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Le Sueur County/Group 5/CD 51/"/>
    </mc:Choice>
  </mc:AlternateContent>
  <xr:revisionPtr revIDLastSave="27" documentId="8_{13A03D41-9AAA-42D5-AADD-8F18B4C6A875}" xr6:coauthVersionLast="47" xr6:coauthVersionMax="47" xr10:uidLastSave="{1BB8CC9F-7194-46F8-973B-3FD96EBF0B4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Sheet1!$A$2:$AV$345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44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T17" i="1" s="1"/>
  <c r="AU18" i="1"/>
  <c r="AU19" i="1"/>
  <c r="AT19" i="1" s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T33" i="1" s="1"/>
  <c r="AU34" i="1"/>
  <c r="AU35" i="1"/>
  <c r="AT35" i="1" s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T49" i="1" s="1"/>
  <c r="AU50" i="1"/>
  <c r="AU51" i="1"/>
  <c r="AT51" i="1" s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T65" i="1" s="1"/>
  <c r="AU66" i="1"/>
  <c r="AU67" i="1"/>
  <c r="AT67" i="1" s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T81" i="1" s="1"/>
  <c r="AU82" i="1"/>
  <c r="AU83" i="1"/>
  <c r="AT83" i="1" s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T97" i="1" s="1"/>
  <c r="AU98" i="1"/>
  <c r="AU99" i="1"/>
  <c r="AT99" i="1" s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T113" i="1" s="1"/>
  <c r="AU114" i="1"/>
  <c r="AU115" i="1"/>
  <c r="AT115" i="1" s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T129" i="1" s="1"/>
  <c r="AU130" i="1"/>
  <c r="AU131" i="1"/>
  <c r="AT131" i="1" s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T145" i="1" s="1"/>
  <c r="AU146" i="1"/>
  <c r="AU147" i="1"/>
  <c r="AT147" i="1" s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T161" i="1" s="1"/>
  <c r="AU162" i="1"/>
  <c r="AU163" i="1"/>
  <c r="AT163" i="1" s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T177" i="1" s="1"/>
  <c r="AU178" i="1"/>
  <c r="AU179" i="1"/>
  <c r="AT179" i="1" s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T193" i="1" s="1"/>
  <c r="AU194" i="1"/>
  <c r="AU195" i="1"/>
  <c r="AT195" i="1" s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T209" i="1" s="1"/>
  <c r="AU210" i="1"/>
  <c r="AU211" i="1"/>
  <c r="AT211" i="1" s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T225" i="1" s="1"/>
  <c r="AU226" i="1"/>
  <c r="AU227" i="1"/>
  <c r="AT227" i="1" s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T241" i="1" s="1"/>
  <c r="AU242" i="1"/>
  <c r="AU243" i="1"/>
  <c r="AT243" i="1" s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T257" i="1" s="1"/>
  <c r="AU258" i="1"/>
  <c r="AU259" i="1"/>
  <c r="AT259" i="1" s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T273" i="1" s="1"/>
  <c r="AU274" i="1"/>
  <c r="AU275" i="1"/>
  <c r="AT275" i="1" s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T289" i="1" s="1"/>
  <c r="AU290" i="1"/>
  <c r="AU291" i="1"/>
  <c r="AT291" i="1" s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T305" i="1" s="1"/>
  <c r="AU306" i="1"/>
  <c r="AU307" i="1"/>
  <c r="AT307" i="1" s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T321" i="1" s="1"/>
  <c r="AU322" i="1"/>
  <c r="AU323" i="1"/>
  <c r="AT323" i="1" s="1"/>
  <c r="AU324" i="1"/>
  <c r="AU325" i="1"/>
  <c r="AU327" i="1"/>
  <c r="AU329" i="1"/>
  <c r="AU330" i="1"/>
  <c r="AU331" i="1"/>
  <c r="AU332" i="1"/>
  <c r="AU333" i="1"/>
  <c r="AU334" i="1"/>
  <c r="AU335" i="1"/>
  <c r="AU337" i="1"/>
  <c r="AT337" i="1" s="1"/>
  <c r="AU339" i="1"/>
  <c r="AT339" i="1" s="1"/>
  <c r="AU340" i="1"/>
  <c r="AU342" i="1"/>
  <c r="AT342" i="1" s="1"/>
  <c r="AU3" i="1"/>
  <c r="AT3" i="1" s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8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4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50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6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2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8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4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30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6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2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8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4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10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6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2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8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4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90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6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2" i="1"/>
  <c r="AT324" i="1"/>
  <c r="AT325" i="1"/>
  <c r="AT327" i="1"/>
  <c r="AT329" i="1"/>
  <c r="AT330" i="1"/>
  <c r="AT331" i="1"/>
  <c r="AT332" i="1"/>
  <c r="AT333" i="1"/>
  <c r="AT334" i="1"/>
  <c r="AT335" i="1"/>
  <c r="AT340" i="1"/>
  <c r="AT344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7" i="1"/>
  <c r="L327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7" i="1"/>
  <c r="L337" i="1"/>
  <c r="K339" i="1"/>
  <c r="L339" i="1"/>
  <c r="K340" i="1"/>
  <c r="L340" i="1"/>
  <c r="K342" i="1"/>
  <c r="L342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7" i="1"/>
  <c r="AS329" i="1"/>
  <c r="AS330" i="1"/>
  <c r="AS331" i="1"/>
  <c r="AS332" i="1"/>
  <c r="AS333" i="1"/>
  <c r="AS334" i="1"/>
  <c r="AS335" i="1"/>
  <c r="AS337" i="1"/>
  <c r="AS339" i="1"/>
  <c r="AS340" i="1"/>
  <c r="AS342" i="1"/>
  <c r="AT345" i="1" l="1"/>
  <c r="AL70" i="1"/>
  <c r="AN70" i="1"/>
  <c r="AP70" i="1"/>
  <c r="AL98" i="1"/>
  <c r="AN98" i="1"/>
  <c r="AP98" i="1"/>
  <c r="BF345" i="1" l="1"/>
  <c r="BE345" i="1"/>
  <c r="BD345" i="1"/>
  <c r="BC345" i="1"/>
  <c r="BB345" i="1"/>
  <c r="BA345" i="1"/>
  <c r="AZ345" i="1"/>
  <c r="AY345" i="1"/>
  <c r="AX345" i="1"/>
  <c r="AW345" i="1"/>
  <c r="AR345" i="1"/>
  <c r="AQ345" i="1"/>
  <c r="AO345" i="1"/>
  <c r="AM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AP342" i="1"/>
  <c r="AN342" i="1"/>
  <c r="AL342" i="1"/>
  <c r="AP340" i="1"/>
  <c r="AN340" i="1"/>
  <c r="AL340" i="1"/>
  <c r="AP339" i="1"/>
  <c r="AN339" i="1"/>
  <c r="AL339" i="1"/>
  <c r="AP337" i="1"/>
  <c r="AN337" i="1"/>
  <c r="AL337" i="1"/>
  <c r="AP335" i="1"/>
  <c r="AN335" i="1"/>
  <c r="AL335" i="1"/>
  <c r="AP334" i="1"/>
  <c r="AN334" i="1"/>
  <c r="AL334" i="1"/>
  <c r="AP333" i="1"/>
  <c r="AN333" i="1"/>
  <c r="AL333" i="1"/>
  <c r="AP332" i="1"/>
  <c r="AN332" i="1"/>
  <c r="AL332" i="1"/>
  <c r="AP331" i="1"/>
  <c r="AN331" i="1"/>
  <c r="AL331" i="1"/>
  <c r="AP330" i="1"/>
  <c r="AN330" i="1"/>
  <c r="AL330" i="1"/>
  <c r="AP329" i="1"/>
  <c r="AN329" i="1"/>
  <c r="AL329" i="1"/>
  <c r="AP327" i="1"/>
  <c r="AN327" i="1"/>
  <c r="AL327" i="1"/>
  <c r="AP325" i="1"/>
  <c r="AN325" i="1"/>
  <c r="AL325" i="1"/>
  <c r="AP324" i="1"/>
  <c r="AN324" i="1"/>
  <c r="AL324" i="1"/>
  <c r="AP323" i="1"/>
  <c r="AN323" i="1"/>
  <c r="AL323" i="1"/>
  <c r="AP322" i="1"/>
  <c r="AN322" i="1"/>
  <c r="AL322" i="1"/>
  <c r="AP321" i="1"/>
  <c r="AN321" i="1"/>
  <c r="AL321" i="1"/>
  <c r="AP320" i="1"/>
  <c r="AN320" i="1"/>
  <c r="AL320" i="1"/>
  <c r="AP319" i="1"/>
  <c r="AN319" i="1"/>
  <c r="AL319" i="1"/>
  <c r="AP318" i="1"/>
  <c r="AN318" i="1"/>
  <c r="AL318" i="1"/>
  <c r="AP317" i="1"/>
  <c r="AN317" i="1"/>
  <c r="AL317" i="1"/>
  <c r="AP316" i="1"/>
  <c r="AN316" i="1"/>
  <c r="AL316" i="1"/>
  <c r="AP315" i="1"/>
  <c r="AN315" i="1"/>
  <c r="AL315" i="1"/>
  <c r="AP314" i="1"/>
  <c r="AN314" i="1"/>
  <c r="AL314" i="1"/>
  <c r="AP313" i="1"/>
  <c r="AN313" i="1"/>
  <c r="AL313" i="1"/>
  <c r="AP312" i="1"/>
  <c r="AN312" i="1"/>
  <c r="AL312" i="1"/>
  <c r="AP311" i="1"/>
  <c r="AN311" i="1"/>
  <c r="AL311" i="1"/>
  <c r="AP310" i="1"/>
  <c r="AN310" i="1"/>
  <c r="AL310" i="1"/>
  <c r="AP309" i="1"/>
  <c r="AN309" i="1"/>
  <c r="AL309" i="1"/>
  <c r="AP308" i="1"/>
  <c r="AN308" i="1"/>
  <c r="AL308" i="1"/>
  <c r="AP307" i="1"/>
  <c r="AN307" i="1"/>
  <c r="AL307" i="1"/>
  <c r="AP306" i="1"/>
  <c r="AN306" i="1"/>
  <c r="AL306" i="1"/>
  <c r="AP305" i="1"/>
  <c r="AN305" i="1"/>
  <c r="AL305" i="1"/>
  <c r="AP304" i="1"/>
  <c r="AN304" i="1"/>
  <c r="AL304" i="1"/>
  <c r="AP303" i="1"/>
  <c r="AN303" i="1"/>
  <c r="AL303" i="1"/>
  <c r="AP302" i="1"/>
  <c r="AN302" i="1"/>
  <c r="AL302" i="1"/>
  <c r="AP301" i="1"/>
  <c r="AN301" i="1"/>
  <c r="AL301" i="1"/>
  <c r="AP300" i="1"/>
  <c r="AN300" i="1"/>
  <c r="AL300" i="1"/>
  <c r="AP299" i="1"/>
  <c r="AN299" i="1"/>
  <c r="AL299" i="1"/>
  <c r="AP298" i="1"/>
  <c r="AN298" i="1"/>
  <c r="AL298" i="1"/>
  <c r="AP297" i="1"/>
  <c r="AN297" i="1"/>
  <c r="AL297" i="1"/>
  <c r="AP296" i="1"/>
  <c r="AN296" i="1"/>
  <c r="AL296" i="1"/>
  <c r="AP295" i="1"/>
  <c r="AN295" i="1"/>
  <c r="AL295" i="1"/>
  <c r="AP294" i="1"/>
  <c r="AN294" i="1"/>
  <c r="AL294" i="1"/>
  <c r="AP293" i="1"/>
  <c r="AN293" i="1"/>
  <c r="AL293" i="1"/>
  <c r="AP292" i="1"/>
  <c r="AN292" i="1"/>
  <c r="AL292" i="1"/>
  <c r="AP291" i="1"/>
  <c r="AN291" i="1"/>
  <c r="AL291" i="1"/>
  <c r="AP290" i="1"/>
  <c r="AN290" i="1"/>
  <c r="AL290" i="1"/>
  <c r="AP289" i="1"/>
  <c r="AN289" i="1"/>
  <c r="AL289" i="1"/>
  <c r="AP288" i="1"/>
  <c r="AN288" i="1"/>
  <c r="AL288" i="1"/>
  <c r="AP287" i="1"/>
  <c r="AN287" i="1"/>
  <c r="AL287" i="1"/>
  <c r="AP286" i="1"/>
  <c r="AN286" i="1"/>
  <c r="AL286" i="1"/>
  <c r="AP285" i="1"/>
  <c r="AN285" i="1"/>
  <c r="AL285" i="1"/>
  <c r="AP284" i="1"/>
  <c r="AN284" i="1"/>
  <c r="AL284" i="1"/>
  <c r="AP283" i="1"/>
  <c r="AN283" i="1"/>
  <c r="AL283" i="1"/>
  <c r="AP282" i="1"/>
  <c r="AN282" i="1"/>
  <c r="AL282" i="1"/>
  <c r="AP281" i="1"/>
  <c r="AN281" i="1"/>
  <c r="AL281" i="1"/>
  <c r="AP280" i="1"/>
  <c r="AN280" i="1"/>
  <c r="AL280" i="1"/>
  <c r="AP279" i="1"/>
  <c r="AN279" i="1"/>
  <c r="AL279" i="1"/>
  <c r="AP278" i="1"/>
  <c r="AN278" i="1"/>
  <c r="AL278" i="1"/>
  <c r="AP277" i="1"/>
  <c r="AN277" i="1"/>
  <c r="AL277" i="1"/>
  <c r="AP276" i="1"/>
  <c r="AN276" i="1"/>
  <c r="AL276" i="1"/>
  <c r="AP275" i="1"/>
  <c r="AN275" i="1"/>
  <c r="AL275" i="1"/>
  <c r="AP274" i="1"/>
  <c r="AN274" i="1"/>
  <c r="AL274" i="1"/>
  <c r="AP273" i="1"/>
  <c r="AN273" i="1"/>
  <c r="AL273" i="1"/>
  <c r="AP272" i="1"/>
  <c r="AN272" i="1"/>
  <c r="AL272" i="1"/>
  <c r="AP271" i="1"/>
  <c r="AN271" i="1"/>
  <c r="AL271" i="1"/>
  <c r="AP270" i="1"/>
  <c r="AN270" i="1"/>
  <c r="AL270" i="1"/>
  <c r="AP269" i="1"/>
  <c r="AN269" i="1"/>
  <c r="AL269" i="1"/>
  <c r="AP268" i="1"/>
  <c r="AN268" i="1"/>
  <c r="AL268" i="1"/>
  <c r="AP267" i="1"/>
  <c r="AN267" i="1"/>
  <c r="AL267" i="1"/>
  <c r="AP266" i="1"/>
  <c r="AN266" i="1"/>
  <c r="AL266" i="1"/>
  <c r="AP265" i="1"/>
  <c r="AN265" i="1"/>
  <c r="AL265" i="1"/>
  <c r="AP264" i="1"/>
  <c r="AN264" i="1"/>
  <c r="AL264" i="1"/>
  <c r="AP263" i="1"/>
  <c r="AN263" i="1"/>
  <c r="AL263" i="1"/>
  <c r="AP262" i="1"/>
  <c r="AN262" i="1"/>
  <c r="AL262" i="1"/>
  <c r="AP261" i="1"/>
  <c r="AN261" i="1"/>
  <c r="AL261" i="1"/>
  <c r="AP260" i="1"/>
  <c r="AN260" i="1"/>
  <c r="AL260" i="1"/>
  <c r="AP259" i="1"/>
  <c r="AN259" i="1"/>
  <c r="AL259" i="1"/>
  <c r="AP258" i="1"/>
  <c r="AN258" i="1"/>
  <c r="AL258" i="1"/>
  <c r="AP257" i="1"/>
  <c r="AN257" i="1"/>
  <c r="AL257" i="1"/>
  <c r="AP256" i="1"/>
  <c r="AN256" i="1"/>
  <c r="AL256" i="1"/>
  <c r="AP255" i="1"/>
  <c r="AN255" i="1"/>
  <c r="AL255" i="1"/>
  <c r="AP254" i="1"/>
  <c r="AN254" i="1"/>
  <c r="AL254" i="1"/>
  <c r="AP253" i="1"/>
  <c r="AN253" i="1"/>
  <c r="AL253" i="1"/>
  <c r="AP252" i="1"/>
  <c r="AN252" i="1"/>
  <c r="AL252" i="1"/>
  <c r="AP251" i="1"/>
  <c r="AN251" i="1"/>
  <c r="AL251" i="1"/>
  <c r="AP250" i="1"/>
  <c r="AN250" i="1"/>
  <c r="AL250" i="1"/>
  <c r="AP249" i="1"/>
  <c r="AN249" i="1"/>
  <c r="AL249" i="1"/>
  <c r="AP248" i="1"/>
  <c r="AN248" i="1"/>
  <c r="AL248" i="1"/>
  <c r="AP247" i="1"/>
  <c r="AN247" i="1"/>
  <c r="AL247" i="1"/>
  <c r="AP246" i="1"/>
  <c r="AN246" i="1"/>
  <c r="AL246" i="1"/>
  <c r="AP245" i="1"/>
  <c r="AN245" i="1"/>
  <c r="AL245" i="1"/>
  <c r="AP244" i="1"/>
  <c r="AN244" i="1"/>
  <c r="AL244" i="1"/>
  <c r="AP243" i="1"/>
  <c r="AN243" i="1"/>
  <c r="AL243" i="1"/>
  <c r="AP242" i="1"/>
  <c r="AN242" i="1"/>
  <c r="AL242" i="1"/>
  <c r="AP241" i="1"/>
  <c r="AN241" i="1"/>
  <c r="AL241" i="1"/>
  <c r="AP240" i="1"/>
  <c r="AN240" i="1"/>
  <c r="AL240" i="1"/>
  <c r="AP239" i="1"/>
  <c r="AN239" i="1"/>
  <c r="AL239" i="1"/>
  <c r="AP238" i="1"/>
  <c r="AN238" i="1"/>
  <c r="AL238" i="1"/>
  <c r="AP237" i="1"/>
  <c r="AN237" i="1"/>
  <c r="AL237" i="1"/>
  <c r="AP236" i="1"/>
  <c r="AN236" i="1"/>
  <c r="AL236" i="1"/>
  <c r="AP235" i="1"/>
  <c r="AN235" i="1"/>
  <c r="AL235" i="1"/>
  <c r="AP234" i="1"/>
  <c r="AN234" i="1"/>
  <c r="AL234" i="1"/>
  <c r="AP233" i="1"/>
  <c r="AN233" i="1"/>
  <c r="AL233" i="1"/>
  <c r="AP232" i="1"/>
  <c r="AN232" i="1"/>
  <c r="AL232" i="1"/>
  <c r="AP231" i="1"/>
  <c r="AN231" i="1"/>
  <c r="AL231" i="1"/>
  <c r="AP230" i="1"/>
  <c r="AN230" i="1"/>
  <c r="AL230" i="1"/>
  <c r="AP229" i="1"/>
  <c r="AN229" i="1"/>
  <c r="AL229" i="1"/>
  <c r="AP228" i="1"/>
  <c r="AN228" i="1"/>
  <c r="AL228" i="1"/>
  <c r="AP227" i="1"/>
  <c r="AN227" i="1"/>
  <c r="AL227" i="1"/>
  <c r="AP226" i="1"/>
  <c r="AN226" i="1"/>
  <c r="AL226" i="1"/>
  <c r="AP225" i="1"/>
  <c r="AN225" i="1"/>
  <c r="AL225" i="1"/>
  <c r="AP224" i="1"/>
  <c r="AN224" i="1"/>
  <c r="AL224" i="1"/>
  <c r="AP223" i="1"/>
  <c r="AN223" i="1"/>
  <c r="AL223" i="1"/>
  <c r="AP222" i="1"/>
  <c r="AN222" i="1"/>
  <c r="AL222" i="1"/>
  <c r="AP221" i="1"/>
  <c r="AN221" i="1"/>
  <c r="AL221" i="1"/>
  <c r="AP220" i="1"/>
  <c r="AN220" i="1"/>
  <c r="AL220" i="1"/>
  <c r="AP219" i="1"/>
  <c r="AN219" i="1"/>
  <c r="AL219" i="1"/>
  <c r="AP218" i="1"/>
  <c r="AN218" i="1"/>
  <c r="AL218" i="1"/>
  <c r="AP217" i="1"/>
  <c r="AN217" i="1"/>
  <c r="AL217" i="1"/>
  <c r="AP216" i="1"/>
  <c r="AN216" i="1"/>
  <c r="AL216" i="1"/>
  <c r="AP215" i="1"/>
  <c r="AN215" i="1"/>
  <c r="AL215" i="1"/>
  <c r="AP214" i="1"/>
  <c r="AN214" i="1"/>
  <c r="AL214" i="1"/>
  <c r="AP213" i="1"/>
  <c r="AN213" i="1"/>
  <c r="AL213" i="1"/>
  <c r="AP212" i="1"/>
  <c r="AN212" i="1"/>
  <c r="AL212" i="1"/>
  <c r="AP211" i="1"/>
  <c r="AN211" i="1"/>
  <c r="AL211" i="1"/>
  <c r="AP210" i="1"/>
  <c r="AN210" i="1"/>
  <c r="AL210" i="1"/>
  <c r="AP209" i="1"/>
  <c r="AN209" i="1"/>
  <c r="AL209" i="1"/>
  <c r="AP208" i="1"/>
  <c r="AN208" i="1"/>
  <c r="AL208" i="1"/>
  <c r="AP207" i="1"/>
  <c r="AN207" i="1"/>
  <c r="AL207" i="1"/>
  <c r="AP206" i="1"/>
  <c r="AN206" i="1"/>
  <c r="AL206" i="1"/>
  <c r="AP205" i="1"/>
  <c r="AN205" i="1"/>
  <c r="AL205" i="1"/>
  <c r="AP204" i="1"/>
  <c r="AN204" i="1"/>
  <c r="AL204" i="1"/>
  <c r="AP203" i="1"/>
  <c r="AN203" i="1"/>
  <c r="AL203" i="1"/>
  <c r="AP202" i="1"/>
  <c r="AN202" i="1"/>
  <c r="AL202" i="1"/>
  <c r="AP201" i="1"/>
  <c r="AN201" i="1"/>
  <c r="AL201" i="1"/>
  <c r="AP200" i="1"/>
  <c r="AN200" i="1"/>
  <c r="AL200" i="1"/>
  <c r="AP199" i="1"/>
  <c r="AN199" i="1"/>
  <c r="AL199" i="1"/>
  <c r="AP198" i="1"/>
  <c r="AN198" i="1"/>
  <c r="AL198" i="1"/>
  <c r="AP197" i="1"/>
  <c r="AN197" i="1"/>
  <c r="AL197" i="1"/>
  <c r="AP196" i="1"/>
  <c r="AN196" i="1"/>
  <c r="AL196" i="1"/>
  <c r="AP195" i="1"/>
  <c r="AN195" i="1"/>
  <c r="AL195" i="1"/>
  <c r="AP194" i="1"/>
  <c r="AN194" i="1"/>
  <c r="AL194" i="1"/>
  <c r="AP193" i="1"/>
  <c r="AN193" i="1"/>
  <c r="AL193" i="1"/>
  <c r="AP192" i="1"/>
  <c r="AN192" i="1"/>
  <c r="AL192" i="1"/>
  <c r="AP191" i="1"/>
  <c r="AN191" i="1"/>
  <c r="AL191" i="1"/>
  <c r="AP190" i="1"/>
  <c r="AN190" i="1"/>
  <c r="AL190" i="1"/>
  <c r="AP189" i="1"/>
  <c r="AN189" i="1"/>
  <c r="AL189" i="1"/>
  <c r="AP188" i="1"/>
  <c r="AN188" i="1"/>
  <c r="AL188" i="1"/>
  <c r="AP187" i="1"/>
  <c r="AN187" i="1"/>
  <c r="AL187" i="1"/>
  <c r="AP186" i="1"/>
  <c r="AN186" i="1"/>
  <c r="AL186" i="1"/>
  <c r="AP185" i="1"/>
  <c r="AN185" i="1"/>
  <c r="AL185" i="1"/>
  <c r="AP184" i="1"/>
  <c r="AN184" i="1"/>
  <c r="AL184" i="1"/>
  <c r="AP183" i="1"/>
  <c r="AN183" i="1"/>
  <c r="AL183" i="1"/>
  <c r="AP182" i="1"/>
  <c r="AN182" i="1"/>
  <c r="AL182" i="1"/>
  <c r="AP181" i="1"/>
  <c r="AN181" i="1"/>
  <c r="AL181" i="1"/>
  <c r="AP180" i="1"/>
  <c r="AN180" i="1"/>
  <c r="AL180" i="1"/>
  <c r="AP179" i="1"/>
  <c r="AN179" i="1"/>
  <c r="AL179" i="1"/>
  <c r="AP178" i="1"/>
  <c r="AN178" i="1"/>
  <c r="AL178" i="1"/>
  <c r="AP177" i="1"/>
  <c r="AN177" i="1"/>
  <c r="AL177" i="1"/>
  <c r="AP176" i="1"/>
  <c r="AN176" i="1"/>
  <c r="AL176" i="1"/>
  <c r="AP175" i="1"/>
  <c r="AN175" i="1"/>
  <c r="AL175" i="1"/>
  <c r="AP174" i="1"/>
  <c r="AN174" i="1"/>
  <c r="AL174" i="1"/>
  <c r="AP173" i="1"/>
  <c r="AN173" i="1"/>
  <c r="AL173" i="1"/>
  <c r="AP172" i="1"/>
  <c r="AN172" i="1"/>
  <c r="AL172" i="1"/>
  <c r="AP171" i="1"/>
  <c r="AN171" i="1"/>
  <c r="AL171" i="1"/>
  <c r="AP170" i="1"/>
  <c r="AN170" i="1"/>
  <c r="AL170" i="1"/>
  <c r="AP169" i="1"/>
  <c r="AN169" i="1"/>
  <c r="AL169" i="1"/>
  <c r="AP168" i="1"/>
  <c r="AN168" i="1"/>
  <c r="AL168" i="1"/>
  <c r="AP167" i="1"/>
  <c r="AN167" i="1"/>
  <c r="AL167" i="1"/>
  <c r="AP166" i="1"/>
  <c r="AN166" i="1"/>
  <c r="AL166" i="1"/>
  <c r="AP165" i="1"/>
  <c r="AN165" i="1"/>
  <c r="AL165" i="1"/>
  <c r="AP164" i="1"/>
  <c r="AN164" i="1"/>
  <c r="AL164" i="1"/>
  <c r="AP163" i="1"/>
  <c r="AN163" i="1"/>
  <c r="AL163" i="1"/>
  <c r="AP162" i="1"/>
  <c r="AN162" i="1"/>
  <c r="AL162" i="1"/>
  <c r="AP161" i="1"/>
  <c r="AN161" i="1"/>
  <c r="AL161" i="1"/>
  <c r="AP160" i="1"/>
  <c r="AN160" i="1"/>
  <c r="AL160" i="1"/>
  <c r="AP159" i="1"/>
  <c r="AN159" i="1"/>
  <c r="AL159" i="1"/>
  <c r="AP158" i="1"/>
  <c r="AN158" i="1"/>
  <c r="AL158" i="1"/>
  <c r="AP157" i="1"/>
  <c r="AN157" i="1"/>
  <c r="AL157" i="1"/>
  <c r="AP156" i="1"/>
  <c r="AN156" i="1"/>
  <c r="AL156" i="1"/>
  <c r="AP155" i="1"/>
  <c r="AN155" i="1"/>
  <c r="AL155" i="1"/>
  <c r="AP154" i="1"/>
  <c r="AN154" i="1"/>
  <c r="AL154" i="1"/>
  <c r="AP153" i="1"/>
  <c r="AN153" i="1"/>
  <c r="AL153" i="1"/>
  <c r="AP152" i="1"/>
  <c r="AN152" i="1"/>
  <c r="AL152" i="1"/>
  <c r="AP151" i="1"/>
  <c r="AN151" i="1"/>
  <c r="AL151" i="1"/>
  <c r="AP150" i="1"/>
  <c r="AN150" i="1"/>
  <c r="AL150" i="1"/>
  <c r="AP149" i="1"/>
  <c r="AN149" i="1"/>
  <c r="AL149" i="1"/>
  <c r="AP148" i="1"/>
  <c r="AN148" i="1"/>
  <c r="AL148" i="1"/>
  <c r="AP147" i="1"/>
  <c r="AN147" i="1"/>
  <c r="AL147" i="1"/>
  <c r="AP146" i="1"/>
  <c r="AN146" i="1"/>
  <c r="AL146" i="1"/>
  <c r="AP145" i="1"/>
  <c r="AN145" i="1"/>
  <c r="AL145" i="1"/>
  <c r="AP144" i="1"/>
  <c r="AN144" i="1"/>
  <c r="AL144" i="1"/>
  <c r="AP143" i="1"/>
  <c r="AN143" i="1"/>
  <c r="AL143" i="1"/>
  <c r="AP142" i="1"/>
  <c r="AN142" i="1"/>
  <c r="AL142" i="1"/>
  <c r="AP141" i="1"/>
  <c r="AN141" i="1"/>
  <c r="AL141" i="1"/>
  <c r="AP140" i="1"/>
  <c r="AN140" i="1"/>
  <c r="AL140" i="1"/>
  <c r="AP139" i="1"/>
  <c r="AN139" i="1"/>
  <c r="AL139" i="1"/>
  <c r="AP138" i="1"/>
  <c r="AN138" i="1"/>
  <c r="AL138" i="1"/>
  <c r="AP137" i="1"/>
  <c r="AN137" i="1"/>
  <c r="AL137" i="1"/>
  <c r="AP136" i="1"/>
  <c r="AN136" i="1"/>
  <c r="AL136" i="1"/>
  <c r="AP135" i="1"/>
  <c r="AN135" i="1"/>
  <c r="AL135" i="1"/>
  <c r="AP134" i="1"/>
  <c r="AN134" i="1"/>
  <c r="AL134" i="1"/>
  <c r="AP133" i="1"/>
  <c r="AN133" i="1"/>
  <c r="AL133" i="1"/>
  <c r="AP132" i="1"/>
  <c r="AN132" i="1"/>
  <c r="AL132" i="1"/>
  <c r="AP131" i="1"/>
  <c r="AN131" i="1"/>
  <c r="AL131" i="1"/>
  <c r="AP130" i="1"/>
  <c r="AN130" i="1"/>
  <c r="AL130" i="1"/>
  <c r="AP129" i="1"/>
  <c r="AN129" i="1"/>
  <c r="AL129" i="1"/>
  <c r="AP128" i="1"/>
  <c r="AN128" i="1"/>
  <c r="AL128" i="1"/>
  <c r="AP127" i="1"/>
  <c r="AN127" i="1"/>
  <c r="AL127" i="1"/>
  <c r="AP126" i="1"/>
  <c r="AN126" i="1"/>
  <c r="AL126" i="1"/>
  <c r="AP125" i="1"/>
  <c r="AN125" i="1"/>
  <c r="AL125" i="1"/>
  <c r="AP124" i="1"/>
  <c r="AN124" i="1"/>
  <c r="AL124" i="1"/>
  <c r="AP123" i="1"/>
  <c r="AN123" i="1"/>
  <c r="AL123" i="1"/>
  <c r="AP122" i="1"/>
  <c r="AN122" i="1"/>
  <c r="AL122" i="1"/>
  <c r="AP121" i="1"/>
  <c r="AN121" i="1"/>
  <c r="AL121" i="1"/>
  <c r="AP120" i="1"/>
  <c r="AN120" i="1"/>
  <c r="AL120" i="1"/>
  <c r="AP119" i="1"/>
  <c r="AN119" i="1"/>
  <c r="AL119" i="1"/>
  <c r="AP118" i="1"/>
  <c r="AN118" i="1"/>
  <c r="AL118" i="1"/>
  <c r="AP117" i="1"/>
  <c r="AN117" i="1"/>
  <c r="AL117" i="1"/>
  <c r="AP116" i="1"/>
  <c r="AN116" i="1"/>
  <c r="AL116" i="1"/>
  <c r="AP115" i="1"/>
  <c r="AN115" i="1"/>
  <c r="AL115" i="1"/>
  <c r="AP114" i="1"/>
  <c r="AN114" i="1"/>
  <c r="AL114" i="1"/>
  <c r="AP113" i="1"/>
  <c r="AN113" i="1"/>
  <c r="AL113" i="1"/>
  <c r="AP112" i="1"/>
  <c r="AN112" i="1"/>
  <c r="AL112" i="1"/>
  <c r="AP111" i="1"/>
  <c r="AN111" i="1"/>
  <c r="AL111" i="1"/>
  <c r="AP110" i="1"/>
  <c r="AN110" i="1"/>
  <c r="AL110" i="1"/>
  <c r="AP109" i="1"/>
  <c r="AN109" i="1"/>
  <c r="AL109" i="1"/>
  <c r="AP108" i="1"/>
  <c r="AN108" i="1"/>
  <c r="AL108" i="1"/>
  <c r="AP107" i="1"/>
  <c r="AN107" i="1"/>
  <c r="AL107" i="1"/>
  <c r="AP106" i="1"/>
  <c r="AN106" i="1"/>
  <c r="AL106" i="1"/>
  <c r="AP105" i="1"/>
  <c r="AN105" i="1"/>
  <c r="AL105" i="1"/>
  <c r="AP104" i="1"/>
  <c r="AN104" i="1"/>
  <c r="AL104" i="1"/>
  <c r="AP103" i="1"/>
  <c r="AN103" i="1"/>
  <c r="AL103" i="1"/>
  <c r="AP102" i="1"/>
  <c r="AN102" i="1"/>
  <c r="AL102" i="1"/>
  <c r="AP101" i="1"/>
  <c r="AN101" i="1"/>
  <c r="AL101" i="1"/>
  <c r="AP100" i="1"/>
  <c r="AN100" i="1"/>
  <c r="AL100" i="1"/>
  <c r="AP99" i="1"/>
  <c r="AN99" i="1"/>
  <c r="AL99" i="1"/>
  <c r="AP97" i="1"/>
  <c r="AN97" i="1"/>
  <c r="AL97" i="1"/>
  <c r="AP96" i="1"/>
  <c r="AN96" i="1"/>
  <c r="AL96" i="1"/>
  <c r="AP95" i="1"/>
  <c r="AN95" i="1"/>
  <c r="AL95" i="1"/>
  <c r="AP94" i="1"/>
  <c r="AN94" i="1"/>
  <c r="AL94" i="1"/>
  <c r="AP93" i="1"/>
  <c r="AN93" i="1"/>
  <c r="AL93" i="1"/>
  <c r="AP92" i="1"/>
  <c r="AN92" i="1"/>
  <c r="AL92" i="1"/>
  <c r="AP91" i="1"/>
  <c r="AN91" i="1"/>
  <c r="AL91" i="1"/>
  <c r="AP90" i="1"/>
  <c r="AN90" i="1"/>
  <c r="AL90" i="1"/>
  <c r="AP89" i="1"/>
  <c r="AN89" i="1"/>
  <c r="AL89" i="1"/>
  <c r="AP88" i="1"/>
  <c r="AN88" i="1"/>
  <c r="AL88" i="1"/>
  <c r="AP87" i="1"/>
  <c r="AN87" i="1"/>
  <c r="AL87" i="1"/>
  <c r="AP86" i="1"/>
  <c r="AN86" i="1"/>
  <c r="AL86" i="1"/>
  <c r="AP85" i="1"/>
  <c r="AN85" i="1"/>
  <c r="AL85" i="1"/>
  <c r="AP84" i="1"/>
  <c r="AN84" i="1"/>
  <c r="AL84" i="1"/>
  <c r="AP83" i="1"/>
  <c r="AN83" i="1"/>
  <c r="AL83" i="1"/>
  <c r="AP82" i="1"/>
  <c r="AN82" i="1"/>
  <c r="AL82" i="1"/>
  <c r="AP81" i="1"/>
  <c r="AN81" i="1"/>
  <c r="AL81" i="1"/>
  <c r="AP80" i="1"/>
  <c r="AN80" i="1"/>
  <c r="AL80" i="1"/>
  <c r="AP79" i="1"/>
  <c r="AN79" i="1"/>
  <c r="AL79" i="1"/>
  <c r="AP78" i="1"/>
  <c r="AN78" i="1"/>
  <c r="AL78" i="1"/>
  <c r="AP77" i="1"/>
  <c r="AN77" i="1"/>
  <c r="AL77" i="1"/>
  <c r="AP76" i="1"/>
  <c r="AN76" i="1"/>
  <c r="AL76" i="1"/>
  <c r="AP75" i="1"/>
  <c r="AN75" i="1"/>
  <c r="AL75" i="1"/>
  <c r="AP74" i="1"/>
  <c r="AN74" i="1"/>
  <c r="AL74" i="1"/>
  <c r="AP73" i="1"/>
  <c r="AN73" i="1"/>
  <c r="AL73" i="1"/>
  <c r="AP72" i="1"/>
  <c r="AN72" i="1"/>
  <c r="AL72" i="1"/>
  <c r="AP71" i="1"/>
  <c r="AN71" i="1"/>
  <c r="AL71" i="1"/>
  <c r="AP69" i="1"/>
  <c r="AN69" i="1"/>
  <c r="AL69" i="1"/>
  <c r="AP68" i="1"/>
  <c r="AN68" i="1"/>
  <c r="AL68" i="1"/>
  <c r="AP67" i="1"/>
  <c r="AN67" i="1"/>
  <c r="AL67" i="1"/>
  <c r="AP66" i="1"/>
  <c r="AN66" i="1"/>
  <c r="AL66" i="1"/>
  <c r="AP65" i="1"/>
  <c r="AN65" i="1"/>
  <c r="AL65" i="1"/>
  <c r="AP64" i="1"/>
  <c r="AN64" i="1"/>
  <c r="AL64" i="1"/>
  <c r="AP63" i="1"/>
  <c r="AN63" i="1"/>
  <c r="AL63" i="1"/>
  <c r="AP62" i="1"/>
  <c r="AN62" i="1"/>
  <c r="AL62" i="1"/>
  <c r="AP61" i="1"/>
  <c r="AN61" i="1"/>
  <c r="AL61" i="1"/>
  <c r="AP60" i="1"/>
  <c r="AN60" i="1"/>
  <c r="AL60" i="1"/>
  <c r="AP59" i="1"/>
  <c r="AN59" i="1"/>
  <c r="AL59" i="1"/>
  <c r="AP58" i="1"/>
  <c r="AN58" i="1"/>
  <c r="AL58" i="1"/>
  <c r="AP57" i="1"/>
  <c r="AN57" i="1"/>
  <c r="AL57" i="1"/>
  <c r="AP56" i="1"/>
  <c r="AN56" i="1"/>
  <c r="AL56" i="1"/>
  <c r="AP55" i="1"/>
  <c r="AN55" i="1"/>
  <c r="AL55" i="1"/>
  <c r="AP54" i="1"/>
  <c r="AN54" i="1"/>
  <c r="AL54" i="1"/>
  <c r="AP53" i="1"/>
  <c r="AN53" i="1"/>
  <c r="AL53" i="1"/>
  <c r="AP52" i="1"/>
  <c r="AN52" i="1"/>
  <c r="AL52" i="1"/>
  <c r="AP51" i="1"/>
  <c r="AN51" i="1"/>
  <c r="AL51" i="1"/>
  <c r="AP50" i="1"/>
  <c r="AN50" i="1"/>
  <c r="AL50" i="1"/>
  <c r="AP49" i="1"/>
  <c r="AN49" i="1"/>
  <c r="AL49" i="1"/>
  <c r="AP48" i="1"/>
  <c r="AN48" i="1"/>
  <c r="AL48" i="1"/>
  <c r="AP47" i="1"/>
  <c r="AN47" i="1"/>
  <c r="AL47" i="1"/>
  <c r="AP46" i="1"/>
  <c r="AN46" i="1"/>
  <c r="AL46" i="1"/>
  <c r="AP45" i="1"/>
  <c r="AN45" i="1"/>
  <c r="AL45" i="1"/>
  <c r="AP44" i="1"/>
  <c r="AN44" i="1"/>
  <c r="AL44" i="1"/>
  <c r="AP43" i="1"/>
  <c r="AN43" i="1"/>
  <c r="AL43" i="1"/>
  <c r="AP42" i="1"/>
  <c r="AN42" i="1"/>
  <c r="AL42" i="1"/>
  <c r="AP41" i="1"/>
  <c r="AN41" i="1"/>
  <c r="AL41" i="1"/>
  <c r="AP40" i="1"/>
  <c r="AN40" i="1"/>
  <c r="AL40" i="1"/>
  <c r="AP39" i="1"/>
  <c r="AN39" i="1"/>
  <c r="AL39" i="1"/>
  <c r="AP38" i="1"/>
  <c r="AN38" i="1"/>
  <c r="AL38" i="1"/>
  <c r="AP37" i="1"/>
  <c r="AN37" i="1"/>
  <c r="AL37" i="1"/>
  <c r="AP36" i="1"/>
  <c r="AN36" i="1"/>
  <c r="AL36" i="1"/>
  <c r="AP35" i="1"/>
  <c r="AN35" i="1"/>
  <c r="AL35" i="1"/>
  <c r="AP34" i="1"/>
  <c r="AN34" i="1"/>
  <c r="AL34" i="1"/>
  <c r="AP33" i="1"/>
  <c r="AN33" i="1"/>
  <c r="AL33" i="1"/>
  <c r="AP32" i="1"/>
  <c r="AN32" i="1"/>
  <c r="AL32" i="1"/>
  <c r="AP31" i="1"/>
  <c r="AN31" i="1"/>
  <c r="AL31" i="1"/>
  <c r="AP30" i="1"/>
  <c r="AN30" i="1"/>
  <c r="AL30" i="1"/>
  <c r="AP29" i="1"/>
  <c r="AN29" i="1"/>
  <c r="AL29" i="1"/>
  <c r="AP28" i="1"/>
  <c r="AN28" i="1"/>
  <c r="AL28" i="1"/>
  <c r="AP27" i="1"/>
  <c r="AN27" i="1"/>
  <c r="AL27" i="1"/>
  <c r="AP26" i="1"/>
  <c r="AN26" i="1"/>
  <c r="AL26" i="1"/>
  <c r="AP25" i="1"/>
  <c r="AN25" i="1"/>
  <c r="AL25" i="1"/>
  <c r="AP24" i="1"/>
  <c r="AN24" i="1"/>
  <c r="AL24" i="1"/>
  <c r="AP23" i="1"/>
  <c r="AN23" i="1"/>
  <c r="AL23" i="1"/>
  <c r="AP22" i="1"/>
  <c r="AN22" i="1"/>
  <c r="AL22" i="1"/>
  <c r="AP21" i="1"/>
  <c r="AN21" i="1"/>
  <c r="AL21" i="1"/>
  <c r="AP20" i="1"/>
  <c r="AN20" i="1"/>
  <c r="AL20" i="1"/>
  <c r="AP19" i="1"/>
  <c r="AN19" i="1"/>
  <c r="AL19" i="1"/>
  <c r="AP18" i="1"/>
  <c r="AN18" i="1"/>
  <c r="AL18" i="1"/>
  <c r="AP17" i="1"/>
  <c r="AN17" i="1"/>
  <c r="AL17" i="1"/>
  <c r="AP16" i="1"/>
  <c r="AN16" i="1"/>
  <c r="AL16" i="1"/>
  <c r="AP15" i="1"/>
  <c r="AN15" i="1"/>
  <c r="AL15" i="1"/>
  <c r="AP14" i="1"/>
  <c r="AN14" i="1"/>
  <c r="AL14" i="1"/>
  <c r="AP13" i="1"/>
  <c r="AN13" i="1"/>
  <c r="AL13" i="1"/>
  <c r="AP12" i="1"/>
  <c r="AN12" i="1"/>
  <c r="AL12" i="1"/>
  <c r="AP11" i="1"/>
  <c r="AN11" i="1"/>
  <c r="AL11" i="1"/>
  <c r="AP10" i="1"/>
  <c r="AN10" i="1"/>
  <c r="AL10" i="1"/>
  <c r="AP9" i="1"/>
  <c r="AN9" i="1"/>
  <c r="AL9" i="1"/>
  <c r="AP8" i="1"/>
  <c r="AN8" i="1"/>
  <c r="AL8" i="1"/>
  <c r="AP7" i="1"/>
  <c r="AN7" i="1"/>
  <c r="AL7" i="1"/>
  <c r="AP6" i="1"/>
  <c r="AN6" i="1"/>
  <c r="AL6" i="1"/>
  <c r="AP5" i="1"/>
  <c r="AN5" i="1"/>
  <c r="AL5" i="1"/>
  <c r="AP4" i="1"/>
  <c r="AN4" i="1"/>
  <c r="AL4" i="1"/>
  <c r="AS3" i="1"/>
  <c r="AS345" i="1" s="1"/>
  <c r="AP3" i="1"/>
  <c r="AN3" i="1"/>
  <c r="AL3" i="1"/>
  <c r="L3" i="1"/>
  <c r="K3" i="1"/>
  <c r="AP345" i="1" l="1"/>
  <c r="AL345" i="1"/>
  <c r="AN345" i="1"/>
  <c r="K345" i="1"/>
  <c r="L345" i="1"/>
  <c r="AV8" i="1" l="1"/>
  <c r="AV12" i="1"/>
  <c r="AV16" i="1"/>
  <c r="AV20" i="1"/>
  <c r="AV64" i="1"/>
  <c r="AV68" i="1"/>
  <c r="AV76" i="1"/>
  <c r="AV100" i="1"/>
  <c r="AV104" i="1"/>
  <c r="AV108" i="1"/>
  <c r="AV112" i="1"/>
  <c r="AV116" i="1"/>
  <c r="AV128" i="1"/>
  <c r="AV132" i="1"/>
  <c r="AV136" i="1"/>
  <c r="AV140" i="1"/>
  <c r="AV144" i="1"/>
  <c r="AV148" i="1"/>
  <c r="AV152" i="1"/>
  <c r="AV156" i="1"/>
  <c r="AV160" i="1"/>
  <c r="AV164" i="1"/>
  <c r="AV168" i="1"/>
  <c r="AV178" i="1"/>
  <c r="AV182" i="1"/>
  <c r="AV186" i="1"/>
  <c r="AV190" i="1"/>
  <c r="AV194" i="1"/>
  <c r="AV202" i="1"/>
  <c r="AV210" i="1"/>
  <c r="AV214" i="1"/>
  <c r="AV226" i="1"/>
  <c r="AV230" i="1"/>
  <c r="AV234" i="1"/>
  <c r="AV238" i="1"/>
  <c r="AV7" i="1"/>
  <c r="AV11" i="1"/>
  <c r="AV15" i="1"/>
  <c r="AV19" i="1"/>
  <c r="AV23" i="1"/>
  <c r="AV27" i="1"/>
  <c r="AV31" i="1"/>
  <c r="AV35" i="1"/>
  <c r="AV39" i="1"/>
  <c r="AV43" i="1"/>
  <c r="AV47" i="1"/>
  <c r="AV51" i="1"/>
  <c r="AV55" i="1"/>
  <c r="AV59" i="1"/>
  <c r="AV63" i="1"/>
  <c r="AV67" i="1"/>
  <c r="AV71" i="1"/>
  <c r="AV75" i="1"/>
  <c r="AV79" i="1"/>
  <c r="AV83" i="1"/>
  <c r="AV87" i="1"/>
  <c r="AV91" i="1"/>
  <c r="AV95" i="1"/>
  <c r="AV99" i="1"/>
  <c r="AV103" i="1"/>
  <c r="AV107" i="1"/>
  <c r="AV111" i="1"/>
  <c r="AV115" i="1"/>
  <c r="AV119" i="1"/>
  <c r="AV123" i="1"/>
  <c r="AV127" i="1"/>
  <c r="AV131" i="1"/>
  <c r="AV135" i="1"/>
  <c r="AV139" i="1"/>
  <c r="AV143" i="1"/>
  <c r="AV147" i="1"/>
  <c r="AV151" i="1"/>
  <c r="AV155" i="1"/>
  <c r="AV159" i="1"/>
  <c r="AV163" i="1"/>
  <c r="AV167" i="1"/>
  <c r="AV171" i="1"/>
  <c r="AV205" i="1"/>
  <c r="AV209" i="1"/>
  <c r="AV213" i="1"/>
  <c r="AV217" i="1"/>
  <c r="AV221" i="1"/>
  <c r="AV241" i="1"/>
  <c r="AV299" i="1"/>
  <c r="AV337" i="1"/>
  <c r="AV181" i="1"/>
  <c r="AV189" i="1"/>
  <c r="AV197" i="1"/>
  <c r="AV339" i="1"/>
  <c r="AV225" i="1"/>
  <c r="AV244" i="1"/>
  <c r="AV247" i="1"/>
  <c r="AV255" i="1"/>
  <c r="AV263" i="1"/>
  <c r="AV271" i="1"/>
  <c r="AV291" i="1"/>
  <c r="AV295" i="1"/>
  <c r="AV307" i="1"/>
  <c r="AV319" i="1"/>
  <c r="AV323" i="1"/>
  <c r="AV200" i="1"/>
  <c r="AV204" i="1"/>
  <c r="AV208" i="1"/>
  <c r="AV281" i="1"/>
  <c r="AV285" i="1"/>
  <c r="AV293" i="1"/>
  <c r="AV297" i="1"/>
  <c r="AV301" i="1"/>
  <c r="AV305" i="1"/>
  <c r="AV309" i="1"/>
  <c r="AV313" i="1"/>
  <c r="AV317" i="1"/>
  <c r="AV321" i="1"/>
  <c r="AV325" i="1"/>
  <c r="AV330" i="1"/>
  <c r="AV334" i="1"/>
  <c r="AV340" i="1"/>
  <c r="AV201" i="1"/>
  <c r="AV229" i="1"/>
  <c r="AV233" i="1"/>
  <c r="AV237" i="1"/>
  <c r="AV251" i="1"/>
  <c r="AV259" i="1"/>
  <c r="AV267" i="1"/>
  <c r="AV275" i="1"/>
  <c r="AV283" i="1"/>
  <c r="AV315" i="1"/>
  <c r="AV177" i="1"/>
  <c r="AV185" i="1"/>
  <c r="AV193" i="1"/>
  <c r="AV242" i="1"/>
  <c r="AV333" i="1"/>
  <c r="AV279" i="1"/>
  <c r="AV287" i="1"/>
  <c r="AV303" i="1"/>
  <c r="AV311" i="1"/>
  <c r="AV327" i="1"/>
  <c r="AV332" i="1"/>
  <c r="AV324" i="1"/>
  <c r="AV296" i="1"/>
  <c r="AV264" i="1"/>
  <c r="AV224" i="1"/>
  <c r="AV310" i="1"/>
  <c r="AV294" i="1"/>
  <c r="AV278" i="1"/>
  <c r="AV262" i="1"/>
  <c r="AV246" i="1"/>
  <c r="AV269" i="1"/>
  <c r="AV253" i="1"/>
  <c r="AV320" i="1"/>
  <c r="AV284" i="1"/>
  <c r="AV248" i="1"/>
  <c r="AV220" i="1"/>
  <c r="AV188" i="1"/>
  <c r="AV222" i="1"/>
  <c r="AV195" i="1"/>
  <c r="AV170" i="1"/>
  <c r="AV154" i="1"/>
  <c r="AV138" i="1"/>
  <c r="AV122" i="1"/>
  <c r="AV106" i="1"/>
  <c r="AV90" i="1"/>
  <c r="AV74" i="1"/>
  <c r="AV58" i="1"/>
  <c r="AV42" i="1"/>
  <c r="AV26" i="1"/>
  <c r="AV10" i="1"/>
  <c r="AV243" i="1"/>
  <c r="AV231" i="1"/>
  <c r="AV207" i="1"/>
  <c r="AV183" i="1"/>
  <c r="AV165" i="1"/>
  <c r="AV149" i="1"/>
  <c r="AV133" i="1"/>
  <c r="AV117" i="1"/>
  <c r="AV101" i="1"/>
  <c r="AV85" i="1"/>
  <c r="AV69" i="1"/>
  <c r="AV53" i="1"/>
  <c r="AV37" i="1"/>
  <c r="AV21" i="1"/>
  <c r="AV5" i="1"/>
  <c r="AV96" i="1"/>
  <c r="AV80" i="1"/>
  <c r="AV52" i="1"/>
  <c r="AV36" i="1"/>
  <c r="AV4" i="1"/>
  <c r="AV316" i="1"/>
  <c r="AV288" i="1"/>
  <c r="AV256" i="1"/>
  <c r="AV342" i="1"/>
  <c r="AV322" i="1"/>
  <c r="AV306" i="1"/>
  <c r="AV290" i="1"/>
  <c r="AV274" i="1"/>
  <c r="AV258" i="1"/>
  <c r="AV289" i="1"/>
  <c r="AV265" i="1"/>
  <c r="AV249" i="1"/>
  <c r="AV312" i="1"/>
  <c r="AV276" i="1"/>
  <c r="AV236" i="1"/>
  <c r="AV216" i="1"/>
  <c r="AV180" i="1"/>
  <c r="AV218" i="1"/>
  <c r="AV187" i="1"/>
  <c r="AV166" i="1"/>
  <c r="AV150" i="1"/>
  <c r="AV134" i="1"/>
  <c r="AV118" i="1"/>
  <c r="AV102" i="1"/>
  <c r="AV86" i="1"/>
  <c r="AV70" i="1"/>
  <c r="AV54" i="1"/>
  <c r="AV38" i="1"/>
  <c r="AV22" i="1"/>
  <c r="AV6" i="1"/>
  <c r="AV192" i="1"/>
  <c r="AV223" i="1"/>
  <c r="AV203" i="1"/>
  <c r="AV175" i="1"/>
  <c r="AV161" i="1"/>
  <c r="AV145" i="1"/>
  <c r="AV129" i="1"/>
  <c r="AV113" i="1"/>
  <c r="AV97" i="1"/>
  <c r="AV81" i="1"/>
  <c r="AV65" i="1"/>
  <c r="AV49" i="1"/>
  <c r="AV33" i="1"/>
  <c r="AV17" i="1"/>
  <c r="AV172" i="1"/>
  <c r="AV92" i="1"/>
  <c r="AV72" i="1"/>
  <c r="AV48" i="1"/>
  <c r="AV32" i="1"/>
  <c r="AV77" i="1"/>
  <c r="AV124" i="1"/>
  <c r="AV60" i="1"/>
  <c r="AV28" i="1"/>
  <c r="AV308" i="1"/>
  <c r="AV280" i="1"/>
  <c r="AV252" i="1"/>
  <c r="AV335" i="1"/>
  <c r="AV318" i="1"/>
  <c r="AV302" i="1"/>
  <c r="AV286" i="1"/>
  <c r="AV270" i="1"/>
  <c r="AV254" i="1"/>
  <c r="AV277" i="1"/>
  <c r="AV261" i="1"/>
  <c r="AV245" i="1"/>
  <c r="AV304" i="1"/>
  <c r="AV268" i="1"/>
  <c r="AV232" i="1"/>
  <c r="AV212" i="1"/>
  <c r="AV239" i="1"/>
  <c r="AV206" i="1"/>
  <c r="AV179" i="1"/>
  <c r="AV162" i="1"/>
  <c r="AV146" i="1"/>
  <c r="AV130" i="1"/>
  <c r="AV114" i="1"/>
  <c r="AV98" i="1"/>
  <c r="AV82" i="1"/>
  <c r="AV66" i="1"/>
  <c r="AV50" i="1"/>
  <c r="AV34" i="1"/>
  <c r="AV18" i="1"/>
  <c r="AV235" i="1"/>
  <c r="AV184" i="1"/>
  <c r="AV215" i="1"/>
  <c r="AV199" i="1"/>
  <c r="AV173" i="1"/>
  <c r="AV157" i="1"/>
  <c r="AV141" i="1"/>
  <c r="AV125" i="1"/>
  <c r="AV109" i="1"/>
  <c r="AV93" i="1"/>
  <c r="AV61" i="1"/>
  <c r="AV45" i="1"/>
  <c r="AV29" i="1"/>
  <c r="AV13" i="1"/>
  <c r="AV88" i="1"/>
  <c r="AV44" i="1"/>
  <c r="AV300" i="1"/>
  <c r="AV272" i="1"/>
  <c r="AV240" i="1"/>
  <c r="AV331" i="1"/>
  <c r="AV314" i="1"/>
  <c r="AV298" i="1"/>
  <c r="AV282" i="1"/>
  <c r="AV266" i="1"/>
  <c r="AV250" i="1"/>
  <c r="AV273" i="1"/>
  <c r="AV257" i="1"/>
  <c r="AV329" i="1"/>
  <c r="AV292" i="1"/>
  <c r="AV260" i="1"/>
  <c r="AV228" i="1"/>
  <c r="AV196" i="1"/>
  <c r="AV219" i="1"/>
  <c r="AV198" i="1"/>
  <c r="AV174" i="1"/>
  <c r="AV158" i="1"/>
  <c r="AV142" i="1"/>
  <c r="AV126" i="1"/>
  <c r="AV110" i="1"/>
  <c r="AV94" i="1"/>
  <c r="AV78" i="1"/>
  <c r="AV62" i="1"/>
  <c r="AV46" i="1"/>
  <c r="AV30" i="1"/>
  <c r="AV14" i="1"/>
  <c r="AV227" i="1"/>
  <c r="AV176" i="1"/>
  <c r="AV211" i="1"/>
  <c r="AV191" i="1"/>
  <c r="AV169" i="1"/>
  <c r="AV153" i="1"/>
  <c r="AV137" i="1"/>
  <c r="AV121" i="1"/>
  <c r="AV105" i="1"/>
  <c r="AV89" i="1"/>
  <c r="AV73" i="1"/>
  <c r="AV57" i="1"/>
  <c r="AV41" i="1"/>
  <c r="AV25" i="1"/>
  <c r="AV9" i="1"/>
  <c r="AV120" i="1"/>
  <c r="AV84" i="1"/>
  <c r="AV56" i="1"/>
  <c r="AV40" i="1"/>
  <c r="AV24" i="1"/>
  <c r="C348" i="1"/>
  <c r="AU345" i="1" l="1"/>
  <c r="AV3" i="1"/>
  <c r="AV345" i="1" s="1"/>
</calcChain>
</file>

<file path=xl/sharedStrings.xml><?xml version="1.0" encoding="utf-8"?>
<sst xmlns="http://schemas.openxmlformats.org/spreadsheetml/2006/main" count="2682" uniqueCount="456">
  <si>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</si>
  <si>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</si>
  <si>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</si>
  <si>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</si>
  <si>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</si>
  <si>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</si>
  <si>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</si>
  <si>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</si>
  <si>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</si>
  <si>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</si>
  <si>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</si>
  <si>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</si>
  <si>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</si>
  <si>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</si>
  <si>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</si>
  <si>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</si>
  <si>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</si>
  <si>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</si>
  <si>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</si>
  <si>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</si>
  <si>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</si>
  <si>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</si>
  <si>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</si>
  <si>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</si>
  <si>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</si>
  <si>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</si>
  <si>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</si>
  <si>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</si>
  <si>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</si>
  <si>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</si>
  <si>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</si>
  <si>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</si>
  <si>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</si>
  <si>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</si>
  <si>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</si>
  <si>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</si>
  <si>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</si>
  <si>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</si>
  <si>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</si>
  <si>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</si>
  <si>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</si>
  <si>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</si>
  <si>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</si>
  <si>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</si>
  <si>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</si>
  <si>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</si>
  <si>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</si>
  <si>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</si>
  <si>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</si>
  <si>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</si>
  <si>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</si>
  <si>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</si>
  <si>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</si>
  <si>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</si>
  <si>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</si>
  <si>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</si>
  <si>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</si>
  <si>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</si>
  <si>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01.001.0100</t>
  </si>
  <si>
    <t>BEER,ANTHONY J</t>
  </si>
  <si>
    <t>1225 LE CENTER ST</t>
  </si>
  <si>
    <t>LE CENTER MN 56057</t>
  </si>
  <si>
    <t>NWNW</t>
  </si>
  <si>
    <t>01</t>
  </si>
  <si>
    <t>110</t>
  </si>
  <si>
    <t>025</t>
  </si>
  <si>
    <t>NENW</t>
  </si>
  <si>
    <t>01.001.0200</t>
  </si>
  <si>
    <t>BEER,GEORGE</t>
  </si>
  <si>
    <t>90 SOLBERG ST W</t>
  </si>
  <si>
    <t>SWNW</t>
  </si>
  <si>
    <t>SENW</t>
  </si>
  <si>
    <t>01.001.0300</t>
  </si>
  <si>
    <t>NWSW</t>
  </si>
  <si>
    <t>NESW</t>
  </si>
  <si>
    <t>01.001.0400</t>
  </si>
  <si>
    <t>SRS PROPERTIES LLLP</t>
  </si>
  <si>
    <t>PO BOX 10</t>
  </si>
  <si>
    <t>01.001.2500</t>
  </si>
  <si>
    <t>COONEY,JEROME P &amp; MARGARET J</t>
  </si>
  <si>
    <t>25421 400TH ST</t>
  </si>
  <si>
    <t>SWNE</t>
  </si>
  <si>
    <t>NWNE</t>
  </si>
  <si>
    <t>NENE</t>
  </si>
  <si>
    <t>SENE</t>
  </si>
  <si>
    <t>01.001.2600</t>
  </si>
  <si>
    <t>01.001.5000</t>
  </si>
  <si>
    <t>CEMENSKY,JOSEPH MICHAEL</t>
  </si>
  <si>
    <t>40952 BUFFALO LN</t>
  </si>
  <si>
    <t>NESE</t>
  </si>
  <si>
    <t>SESE</t>
  </si>
  <si>
    <t>01.001.5100</t>
  </si>
  <si>
    <t>NWSE</t>
  </si>
  <si>
    <t>SWSW</t>
  </si>
  <si>
    <t>01.002.2500</t>
  </si>
  <si>
    <t>HOLICKY,MEGAN</t>
  </si>
  <si>
    <t>20606 360TH ST</t>
  </si>
  <si>
    <t>02</t>
  </si>
  <si>
    <t>01.002.2800</t>
  </si>
  <si>
    <t>MCCABE,BRIAN M &amp; LAURA</t>
  </si>
  <si>
    <t>40272 261ST AVE</t>
  </si>
  <si>
    <t>01.002.3000</t>
  </si>
  <si>
    <t>SHODEAN,JEFFREY A &amp; PAMELA</t>
  </si>
  <si>
    <t>26417 400TH ST</t>
  </si>
  <si>
    <t>CLEVELAND MN 56017</t>
  </si>
  <si>
    <t>02.005.0300</t>
  </si>
  <si>
    <t>MAJUSIAK,DONALD W</t>
  </si>
  <si>
    <t>40298 S MAPLE AVE</t>
  </si>
  <si>
    <t>05</t>
  </si>
  <si>
    <t>024</t>
  </si>
  <si>
    <t>02.005.0400</t>
  </si>
  <si>
    <t>SCHLOESSER,MICHAEL &amp; DARCY</t>
  </si>
  <si>
    <t>40527 S MAPLE AVE</t>
  </si>
  <si>
    <t>02.005.0500</t>
  </si>
  <si>
    <t>RICH ACRES INC</t>
  </si>
  <si>
    <t>06</t>
  </si>
  <si>
    <t>02.005.0600</t>
  </si>
  <si>
    <t>02.005.0610</t>
  </si>
  <si>
    <t>SCHLOESSER-SCHWARZ,LEAH</t>
  </si>
  <si>
    <t>555 N PARK AVE</t>
  </si>
  <si>
    <t>02.005.2610</t>
  </si>
  <si>
    <t>COLLINS,BRUCE G &amp; LORI A</t>
  </si>
  <si>
    <t>45930 SHANASKA CREEK RD</t>
  </si>
  <si>
    <t>ST PETER MN 56082</t>
  </si>
  <si>
    <t>02.005.2700</t>
  </si>
  <si>
    <t>02.005.2800</t>
  </si>
  <si>
    <t>MEYER,WILLARD T</t>
  </si>
  <si>
    <t>40129 S MAPLE AVE</t>
  </si>
  <si>
    <t>02.005.5310</t>
  </si>
  <si>
    <t>TRAXLER,GORDON &amp; CHAROLETTE</t>
  </si>
  <si>
    <t>41323 231ST AVE</t>
  </si>
  <si>
    <t>SESW</t>
  </si>
  <si>
    <t>SWSE</t>
  </si>
  <si>
    <t>02.005.5400</t>
  </si>
  <si>
    <t>02.005.7500</t>
  </si>
  <si>
    <t>02.005.7600</t>
  </si>
  <si>
    <t>02.006.0200</t>
  </si>
  <si>
    <t>STOERING,TERRY A</t>
  </si>
  <si>
    <t>382 ROLLING HILLS DR S</t>
  </si>
  <si>
    <t>02.006.0210</t>
  </si>
  <si>
    <t>MILLER,PETER &amp; KATYANA</t>
  </si>
  <si>
    <t>103 ELM AVE SW</t>
  </si>
  <si>
    <t>MONTGOMERY MN 56069</t>
  </si>
  <si>
    <t>02.006.0300</t>
  </si>
  <si>
    <t>MILLER,DOUGLAS P &amp; DIANE M</t>
  </si>
  <si>
    <t>40464 245TH AVE</t>
  </si>
  <si>
    <t>02.006.0500</t>
  </si>
  <si>
    <t>SAUTTER,JAMES A</t>
  </si>
  <si>
    <t>11640 FERNBROOK LN N</t>
  </si>
  <si>
    <t>OSSEO MN 55369</t>
  </si>
  <si>
    <t>02.006.0600</t>
  </si>
  <si>
    <t>CHRISTIAN,PAUL D</t>
  </si>
  <si>
    <t>13198 GALLERIA PLACE</t>
  </si>
  <si>
    <t>APPLE VALLEY MN 55124</t>
  </si>
  <si>
    <t>02.006.2800</t>
  </si>
  <si>
    <t>KRIHA,JAMIE M &amp; NICOLE M</t>
  </si>
  <si>
    <t>24331 400TH ST</t>
  </si>
  <si>
    <t>02.006.3000</t>
  </si>
  <si>
    <t>MILLER,ADAM J</t>
  </si>
  <si>
    <t>40353 245TH AVE</t>
  </si>
  <si>
    <t>02.006.3100</t>
  </si>
  <si>
    <t>02.006.3110</t>
  </si>
  <si>
    <t>02.006.3200</t>
  </si>
  <si>
    <t>SCHLOESSER,ANDREW J &amp; LUANN</t>
  </si>
  <si>
    <t>24794 400TH ST</t>
  </si>
  <si>
    <t>02.006.5100</t>
  </si>
  <si>
    <t>CEMENSKY,JEAN</t>
  </si>
  <si>
    <t>32957 MARIE LN</t>
  </si>
  <si>
    <t>SAINT PETER MN 56082</t>
  </si>
  <si>
    <t>02.006.5200</t>
  </si>
  <si>
    <t>CAMPION,TYLER &amp; RACHEL</t>
  </si>
  <si>
    <t>40819 SHANGHAI RD</t>
  </si>
  <si>
    <t>02.006.5300</t>
  </si>
  <si>
    <t>SCHLOESSER,TREVOR &amp; SAMANTHA</t>
  </si>
  <si>
    <t>320 HORIZON DR</t>
  </si>
  <si>
    <t>02.006.5310</t>
  </si>
  <si>
    <t>02.006.5400</t>
  </si>
  <si>
    <t>SCHLOESSER,GARY E &amp; CAROL A</t>
  </si>
  <si>
    <t>40701 MAPLE AVE S</t>
  </si>
  <si>
    <t>02.006.5420</t>
  </si>
  <si>
    <t>02.006.7600</t>
  </si>
  <si>
    <t>BLASCHKO,KYLE E</t>
  </si>
  <si>
    <t>40746 245TH AVE</t>
  </si>
  <si>
    <t>02.006.7700</t>
  </si>
  <si>
    <t>KOTEK,COLLEEN M</t>
  </si>
  <si>
    <t>19054 EMERSON RD</t>
  </si>
  <si>
    <t>CLEARWATER MN 55320</t>
  </si>
  <si>
    <t>02.006.7800</t>
  </si>
  <si>
    <t>02.006.8000</t>
  </si>
  <si>
    <t>02.007.0100</t>
  </si>
  <si>
    <t>BAKER,ALEX M &amp; MACKENZIE</t>
  </si>
  <si>
    <t>41094 MAPLE AVE S</t>
  </si>
  <si>
    <t>07</t>
  </si>
  <si>
    <t>02.007.0200</t>
  </si>
  <si>
    <t>CEMENSKY,JOSEPH M &amp; BETSY L</t>
  </si>
  <si>
    <t>02.007.0300</t>
  </si>
  <si>
    <t>HOLICKY,RICHARD &amp; JOYCE</t>
  </si>
  <si>
    <t>37246 211TH AVE</t>
  </si>
  <si>
    <t>02.007.2500</t>
  </si>
  <si>
    <t>02.007.2600</t>
  </si>
  <si>
    <t>02.007.2700</t>
  </si>
  <si>
    <t>BORNHOLDT,JOHN R &amp; JOYCE</t>
  </si>
  <si>
    <t>41177 SHANGHAI RD</t>
  </si>
  <si>
    <t>02.007.2800</t>
  </si>
  <si>
    <t>KORTUEM,ANTHONY</t>
  </si>
  <si>
    <t>41419 SHANGHAI RD</t>
  </si>
  <si>
    <t>02.007.5000</t>
  </si>
  <si>
    <t>MCCABE,PATRICK J</t>
  </si>
  <si>
    <t>42998 261ST AVE</t>
  </si>
  <si>
    <t>02.007.5010</t>
  </si>
  <si>
    <t>02.007.5100</t>
  </si>
  <si>
    <t>TRAXLER,CHAROLETTE</t>
  </si>
  <si>
    <t>02.007.5200</t>
  </si>
  <si>
    <t>PETERSON,RICHARD A</t>
  </si>
  <si>
    <t>23956 DODD RD</t>
  </si>
  <si>
    <t>02.007.7700</t>
  </si>
  <si>
    <t>MCCABE,HELEN M</t>
  </si>
  <si>
    <t>44208 BLUE GRASS RD</t>
  </si>
  <si>
    <t>02.007.7800</t>
  </si>
  <si>
    <t>BAKER,DYLAN J &amp; EMILY E</t>
  </si>
  <si>
    <t>24694 421ST LN</t>
  </si>
  <si>
    <t>02.007.7810</t>
  </si>
  <si>
    <t>MCCABE,KEVIN J</t>
  </si>
  <si>
    <t>26358 DODD RD</t>
  </si>
  <si>
    <t>02.008.0100</t>
  </si>
  <si>
    <t>FREDERICK JR,MARK L</t>
  </si>
  <si>
    <t>40963 237TH AVE</t>
  </si>
  <si>
    <t>08</t>
  </si>
  <si>
    <t>02.008.0300</t>
  </si>
  <si>
    <t>EHLERS,RUSSELL E &amp; TRACY B</t>
  </si>
  <si>
    <t>41524 237TH AVE</t>
  </si>
  <si>
    <t>02.008.0400</t>
  </si>
  <si>
    <t>02.008.0500</t>
  </si>
  <si>
    <t>02.008.2800</t>
  </si>
  <si>
    <t>SCHMIDT,RONALD W &amp; KAREN</t>
  </si>
  <si>
    <t>23714 DODD RD</t>
  </si>
  <si>
    <t>02.008.3000</t>
  </si>
  <si>
    <t>NEUBAUER,DANIEL W &amp; ANGELA K</t>
  </si>
  <si>
    <t>41531 237TH AVE</t>
  </si>
  <si>
    <t>02.008.3100</t>
  </si>
  <si>
    <t>PERRY,GREGORY J &amp; ROCHELLE D</t>
  </si>
  <si>
    <t>41529 237TH AVE</t>
  </si>
  <si>
    <t>02.008.7500</t>
  </si>
  <si>
    <t>PETERSON,BRADLEY J</t>
  </si>
  <si>
    <t>24010 DODD RD</t>
  </si>
  <si>
    <t>02.008.7600</t>
  </si>
  <si>
    <t>02.008.7700</t>
  </si>
  <si>
    <t>02.008.7710</t>
  </si>
  <si>
    <t>02.008.7720</t>
  </si>
  <si>
    <t>SCHMIDT,JOEL R &amp; JENNIFER L</t>
  </si>
  <si>
    <t>23712 DODD RD</t>
  </si>
  <si>
    <t>02.980.0030</t>
  </si>
  <si>
    <t>DNR REAL ESTATE MGT</t>
  </si>
  <si>
    <t>500 LAFAYETTE RD</t>
  </si>
  <si>
    <t>ST PAUL MN 55155</t>
  </si>
  <si>
    <t>02.980.0050</t>
  </si>
  <si>
    <t>08.030.5000</t>
  </si>
  <si>
    <t>30</t>
  </si>
  <si>
    <t>111</t>
  </si>
  <si>
    <t>BLASCHKO,GREGORY J &amp; MICHELE</t>
  </si>
  <si>
    <t>1087 W PRAIRIE ST</t>
  </si>
  <si>
    <t>08.030.5012</t>
  </si>
  <si>
    <t>08.030.5013</t>
  </si>
  <si>
    <t>08.030.5100</t>
  </si>
  <si>
    <t>MINN VALLEY ELEC COOP</t>
  </si>
  <si>
    <t>125 MINN VALLEY ELEC DR PO BOX 125</t>
  </si>
  <si>
    <t>JORDAN MN 55352</t>
  </si>
  <si>
    <t>08.030.5600</t>
  </si>
  <si>
    <t>TRAXLER JR,ROBERT L</t>
  </si>
  <si>
    <t>PO BOX 522</t>
  </si>
  <si>
    <t>ELYSIAN MN 56028</t>
  </si>
  <si>
    <t>08.030.5700</t>
  </si>
  <si>
    <t>08.031.0300</t>
  </si>
  <si>
    <t>GENESIS COOP ASSN</t>
  </si>
  <si>
    <t>PO BOX 218</t>
  </si>
  <si>
    <t>GOODHUE MN 55027</t>
  </si>
  <si>
    <t>31</t>
  </si>
  <si>
    <t>08.031.0400</t>
  </si>
  <si>
    <t>08.031.2500</t>
  </si>
  <si>
    <t>08.031.2600</t>
  </si>
  <si>
    <t>TRAXLER,ELIZABETH</t>
  </si>
  <si>
    <t>865 W DERRYNANE ST</t>
  </si>
  <si>
    <t>08.031.2700</t>
  </si>
  <si>
    <t>08.031.5000</t>
  </si>
  <si>
    <t>08.031.5100</t>
  </si>
  <si>
    <t>GLENDE,ERIC T &amp; SHERRY L</t>
  </si>
  <si>
    <t>24512 400TH ST</t>
  </si>
  <si>
    <t>08.031.5200</t>
  </si>
  <si>
    <t>32</t>
  </si>
  <si>
    <t>08.031.5300</t>
  </si>
  <si>
    <t>BUDIN,MARY T</t>
  </si>
  <si>
    <t>3385 DISCOVERY RD APT 408</t>
  </si>
  <si>
    <t>EAGAN MN 55121</t>
  </si>
  <si>
    <t>08.031.7500</t>
  </si>
  <si>
    <t>MEYER,DANIEL E &amp; CONSTANCE</t>
  </si>
  <si>
    <t>39813 251ST AVE</t>
  </si>
  <si>
    <t>08.031.7600</t>
  </si>
  <si>
    <t>08.031.7700</t>
  </si>
  <si>
    <t>08.031.7800</t>
  </si>
  <si>
    <t>BRATSCH,WILLA</t>
  </si>
  <si>
    <t>391 TYRONE ST E</t>
  </si>
  <si>
    <t>08.031.7900</t>
  </si>
  <si>
    <t>KROHN,WAYNE L &amp; BARBARA J</t>
  </si>
  <si>
    <t>39577 251ST AVE</t>
  </si>
  <si>
    <t>36</t>
  </si>
  <si>
    <t>08.031.8000</t>
  </si>
  <si>
    <t>SCHLOESSER,ANDREW</t>
  </si>
  <si>
    <t>08.031.8100</t>
  </si>
  <si>
    <t>08.032.0300</t>
  </si>
  <si>
    <t>08.032.2500</t>
  </si>
  <si>
    <t>GREELEY,BRANDON &amp; BRITTANY</t>
  </si>
  <si>
    <t>998 S CORDOVA AVE</t>
  </si>
  <si>
    <t>08.032.2510</t>
  </si>
  <si>
    <t>D &amp; D FARMS PARTNERSHIP</t>
  </si>
  <si>
    <t>PO BOX 37</t>
  </si>
  <si>
    <t>08.032.5000</t>
  </si>
  <si>
    <t>PAGEL,STEVEN &amp; MARY E</t>
  </si>
  <si>
    <t>1229 SOUTH MAPLE AVE</t>
  </si>
  <si>
    <t>08.032.5100</t>
  </si>
  <si>
    <t>PAGEL,MARY</t>
  </si>
  <si>
    <t>1229 S MAPLE AVE</t>
  </si>
  <si>
    <t>08.032.7500</t>
  </si>
  <si>
    <t>08.032.7600</t>
  </si>
  <si>
    <t>BUDIN,TIMOTHY J &amp; BRENDA M</t>
  </si>
  <si>
    <t>1244 MAPLE AVE S</t>
  </si>
  <si>
    <t>08.032.7610</t>
  </si>
  <si>
    <t>08.991.0103</t>
  </si>
  <si>
    <t>MN DEPT OF TRANSPORTATION</t>
  </si>
  <si>
    <t>2151 BASSETT DR</t>
  </si>
  <si>
    <t>MANKATO MN 56001</t>
  </si>
  <si>
    <t>08.999.0080</t>
  </si>
  <si>
    <t>WOODLAWN CEMETERY ASN/ST PETER</t>
  </si>
  <si>
    <t>101 W BROADWAY ST</t>
  </si>
  <si>
    <t>11.025.5200</t>
  </si>
  <si>
    <t>BEER,BRANDON T &amp; ABBY J</t>
  </si>
  <si>
    <t>25586 390TH ST</t>
  </si>
  <si>
    <t>25</t>
  </si>
  <si>
    <t>11.025.5210</t>
  </si>
  <si>
    <t>11.025.7500</t>
  </si>
  <si>
    <t>MACHO,MICHAEL A</t>
  </si>
  <si>
    <t>25316 376TH ST</t>
  </si>
  <si>
    <t>11.025.7510</t>
  </si>
  <si>
    <t>11.025.7700</t>
  </si>
  <si>
    <t>STUDTMANN,BRIAN J</t>
  </si>
  <si>
    <t>25910 390TH ST</t>
  </si>
  <si>
    <t>11.025.7710</t>
  </si>
  <si>
    <t>SELLY,ROBERT &amp; EILEEN</t>
  </si>
  <si>
    <t>510 E COMMERCE DR #102</t>
  </si>
  <si>
    <t>11.025.7800</t>
  </si>
  <si>
    <t>PFEIFER,THOMAS</t>
  </si>
  <si>
    <t>26054 390TH ST</t>
  </si>
  <si>
    <t>11.025.7900</t>
  </si>
  <si>
    <t>WIELAND,WILLIAM J</t>
  </si>
  <si>
    <t>25823 LE SUEUR CREEK RD</t>
  </si>
  <si>
    <t>LE SUEUR MN 56058</t>
  </si>
  <si>
    <t>11.025.8000</t>
  </si>
  <si>
    <t>WARRANT,GEORGE WELLINGTON</t>
  </si>
  <si>
    <t>301 S WASHINGTON AVE #111</t>
  </si>
  <si>
    <t>11.026.5000</t>
  </si>
  <si>
    <t>TRAXLER,CLEMENT &amp; JOAN</t>
  </si>
  <si>
    <t>1100 1ST ST SE #427</t>
  </si>
  <si>
    <t>NEW PRAGUE MN 56071</t>
  </si>
  <si>
    <t>26</t>
  </si>
  <si>
    <t>11.026.5100</t>
  </si>
  <si>
    <t>11.026.5200</t>
  </si>
  <si>
    <t>ZINKE,LARRY &amp; DIANE</t>
  </si>
  <si>
    <t>26376 390TH ST</t>
  </si>
  <si>
    <t>11.026.5300</t>
  </si>
  <si>
    <t>11.026.7600</t>
  </si>
  <si>
    <t>GERMSCHEID,DANIEL &amp; HOLLY</t>
  </si>
  <si>
    <t>26610 LE SUEUR CREEK RD</t>
  </si>
  <si>
    <t>11.026.7610</t>
  </si>
  <si>
    <t>GERMSCHEID,KARL &amp; SANDRA</t>
  </si>
  <si>
    <t>510 WOODS TRL</t>
  </si>
  <si>
    <t>11.026.7700</t>
  </si>
  <si>
    <t>LARSEN,MATTHEW &amp; BECKY</t>
  </si>
  <si>
    <t>26696 390TH ST</t>
  </si>
  <si>
    <t>11.026.7800</t>
  </si>
  <si>
    <t>11.035.2500</t>
  </si>
  <si>
    <t>35</t>
  </si>
  <si>
    <t>11.035.2600</t>
  </si>
  <si>
    <t>11.035.5000</t>
  </si>
  <si>
    <t>11.035.5100</t>
  </si>
  <si>
    <t>11.035.5200</t>
  </si>
  <si>
    <t>11.035.5300</t>
  </si>
  <si>
    <t>GEHRKE,GARY R &amp; JAYNE</t>
  </si>
  <si>
    <t>39948 261ST AVE</t>
  </si>
  <si>
    <t>11.036.0100</t>
  </si>
  <si>
    <t>SELLY,JAMES L</t>
  </si>
  <si>
    <t>25507 390TH ST</t>
  </si>
  <si>
    <t>11.036.0200</t>
  </si>
  <si>
    <t>11.036.0210</t>
  </si>
  <si>
    <t>39386 251ST AVE</t>
  </si>
  <si>
    <t>11.036.2700</t>
  </si>
  <si>
    <t>FARM,DAVID R &amp; JUDITH</t>
  </si>
  <si>
    <t>39474 251ST AVE</t>
  </si>
  <si>
    <t>11.036.2800</t>
  </si>
  <si>
    <t>DAVID,JAMES F &amp; THERESA</t>
  </si>
  <si>
    <t>25199 390TH ST</t>
  </si>
  <si>
    <t>11.036.5000</t>
  </si>
  <si>
    <t>SCHMIDT,BRIAN M</t>
  </si>
  <si>
    <t>21161 WILD CREEK RD</t>
  </si>
  <si>
    <t>11.036.5100</t>
  </si>
  <si>
    <t>DEUTSCH,MILTON A &amp; LOIS</t>
  </si>
  <si>
    <t>25542 400TH ST</t>
  </si>
  <si>
    <t>11.036.5200</t>
  </si>
  <si>
    <t>11.036.5210</t>
  </si>
  <si>
    <t>11.036.5300</t>
  </si>
  <si>
    <t>WOLFF,PATRICK J &amp; SHERRI E</t>
  </si>
  <si>
    <t>25458 STATE HWY 99</t>
  </si>
  <si>
    <t>11.036.5400</t>
  </si>
  <si>
    <t>11.036.5500</t>
  </si>
  <si>
    <t>SWAN,JEROLD B &amp; SHEILA M</t>
  </si>
  <si>
    <t>25148 STATE HWY 99</t>
  </si>
  <si>
    <t>11.036.5600</t>
  </si>
  <si>
    <t>KNISH,BRADY E &amp; ANGELA</t>
  </si>
  <si>
    <t>25169 STATE HWY 99</t>
  </si>
  <si>
    <t>11.036.7500</t>
  </si>
  <si>
    <t>11.036.7600</t>
  </si>
  <si>
    <t>11.036.7700</t>
  </si>
  <si>
    <t>BAKKER,SHERI</t>
  </si>
  <si>
    <t>11.999.0050</t>
  </si>
  <si>
    <t>CHURCH,ST HENRY</t>
  </si>
  <si>
    <t>165 WATERVILLE AVE N</t>
  </si>
  <si>
    <t>11.999.0080</t>
  </si>
  <si>
    <t>11.999.0081</t>
  </si>
  <si>
    <t>CITY OF LE CENTER</t>
  </si>
  <si>
    <t>MN 99</t>
  </si>
  <si>
    <t>CR 112</t>
  </si>
  <si>
    <t>CR 110</t>
  </si>
  <si>
    <t>CR 151</t>
  </si>
  <si>
    <t>CR 114</t>
  </si>
  <si>
    <t>CR 150</t>
  </si>
  <si>
    <t>CSAH 22</t>
  </si>
  <si>
    <t>CR 113</t>
  </si>
  <si>
    <t>BUFFALO LN</t>
  </si>
  <si>
    <t>421ST LN</t>
  </si>
  <si>
    <t>LE SUEUR CREEK RD</t>
  </si>
  <si>
    <t>TOTAL WATERSHED ACRES:</t>
  </si>
  <si>
    <t>LE SUEUR CTY RDS</t>
  </si>
  <si>
    <t>88 SOUTH PARK AVE</t>
  </si>
  <si>
    <t>MN STATE HWYS</t>
  </si>
  <si>
    <t>2151 BASSETT DRIVE</t>
  </si>
  <si>
    <t>CLEVELAND TWP RDS</t>
  </si>
  <si>
    <t>C/O SUSUN ELY 41862 271ST AVE</t>
  </si>
  <si>
    <t>CORDOVA TWP RDS</t>
  </si>
  <si>
    <t>SHARON TWP RDS</t>
  </si>
  <si>
    <t>C/O KIM KLOCKMANN 28622 LEXINGTON RD</t>
  </si>
  <si>
    <t>C/O JOEL SCHMIDT 23712 DODD RD</t>
  </si>
  <si>
    <t>C/O DAN EVANS 10 TYRONE ST W</t>
  </si>
  <si>
    <t>TIEDE,DALE L</t>
  </si>
  <si>
    <t>35418 241ST AVE</t>
  </si>
  <si>
    <t>O'MALLEY,TIFFANY L</t>
  </si>
  <si>
    <t>OUTLETTING SYSTEMS</t>
  </si>
  <si>
    <t>CD 51 LAT 1 SPUR 2</t>
  </si>
  <si>
    <t>TOTAL PARCEL BENEFITS WITH OUTLETTING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</si>
</sst>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48"/>
  <sheetViews>
    <sheetView tabSelected="1" workbookViewId="0">
      <pane xSplit="2" ySplit="2" topLeftCell="AO3" activePane="bottomRight" state="frozen"/>
      <selection pane="topRight" activeCell="C1" sqref="C1"/>
      <selection pane="bottomLeft" activeCell="A3" sqref="A3"/>
      <selection pane="bottomRight" activeCell="AT11" sqref="AT11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5.85546875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hidden="1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customWidth="1"/>
    <col min="23" max="23" width="17.7109375" style="5" customWidth="1"/>
    <col min="24" max="24" width="17.7109375" style="2" customWidth="1"/>
    <col min="25" max="25" width="17.7109375" style="5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0" width="17.7109375" style="2" hidden="1" customWidth="1"/>
    <col min="31" max="31" width="17.7109375" style="2" customWidth="1"/>
    <col min="32" max="32" width="17.7109375" style="5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customWidth="1"/>
    <col min="38" max="38" width="17.7109375" style="5" customWidth="1"/>
    <col min="39" max="39" width="17.7109375" style="3" customWidth="1"/>
    <col min="40" max="40" width="17.7109375" style="5" customWidth="1"/>
    <col min="41" max="41" width="17.7109375" style="2" customWidth="1"/>
    <col min="42" max="42" width="17.7109375" style="5" customWidth="1"/>
    <col min="43" max="44" width="17.7109375" style="2" customWidth="1"/>
    <col min="45" max="46" width="17.7109375" style="5" customWidth="1"/>
    <col min="47" max="47" width="17.7109375" style="11" customWidth="1"/>
    <col min="48" max="48" width="17.7109375" style="5" customWidth="1"/>
    <col min="49" max="49" width="13.7109375" style="12" hidden="1" customWidth="1"/>
    <col min="50" max="50" width="13.7109375" style="5" hidden="1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L1" s="5">
        <v>4802</v>
      </c>
      <c r="AN1" s="5">
        <v>8004</v>
      </c>
      <c r="AP1" s="5">
        <v>1</v>
      </c>
      <c r="AV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455</v>
      </c>
      <c r="AU2" s="16" t="s">
        <v>46</v>
      </c>
      <c r="AV2" s="16" t="s">
        <v>47</v>
      </c>
      <c r="AW2" s="24" t="s">
        <v>48</v>
      </c>
      <c r="AX2" s="16" t="s">
        <v>49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28</v>
      </c>
      <c r="J3" s="2">
        <v>0.06</v>
      </c>
      <c r="K3" s="2">
        <f t="shared" ref="K3:K55" si="0">SUM(N3,P3,R3,T3,V3,X3,Z3,AB3,AE3,AG3,AI3,AW3,AY3,BA3,BC3,BE3)</f>
        <v>0.06</v>
      </c>
      <c r="L3" s="2">
        <f t="shared" ref="L3:L55" si="1">SUM(M3,AD3,AK3,AM3,AO3,AQ3,AR3)</f>
        <v>0</v>
      </c>
      <c r="R3" s="7">
        <v>0.06</v>
      </c>
      <c r="S3" s="5">
        <v>85.77</v>
      </c>
      <c r="AL3" s="5" t="str">
        <f t="shared" ref="AL3:AL66" si="2">IF(AK3&gt;0,AK3*$AL$1,"")</f>
        <v/>
      </c>
      <c r="AN3" s="5" t="str">
        <f t="shared" ref="AN3:AN66" si="3">IF(AM3&gt;0,AM3*$AN$1,"")</f>
        <v/>
      </c>
      <c r="AP3" s="5" t="str">
        <f t="shared" ref="AP3:AP66" si="4">IF(AO3&gt;0,AO3*$AP$1,"")</f>
        <v/>
      </c>
      <c r="AS3" s="5">
        <f t="shared" ref="AS3:AS55" si="5">SUM(O3,Q3,S3,U3,W3,Y3,AA3,AC3,AF3,AH3,AJ3,AX3,AZ3,BB3,BD3,BF3)</f>
        <v>85.77</v>
      </c>
      <c r="AT3" s="5">
        <f t="shared" ref="AT3:AT66" si="6">$AS$345*(AU3/100)</f>
        <v>74.448360000000008</v>
      </c>
      <c r="AU3" s="11">
        <f>(AS3/$AS$345)*(100-13.2)</f>
        <v>1.2787920346671066E-3</v>
      </c>
      <c r="AV3" s="5">
        <f t="shared" ref="AV3:AV66" si="7">(AU3/100)*$AV$1</f>
        <v>1.2787920346671067</v>
      </c>
    </row>
    <row r="4" spans="1:58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28</v>
      </c>
      <c r="J4" s="2">
        <v>22.35</v>
      </c>
      <c r="K4" s="2">
        <f t="shared" si="0"/>
        <v>21.79</v>
      </c>
      <c r="L4" s="2">
        <f t="shared" si="1"/>
        <v>0.56000000000000005</v>
      </c>
      <c r="P4" s="6">
        <v>12.71</v>
      </c>
      <c r="Q4" s="5">
        <v>33211.230000000003</v>
      </c>
      <c r="R4" s="7">
        <v>9.08</v>
      </c>
      <c r="S4" s="5">
        <v>12979.86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0.56000000000000005</v>
      </c>
      <c r="AS4" s="5">
        <f t="shared" si="5"/>
        <v>46191.090000000004</v>
      </c>
      <c r="AT4" s="5">
        <f t="shared" si="6"/>
        <v>40093.866120000006</v>
      </c>
      <c r="AU4" s="11">
        <f t="shared" ref="AU4:AU67" si="8">(AS4/$AS$345)*(100-13.2)</f>
        <v>0.68868832883982101</v>
      </c>
      <c r="AV4" s="5">
        <f t="shared" si="7"/>
        <v>688.688328839821</v>
      </c>
    </row>
    <row r="5" spans="1:58" x14ac:dyDescent="0.25">
      <c r="A5" s="1" t="s">
        <v>67</v>
      </c>
      <c r="B5" s="1" t="s">
        <v>68</v>
      </c>
      <c r="C5" s="1" t="s">
        <v>69</v>
      </c>
      <c r="D5" s="1" t="s">
        <v>61</v>
      </c>
      <c r="E5" s="1" t="s">
        <v>70</v>
      </c>
      <c r="F5" s="1" t="s">
        <v>63</v>
      </c>
      <c r="G5" s="1" t="s">
        <v>64</v>
      </c>
      <c r="H5" s="1" t="s">
        <v>65</v>
      </c>
      <c r="I5" s="2">
        <v>51.98</v>
      </c>
      <c r="J5" s="2">
        <v>0.05</v>
      </c>
      <c r="K5" s="2">
        <f t="shared" si="0"/>
        <v>0.05</v>
      </c>
      <c r="L5" s="2">
        <f t="shared" si="1"/>
        <v>0</v>
      </c>
      <c r="R5" s="7">
        <v>0.05</v>
      </c>
      <c r="S5" s="5">
        <v>71.475000000000009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71.475000000000009</v>
      </c>
      <c r="AT5" s="5">
        <f t="shared" si="6"/>
        <v>62.040300000000009</v>
      </c>
      <c r="AU5" s="11">
        <f t="shared" si="8"/>
        <v>1.0656600288892555E-3</v>
      </c>
      <c r="AV5" s="5">
        <f t="shared" si="7"/>
        <v>1.0656600288892555</v>
      </c>
    </row>
    <row r="6" spans="1:58" x14ac:dyDescent="0.25">
      <c r="A6" s="1" t="s">
        <v>67</v>
      </c>
      <c r="B6" s="1" t="s">
        <v>68</v>
      </c>
      <c r="C6" s="1" t="s">
        <v>69</v>
      </c>
      <c r="D6" s="1" t="s">
        <v>61</v>
      </c>
      <c r="E6" s="1" t="s">
        <v>66</v>
      </c>
      <c r="F6" s="1" t="s">
        <v>63</v>
      </c>
      <c r="G6" s="1" t="s">
        <v>64</v>
      </c>
      <c r="H6" s="1" t="s">
        <v>65</v>
      </c>
      <c r="I6" s="2">
        <v>51.98</v>
      </c>
      <c r="J6" s="2">
        <v>11.67</v>
      </c>
      <c r="K6" s="2">
        <f t="shared" si="0"/>
        <v>8.9499999999999993</v>
      </c>
      <c r="L6" s="2">
        <f t="shared" si="1"/>
        <v>2.72</v>
      </c>
      <c r="P6" s="6">
        <v>1.1399999999999999</v>
      </c>
      <c r="Q6" s="5">
        <v>2978.82</v>
      </c>
      <c r="R6" s="7">
        <v>7.81</v>
      </c>
      <c r="S6" s="5">
        <v>11164.395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2.72</v>
      </c>
      <c r="AS6" s="5">
        <f t="shared" si="5"/>
        <v>14143.215</v>
      </c>
      <c r="AT6" s="5">
        <f t="shared" si="6"/>
        <v>12276.310620000002</v>
      </c>
      <c r="AU6" s="11">
        <f t="shared" si="8"/>
        <v>0.21086895985291293</v>
      </c>
      <c r="AV6" s="5">
        <f t="shared" si="7"/>
        <v>210.86895985291295</v>
      </c>
    </row>
    <row r="7" spans="1:58" x14ac:dyDescent="0.25">
      <c r="A7" s="1" t="s">
        <v>67</v>
      </c>
      <c r="B7" s="1" t="s">
        <v>68</v>
      </c>
      <c r="C7" s="1" t="s">
        <v>69</v>
      </c>
      <c r="D7" s="1" t="s">
        <v>61</v>
      </c>
      <c r="E7" s="1" t="s">
        <v>71</v>
      </c>
      <c r="F7" s="1" t="s">
        <v>63</v>
      </c>
      <c r="G7" s="1" t="s">
        <v>64</v>
      </c>
      <c r="H7" s="1" t="s">
        <v>65</v>
      </c>
      <c r="I7" s="2">
        <v>51.98</v>
      </c>
      <c r="J7" s="2">
        <v>38.81</v>
      </c>
      <c r="K7" s="2">
        <f t="shared" si="0"/>
        <v>29.49</v>
      </c>
      <c r="L7" s="2">
        <f t="shared" si="1"/>
        <v>8.2100000000000009</v>
      </c>
      <c r="R7" s="7">
        <v>26.49</v>
      </c>
      <c r="S7" s="5">
        <v>37867.454999999987</v>
      </c>
      <c r="T7" s="8">
        <v>3</v>
      </c>
      <c r="U7" s="5">
        <v>1287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8.2100000000000009</v>
      </c>
      <c r="AS7" s="5">
        <f t="shared" si="5"/>
        <v>39154.454999999987</v>
      </c>
      <c r="AT7" s="5">
        <f t="shared" si="6"/>
        <v>33986.066939999982</v>
      </c>
      <c r="AU7" s="11">
        <f t="shared" si="8"/>
        <v>0.58377527312267274</v>
      </c>
      <c r="AV7" s="5">
        <f t="shared" si="7"/>
        <v>583.77527312267273</v>
      </c>
    </row>
    <row r="8" spans="1:58" x14ac:dyDescent="0.25">
      <c r="A8" s="1" t="s">
        <v>72</v>
      </c>
      <c r="B8" s="1" t="s">
        <v>59</v>
      </c>
      <c r="C8" s="1" t="s">
        <v>60</v>
      </c>
      <c r="D8" s="1" t="s">
        <v>61</v>
      </c>
      <c r="E8" s="1" t="s">
        <v>73</v>
      </c>
      <c r="F8" s="1" t="s">
        <v>63</v>
      </c>
      <c r="G8" s="1" t="s">
        <v>64</v>
      </c>
      <c r="H8" s="1" t="s">
        <v>65</v>
      </c>
      <c r="I8" s="2">
        <v>155.6</v>
      </c>
      <c r="J8" s="2">
        <v>35.26</v>
      </c>
      <c r="K8" s="2">
        <f t="shared" si="0"/>
        <v>23.33</v>
      </c>
      <c r="L8" s="2">
        <f t="shared" si="1"/>
        <v>0</v>
      </c>
      <c r="R8" s="7">
        <v>20.79</v>
      </c>
      <c r="S8" s="5">
        <v>29719.305</v>
      </c>
      <c r="T8" s="8">
        <v>2.54</v>
      </c>
      <c r="U8" s="5">
        <v>1089.6600000000001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5"/>
        <v>30808.965</v>
      </c>
      <c r="AT8" s="5">
        <f t="shared" si="6"/>
        <v>26742.181619999999</v>
      </c>
      <c r="AU8" s="11">
        <f t="shared" si="8"/>
        <v>0.4593477793906689</v>
      </c>
      <c r="AV8" s="5">
        <f t="shared" si="7"/>
        <v>459.3477793906689</v>
      </c>
    </row>
    <row r="9" spans="1:58" x14ac:dyDescent="0.25">
      <c r="A9" s="1" t="s">
        <v>72</v>
      </c>
      <c r="B9" s="1" t="s">
        <v>59</v>
      </c>
      <c r="C9" s="1" t="s">
        <v>60</v>
      </c>
      <c r="D9" s="1" t="s">
        <v>61</v>
      </c>
      <c r="E9" s="1" t="s">
        <v>70</v>
      </c>
      <c r="F9" s="1" t="s">
        <v>63</v>
      </c>
      <c r="G9" s="1" t="s">
        <v>64</v>
      </c>
      <c r="H9" s="1" t="s">
        <v>65</v>
      </c>
      <c r="I9" s="2">
        <v>155.6</v>
      </c>
      <c r="J9" s="2">
        <v>31.65</v>
      </c>
      <c r="K9" s="2">
        <f t="shared" si="0"/>
        <v>31.65</v>
      </c>
      <c r="L9" s="2">
        <f t="shared" si="1"/>
        <v>0</v>
      </c>
      <c r="R9" s="7">
        <v>26.7</v>
      </c>
      <c r="S9" s="5">
        <v>38167.65</v>
      </c>
      <c r="T9" s="8">
        <v>4.95</v>
      </c>
      <c r="U9" s="5">
        <v>2123.5500000000002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5"/>
        <v>40291.200000000004</v>
      </c>
      <c r="AT9" s="5">
        <f t="shared" si="6"/>
        <v>34972.761600000005</v>
      </c>
      <c r="AU9" s="11">
        <f t="shared" si="8"/>
        <v>0.60072362862515249</v>
      </c>
      <c r="AV9" s="5">
        <f t="shared" si="7"/>
        <v>600.72362862515251</v>
      </c>
    </row>
    <row r="10" spans="1:58" x14ac:dyDescent="0.25">
      <c r="A10" s="1" t="s">
        <v>72</v>
      </c>
      <c r="B10" s="1" t="s">
        <v>59</v>
      </c>
      <c r="C10" s="1" t="s">
        <v>60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65</v>
      </c>
      <c r="I10" s="2">
        <v>155.6</v>
      </c>
      <c r="J10" s="2">
        <v>37.369999999999997</v>
      </c>
      <c r="K10" s="2">
        <f t="shared" si="0"/>
        <v>37.369999999999997</v>
      </c>
      <c r="L10" s="2">
        <f t="shared" si="1"/>
        <v>0</v>
      </c>
      <c r="R10" s="7">
        <v>28.74</v>
      </c>
      <c r="S10" s="5">
        <v>41083.829999999987</v>
      </c>
      <c r="T10" s="8">
        <v>8.6300000000000008</v>
      </c>
      <c r="U10" s="5">
        <v>3702.27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5"/>
        <v>44786.099999999984</v>
      </c>
      <c r="AT10" s="5">
        <f t="shared" si="6"/>
        <v>38874.334799999982</v>
      </c>
      <c r="AU10" s="11">
        <f t="shared" si="8"/>
        <v>0.66774056131286552</v>
      </c>
      <c r="AV10" s="5">
        <f t="shared" si="7"/>
        <v>667.74056131286557</v>
      </c>
    </row>
    <row r="11" spans="1:58" x14ac:dyDescent="0.25">
      <c r="A11" s="1" t="s">
        <v>72</v>
      </c>
      <c r="B11" s="1" t="s">
        <v>59</v>
      </c>
      <c r="C11" s="1" t="s">
        <v>60</v>
      </c>
      <c r="D11" s="1" t="s">
        <v>61</v>
      </c>
      <c r="E11" s="1" t="s">
        <v>71</v>
      </c>
      <c r="F11" s="1" t="s">
        <v>63</v>
      </c>
      <c r="G11" s="1" t="s">
        <v>64</v>
      </c>
      <c r="H11" s="1" t="s">
        <v>65</v>
      </c>
      <c r="I11" s="2">
        <v>155.6</v>
      </c>
      <c r="J11" s="2">
        <v>0.09</v>
      </c>
      <c r="K11" s="2">
        <f t="shared" si="0"/>
        <v>6.9999999999999993E-2</v>
      </c>
      <c r="L11" s="2">
        <f t="shared" si="1"/>
        <v>0</v>
      </c>
      <c r="R11" s="7">
        <v>0.06</v>
      </c>
      <c r="S11" s="5">
        <v>85.77</v>
      </c>
      <c r="T11" s="8">
        <v>0.01</v>
      </c>
      <c r="U11" s="5">
        <v>4.29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90.06</v>
      </c>
      <c r="AT11" s="5">
        <f t="shared" si="6"/>
        <v>78.172080000000008</v>
      </c>
      <c r="AU11" s="11">
        <f t="shared" si="8"/>
        <v>1.3427540007242581E-3</v>
      </c>
      <c r="AV11" s="5">
        <f t="shared" si="7"/>
        <v>1.3427540007242582</v>
      </c>
    </row>
    <row r="12" spans="1:58" x14ac:dyDescent="0.25">
      <c r="A12" s="1" t="s">
        <v>72</v>
      </c>
      <c r="B12" s="1" t="s">
        <v>59</v>
      </c>
      <c r="C12" s="1" t="s">
        <v>60</v>
      </c>
      <c r="D12" s="1" t="s">
        <v>61</v>
      </c>
      <c r="E12" s="1" t="s">
        <v>74</v>
      </c>
      <c r="F12" s="1" t="s">
        <v>63</v>
      </c>
      <c r="G12" s="1" t="s">
        <v>64</v>
      </c>
      <c r="H12" s="1" t="s">
        <v>65</v>
      </c>
      <c r="I12" s="2">
        <v>155.6</v>
      </c>
      <c r="J12" s="2">
        <v>39.15</v>
      </c>
      <c r="K12" s="2">
        <f t="shared" si="0"/>
        <v>20.399999999999999</v>
      </c>
      <c r="L12" s="2">
        <f t="shared" si="1"/>
        <v>0</v>
      </c>
      <c r="R12" s="7">
        <v>3.52</v>
      </c>
      <c r="S12" s="5">
        <v>5031.84</v>
      </c>
      <c r="T12" s="8">
        <v>16.88</v>
      </c>
      <c r="U12" s="5">
        <v>7241.52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12273.36</v>
      </c>
      <c r="AT12" s="5">
        <f t="shared" si="6"/>
        <v>10653.27648</v>
      </c>
      <c r="AU12" s="11">
        <f t="shared" si="8"/>
        <v>0.18299026473827537</v>
      </c>
      <c r="AV12" s="5">
        <f t="shared" si="7"/>
        <v>182.99026473827539</v>
      </c>
    </row>
    <row r="13" spans="1:58" x14ac:dyDescent="0.25">
      <c r="A13" s="1" t="s">
        <v>75</v>
      </c>
      <c r="B13" s="1" t="s">
        <v>76</v>
      </c>
      <c r="C13" s="1" t="s">
        <v>77</v>
      </c>
      <c r="D13" s="1" t="s">
        <v>61</v>
      </c>
      <c r="E13" s="1" t="s">
        <v>73</v>
      </c>
      <c r="F13" s="1" t="s">
        <v>63</v>
      </c>
      <c r="G13" s="1" t="s">
        <v>64</v>
      </c>
      <c r="H13" s="1" t="s">
        <v>65</v>
      </c>
      <c r="I13" s="2">
        <v>4.7699999999999996</v>
      </c>
      <c r="J13" s="2">
        <v>0.84</v>
      </c>
      <c r="K13" s="2">
        <f t="shared" si="0"/>
        <v>0.84000000000000008</v>
      </c>
      <c r="L13" s="2">
        <f t="shared" si="1"/>
        <v>0</v>
      </c>
      <c r="X13" s="2">
        <v>0.81</v>
      </c>
      <c r="Y13" s="5">
        <v>347.49</v>
      </c>
      <c r="AG13" s="9">
        <v>0.03</v>
      </c>
      <c r="AH13" s="5">
        <v>62.707500000000003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410.19749999999999</v>
      </c>
      <c r="AT13" s="5">
        <f t="shared" si="6"/>
        <v>356.05142999999998</v>
      </c>
      <c r="AU13" s="11">
        <f t="shared" si="8"/>
        <v>6.1158598069297005E-3</v>
      </c>
      <c r="AV13" s="5">
        <f t="shared" si="7"/>
        <v>6.1158598069297003</v>
      </c>
    </row>
    <row r="14" spans="1:58" x14ac:dyDescent="0.25">
      <c r="A14" s="1" t="s">
        <v>75</v>
      </c>
      <c r="B14" s="1" t="s">
        <v>76</v>
      </c>
      <c r="C14" s="1" t="s">
        <v>77</v>
      </c>
      <c r="D14" s="1" t="s">
        <v>61</v>
      </c>
      <c r="E14" s="1" t="s">
        <v>70</v>
      </c>
      <c r="F14" s="1" t="s">
        <v>63</v>
      </c>
      <c r="G14" s="1" t="s">
        <v>64</v>
      </c>
      <c r="H14" s="1" t="s">
        <v>65</v>
      </c>
      <c r="I14" s="2">
        <v>4.7699999999999996</v>
      </c>
      <c r="J14" s="2">
        <v>1.88</v>
      </c>
      <c r="K14" s="2">
        <f t="shared" si="0"/>
        <v>1.73</v>
      </c>
      <c r="L14" s="2">
        <f t="shared" si="1"/>
        <v>0</v>
      </c>
      <c r="T14" s="8">
        <v>0.03</v>
      </c>
      <c r="U14" s="5">
        <v>12.87</v>
      </c>
      <c r="X14" s="2">
        <v>1.7</v>
      </c>
      <c r="Y14" s="5">
        <v>729.3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742.17</v>
      </c>
      <c r="AT14" s="5">
        <f t="shared" si="6"/>
        <v>644.20356000000004</v>
      </c>
      <c r="AU14" s="11">
        <f t="shared" si="8"/>
        <v>1.1065420127887216E-2</v>
      </c>
      <c r="AV14" s="5">
        <f t="shared" si="7"/>
        <v>11.065420127887217</v>
      </c>
    </row>
    <row r="15" spans="1:58" x14ac:dyDescent="0.25">
      <c r="A15" s="1" t="s">
        <v>78</v>
      </c>
      <c r="B15" s="1" t="s">
        <v>79</v>
      </c>
      <c r="C15" s="1" t="s">
        <v>80</v>
      </c>
      <c r="D15" s="1" t="s">
        <v>61</v>
      </c>
      <c r="E15" s="1" t="s">
        <v>81</v>
      </c>
      <c r="F15" s="1" t="s">
        <v>63</v>
      </c>
      <c r="G15" s="1" t="s">
        <v>64</v>
      </c>
      <c r="H15" s="1" t="s">
        <v>65</v>
      </c>
      <c r="I15" s="2">
        <v>79.86</v>
      </c>
      <c r="J15" s="2">
        <v>0.06</v>
      </c>
      <c r="K15" s="2">
        <f t="shared" si="0"/>
        <v>0.06</v>
      </c>
      <c r="L15" s="2">
        <f t="shared" si="1"/>
        <v>0</v>
      </c>
      <c r="R15" s="7">
        <v>0.03</v>
      </c>
      <c r="S15" s="5">
        <v>42.884999999999998</v>
      </c>
      <c r="T15" s="8">
        <v>0.03</v>
      </c>
      <c r="U15" s="5">
        <v>12.87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55.754999999999995</v>
      </c>
      <c r="AT15" s="5">
        <f t="shared" si="6"/>
        <v>48.39533999999999</v>
      </c>
      <c r="AU15" s="11">
        <f t="shared" si="8"/>
        <v>8.3128191550500775E-4</v>
      </c>
      <c r="AV15" s="5">
        <f t="shared" si="7"/>
        <v>0.83128191550500774</v>
      </c>
    </row>
    <row r="16" spans="1:58" x14ac:dyDescent="0.25">
      <c r="A16" s="1" t="s">
        <v>78</v>
      </c>
      <c r="B16" s="1" t="s">
        <v>79</v>
      </c>
      <c r="C16" s="1" t="s">
        <v>80</v>
      </c>
      <c r="D16" s="1" t="s">
        <v>61</v>
      </c>
      <c r="E16" s="1" t="s">
        <v>82</v>
      </c>
      <c r="F16" s="1" t="s">
        <v>63</v>
      </c>
      <c r="G16" s="1" t="s">
        <v>64</v>
      </c>
      <c r="H16" s="1" t="s">
        <v>65</v>
      </c>
      <c r="I16" s="2">
        <v>79.86</v>
      </c>
      <c r="J16" s="2">
        <v>0.06</v>
      </c>
      <c r="K16" s="2">
        <f t="shared" si="0"/>
        <v>0.06</v>
      </c>
      <c r="L16" s="2">
        <f t="shared" si="1"/>
        <v>0</v>
      </c>
      <c r="R16" s="7">
        <v>0.06</v>
      </c>
      <c r="S16" s="5">
        <v>85.77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5"/>
        <v>85.77</v>
      </c>
      <c r="AT16" s="5">
        <f t="shared" si="6"/>
        <v>74.448360000000008</v>
      </c>
      <c r="AU16" s="11">
        <f t="shared" si="8"/>
        <v>1.2787920346671066E-3</v>
      </c>
      <c r="AV16" s="5">
        <f t="shared" si="7"/>
        <v>1.2787920346671067</v>
      </c>
    </row>
    <row r="17" spans="1:48" x14ac:dyDescent="0.25">
      <c r="A17" s="1" t="s">
        <v>78</v>
      </c>
      <c r="B17" s="1" t="s">
        <v>79</v>
      </c>
      <c r="C17" s="1" t="s">
        <v>80</v>
      </c>
      <c r="D17" s="1" t="s">
        <v>61</v>
      </c>
      <c r="E17" s="1" t="s">
        <v>83</v>
      </c>
      <c r="F17" s="1" t="s">
        <v>63</v>
      </c>
      <c r="G17" s="1" t="s">
        <v>64</v>
      </c>
      <c r="H17" s="1" t="s">
        <v>65</v>
      </c>
      <c r="I17" s="2">
        <v>79.86</v>
      </c>
      <c r="J17" s="2">
        <v>38.35</v>
      </c>
      <c r="K17" s="2">
        <f t="shared" si="0"/>
        <v>37.96</v>
      </c>
      <c r="L17" s="2">
        <f t="shared" si="1"/>
        <v>0.4</v>
      </c>
      <c r="N17" s="4">
        <v>7.0000000000000007E-2</v>
      </c>
      <c r="O17" s="5">
        <v>244.2825</v>
      </c>
      <c r="P17" s="6">
        <v>9.84</v>
      </c>
      <c r="Q17" s="5">
        <v>25711.919999999998</v>
      </c>
      <c r="R17" s="7">
        <v>27.41</v>
      </c>
      <c r="S17" s="5">
        <v>39182.595000000001</v>
      </c>
      <c r="T17" s="8">
        <v>0.64</v>
      </c>
      <c r="U17" s="5">
        <v>274.56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0.4</v>
      </c>
      <c r="AS17" s="5">
        <f t="shared" si="5"/>
        <v>65413.357499999998</v>
      </c>
      <c r="AT17" s="5">
        <f t="shared" si="6"/>
        <v>56778.794309999997</v>
      </c>
      <c r="AU17" s="11">
        <f t="shared" si="8"/>
        <v>0.97528367181802289</v>
      </c>
      <c r="AV17" s="5">
        <f t="shared" si="7"/>
        <v>975.28367181802298</v>
      </c>
    </row>
    <row r="18" spans="1:48" x14ac:dyDescent="0.25">
      <c r="A18" s="1" t="s">
        <v>78</v>
      </c>
      <c r="B18" s="1" t="s">
        <v>79</v>
      </c>
      <c r="C18" s="1" t="s">
        <v>80</v>
      </c>
      <c r="D18" s="1" t="s">
        <v>61</v>
      </c>
      <c r="E18" s="1" t="s">
        <v>84</v>
      </c>
      <c r="F18" s="1" t="s">
        <v>63</v>
      </c>
      <c r="G18" s="1" t="s">
        <v>64</v>
      </c>
      <c r="H18" s="1" t="s">
        <v>65</v>
      </c>
      <c r="I18" s="2">
        <v>79.86</v>
      </c>
      <c r="J18" s="2">
        <v>39.409999999999997</v>
      </c>
      <c r="K18" s="2">
        <f t="shared" si="0"/>
        <v>38.369999999999997</v>
      </c>
      <c r="L18" s="2">
        <f t="shared" si="1"/>
        <v>0.75</v>
      </c>
      <c r="P18" s="6">
        <v>4.04</v>
      </c>
      <c r="Q18" s="5">
        <v>10556.52</v>
      </c>
      <c r="R18" s="7">
        <v>25.48</v>
      </c>
      <c r="S18" s="5">
        <v>36423.660000000003</v>
      </c>
      <c r="T18" s="8">
        <v>8.85</v>
      </c>
      <c r="U18" s="5">
        <v>3796.65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0.75</v>
      </c>
      <c r="AS18" s="5">
        <f t="shared" si="5"/>
        <v>50776.830000000009</v>
      </c>
      <c r="AT18" s="5">
        <f t="shared" si="6"/>
        <v>44074.288440000011</v>
      </c>
      <c r="AU18" s="11">
        <f t="shared" si="8"/>
        <v>0.7570596449766327</v>
      </c>
      <c r="AV18" s="5">
        <f t="shared" si="7"/>
        <v>757.05964497663274</v>
      </c>
    </row>
    <row r="19" spans="1:48" x14ac:dyDescent="0.25">
      <c r="A19" s="1" t="s">
        <v>85</v>
      </c>
      <c r="B19" s="1" t="s">
        <v>79</v>
      </c>
      <c r="C19" s="1" t="s">
        <v>80</v>
      </c>
      <c r="D19" s="1" t="s">
        <v>61</v>
      </c>
      <c r="E19" s="1" t="s">
        <v>66</v>
      </c>
      <c r="F19" s="1" t="s">
        <v>63</v>
      </c>
      <c r="G19" s="1" t="s">
        <v>64</v>
      </c>
      <c r="H19" s="1" t="s">
        <v>65</v>
      </c>
      <c r="I19" s="2">
        <v>80</v>
      </c>
      <c r="J19" s="2">
        <v>0.05</v>
      </c>
      <c r="K19" s="2">
        <f t="shared" si="0"/>
        <v>0</v>
      </c>
      <c r="L19" s="2">
        <f t="shared" si="1"/>
        <v>0.05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0.05</v>
      </c>
      <c r="AS19" s="5">
        <f t="shared" si="5"/>
        <v>0</v>
      </c>
      <c r="AT19" s="5">
        <f t="shared" si="6"/>
        <v>0</v>
      </c>
      <c r="AU19" s="11">
        <f t="shared" si="8"/>
        <v>0</v>
      </c>
      <c r="AV19" s="5">
        <f t="shared" si="7"/>
        <v>0</v>
      </c>
    </row>
    <row r="20" spans="1:48" x14ac:dyDescent="0.25">
      <c r="A20" s="1" t="s">
        <v>85</v>
      </c>
      <c r="B20" s="1" t="s">
        <v>79</v>
      </c>
      <c r="C20" s="1" t="s">
        <v>80</v>
      </c>
      <c r="D20" s="1" t="s">
        <v>61</v>
      </c>
      <c r="E20" s="1" t="s">
        <v>71</v>
      </c>
      <c r="F20" s="1" t="s">
        <v>63</v>
      </c>
      <c r="G20" s="1" t="s">
        <v>64</v>
      </c>
      <c r="H20" s="1" t="s">
        <v>65</v>
      </c>
      <c r="I20" s="2">
        <v>80</v>
      </c>
      <c r="J20" s="2">
        <v>0.06</v>
      </c>
      <c r="K20" s="2">
        <f t="shared" si="0"/>
        <v>0.03</v>
      </c>
      <c r="L20" s="2">
        <f t="shared" si="1"/>
        <v>0.01</v>
      </c>
      <c r="R20" s="7">
        <v>0.03</v>
      </c>
      <c r="S20" s="5">
        <v>42.884999999999998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R20" s="2">
        <v>0.01</v>
      </c>
      <c r="AS20" s="5">
        <f t="shared" si="5"/>
        <v>42.884999999999998</v>
      </c>
      <c r="AT20" s="5">
        <f t="shared" si="6"/>
        <v>37.224180000000004</v>
      </c>
      <c r="AU20" s="11">
        <f t="shared" si="8"/>
        <v>6.393960173335533E-4</v>
      </c>
      <c r="AV20" s="5">
        <f t="shared" si="7"/>
        <v>0.63939601733355333</v>
      </c>
    </row>
    <row r="21" spans="1:48" x14ac:dyDescent="0.25">
      <c r="A21" s="1" t="s">
        <v>85</v>
      </c>
      <c r="B21" s="1" t="s">
        <v>79</v>
      </c>
      <c r="C21" s="1" t="s">
        <v>80</v>
      </c>
      <c r="D21" s="1" t="s">
        <v>61</v>
      </c>
      <c r="E21" s="1" t="s">
        <v>81</v>
      </c>
      <c r="F21" s="1" t="s">
        <v>63</v>
      </c>
      <c r="G21" s="1" t="s">
        <v>64</v>
      </c>
      <c r="H21" s="1" t="s">
        <v>65</v>
      </c>
      <c r="I21" s="2">
        <v>80</v>
      </c>
      <c r="J21" s="2">
        <v>39.380000000000003</v>
      </c>
      <c r="K21" s="2">
        <f t="shared" si="0"/>
        <v>29.88</v>
      </c>
      <c r="L21" s="2">
        <f t="shared" si="1"/>
        <v>0.3</v>
      </c>
      <c r="R21" s="7">
        <v>25.49</v>
      </c>
      <c r="S21" s="5">
        <v>36437.954999999987</v>
      </c>
      <c r="T21" s="8">
        <v>4.3899999999999997</v>
      </c>
      <c r="U21" s="5">
        <v>1883.31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R21" s="2">
        <v>0.3</v>
      </c>
      <c r="AS21" s="5">
        <f t="shared" si="5"/>
        <v>38321.264999999985</v>
      </c>
      <c r="AT21" s="5">
        <f t="shared" si="6"/>
        <v>33262.858019999985</v>
      </c>
      <c r="AU21" s="11">
        <f t="shared" si="8"/>
        <v>0.57135278582683169</v>
      </c>
      <c r="AV21" s="5">
        <f t="shared" si="7"/>
        <v>571.35278582683168</v>
      </c>
    </row>
    <row r="22" spans="1:48" x14ac:dyDescent="0.25">
      <c r="A22" s="1" t="s">
        <v>85</v>
      </c>
      <c r="B22" s="1" t="s">
        <v>79</v>
      </c>
      <c r="C22" s="1" t="s">
        <v>80</v>
      </c>
      <c r="D22" s="1" t="s">
        <v>61</v>
      </c>
      <c r="E22" s="1" t="s">
        <v>82</v>
      </c>
      <c r="F22" s="1" t="s">
        <v>63</v>
      </c>
      <c r="G22" s="1" t="s">
        <v>64</v>
      </c>
      <c r="H22" s="1" t="s">
        <v>65</v>
      </c>
      <c r="I22" s="2">
        <v>80</v>
      </c>
      <c r="J22" s="2">
        <v>36.85</v>
      </c>
      <c r="K22" s="2">
        <f t="shared" si="0"/>
        <v>33</v>
      </c>
      <c r="L22" s="2">
        <f t="shared" si="1"/>
        <v>3.85</v>
      </c>
      <c r="P22" s="6">
        <v>4.78</v>
      </c>
      <c r="Q22" s="5">
        <v>12490.14</v>
      </c>
      <c r="R22" s="7">
        <v>22.66</v>
      </c>
      <c r="S22" s="5">
        <v>32392.47</v>
      </c>
      <c r="Z22" s="9">
        <v>5.56</v>
      </c>
      <c r="AA22" s="5">
        <v>954.93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3.85</v>
      </c>
      <c r="AS22" s="5">
        <f t="shared" si="5"/>
        <v>45837.54</v>
      </c>
      <c r="AT22" s="5">
        <f t="shared" si="6"/>
        <v>39786.98472</v>
      </c>
      <c r="AU22" s="11">
        <f t="shared" si="8"/>
        <v>0.68341705772105488</v>
      </c>
      <c r="AV22" s="5">
        <f t="shared" si="7"/>
        <v>683.4170577210549</v>
      </c>
    </row>
    <row r="23" spans="1:48" x14ac:dyDescent="0.25">
      <c r="A23" s="1" t="s">
        <v>86</v>
      </c>
      <c r="B23" s="1" t="s">
        <v>87</v>
      </c>
      <c r="C23" s="1" t="s">
        <v>88</v>
      </c>
      <c r="D23" s="1" t="s">
        <v>61</v>
      </c>
      <c r="E23" s="1" t="s">
        <v>89</v>
      </c>
      <c r="F23" s="1" t="s">
        <v>63</v>
      </c>
      <c r="G23" s="1" t="s">
        <v>64</v>
      </c>
      <c r="H23" s="1" t="s">
        <v>65</v>
      </c>
      <c r="I23" s="2">
        <v>40</v>
      </c>
      <c r="J23" s="2">
        <v>0.09</v>
      </c>
      <c r="K23" s="2">
        <f t="shared" si="0"/>
        <v>0.04</v>
      </c>
      <c r="L23" s="2">
        <f t="shared" si="1"/>
        <v>0</v>
      </c>
      <c r="T23" s="8">
        <v>0.04</v>
      </c>
      <c r="U23" s="5">
        <v>17.16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17.16</v>
      </c>
      <c r="AT23" s="5">
        <f t="shared" si="6"/>
        <v>14.894879999999999</v>
      </c>
      <c r="AU23" s="11">
        <f t="shared" si="8"/>
        <v>2.5584786422860612E-4</v>
      </c>
      <c r="AV23" s="5">
        <f t="shared" si="7"/>
        <v>0.25584786422860611</v>
      </c>
    </row>
    <row r="24" spans="1:48" x14ac:dyDescent="0.25">
      <c r="A24" s="1" t="s">
        <v>86</v>
      </c>
      <c r="B24" s="1" t="s">
        <v>87</v>
      </c>
      <c r="C24" s="1" t="s">
        <v>88</v>
      </c>
      <c r="D24" s="1" t="s">
        <v>61</v>
      </c>
      <c r="E24" s="1" t="s">
        <v>90</v>
      </c>
      <c r="F24" s="1" t="s">
        <v>63</v>
      </c>
      <c r="G24" s="1" t="s">
        <v>64</v>
      </c>
      <c r="H24" s="1" t="s">
        <v>65</v>
      </c>
      <c r="I24" s="2">
        <v>40</v>
      </c>
      <c r="J24" s="2">
        <v>39.549999999999997</v>
      </c>
      <c r="K24" s="2">
        <f t="shared" si="0"/>
        <v>4.43</v>
      </c>
      <c r="L24" s="2">
        <f t="shared" si="1"/>
        <v>5.32</v>
      </c>
      <c r="T24" s="8">
        <v>2.04</v>
      </c>
      <c r="U24" s="5">
        <v>875.16</v>
      </c>
      <c r="Z24" s="9">
        <v>2.39</v>
      </c>
      <c r="AA24" s="5">
        <v>410.48250000000002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R24" s="2">
        <v>5.32</v>
      </c>
      <c r="AS24" s="5">
        <f t="shared" si="5"/>
        <v>1285.6424999999999</v>
      </c>
      <c r="AT24" s="5">
        <f t="shared" si="6"/>
        <v>1115.93769</v>
      </c>
      <c r="AU24" s="11">
        <f t="shared" si="8"/>
        <v>1.9168350104109892E-2</v>
      </c>
      <c r="AV24" s="5">
        <f t="shared" si="7"/>
        <v>19.168350104109891</v>
      </c>
    </row>
    <row r="25" spans="1:48" x14ac:dyDescent="0.25">
      <c r="A25" s="1" t="s">
        <v>91</v>
      </c>
      <c r="B25" s="1" t="s">
        <v>87</v>
      </c>
      <c r="C25" s="1" t="s">
        <v>88</v>
      </c>
      <c r="D25" s="1" t="s">
        <v>61</v>
      </c>
      <c r="E25" s="1" t="s">
        <v>84</v>
      </c>
      <c r="F25" s="1" t="s">
        <v>63</v>
      </c>
      <c r="G25" s="1" t="s">
        <v>64</v>
      </c>
      <c r="H25" s="1" t="s">
        <v>65</v>
      </c>
      <c r="I25" s="2">
        <v>80</v>
      </c>
      <c r="J25" s="2">
        <v>0.09</v>
      </c>
      <c r="K25" s="2">
        <f t="shared" si="0"/>
        <v>0.08</v>
      </c>
      <c r="L25" s="2">
        <f t="shared" si="1"/>
        <v>0</v>
      </c>
      <c r="R25" s="7">
        <v>0.05</v>
      </c>
      <c r="S25" s="5">
        <v>71.475000000000009</v>
      </c>
      <c r="T25" s="8">
        <v>0.03</v>
      </c>
      <c r="U25" s="5">
        <v>12.87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84.345000000000013</v>
      </c>
      <c r="AT25" s="5">
        <f t="shared" si="6"/>
        <v>73.211460000000017</v>
      </c>
      <c r="AU25" s="11">
        <f t="shared" si="8"/>
        <v>1.2575459270607102E-3</v>
      </c>
      <c r="AV25" s="5">
        <f t="shared" si="7"/>
        <v>1.2575459270607103</v>
      </c>
    </row>
    <row r="26" spans="1:48" x14ac:dyDescent="0.25">
      <c r="A26" s="1" t="s">
        <v>91</v>
      </c>
      <c r="B26" s="1" t="s">
        <v>87</v>
      </c>
      <c r="C26" s="1" t="s">
        <v>88</v>
      </c>
      <c r="D26" s="1" t="s">
        <v>61</v>
      </c>
      <c r="E26" s="1" t="s">
        <v>89</v>
      </c>
      <c r="F26" s="1" t="s">
        <v>63</v>
      </c>
      <c r="G26" s="1" t="s">
        <v>64</v>
      </c>
      <c r="H26" s="1" t="s">
        <v>65</v>
      </c>
      <c r="I26" s="2">
        <v>80</v>
      </c>
      <c r="J26" s="2">
        <v>39.42</v>
      </c>
      <c r="K26" s="2">
        <f t="shared" si="0"/>
        <v>29.39</v>
      </c>
      <c r="L26" s="2">
        <f t="shared" si="1"/>
        <v>0</v>
      </c>
      <c r="R26" s="7">
        <v>7.89</v>
      </c>
      <c r="S26" s="5">
        <v>11278.754999999999</v>
      </c>
      <c r="T26" s="8">
        <v>21.5</v>
      </c>
      <c r="U26" s="5">
        <v>9223.5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20502.254999999997</v>
      </c>
      <c r="AT26" s="5">
        <f t="shared" si="6"/>
        <v>17795.957339999997</v>
      </c>
      <c r="AU26" s="11">
        <f t="shared" si="8"/>
        <v>0.30567937958160024</v>
      </c>
      <c r="AV26" s="5">
        <f t="shared" si="7"/>
        <v>305.67937958160024</v>
      </c>
    </row>
    <row r="27" spans="1:48" x14ac:dyDescent="0.25">
      <c r="A27" s="1" t="s">
        <v>94</v>
      </c>
      <c r="B27" s="1" t="s">
        <v>95</v>
      </c>
      <c r="C27" s="1" t="s">
        <v>96</v>
      </c>
      <c r="D27" s="1" t="s">
        <v>61</v>
      </c>
      <c r="E27" s="1" t="s">
        <v>83</v>
      </c>
      <c r="F27" s="1" t="s">
        <v>97</v>
      </c>
      <c r="G27" s="1" t="s">
        <v>64</v>
      </c>
      <c r="H27" s="1" t="s">
        <v>65</v>
      </c>
      <c r="I27" s="2">
        <v>76.8</v>
      </c>
      <c r="J27" s="2">
        <v>37.39</v>
      </c>
      <c r="K27" s="2">
        <f t="shared" si="0"/>
        <v>35.339999999999996</v>
      </c>
      <c r="L27" s="2">
        <f t="shared" si="1"/>
        <v>0</v>
      </c>
      <c r="R27" s="7">
        <v>31.07</v>
      </c>
      <c r="S27" s="5">
        <v>44414.565000000002</v>
      </c>
      <c r="T27" s="8">
        <v>4.26</v>
      </c>
      <c r="U27" s="5">
        <v>1827.54</v>
      </c>
      <c r="Z27" s="9">
        <v>0.01</v>
      </c>
      <c r="AA27" s="5">
        <v>1.7175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5"/>
        <v>46243.822500000002</v>
      </c>
      <c r="AT27" s="5">
        <f t="shared" si="6"/>
        <v>40139.637929999997</v>
      </c>
      <c r="AU27" s="11">
        <f t="shared" si="8"/>
        <v>0.68947454664287655</v>
      </c>
      <c r="AV27" s="5">
        <f t="shared" si="7"/>
        <v>689.47454664287648</v>
      </c>
    </row>
    <row r="28" spans="1:48" x14ac:dyDescent="0.25">
      <c r="A28" s="1" t="s">
        <v>94</v>
      </c>
      <c r="B28" s="1" t="s">
        <v>95</v>
      </c>
      <c r="C28" s="1" t="s">
        <v>96</v>
      </c>
      <c r="D28" s="1" t="s">
        <v>61</v>
      </c>
      <c r="E28" s="1" t="s">
        <v>82</v>
      </c>
      <c r="F28" s="1" t="s">
        <v>97</v>
      </c>
      <c r="G28" s="1" t="s">
        <v>64</v>
      </c>
      <c r="H28" s="1" t="s">
        <v>65</v>
      </c>
      <c r="I28" s="2">
        <v>76.8</v>
      </c>
      <c r="J28" s="2">
        <v>35.89</v>
      </c>
      <c r="K28" s="2">
        <f t="shared" si="0"/>
        <v>14.7</v>
      </c>
      <c r="L28" s="2">
        <f t="shared" si="1"/>
        <v>0.11</v>
      </c>
      <c r="R28" s="7">
        <v>14.7</v>
      </c>
      <c r="S28" s="5">
        <v>21013.65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0.11</v>
      </c>
      <c r="AS28" s="5">
        <f t="shared" si="5"/>
        <v>21013.65</v>
      </c>
      <c r="AT28" s="5">
        <f t="shared" si="6"/>
        <v>18239.8482</v>
      </c>
      <c r="AU28" s="11">
        <f t="shared" si="8"/>
        <v>0.31330404849344112</v>
      </c>
      <c r="AV28" s="5">
        <f t="shared" si="7"/>
        <v>313.30404849344114</v>
      </c>
    </row>
    <row r="29" spans="1:48" x14ac:dyDescent="0.25">
      <c r="A29" s="1" t="s">
        <v>98</v>
      </c>
      <c r="B29" s="1" t="s">
        <v>99</v>
      </c>
      <c r="C29" s="1" t="s">
        <v>100</v>
      </c>
      <c r="D29" s="1" t="s">
        <v>61</v>
      </c>
      <c r="E29" s="1" t="s">
        <v>83</v>
      </c>
      <c r="F29" s="1" t="s">
        <v>97</v>
      </c>
      <c r="G29" s="1" t="s">
        <v>64</v>
      </c>
      <c r="H29" s="1" t="s">
        <v>65</v>
      </c>
      <c r="I29" s="2">
        <v>3.55</v>
      </c>
      <c r="J29" s="2">
        <v>0.05</v>
      </c>
      <c r="K29" s="2">
        <f t="shared" si="0"/>
        <v>0.02</v>
      </c>
      <c r="L29" s="2">
        <f t="shared" si="1"/>
        <v>0</v>
      </c>
      <c r="T29" s="8">
        <v>0.01</v>
      </c>
      <c r="U29" s="5">
        <v>4.29</v>
      </c>
      <c r="Z29" s="9">
        <v>0.01</v>
      </c>
      <c r="AA29" s="5">
        <v>1.7175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5"/>
        <v>6.0075000000000003</v>
      </c>
      <c r="AT29" s="5">
        <f t="shared" si="6"/>
        <v>5.2145099999999998</v>
      </c>
      <c r="AU29" s="11">
        <f t="shared" si="8"/>
        <v>8.9569116803808348E-5</v>
      </c>
      <c r="AV29" s="5">
        <f t="shared" si="7"/>
        <v>8.9569116803808344E-2</v>
      </c>
    </row>
    <row r="30" spans="1:48" x14ac:dyDescent="0.25">
      <c r="A30" s="1" t="s">
        <v>98</v>
      </c>
      <c r="B30" s="1" t="s">
        <v>99</v>
      </c>
      <c r="C30" s="1" t="s">
        <v>100</v>
      </c>
      <c r="D30" s="1" t="s">
        <v>61</v>
      </c>
      <c r="E30" s="1" t="s">
        <v>84</v>
      </c>
      <c r="F30" s="1" t="s">
        <v>97</v>
      </c>
      <c r="G30" s="1" t="s">
        <v>64</v>
      </c>
      <c r="H30" s="1" t="s">
        <v>65</v>
      </c>
      <c r="I30" s="2">
        <v>3.55</v>
      </c>
      <c r="J30" s="2">
        <v>3.04</v>
      </c>
      <c r="K30" s="2">
        <f t="shared" si="0"/>
        <v>0.29000000000000004</v>
      </c>
      <c r="L30" s="2">
        <f t="shared" si="1"/>
        <v>0</v>
      </c>
      <c r="T30" s="8">
        <v>0.02</v>
      </c>
      <c r="U30" s="5">
        <v>8.58</v>
      </c>
      <c r="Z30" s="9">
        <v>0.27</v>
      </c>
      <c r="AA30" s="5">
        <v>46.372500000000002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5"/>
        <v>54.952500000000001</v>
      </c>
      <c r="AT30" s="5">
        <f t="shared" si="6"/>
        <v>47.698769999999989</v>
      </c>
      <c r="AU30" s="11">
        <f t="shared" si="8"/>
        <v>8.1931700227403715E-4</v>
      </c>
      <c r="AV30" s="5">
        <f t="shared" si="7"/>
        <v>0.81931700227403703</v>
      </c>
    </row>
    <row r="31" spans="1:48" x14ac:dyDescent="0.25">
      <c r="A31" s="1" t="s">
        <v>101</v>
      </c>
      <c r="B31" s="1" t="s">
        <v>102</v>
      </c>
      <c r="C31" s="1" t="s">
        <v>103</v>
      </c>
      <c r="D31" s="1" t="s">
        <v>104</v>
      </c>
      <c r="E31" s="1" t="s">
        <v>82</v>
      </c>
      <c r="F31" s="1" t="s">
        <v>97</v>
      </c>
      <c r="G31" s="1" t="s">
        <v>64</v>
      </c>
      <c r="H31" s="1" t="s">
        <v>65</v>
      </c>
      <c r="I31" s="2">
        <v>3.2</v>
      </c>
      <c r="J31" s="2">
        <v>2.73</v>
      </c>
      <c r="K31" s="2">
        <f t="shared" si="0"/>
        <v>0.64</v>
      </c>
      <c r="L31" s="2">
        <f t="shared" si="1"/>
        <v>1.48</v>
      </c>
      <c r="Z31" s="9">
        <v>0.64</v>
      </c>
      <c r="AA31" s="5">
        <v>109.92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1.48</v>
      </c>
      <c r="AS31" s="5">
        <f t="shared" si="5"/>
        <v>109.92</v>
      </c>
      <c r="AT31" s="5">
        <f t="shared" si="6"/>
        <v>95.410560000000004</v>
      </c>
      <c r="AU31" s="11">
        <f t="shared" si="8"/>
        <v>1.6388576477860365E-3</v>
      </c>
      <c r="AV31" s="5">
        <f t="shared" si="7"/>
        <v>1.6388576477860364</v>
      </c>
    </row>
    <row r="32" spans="1:48" x14ac:dyDescent="0.25">
      <c r="A32" s="1" t="s">
        <v>105</v>
      </c>
      <c r="B32" s="1" t="s">
        <v>106</v>
      </c>
      <c r="C32" s="1" t="s">
        <v>107</v>
      </c>
      <c r="D32" s="1" t="s">
        <v>61</v>
      </c>
      <c r="E32" s="1" t="s">
        <v>70</v>
      </c>
      <c r="F32" s="1" t="s">
        <v>108</v>
      </c>
      <c r="G32" s="1" t="s">
        <v>64</v>
      </c>
      <c r="H32" s="1" t="s">
        <v>109</v>
      </c>
      <c r="I32" s="2">
        <v>116</v>
      </c>
      <c r="J32" s="2">
        <v>8.0500000000000007</v>
      </c>
      <c r="K32" s="2">
        <f t="shared" si="0"/>
        <v>4.7200000000000006</v>
      </c>
      <c r="L32" s="2">
        <f t="shared" si="1"/>
        <v>3.34</v>
      </c>
      <c r="N32" s="4">
        <v>1.36</v>
      </c>
      <c r="O32" s="5">
        <v>4746.0600000000004</v>
      </c>
      <c r="P32" s="6">
        <v>3.08</v>
      </c>
      <c r="Q32" s="5">
        <v>8048.04</v>
      </c>
      <c r="R32" s="7">
        <v>0.28000000000000003</v>
      </c>
      <c r="S32" s="5">
        <v>400.26</v>
      </c>
      <c r="AL32" s="5" t="str">
        <f t="shared" si="2"/>
        <v/>
      </c>
      <c r="AM32" s="3">
        <v>0.42</v>
      </c>
      <c r="AN32" s="5">
        <f t="shared" si="3"/>
        <v>3361.68</v>
      </c>
      <c r="AP32" s="5" t="str">
        <f t="shared" si="4"/>
        <v/>
      </c>
      <c r="AQ32" s="2">
        <v>0.65</v>
      </c>
      <c r="AR32" s="2">
        <v>2.27</v>
      </c>
      <c r="AS32" s="5">
        <f t="shared" si="5"/>
        <v>13194.36</v>
      </c>
      <c r="AT32" s="5">
        <f t="shared" si="6"/>
        <v>11452.704479999999</v>
      </c>
      <c r="AU32" s="11">
        <f t="shared" si="8"/>
        <v>0.19672195954914637</v>
      </c>
      <c r="AV32" s="5">
        <f t="shared" si="7"/>
        <v>196.72195954914636</v>
      </c>
    </row>
    <row r="33" spans="1:48" x14ac:dyDescent="0.25">
      <c r="A33" s="1" t="s">
        <v>105</v>
      </c>
      <c r="B33" s="1" t="s">
        <v>106</v>
      </c>
      <c r="C33" s="1" t="s">
        <v>107</v>
      </c>
      <c r="D33" s="1" t="s">
        <v>61</v>
      </c>
      <c r="E33" s="1" t="s">
        <v>62</v>
      </c>
      <c r="F33" s="1" t="s">
        <v>108</v>
      </c>
      <c r="G33" s="1" t="s">
        <v>64</v>
      </c>
      <c r="H33" s="1" t="s">
        <v>109</v>
      </c>
      <c r="I33" s="2">
        <v>116</v>
      </c>
      <c r="J33" s="2">
        <v>27.01</v>
      </c>
      <c r="K33" s="2">
        <f t="shared" si="0"/>
        <v>25.580000000000002</v>
      </c>
      <c r="L33" s="2">
        <f t="shared" si="1"/>
        <v>1.4300000000000002</v>
      </c>
      <c r="N33" s="4">
        <v>6.8</v>
      </c>
      <c r="O33" s="5">
        <v>23730.3</v>
      </c>
      <c r="P33" s="6">
        <v>8.48</v>
      </c>
      <c r="Q33" s="5">
        <v>22158.240000000002</v>
      </c>
      <c r="R33" s="7">
        <v>10.3</v>
      </c>
      <c r="S33" s="5">
        <v>14723.85</v>
      </c>
      <c r="AL33" s="5" t="str">
        <f t="shared" si="2"/>
        <v/>
      </c>
      <c r="AM33" s="3">
        <v>0.53</v>
      </c>
      <c r="AN33" s="5">
        <f t="shared" si="3"/>
        <v>4242.12</v>
      </c>
      <c r="AP33" s="5" t="str">
        <f t="shared" si="4"/>
        <v/>
      </c>
      <c r="AQ33" s="2">
        <v>0.8</v>
      </c>
      <c r="AR33" s="2">
        <v>0.1</v>
      </c>
      <c r="AS33" s="5">
        <f t="shared" si="5"/>
        <v>60612.39</v>
      </c>
      <c r="AT33" s="5">
        <f t="shared" si="6"/>
        <v>52611.554520000005</v>
      </c>
      <c r="AU33" s="11">
        <f t="shared" si="8"/>
        <v>0.90370341068131266</v>
      </c>
      <c r="AV33" s="5">
        <f t="shared" si="7"/>
        <v>903.70341068131268</v>
      </c>
    </row>
    <row r="34" spans="1:48" x14ac:dyDescent="0.25">
      <c r="A34" s="1" t="s">
        <v>105</v>
      </c>
      <c r="B34" s="1" t="s">
        <v>106</v>
      </c>
      <c r="C34" s="1" t="s">
        <v>107</v>
      </c>
      <c r="D34" s="1" t="s">
        <v>61</v>
      </c>
      <c r="E34" s="1" t="s">
        <v>66</v>
      </c>
      <c r="F34" s="1" t="s">
        <v>108</v>
      </c>
      <c r="G34" s="1" t="s">
        <v>64</v>
      </c>
      <c r="H34" s="1" t="s">
        <v>109</v>
      </c>
      <c r="I34" s="2">
        <v>116</v>
      </c>
      <c r="J34" s="2">
        <v>37.4</v>
      </c>
      <c r="K34" s="2">
        <f t="shared" si="0"/>
        <v>37.400000000000006</v>
      </c>
      <c r="L34" s="2">
        <f t="shared" si="1"/>
        <v>0</v>
      </c>
      <c r="P34" s="6">
        <v>18.78</v>
      </c>
      <c r="Q34" s="5">
        <v>49072.14</v>
      </c>
      <c r="R34" s="7">
        <v>18.62</v>
      </c>
      <c r="S34" s="5">
        <v>26617.29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75689.429999999993</v>
      </c>
      <c r="AT34" s="5">
        <f t="shared" si="6"/>
        <v>65698.425239999997</v>
      </c>
      <c r="AU34" s="11">
        <f t="shared" si="8"/>
        <v>1.128495280313554</v>
      </c>
      <c r="AV34" s="5">
        <f t="shared" si="7"/>
        <v>1128.4952803135541</v>
      </c>
    </row>
    <row r="35" spans="1:48" x14ac:dyDescent="0.25">
      <c r="A35" s="1" t="s">
        <v>105</v>
      </c>
      <c r="B35" s="1" t="s">
        <v>106</v>
      </c>
      <c r="C35" s="1" t="s">
        <v>107</v>
      </c>
      <c r="D35" s="1" t="s">
        <v>61</v>
      </c>
      <c r="E35" s="1" t="s">
        <v>71</v>
      </c>
      <c r="F35" s="1" t="s">
        <v>108</v>
      </c>
      <c r="G35" s="1" t="s">
        <v>64</v>
      </c>
      <c r="H35" s="1" t="s">
        <v>109</v>
      </c>
      <c r="I35" s="2">
        <v>116</v>
      </c>
      <c r="J35" s="2">
        <v>36.380000000000003</v>
      </c>
      <c r="K35" s="2">
        <f t="shared" si="0"/>
        <v>32.58</v>
      </c>
      <c r="L35" s="2">
        <f t="shared" si="1"/>
        <v>3.8</v>
      </c>
      <c r="P35" s="6">
        <v>5.04</v>
      </c>
      <c r="Q35" s="5">
        <v>13169.52</v>
      </c>
      <c r="R35" s="7">
        <v>20.18</v>
      </c>
      <c r="S35" s="5">
        <v>28847.31</v>
      </c>
      <c r="T35" s="8">
        <v>4.83</v>
      </c>
      <c r="U35" s="5">
        <v>2072.0700000000002</v>
      </c>
      <c r="Z35" s="9">
        <v>2.5299999999999998</v>
      </c>
      <c r="AA35" s="5">
        <v>434.52749999999997</v>
      </c>
      <c r="AL35" s="5" t="str">
        <f t="shared" si="2"/>
        <v/>
      </c>
      <c r="AM35" s="3">
        <v>0.04</v>
      </c>
      <c r="AN35" s="5">
        <f t="shared" si="3"/>
        <v>320.16000000000003</v>
      </c>
      <c r="AO35" s="2">
        <v>0.08</v>
      </c>
      <c r="AP35" s="5">
        <f t="shared" si="4"/>
        <v>0.08</v>
      </c>
      <c r="AQ35" s="2">
        <v>0.16</v>
      </c>
      <c r="AR35" s="2">
        <v>3.52</v>
      </c>
      <c r="AS35" s="5">
        <f t="shared" si="5"/>
        <v>44523.427499999998</v>
      </c>
      <c r="AT35" s="5">
        <f t="shared" si="6"/>
        <v>38646.335069999994</v>
      </c>
      <c r="AU35" s="11">
        <f t="shared" si="8"/>
        <v>0.66382423275129299</v>
      </c>
      <c r="AV35" s="5">
        <f t="shared" si="7"/>
        <v>663.82423275129304</v>
      </c>
    </row>
    <row r="36" spans="1:48" x14ac:dyDescent="0.25">
      <c r="A36" s="1" t="s">
        <v>110</v>
      </c>
      <c r="B36" s="1" t="s">
        <v>111</v>
      </c>
      <c r="C36" s="1" t="s">
        <v>112</v>
      </c>
      <c r="D36" s="1" t="s">
        <v>61</v>
      </c>
      <c r="E36" s="1" t="s">
        <v>73</v>
      </c>
      <c r="F36" s="1" t="s">
        <v>108</v>
      </c>
      <c r="G36" s="1" t="s">
        <v>64</v>
      </c>
      <c r="H36" s="1" t="s">
        <v>109</v>
      </c>
      <c r="I36" s="2">
        <v>16.2</v>
      </c>
      <c r="J36" s="2">
        <v>7.32</v>
      </c>
      <c r="K36" s="2">
        <f t="shared" si="0"/>
        <v>7.26</v>
      </c>
      <c r="L36" s="2">
        <f t="shared" si="1"/>
        <v>0.06</v>
      </c>
      <c r="P36" s="6">
        <v>0.33</v>
      </c>
      <c r="Q36" s="5">
        <v>862.29000000000008</v>
      </c>
      <c r="R36" s="7">
        <v>0.33</v>
      </c>
      <c r="S36" s="5">
        <v>471.73500000000001</v>
      </c>
      <c r="Z36" s="9">
        <v>6.6</v>
      </c>
      <c r="AA36" s="5">
        <v>1133.55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0.06</v>
      </c>
      <c r="AS36" s="5">
        <f t="shared" si="5"/>
        <v>2467.5749999999998</v>
      </c>
      <c r="AT36" s="5">
        <f t="shared" si="6"/>
        <v>2141.8550999999993</v>
      </c>
      <c r="AU36" s="11">
        <f t="shared" si="8"/>
        <v>3.6790430860950039E-2</v>
      </c>
      <c r="AV36" s="5">
        <f t="shared" si="7"/>
        <v>36.790430860950039</v>
      </c>
    </row>
    <row r="37" spans="1:48" x14ac:dyDescent="0.25">
      <c r="A37" s="1" t="s">
        <v>110</v>
      </c>
      <c r="B37" s="1" t="s">
        <v>111</v>
      </c>
      <c r="C37" s="1" t="s">
        <v>112</v>
      </c>
      <c r="D37" s="1" t="s">
        <v>61</v>
      </c>
      <c r="E37" s="1" t="s">
        <v>70</v>
      </c>
      <c r="F37" s="1" t="s">
        <v>108</v>
      </c>
      <c r="G37" s="1" t="s">
        <v>64</v>
      </c>
      <c r="H37" s="1" t="s">
        <v>109</v>
      </c>
      <c r="I37" s="2">
        <v>16.2</v>
      </c>
      <c r="J37" s="2">
        <v>5.44</v>
      </c>
      <c r="K37" s="2">
        <f t="shared" si="0"/>
        <v>2.8200000000000003</v>
      </c>
      <c r="L37" s="2">
        <f t="shared" si="1"/>
        <v>2.61</v>
      </c>
      <c r="P37" s="6">
        <v>0.76</v>
      </c>
      <c r="Q37" s="5">
        <v>1985.88</v>
      </c>
      <c r="R37" s="7">
        <v>0.7</v>
      </c>
      <c r="S37" s="5">
        <v>1000.65</v>
      </c>
      <c r="Z37" s="9">
        <v>1.36</v>
      </c>
      <c r="AA37" s="5">
        <v>233.58</v>
      </c>
      <c r="AL37" s="5" t="str">
        <f t="shared" si="2"/>
        <v/>
      </c>
      <c r="AM37" s="3">
        <v>0.05</v>
      </c>
      <c r="AN37" s="5">
        <f t="shared" si="3"/>
        <v>400.20000000000005</v>
      </c>
      <c r="AP37" s="5" t="str">
        <f t="shared" si="4"/>
        <v/>
      </c>
      <c r="AQ37" s="2">
        <v>0.06</v>
      </c>
      <c r="AR37" s="2">
        <v>2.5</v>
      </c>
      <c r="AS37" s="5">
        <f t="shared" si="5"/>
        <v>3220.11</v>
      </c>
      <c r="AT37" s="5">
        <f t="shared" si="6"/>
        <v>2795.05548</v>
      </c>
      <c r="AU37" s="11">
        <f t="shared" si="8"/>
        <v>4.8010388466269052E-2</v>
      </c>
      <c r="AV37" s="5">
        <f t="shared" si="7"/>
        <v>48.010388466269049</v>
      </c>
    </row>
    <row r="38" spans="1:48" x14ac:dyDescent="0.25">
      <c r="A38" s="1" t="s">
        <v>110</v>
      </c>
      <c r="B38" s="1" t="s">
        <v>111</v>
      </c>
      <c r="C38" s="1" t="s">
        <v>112</v>
      </c>
      <c r="D38" s="1" t="s">
        <v>61</v>
      </c>
      <c r="E38" s="1" t="s">
        <v>71</v>
      </c>
      <c r="F38" s="1" t="s">
        <v>108</v>
      </c>
      <c r="G38" s="1" t="s">
        <v>64</v>
      </c>
      <c r="H38" s="1" t="s">
        <v>109</v>
      </c>
      <c r="I38" s="2">
        <v>16.2</v>
      </c>
      <c r="J38" s="2">
        <v>0.2</v>
      </c>
      <c r="K38" s="2">
        <f t="shared" si="0"/>
        <v>0</v>
      </c>
      <c r="L38" s="2">
        <f t="shared" si="1"/>
        <v>0.21</v>
      </c>
      <c r="AL38" s="5" t="str">
        <f t="shared" si="2"/>
        <v/>
      </c>
      <c r="AN38" s="5" t="str">
        <f t="shared" si="3"/>
        <v/>
      </c>
      <c r="AO38" s="2">
        <v>0.06</v>
      </c>
      <c r="AP38" s="5">
        <f t="shared" si="4"/>
        <v>0.06</v>
      </c>
      <c r="AQ38" s="2">
        <v>0.11</v>
      </c>
      <c r="AR38" s="2">
        <v>0.04</v>
      </c>
      <c r="AS38" s="5">
        <f t="shared" si="5"/>
        <v>0</v>
      </c>
      <c r="AT38" s="5">
        <f t="shared" si="6"/>
        <v>0</v>
      </c>
      <c r="AU38" s="11">
        <f t="shared" si="8"/>
        <v>0</v>
      </c>
      <c r="AV38" s="5">
        <f t="shared" si="7"/>
        <v>0</v>
      </c>
    </row>
    <row r="39" spans="1:48" x14ac:dyDescent="0.25">
      <c r="A39" s="1" t="s">
        <v>113</v>
      </c>
      <c r="B39" s="1" t="s">
        <v>114</v>
      </c>
      <c r="C39" s="1" t="s">
        <v>112</v>
      </c>
      <c r="D39" s="1" t="s">
        <v>61</v>
      </c>
      <c r="E39" s="1" t="s">
        <v>62</v>
      </c>
      <c r="F39" s="1" t="s">
        <v>108</v>
      </c>
      <c r="G39" s="1" t="s">
        <v>64</v>
      </c>
      <c r="H39" s="1" t="s">
        <v>109</v>
      </c>
      <c r="I39" s="2">
        <v>7.2</v>
      </c>
      <c r="J39" s="2">
        <v>7.2</v>
      </c>
      <c r="K39" s="2">
        <f t="shared" si="0"/>
        <v>6.27</v>
      </c>
      <c r="L39" s="2">
        <f t="shared" si="1"/>
        <v>0.93</v>
      </c>
      <c r="P39" s="6">
        <v>6.27</v>
      </c>
      <c r="Q39" s="5">
        <v>16383.51</v>
      </c>
      <c r="AL39" s="5" t="str">
        <f t="shared" si="2"/>
        <v/>
      </c>
      <c r="AM39" s="3">
        <v>0.37</v>
      </c>
      <c r="AN39" s="5">
        <f t="shared" si="3"/>
        <v>2961.48</v>
      </c>
      <c r="AP39" s="5" t="str">
        <f t="shared" si="4"/>
        <v/>
      </c>
      <c r="AQ39" s="2">
        <v>0.56000000000000005</v>
      </c>
      <c r="AS39" s="5">
        <f t="shared" si="5"/>
        <v>16383.51</v>
      </c>
      <c r="AT39" s="5">
        <f t="shared" si="6"/>
        <v>14220.886680000001</v>
      </c>
      <c r="AU39" s="11">
        <f t="shared" si="8"/>
        <v>0.2442707483722617</v>
      </c>
      <c r="AV39" s="5">
        <f t="shared" si="7"/>
        <v>244.27074837226172</v>
      </c>
    </row>
    <row r="40" spans="1:48" x14ac:dyDescent="0.25">
      <c r="A40" s="1" t="s">
        <v>116</v>
      </c>
      <c r="B40" s="1" t="s">
        <v>111</v>
      </c>
      <c r="C40" s="1" t="s">
        <v>112</v>
      </c>
      <c r="D40" s="1" t="s">
        <v>61</v>
      </c>
      <c r="E40" s="1" t="s">
        <v>73</v>
      </c>
      <c r="F40" s="1" t="s">
        <v>108</v>
      </c>
      <c r="G40" s="1" t="s">
        <v>64</v>
      </c>
      <c r="H40" s="1" t="s">
        <v>109</v>
      </c>
      <c r="I40" s="2">
        <v>58.6</v>
      </c>
      <c r="J40" s="2">
        <v>27.1</v>
      </c>
      <c r="K40" s="2">
        <f t="shared" si="0"/>
        <v>25.700000000000003</v>
      </c>
      <c r="L40" s="2">
        <f t="shared" si="1"/>
        <v>1.38</v>
      </c>
      <c r="N40" s="4">
        <v>13.23</v>
      </c>
      <c r="O40" s="5">
        <v>46169.392500000002</v>
      </c>
      <c r="P40" s="6">
        <v>5.98</v>
      </c>
      <c r="Q40" s="5">
        <v>15625.74</v>
      </c>
      <c r="R40" s="7">
        <v>4.07</v>
      </c>
      <c r="S40" s="5">
        <v>5818.0650000000014</v>
      </c>
      <c r="Z40" s="9">
        <v>2.42</v>
      </c>
      <c r="AA40" s="5">
        <v>415.63499999999999</v>
      </c>
      <c r="AL40" s="5" t="str">
        <f t="shared" si="2"/>
        <v/>
      </c>
      <c r="AM40" s="3">
        <v>0.49</v>
      </c>
      <c r="AN40" s="5">
        <f t="shared" si="3"/>
        <v>3921.96</v>
      </c>
      <c r="AP40" s="5" t="str">
        <f t="shared" si="4"/>
        <v/>
      </c>
      <c r="AQ40" s="2">
        <v>0.74</v>
      </c>
      <c r="AR40" s="2">
        <v>0.15</v>
      </c>
      <c r="AS40" s="5">
        <f t="shared" si="5"/>
        <v>68028.83249999999</v>
      </c>
      <c r="AT40" s="5">
        <f t="shared" si="6"/>
        <v>59049.026609999986</v>
      </c>
      <c r="AU40" s="11">
        <f t="shared" si="8"/>
        <v>1.0142792250052788</v>
      </c>
      <c r="AV40" s="5">
        <f t="shared" si="7"/>
        <v>1014.2792250052788</v>
      </c>
    </row>
    <row r="41" spans="1:48" x14ac:dyDescent="0.25">
      <c r="A41" s="1" t="s">
        <v>116</v>
      </c>
      <c r="B41" s="1" t="s">
        <v>111</v>
      </c>
      <c r="C41" s="1" t="s">
        <v>112</v>
      </c>
      <c r="D41" s="1" t="s">
        <v>61</v>
      </c>
      <c r="E41" s="1" t="s">
        <v>70</v>
      </c>
      <c r="F41" s="1" t="s">
        <v>108</v>
      </c>
      <c r="G41" s="1" t="s">
        <v>64</v>
      </c>
      <c r="H41" s="1" t="s">
        <v>109</v>
      </c>
      <c r="I41" s="2">
        <v>58.6</v>
      </c>
      <c r="J41" s="2">
        <v>25.48</v>
      </c>
      <c r="K41" s="2">
        <f t="shared" si="0"/>
        <v>24.130000000000003</v>
      </c>
      <c r="L41" s="2">
        <f t="shared" si="1"/>
        <v>1.35</v>
      </c>
      <c r="N41" s="4">
        <v>2.0099999999999998</v>
      </c>
      <c r="O41" s="5">
        <v>7014.3974999999991</v>
      </c>
      <c r="P41" s="6">
        <v>7.73</v>
      </c>
      <c r="Q41" s="5">
        <v>20198.490000000002</v>
      </c>
      <c r="R41" s="7">
        <v>12.97</v>
      </c>
      <c r="S41" s="5">
        <v>18540.615000000002</v>
      </c>
      <c r="T41" s="8">
        <v>0.32</v>
      </c>
      <c r="U41" s="5">
        <v>137.28</v>
      </c>
      <c r="Z41" s="9">
        <v>1.1000000000000001</v>
      </c>
      <c r="AA41" s="5">
        <v>188.92500000000001</v>
      </c>
      <c r="AL41" s="5" t="str">
        <f t="shared" si="2"/>
        <v/>
      </c>
      <c r="AM41" s="3">
        <v>0.43</v>
      </c>
      <c r="AN41" s="5">
        <f t="shared" si="3"/>
        <v>3441.72</v>
      </c>
      <c r="AP41" s="5" t="str">
        <f t="shared" si="4"/>
        <v/>
      </c>
      <c r="AQ41" s="2">
        <v>0.64</v>
      </c>
      <c r="AR41" s="2">
        <v>0.28000000000000003</v>
      </c>
      <c r="AS41" s="5">
        <f t="shared" si="5"/>
        <v>46079.707500000004</v>
      </c>
      <c r="AT41" s="5">
        <f t="shared" si="6"/>
        <v>39997.186110000002</v>
      </c>
      <c r="AU41" s="11">
        <f t="shared" si="8"/>
        <v>0.68702766597633358</v>
      </c>
      <c r="AV41" s="5">
        <f t="shared" si="7"/>
        <v>687.02766597633354</v>
      </c>
    </row>
    <row r="42" spans="1:48" x14ac:dyDescent="0.25">
      <c r="A42" s="1" t="s">
        <v>116</v>
      </c>
      <c r="B42" s="1" t="s">
        <v>111</v>
      </c>
      <c r="C42" s="1" t="s">
        <v>112</v>
      </c>
      <c r="D42" s="1" t="s">
        <v>61</v>
      </c>
      <c r="E42" s="1" t="s">
        <v>62</v>
      </c>
      <c r="F42" s="1" t="s">
        <v>108</v>
      </c>
      <c r="G42" s="1" t="s">
        <v>64</v>
      </c>
      <c r="H42" s="1" t="s">
        <v>109</v>
      </c>
      <c r="I42" s="2">
        <v>58.6</v>
      </c>
      <c r="J42" s="2">
        <v>4.9400000000000004</v>
      </c>
      <c r="K42" s="2">
        <f t="shared" si="0"/>
        <v>4.55</v>
      </c>
      <c r="L42" s="2">
        <f t="shared" si="1"/>
        <v>0.4</v>
      </c>
      <c r="P42" s="6">
        <v>3.65</v>
      </c>
      <c r="Q42" s="5">
        <v>9537.4499999999989</v>
      </c>
      <c r="R42" s="7">
        <v>0.9</v>
      </c>
      <c r="S42" s="5">
        <v>1286.55</v>
      </c>
      <c r="AL42" s="5" t="str">
        <f t="shared" si="2"/>
        <v/>
      </c>
      <c r="AM42" s="3">
        <v>0.16</v>
      </c>
      <c r="AN42" s="5">
        <f t="shared" si="3"/>
        <v>1280.6400000000001</v>
      </c>
      <c r="AP42" s="5" t="str">
        <f t="shared" si="4"/>
        <v/>
      </c>
      <c r="AQ42" s="2">
        <v>0.24</v>
      </c>
      <c r="AS42" s="5">
        <f t="shared" si="5"/>
        <v>10823.999999999998</v>
      </c>
      <c r="AT42" s="5">
        <f t="shared" si="6"/>
        <v>9395.2319999999982</v>
      </c>
      <c r="AU42" s="11">
        <f t="shared" si="8"/>
        <v>0.16138096051342846</v>
      </c>
      <c r="AV42" s="5">
        <f t="shared" si="7"/>
        <v>161.38096051342845</v>
      </c>
    </row>
    <row r="43" spans="1:48" x14ac:dyDescent="0.25">
      <c r="A43" s="1" t="s">
        <v>116</v>
      </c>
      <c r="B43" s="1" t="s">
        <v>111</v>
      </c>
      <c r="C43" s="1" t="s">
        <v>112</v>
      </c>
      <c r="D43" s="1" t="s">
        <v>61</v>
      </c>
      <c r="E43" s="1" t="s">
        <v>89</v>
      </c>
      <c r="F43" s="1" t="s">
        <v>115</v>
      </c>
      <c r="G43" s="1" t="s">
        <v>64</v>
      </c>
      <c r="H43" s="1" t="s">
        <v>109</v>
      </c>
      <c r="I43" s="2">
        <v>58.6</v>
      </c>
      <c r="J43" s="2">
        <v>0.06</v>
      </c>
      <c r="K43" s="2">
        <f t="shared" si="0"/>
        <v>0.04</v>
      </c>
      <c r="L43" s="2">
        <f t="shared" si="1"/>
        <v>0.01</v>
      </c>
      <c r="N43" s="4">
        <v>0.01</v>
      </c>
      <c r="O43" s="5">
        <v>34.897500000000001</v>
      </c>
      <c r="P43" s="6">
        <v>0.02</v>
      </c>
      <c r="Q43" s="5">
        <v>52.26</v>
      </c>
      <c r="R43" s="7">
        <v>0.01</v>
      </c>
      <c r="S43" s="5">
        <v>14.295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R43" s="2">
        <v>0.01</v>
      </c>
      <c r="AS43" s="5">
        <f t="shared" si="5"/>
        <v>101.4525</v>
      </c>
      <c r="AT43" s="5">
        <f t="shared" si="6"/>
        <v>88.060769999999991</v>
      </c>
      <c r="AU43" s="11">
        <f t="shared" si="8"/>
        <v>1.5126110399564488E-3</v>
      </c>
      <c r="AV43" s="5">
        <f t="shared" si="7"/>
        <v>1.5126110399564487</v>
      </c>
    </row>
    <row r="44" spans="1:48" x14ac:dyDescent="0.25">
      <c r="A44" s="1" t="s">
        <v>116</v>
      </c>
      <c r="B44" s="1" t="s">
        <v>111</v>
      </c>
      <c r="C44" s="1" t="s">
        <v>112</v>
      </c>
      <c r="D44" s="1" t="s">
        <v>61</v>
      </c>
      <c r="E44" s="1" t="s">
        <v>84</v>
      </c>
      <c r="F44" s="1" t="s">
        <v>115</v>
      </c>
      <c r="G44" s="1" t="s">
        <v>64</v>
      </c>
      <c r="H44" s="1" t="s">
        <v>109</v>
      </c>
      <c r="I44" s="2">
        <v>58.6</v>
      </c>
      <c r="J44" s="2">
        <v>0.06</v>
      </c>
      <c r="K44" s="2">
        <f t="shared" si="0"/>
        <v>0.06</v>
      </c>
      <c r="L44" s="2">
        <f t="shared" si="1"/>
        <v>0</v>
      </c>
      <c r="R44" s="7">
        <v>0.04</v>
      </c>
      <c r="S44" s="5">
        <v>57.18</v>
      </c>
      <c r="T44" s="8">
        <v>0.02</v>
      </c>
      <c r="U44" s="5">
        <v>8.58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S44" s="5">
        <f t="shared" si="5"/>
        <v>65.760000000000005</v>
      </c>
      <c r="AT44" s="5">
        <f t="shared" si="6"/>
        <v>57.079680000000003</v>
      </c>
      <c r="AU44" s="11">
        <f t="shared" si="8"/>
        <v>9.8045195522570758E-4</v>
      </c>
      <c r="AV44" s="5">
        <f t="shared" si="7"/>
        <v>0.98045195522570749</v>
      </c>
    </row>
    <row r="45" spans="1:48" x14ac:dyDescent="0.25">
      <c r="A45" s="1" t="s">
        <v>117</v>
      </c>
      <c r="B45" s="1" t="s">
        <v>118</v>
      </c>
      <c r="C45" s="1" t="s">
        <v>119</v>
      </c>
      <c r="D45" s="1" t="s">
        <v>61</v>
      </c>
      <c r="E45" s="1" t="s">
        <v>73</v>
      </c>
      <c r="F45" s="1" t="s">
        <v>108</v>
      </c>
      <c r="G45" s="1" t="s">
        <v>64</v>
      </c>
      <c r="H45" s="1" t="s">
        <v>109</v>
      </c>
      <c r="I45" s="2">
        <v>2</v>
      </c>
      <c r="J45" s="2">
        <v>1.64</v>
      </c>
      <c r="K45" s="2">
        <f t="shared" si="0"/>
        <v>1.63</v>
      </c>
      <c r="L45" s="2">
        <f t="shared" si="1"/>
        <v>0</v>
      </c>
      <c r="P45" s="6">
        <v>0.04</v>
      </c>
      <c r="Q45" s="5">
        <v>104.52</v>
      </c>
      <c r="R45" s="7">
        <v>0.09</v>
      </c>
      <c r="S45" s="5">
        <v>128.655</v>
      </c>
      <c r="Z45" s="9">
        <v>1.5</v>
      </c>
      <c r="AA45" s="5">
        <v>257.625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5"/>
        <v>490.8</v>
      </c>
      <c r="AT45" s="5">
        <f t="shared" si="6"/>
        <v>426.01440000000002</v>
      </c>
      <c r="AU45" s="11">
        <f t="shared" si="8"/>
        <v>7.317606746118875E-3</v>
      </c>
      <c r="AV45" s="5">
        <f t="shared" si="7"/>
        <v>7.3176067461188756</v>
      </c>
    </row>
    <row r="46" spans="1:48" x14ac:dyDescent="0.25">
      <c r="A46" s="1" t="s">
        <v>120</v>
      </c>
      <c r="B46" s="1" t="s">
        <v>121</v>
      </c>
      <c r="C46" s="1" t="s">
        <v>122</v>
      </c>
      <c r="D46" s="1" t="s">
        <v>123</v>
      </c>
      <c r="E46" s="1" t="s">
        <v>82</v>
      </c>
      <c r="F46" s="1" t="s">
        <v>108</v>
      </c>
      <c r="G46" s="1" t="s">
        <v>64</v>
      </c>
      <c r="H46" s="1" t="s">
        <v>109</v>
      </c>
      <c r="I46" s="2">
        <v>57.46</v>
      </c>
      <c r="J46" s="2">
        <v>18.53</v>
      </c>
      <c r="K46" s="2">
        <f t="shared" si="0"/>
        <v>0.12</v>
      </c>
      <c r="L46" s="2">
        <f t="shared" si="1"/>
        <v>0</v>
      </c>
      <c r="R46" s="7">
        <v>0.11</v>
      </c>
      <c r="S46" s="5">
        <v>157.245</v>
      </c>
      <c r="T46" s="8">
        <v>0.01</v>
      </c>
      <c r="U46" s="5">
        <v>4.29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S46" s="5">
        <f t="shared" si="5"/>
        <v>161.535</v>
      </c>
      <c r="AT46" s="5">
        <f t="shared" si="6"/>
        <v>140.21238</v>
      </c>
      <c r="AU46" s="11">
        <f t="shared" si="8"/>
        <v>2.4084140296135132E-3</v>
      </c>
      <c r="AV46" s="5">
        <f t="shared" si="7"/>
        <v>2.4084140296135135</v>
      </c>
    </row>
    <row r="47" spans="1:48" x14ac:dyDescent="0.25">
      <c r="A47" s="1" t="s">
        <v>124</v>
      </c>
      <c r="B47" s="1" t="s">
        <v>114</v>
      </c>
      <c r="C47" s="1" t="s">
        <v>112</v>
      </c>
      <c r="D47" s="1" t="s">
        <v>61</v>
      </c>
      <c r="E47" s="1" t="s">
        <v>71</v>
      </c>
      <c r="F47" s="1" t="s">
        <v>108</v>
      </c>
      <c r="G47" s="1" t="s">
        <v>64</v>
      </c>
      <c r="H47" s="1" t="s">
        <v>109</v>
      </c>
      <c r="I47" s="2">
        <v>97.99</v>
      </c>
      <c r="J47" s="2">
        <v>0.06</v>
      </c>
      <c r="K47" s="2">
        <f t="shared" si="0"/>
        <v>0.06</v>
      </c>
      <c r="L47" s="2">
        <f t="shared" si="1"/>
        <v>0</v>
      </c>
      <c r="R47" s="7">
        <v>0.03</v>
      </c>
      <c r="S47" s="5">
        <v>42.884999999999998</v>
      </c>
      <c r="T47" s="8">
        <v>0.03</v>
      </c>
      <c r="U47" s="5">
        <v>12.87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5"/>
        <v>55.754999999999995</v>
      </c>
      <c r="AT47" s="5">
        <f t="shared" si="6"/>
        <v>48.39533999999999</v>
      </c>
      <c r="AU47" s="11">
        <f t="shared" si="8"/>
        <v>8.3128191550500775E-4</v>
      </c>
      <c r="AV47" s="5">
        <f t="shared" si="7"/>
        <v>0.83128191550500774</v>
      </c>
    </row>
    <row r="48" spans="1:48" x14ac:dyDescent="0.25">
      <c r="A48" s="1" t="s">
        <v>124</v>
      </c>
      <c r="B48" s="1" t="s">
        <v>114</v>
      </c>
      <c r="C48" s="1" t="s">
        <v>112</v>
      </c>
      <c r="D48" s="1" t="s">
        <v>61</v>
      </c>
      <c r="E48" s="1" t="s">
        <v>81</v>
      </c>
      <c r="F48" s="1" t="s">
        <v>108</v>
      </c>
      <c r="G48" s="1" t="s">
        <v>64</v>
      </c>
      <c r="H48" s="1" t="s">
        <v>109</v>
      </c>
      <c r="I48" s="2">
        <v>97.99</v>
      </c>
      <c r="J48" s="2">
        <v>40.549999999999997</v>
      </c>
      <c r="K48" s="2">
        <f t="shared" si="0"/>
        <v>36.94</v>
      </c>
      <c r="L48" s="2">
        <f t="shared" si="1"/>
        <v>0</v>
      </c>
      <c r="R48" s="7">
        <v>16.739999999999998</v>
      </c>
      <c r="S48" s="5">
        <v>23929.83</v>
      </c>
      <c r="T48" s="8">
        <v>20.2</v>
      </c>
      <c r="U48" s="5">
        <v>8665.7999999999993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S48" s="5">
        <f t="shared" si="5"/>
        <v>32595.63</v>
      </c>
      <c r="AT48" s="5">
        <f t="shared" si="6"/>
        <v>28293.006839999998</v>
      </c>
      <c r="AU48" s="11">
        <f t="shared" si="8"/>
        <v>0.48598614910756882</v>
      </c>
      <c r="AV48" s="5">
        <f t="shared" si="7"/>
        <v>485.98614910756879</v>
      </c>
    </row>
    <row r="49" spans="1:48" x14ac:dyDescent="0.25">
      <c r="A49" s="1" t="s">
        <v>124</v>
      </c>
      <c r="B49" s="1" t="s">
        <v>114</v>
      </c>
      <c r="C49" s="1" t="s">
        <v>112</v>
      </c>
      <c r="D49" s="1" t="s">
        <v>61</v>
      </c>
      <c r="E49" s="1" t="s">
        <v>82</v>
      </c>
      <c r="F49" s="1" t="s">
        <v>108</v>
      </c>
      <c r="G49" s="1" t="s">
        <v>64</v>
      </c>
      <c r="H49" s="1" t="s">
        <v>109</v>
      </c>
      <c r="I49" s="2">
        <v>97.99</v>
      </c>
      <c r="J49" s="2">
        <v>16.760000000000002</v>
      </c>
      <c r="K49" s="2">
        <f t="shared" si="0"/>
        <v>14.61</v>
      </c>
      <c r="L49" s="2">
        <f t="shared" si="1"/>
        <v>0</v>
      </c>
      <c r="R49" s="7">
        <v>14.32</v>
      </c>
      <c r="S49" s="5">
        <v>20470.439999999999</v>
      </c>
      <c r="T49" s="8">
        <v>0.26</v>
      </c>
      <c r="U49" s="5">
        <v>111.54</v>
      </c>
      <c r="Z49" s="9">
        <v>0.03</v>
      </c>
      <c r="AA49" s="5">
        <v>5.1524999999999999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S49" s="5">
        <f t="shared" si="5"/>
        <v>20587.1325</v>
      </c>
      <c r="AT49" s="5">
        <f t="shared" si="6"/>
        <v>17869.631010000001</v>
      </c>
      <c r="AU49" s="11">
        <f t="shared" si="8"/>
        <v>0.30694486484360867</v>
      </c>
      <c r="AV49" s="5">
        <f t="shared" si="7"/>
        <v>306.94486484360868</v>
      </c>
    </row>
    <row r="50" spans="1:48" x14ac:dyDescent="0.25">
      <c r="A50" s="1" t="s">
        <v>124</v>
      </c>
      <c r="B50" s="1" t="s">
        <v>114</v>
      </c>
      <c r="C50" s="1" t="s">
        <v>112</v>
      </c>
      <c r="D50" s="1" t="s">
        <v>61</v>
      </c>
      <c r="E50" s="1" t="s">
        <v>84</v>
      </c>
      <c r="F50" s="1" t="s">
        <v>108</v>
      </c>
      <c r="G50" s="1" t="s">
        <v>64</v>
      </c>
      <c r="H50" s="1" t="s">
        <v>109</v>
      </c>
      <c r="I50" s="2">
        <v>97.99</v>
      </c>
      <c r="J50" s="2">
        <v>37.700000000000003</v>
      </c>
      <c r="K50" s="2">
        <f t="shared" si="0"/>
        <v>0.36</v>
      </c>
      <c r="L50" s="2">
        <f t="shared" si="1"/>
        <v>0</v>
      </c>
      <c r="T50" s="8">
        <v>0.36</v>
      </c>
      <c r="U50" s="5">
        <v>154.44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S50" s="5">
        <f t="shared" si="5"/>
        <v>154.44</v>
      </c>
      <c r="AT50" s="5">
        <f t="shared" si="6"/>
        <v>134.05391999999998</v>
      </c>
      <c r="AU50" s="11">
        <f t="shared" si="8"/>
        <v>2.3026307780574548E-3</v>
      </c>
      <c r="AV50" s="5">
        <f t="shared" si="7"/>
        <v>2.3026307780574546</v>
      </c>
    </row>
    <row r="51" spans="1:48" x14ac:dyDescent="0.25">
      <c r="A51" s="1" t="s">
        <v>125</v>
      </c>
      <c r="B51" s="1" t="s">
        <v>126</v>
      </c>
      <c r="C51" s="1" t="s">
        <v>127</v>
      </c>
      <c r="D51" s="1" t="s">
        <v>61</v>
      </c>
      <c r="E51" s="1" t="s">
        <v>82</v>
      </c>
      <c r="F51" s="1" t="s">
        <v>108</v>
      </c>
      <c r="G51" s="1" t="s">
        <v>64</v>
      </c>
      <c r="H51" s="1" t="s">
        <v>109</v>
      </c>
      <c r="I51" s="2">
        <v>2.0099999999999998</v>
      </c>
      <c r="J51" s="2">
        <v>1.58</v>
      </c>
      <c r="K51" s="2">
        <f t="shared" si="0"/>
        <v>1.58</v>
      </c>
      <c r="L51" s="2">
        <f t="shared" si="1"/>
        <v>0</v>
      </c>
      <c r="R51" s="7">
        <v>0.01</v>
      </c>
      <c r="S51" s="5">
        <v>14.295</v>
      </c>
      <c r="Z51" s="9">
        <v>1.57</v>
      </c>
      <c r="AA51" s="5">
        <v>269.64749999999998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S51" s="5">
        <f t="shared" si="5"/>
        <v>283.9425</v>
      </c>
      <c r="AT51" s="5">
        <f t="shared" si="6"/>
        <v>246.46208999999993</v>
      </c>
      <c r="AU51" s="11">
        <f t="shared" si="8"/>
        <v>4.2334546730029713E-3</v>
      </c>
      <c r="AV51" s="5">
        <f t="shared" si="7"/>
        <v>4.2334546730029707</v>
      </c>
    </row>
    <row r="52" spans="1:48" x14ac:dyDescent="0.25">
      <c r="A52" s="1" t="s">
        <v>128</v>
      </c>
      <c r="B52" s="1" t="s">
        <v>129</v>
      </c>
      <c r="C52" s="1" t="s">
        <v>130</v>
      </c>
      <c r="D52" s="1" t="s">
        <v>61</v>
      </c>
      <c r="E52" s="1" t="s">
        <v>92</v>
      </c>
      <c r="F52" s="1" t="s">
        <v>108</v>
      </c>
      <c r="G52" s="1" t="s">
        <v>64</v>
      </c>
      <c r="H52" s="1" t="s">
        <v>109</v>
      </c>
      <c r="I52" s="2">
        <v>60.51</v>
      </c>
      <c r="J52" s="2">
        <v>10.42</v>
      </c>
      <c r="K52" s="2">
        <f t="shared" si="0"/>
        <v>2.5</v>
      </c>
      <c r="L52" s="2">
        <f t="shared" si="1"/>
        <v>0</v>
      </c>
      <c r="N52" s="4">
        <v>0.15</v>
      </c>
      <c r="O52" s="5">
        <v>523.46249999999998</v>
      </c>
      <c r="P52" s="6">
        <v>0.77</v>
      </c>
      <c r="Q52" s="5">
        <v>2012.01</v>
      </c>
      <c r="R52" s="7">
        <v>1.41</v>
      </c>
      <c r="S52" s="5">
        <v>2015.595</v>
      </c>
      <c r="T52" s="8">
        <v>0.17</v>
      </c>
      <c r="U52" s="5">
        <v>72.930000000000007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S52" s="5">
        <f t="shared" si="5"/>
        <v>4623.9975000000004</v>
      </c>
      <c r="AT52" s="5">
        <f t="shared" si="6"/>
        <v>4013.6298300000008</v>
      </c>
      <c r="AU52" s="11">
        <f t="shared" si="8"/>
        <v>6.8941718215233941E-2</v>
      </c>
      <c r="AV52" s="5">
        <f t="shared" si="7"/>
        <v>68.941718215233948</v>
      </c>
    </row>
    <row r="53" spans="1:48" x14ac:dyDescent="0.25">
      <c r="A53" s="1" t="s">
        <v>133</v>
      </c>
      <c r="B53" s="1" t="s">
        <v>129</v>
      </c>
      <c r="C53" s="1" t="s">
        <v>130</v>
      </c>
      <c r="D53" s="1" t="s">
        <v>61</v>
      </c>
      <c r="E53" s="1" t="s">
        <v>74</v>
      </c>
      <c r="F53" s="1" t="s">
        <v>108</v>
      </c>
      <c r="G53" s="1" t="s">
        <v>64</v>
      </c>
      <c r="H53" s="1" t="s">
        <v>109</v>
      </c>
      <c r="I53" s="2">
        <v>60</v>
      </c>
      <c r="J53" s="2">
        <v>0.05</v>
      </c>
      <c r="K53" s="2">
        <f t="shared" si="0"/>
        <v>0.04</v>
      </c>
      <c r="L53" s="2">
        <f t="shared" si="1"/>
        <v>0</v>
      </c>
      <c r="P53" s="6">
        <v>0.02</v>
      </c>
      <c r="Q53" s="5">
        <v>52.26</v>
      </c>
      <c r="R53" s="7">
        <v>0.01</v>
      </c>
      <c r="S53" s="5">
        <v>14.295</v>
      </c>
      <c r="T53" s="8">
        <v>0.01</v>
      </c>
      <c r="U53" s="5">
        <v>4.29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S53" s="5">
        <f t="shared" si="5"/>
        <v>70.844999999999999</v>
      </c>
      <c r="AT53" s="5">
        <f t="shared" si="6"/>
        <v>61.493459999999999</v>
      </c>
      <c r="AU53" s="11">
        <f t="shared" si="8"/>
        <v>1.0562670128948484E-3</v>
      </c>
      <c r="AV53" s="5">
        <f t="shared" si="7"/>
        <v>1.0562670128948486</v>
      </c>
    </row>
    <row r="54" spans="1:48" x14ac:dyDescent="0.25">
      <c r="A54" s="1" t="s">
        <v>133</v>
      </c>
      <c r="B54" s="1" t="s">
        <v>129</v>
      </c>
      <c r="C54" s="1" t="s">
        <v>130</v>
      </c>
      <c r="D54" s="1" t="s">
        <v>61</v>
      </c>
      <c r="E54" s="1" t="s">
        <v>92</v>
      </c>
      <c r="F54" s="1" t="s">
        <v>108</v>
      </c>
      <c r="G54" s="1" t="s">
        <v>64</v>
      </c>
      <c r="H54" s="1" t="s">
        <v>109</v>
      </c>
      <c r="I54" s="2">
        <v>60</v>
      </c>
      <c r="J54" s="2">
        <v>29.97</v>
      </c>
      <c r="K54" s="2">
        <f t="shared" si="0"/>
        <v>22.3</v>
      </c>
      <c r="L54" s="2">
        <f t="shared" si="1"/>
        <v>0</v>
      </c>
      <c r="P54" s="6">
        <v>0.59</v>
      </c>
      <c r="Q54" s="5">
        <v>1541.67</v>
      </c>
      <c r="R54" s="7">
        <v>4.37</v>
      </c>
      <c r="S54" s="5">
        <v>6246.915</v>
      </c>
      <c r="T54" s="8">
        <v>17.34</v>
      </c>
      <c r="U54" s="5">
        <v>7438.86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S54" s="5">
        <f t="shared" si="5"/>
        <v>15227.445</v>
      </c>
      <c r="AT54" s="5">
        <f t="shared" si="6"/>
        <v>13217.422259999999</v>
      </c>
      <c r="AU54" s="11">
        <f t="shared" si="8"/>
        <v>0.22703434037928713</v>
      </c>
      <c r="AV54" s="5">
        <f t="shared" si="7"/>
        <v>227.03434037928713</v>
      </c>
    </row>
    <row r="55" spans="1:48" x14ac:dyDescent="0.25">
      <c r="A55" s="1" t="s">
        <v>133</v>
      </c>
      <c r="B55" s="1" t="s">
        <v>129</v>
      </c>
      <c r="C55" s="1" t="s">
        <v>130</v>
      </c>
      <c r="D55" s="1" t="s">
        <v>61</v>
      </c>
      <c r="E55" s="1" t="s">
        <v>81</v>
      </c>
      <c r="F55" s="1" t="s">
        <v>108</v>
      </c>
      <c r="G55" s="1" t="s">
        <v>64</v>
      </c>
      <c r="H55" s="1" t="s">
        <v>109</v>
      </c>
      <c r="I55" s="2">
        <v>60</v>
      </c>
      <c r="J55" s="2">
        <v>0.09</v>
      </c>
      <c r="K55" s="2">
        <f t="shared" si="0"/>
        <v>7.0000000000000007E-2</v>
      </c>
      <c r="L55" s="2">
        <f t="shared" si="1"/>
        <v>0</v>
      </c>
      <c r="T55" s="8">
        <v>7.0000000000000007E-2</v>
      </c>
      <c r="U55" s="5">
        <v>30.03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S55" s="5">
        <f t="shared" si="5"/>
        <v>30.03</v>
      </c>
      <c r="AT55" s="5">
        <f t="shared" si="6"/>
        <v>26.066040000000001</v>
      </c>
      <c r="AU55" s="11">
        <f t="shared" si="8"/>
        <v>4.477337624000608E-4</v>
      </c>
      <c r="AV55" s="5">
        <f t="shared" si="7"/>
        <v>0.4477337624000608</v>
      </c>
    </row>
    <row r="56" spans="1:48" x14ac:dyDescent="0.25">
      <c r="A56" s="1" t="s">
        <v>134</v>
      </c>
      <c r="B56" s="1" t="s">
        <v>114</v>
      </c>
      <c r="C56" s="1" t="s">
        <v>112</v>
      </c>
      <c r="D56" s="1" t="s">
        <v>61</v>
      </c>
      <c r="E56" s="1" t="s">
        <v>71</v>
      </c>
      <c r="F56" s="1" t="s">
        <v>108</v>
      </c>
      <c r="G56" s="1" t="s">
        <v>64</v>
      </c>
      <c r="H56" s="1" t="s">
        <v>109</v>
      </c>
      <c r="I56" s="2">
        <v>80</v>
      </c>
      <c r="J56" s="2">
        <v>0.09</v>
      </c>
      <c r="K56" s="2">
        <f t="shared" ref="K56:K106" si="9">SUM(N56,P56,R56,T56,V56,X56,Z56,AB56,AE56,AG56,AI56,AW56,AY56,BA56,BC56,BE56)</f>
        <v>7.0000000000000007E-2</v>
      </c>
      <c r="L56" s="2">
        <f t="shared" ref="L56:L106" si="10">SUM(M56,AD56,AK56,AM56,AO56,AQ56,AR56)</f>
        <v>0.01</v>
      </c>
      <c r="P56" s="6">
        <v>0.03</v>
      </c>
      <c r="Q56" s="5">
        <v>78.39</v>
      </c>
      <c r="R56" s="7">
        <v>0.02</v>
      </c>
      <c r="S56" s="5">
        <v>28.59</v>
      </c>
      <c r="T56" s="8">
        <v>0.02</v>
      </c>
      <c r="U56" s="5">
        <v>8.58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R56" s="2">
        <v>0.01</v>
      </c>
      <c r="AS56" s="5">
        <f t="shared" ref="AS56:AS106" si="11">SUM(O56,Q56,S56,U56,W56,Y56,AA56,AC56,AF56,AH56,AJ56,AX56,AZ56,BB56,BD56,BF56)</f>
        <v>115.56</v>
      </c>
      <c r="AT56" s="5">
        <f t="shared" si="6"/>
        <v>100.30607999999999</v>
      </c>
      <c r="AU56" s="11">
        <f t="shared" si="8"/>
        <v>1.7229475052597742E-3</v>
      </c>
      <c r="AV56" s="5">
        <f t="shared" si="7"/>
        <v>1.722947505259774</v>
      </c>
    </row>
    <row r="57" spans="1:48" x14ac:dyDescent="0.25">
      <c r="A57" s="1" t="s">
        <v>134</v>
      </c>
      <c r="B57" s="1" t="s">
        <v>114</v>
      </c>
      <c r="C57" s="1" t="s">
        <v>112</v>
      </c>
      <c r="D57" s="1" t="s">
        <v>61</v>
      </c>
      <c r="E57" s="1" t="s">
        <v>74</v>
      </c>
      <c r="F57" s="1" t="s">
        <v>108</v>
      </c>
      <c r="G57" s="1" t="s">
        <v>64</v>
      </c>
      <c r="H57" s="1" t="s">
        <v>109</v>
      </c>
      <c r="I57" s="2">
        <v>80</v>
      </c>
      <c r="J57" s="2">
        <v>38.75</v>
      </c>
      <c r="K57" s="2">
        <f t="shared" si="9"/>
        <v>34.089999999999996</v>
      </c>
      <c r="L57" s="2">
        <f t="shared" si="10"/>
        <v>3.56</v>
      </c>
      <c r="N57" s="4">
        <v>8.0399999999999991</v>
      </c>
      <c r="O57" s="5">
        <v>28057.59</v>
      </c>
      <c r="P57" s="6">
        <v>13.5</v>
      </c>
      <c r="Q57" s="5">
        <v>35275.5</v>
      </c>
      <c r="R57" s="7">
        <v>11.62</v>
      </c>
      <c r="S57" s="5">
        <v>16610.79</v>
      </c>
      <c r="T57" s="8">
        <v>0.93</v>
      </c>
      <c r="U57" s="5">
        <v>398.97</v>
      </c>
      <c r="AL57" s="5" t="str">
        <f t="shared" si="2"/>
        <v/>
      </c>
      <c r="AM57" s="3">
        <v>1.42</v>
      </c>
      <c r="AN57" s="5">
        <f t="shared" si="3"/>
        <v>11365.68</v>
      </c>
      <c r="AP57" s="5" t="str">
        <f t="shared" si="4"/>
        <v/>
      </c>
      <c r="AQ57" s="2">
        <v>2.14</v>
      </c>
      <c r="AS57" s="5">
        <f t="shared" si="11"/>
        <v>80342.850000000006</v>
      </c>
      <c r="AT57" s="5">
        <f t="shared" si="6"/>
        <v>69737.593799999988</v>
      </c>
      <c r="AU57" s="11">
        <f t="shared" si="8"/>
        <v>1.1978756747400505</v>
      </c>
      <c r="AV57" s="5">
        <f t="shared" si="7"/>
        <v>1197.8756747400505</v>
      </c>
    </row>
    <row r="58" spans="1:48" x14ac:dyDescent="0.25">
      <c r="A58" s="1" t="s">
        <v>134</v>
      </c>
      <c r="B58" s="1" t="s">
        <v>114</v>
      </c>
      <c r="C58" s="1" t="s">
        <v>112</v>
      </c>
      <c r="D58" s="1" t="s">
        <v>61</v>
      </c>
      <c r="E58" s="1" t="s">
        <v>131</v>
      </c>
      <c r="F58" s="1" t="s">
        <v>108</v>
      </c>
      <c r="G58" s="1" t="s">
        <v>64</v>
      </c>
      <c r="H58" s="1" t="s">
        <v>109</v>
      </c>
      <c r="I58" s="2">
        <v>80</v>
      </c>
      <c r="J58" s="2">
        <v>36.270000000000003</v>
      </c>
      <c r="K58" s="2">
        <f t="shared" si="9"/>
        <v>15.240000000000002</v>
      </c>
      <c r="L58" s="2">
        <f t="shared" si="10"/>
        <v>1.34</v>
      </c>
      <c r="N58" s="4">
        <v>0.2</v>
      </c>
      <c r="O58" s="5">
        <v>697.95</v>
      </c>
      <c r="P58" s="6">
        <v>7.2</v>
      </c>
      <c r="Q58" s="5">
        <v>18813.599999999999</v>
      </c>
      <c r="R58" s="7">
        <v>7.79</v>
      </c>
      <c r="S58" s="5">
        <v>11133.3272</v>
      </c>
      <c r="T58" s="8">
        <v>0.05</v>
      </c>
      <c r="U58" s="5">
        <v>21.45</v>
      </c>
      <c r="AL58" s="5" t="str">
        <f t="shared" si="2"/>
        <v/>
      </c>
      <c r="AM58" s="3">
        <v>0.54</v>
      </c>
      <c r="AN58" s="5">
        <f t="shared" si="3"/>
        <v>4322.16</v>
      </c>
      <c r="AP58" s="5" t="str">
        <f t="shared" si="4"/>
        <v/>
      </c>
      <c r="AQ58" s="2">
        <v>0.8</v>
      </c>
      <c r="AS58" s="5">
        <f t="shared" si="11"/>
        <v>30666.3272</v>
      </c>
      <c r="AT58" s="5">
        <f t="shared" si="6"/>
        <v>26618.3720096</v>
      </c>
      <c r="AU58" s="11">
        <f t="shared" si="8"/>
        <v>0.45722111409414984</v>
      </c>
      <c r="AV58" s="5">
        <f t="shared" si="7"/>
        <v>457.22111409414987</v>
      </c>
    </row>
    <row r="59" spans="1:48" x14ac:dyDescent="0.25">
      <c r="A59" s="1" t="s">
        <v>135</v>
      </c>
      <c r="B59" s="1" t="s">
        <v>114</v>
      </c>
      <c r="C59" s="1" t="s">
        <v>112</v>
      </c>
      <c r="D59" s="1" t="s">
        <v>61</v>
      </c>
      <c r="E59" s="1" t="s">
        <v>93</v>
      </c>
      <c r="F59" s="1" t="s">
        <v>108</v>
      </c>
      <c r="G59" s="1" t="s">
        <v>64</v>
      </c>
      <c r="H59" s="1" t="s">
        <v>109</v>
      </c>
      <c r="I59" s="2">
        <v>40</v>
      </c>
      <c r="J59" s="2">
        <v>38.22</v>
      </c>
      <c r="K59" s="2">
        <f t="shared" si="9"/>
        <v>36.470000000000006</v>
      </c>
      <c r="L59" s="2">
        <f t="shared" si="10"/>
        <v>1.7500000000000002</v>
      </c>
      <c r="N59" s="4">
        <v>1.1100000000000001</v>
      </c>
      <c r="O59" s="5">
        <v>3873.6224999999999</v>
      </c>
      <c r="P59" s="6">
        <v>14.92</v>
      </c>
      <c r="Q59" s="5">
        <v>38985.96</v>
      </c>
      <c r="R59" s="7">
        <v>19.059999999999999</v>
      </c>
      <c r="S59" s="5">
        <v>26882.0334</v>
      </c>
      <c r="T59" s="8">
        <v>1.38</v>
      </c>
      <c r="U59" s="5">
        <v>591.27639999999997</v>
      </c>
      <c r="AL59" s="5" t="str">
        <f t="shared" si="2"/>
        <v/>
      </c>
      <c r="AM59" s="3">
        <v>0.68</v>
      </c>
      <c r="AN59" s="5">
        <f t="shared" si="3"/>
        <v>5442.72</v>
      </c>
      <c r="AP59" s="5" t="str">
        <f t="shared" si="4"/>
        <v/>
      </c>
      <c r="AQ59" s="2">
        <v>1.02</v>
      </c>
      <c r="AR59" s="2">
        <v>0.05</v>
      </c>
      <c r="AS59" s="5">
        <f t="shared" si="11"/>
        <v>70332.892300000007</v>
      </c>
      <c r="AT59" s="5">
        <f t="shared" si="6"/>
        <v>61048.950516400007</v>
      </c>
      <c r="AU59" s="11">
        <f t="shared" si="8"/>
        <v>1.0486317179472948</v>
      </c>
      <c r="AV59" s="5">
        <f t="shared" si="7"/>
        <v>1048.6317179472949</v>
      </c>
    </row>
    <row r="60" spans="1:48" x14ac:dyDescent="0.25">
      <c r="A60" s="1" t="s">
        <v>135</v>
      </c>
      <c r="B60" s="1" t="s">
        <v>114</v>
      </c>
      <c r="C60" s="1" t="s">
        <v>112</v>
      </c>
      <c r="D60" s="1" t="s">
        <v>61</v>
      </c>
      <c r="E60" s="1" t="s">
        <v>73</v>
      </c>
      <c r="F60" s="1" t="s">
        <v>108</v>
      </c>
      <c r="G60" s="1" t="s">
        <v>64</v>
      </c>
      <c r="H60" s="1" t="s">
        <v>109</v>
      </c>
      <c r="I60" s="2">
        <v>40</v>
      </c>
      <c r="J60" s="2">
        <v>0.08</v>
      </c>
      <c r="K60" s="2">
        <f t="shared" si="9"/>
        <v>6.9999999999999993E-2</v>
      </c>
      <c r="L60" s="2">
        <f t="shared" si="10"/>
        <v>0.01</v>
      </c>
      <c r="N60" s="4">
        <v>0.03</v>
      </c>
      <c r="O60" s="5">
        <v>104.6925</v>
      </c>
      <c r="P60" s="6">
        <v>0.03</v>
      </c>
      <c r="Q60" s="5">
        <v>78.39</v>
      </c>
      <c r="R60" s="7">
        <v>0.01</v>
      </c>
      <c r="S60" s="5">
        <v>14.295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Q60" s="2">
        <v>0.01</v>
      </c>
      <c r="AS60" s="5">
        <f t="shared" si="11"/>
        <v>197.37749999999997</v>
      </c>
      <c r="AT60" s="5">
        <f t="shared" si="6"/>
        <v>171.32366999999996</v>
      </c>
      <c r="AU60" s="11">
        <f t="shared" si="8"/>
        <v>2.9428095467238752E-3</v>
      </c>
      <c r="AV60" s="5">
        <f t="shared" si="7"/>
        <v>2.9428095467238751</v>
      </c>
    </row>
    <row r="61" spans="1:48" x14ac:dyDescent="0.25">
      <c r="A61" s="1" t="s">
        <v>135</v>
      </c>
      <c r="B61" s="1" t="s">
        <v>114</v>
      </c>
      <c r="C61" s="1" t="s">
        <v>112</v>
      </c>
      <c r="D61" s="1" t="s">
        <v>61</v>
      </c>
      <c r="E61" s="1" t="s">
        <v>90</v>
      </c>
      <c r="F61" s="1" t="s">
        <v>115</v>
      </c>
      <c r="G61" s="1" t="s">
        <v>64</v>
      </c>
      <c r="H61" s="1" t="s">
        <v>109</v>
      </c>
      <c r="I61" s="2">
        <v>40</v>
      </c>
      <c r="J61" s="2">
        <v>0.06</v>
      </c>
      <c r="K61" s="2">
        <f t="shared" si="9"/>
        <v>0.05</v>
      </c>
      <c r="L61" s="2">
        <f t="shared" si="10"/>
        <v>0</v>
      </c>
      <c r="P61" s="6">
        <v>0.05</v>
      </c>
      <c r="Q61" s="5">
        <v>130.65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S61" s="5">
        <f t="shared" si="11"/>
        <v>130.65</v>
      </c>
      <c r="AT61" s="5">
        <f t="shared" si="6"/>
        <v>113.4042</v>
      </c>
      <c r="AU61" s="11">
        <f t="shared" si="8"/>
        <v>1.947932602649615E-3</v>
      </c>
      <c r="AV61" s="5">
        <f t="shared" si="7"/>
        <v>1.9479326026496149</v>
      </c>
    </row>
    <row r="62" spans="1:48" x14ac:dyDescent="0.25">
      <c r="A62" s="1" t="s">
        <v>136</v>
      </c>
      <c r="B62" s="1" t="s">
        <v>137</v>
      </c>
      <c r="C62" s="1" t="s">
        <v>138</v>
      </c>
      <c r="D62" s="1" t="s">
        <v>61</v>
      </c>
      <c r="E62" s="1" t="s">
        <v>71</v>
      </c>
      <c r="F62" s="1" t="s">
        <v>115</v>
      </c>
      <c r="G62" s="1" t="s">
        <v>64</v>
      </c>
      <c r="H62" s="1" t="s">
        <v>109</v>
      </c>
      <c r="I62" s="2">
        <v>12.2</v>
      </c>
      <c r="J62" s="2">
        <v>11.33</v>
      </c>
      <c r="K62" s="2">
        <f t="shared" si="9"/>
        <v>0</v>
      </c>
      <c r="L62" s="2">
        <f t="shared" si="10"/>
        <v>11.33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R62" s="2">
        <v>11.33</v>
      </c>
      <c r="AS62" s="5">
        <f t="shared" si="11"/>
        <v>0</v>
      </c>
      <c r="AT62" s="5">
        <f t="shared" si="6"/>
        <v>0</v>
      </c>
      <c r="AU62" s="11">
        <f t="shared" si="8"/>
        <v>0</v>
      </c>
      <c r="AV62" s="5">
        <f t="shared" si="7"/>
        <v>0</v>
      </c>
    </row>
    <row r="63" spans="1:48" x14ac:dyDescent="0.25">
      <c r="A63" s="1" t="s">
        <v>139</v>
      </c>
      <c r="B63" s="1" t="s">
        <v>140</v>
      </c>
      <c r="C63" s="1" t="s">
        <v>141</v>
      </c>
      <c r="D63" s="1" t="s">
        <v>142</v>
      </c>
      <c r="E63" s="1" t="s">
        <v>71</v>
      </c>
      <c r="F63" s="1" t="s">
        <v>115</v>
      </c>
      <c r="G63" s="1" t="s">
        <v>64</v>
      </c>
      <c r="H63" s="1" t="s">
        <v>109</v>
      </c>
      <c r="I63" s="2">
        <v>24.06</v>
      </c>
      <c r="J63" s="2">
        <v>24.06</v>
      </c>
      <c r="K63" s="2">
        <f t="shared" si="9"/>
        <v>0</v>
      </c>
      <c r="L63" s="2">
        <f t="shared" si="10"/>
        <v>24.060000000000002</v>
      </c>
      <c r="AL63" s="5" t="str">
        <f t="shared" si="2"/>
        <v/>
      </c>
      <c r="AN63" s="5" t="str">
        <f t="shared" si="3"/>
        <v/>
      </c>
      <c r="AO63" s="2">
        <v>1.57</v>
      </c>
      <c r="AP63" s="5">
        <f t="shared" si="4"/>
        <v>1.57</v>
      </c>
      <c r="AQ63" s="2">
        <v>2.37</v>
      </c>
      <c r="AR63" s="2">
        <v>20.12</v>
      </c>
      <c r="AS63" s="5">
        <f t="shared" si="11"/>
        <v>0</v>
      </c>
      <c r="AT63" s="5">
        <f t="shared" si="6"/>
        <v>0</v>
      </c>
      <c r="AU63" s="11">
        <f t="shared" si="8"/>
        <v>0</v>
      </c>
      <c r="AV63" s="5">
        <f t="shared" si="7"/>
        <v>0</v>
      </c>
    </row>
    <row r="64" spans="1:48" x14ac:dyDescent="0.25">
      <c r="A64" s="1" t="s">
        <v>143</v>
      </c>
      <c r="B64" s="1" t="s">
        <v>144</v>
      </c>
      <c r="C64" s="1" t="s">
        <v>145</v>
      </c>
      <c r="D64" s="1" t="s">
        <v>61</v>
      </c>
      <c r="E64" s="1" t="s">
        <v>71</v>
      </c>
      <c r="F64" s="1" t="s">
        <v>115</v>
      </c>
      <c r="G64" s="1" t="s">
        <v>64</v>
      </c>
      <c r="H64" s="1" t="s">
        <v>109</v>
      </c>
      <c r="I64" s="2">
        <v>2.74</v>
      </c>
      <c r="J64" s="2">
        <v>2.3199999999999998</v>
      </c>
      <c r="K64" s="2">
        <f t="shared" si="9"/>
        <v>1.72</v>
      </c>
      <c r="L64" s="2">
        <f t="shared" si="10"/>
        <v>0.6</v>
      </c>
      <c r="Z64" s="9">
        <v>1.72</v>
      </c>
      <c r="AA64" s="5">
        <v>295.41000000000003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R64" s="2">
        <v>0.6</v>
      </c>
      <c r="AS64" s="5">
        <f t="shared" si="11"/>
        <v>295.41000000000003</v>
      </c>
      <c r="AT64" s="5">
        <f t="shared" si="6"/>
        <v>256.41588000000002</v>
      </c>
      <c r="AU64" s="11">
        <f t="shared" si="8"/>
        <v>4.4044299284249737E-3</v>
      </c>
      <c r="AV64" s="5">
        <f t="shared" si="7"/>
        <v>4.4044299284249737</v>
      </c>
    </row>
    <row r="65" spans="1:48" x14ac:dyDescent="0.25">
      <c r="A65" s="1" t="s">
        <v>146</v>
      </c>
      <c r="B65" s="1" t="s">
        <v>147</v>
      </c>
      <c r="C65" s="1" t="s">
        <v>148</v>
      </c>
      <c r="D65" s="1" t="s">
        <v>149</v>
      </c>
      <c r="E65" s="1" t="s">
        <v>83</v>
      </c>
      <c r="F65" s="1" t="s">
        <v>63</v>
      </c>
      <c r="G65" s="1" t="s">
        <v>64</v>
      </c>
      <c r="H65" s="1" t="s">
        <v>65</v>
      </c>
      <c r="I65" s="2">
        <v>80</v>
      </c>
      <c r="J65" s="2">
        <v>0.06</v>
      </c>
      <c r="K65" s="2">
        <f t="shared" si="9"/>
        <v>0.03</v>
      </c>
      <c r="L65" s="2">
        <f t="shared" si="10"/>
        <v>0.03</v>
      </c>
      <c r="P65" s="6">
        <v>0.03</v>
      </c>
      <c r="Q65" s="5">
        <v>78.39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R65" s="2">
        <v>0.03</v>
      </c>
      <c r="AS65" s="5">
        <f t="shared" si="11"/>
        <v>78.39</v>
      </c>
      <c r="AT65" s="5">
        <f t="shared" si="6"/>
        <v>68.042519999999996</v>
      </c>
      <c r="AU65" s="11">
        <f t="shared" si="8"/>
        <v>1.1687595615897689E-3</v>
      </c>
      <c r="AV65" s="5">
        <f t="shared" si="7"/>
        <v>1.168759561589769</v>
      </c>
    </row>
    <row r="66" spans="1:48" x14ac:dyDescent="0.25">
      <c r="A66" s="1" t="s">
        <v>146</v>
      </c>
      <c r="B66" s="1" t="s">
        <v>147</v>
      </c>
      <c r="C66" s="1" t="s">
        <v>148</v>
      </c>
      <c r="D66" s="1" t="s">
        <v>149</v>
      </c>
      <c r="E66" s="1" t="s">
        <v>62</v>
      </c>
      <c r="F66" s="1" t="s">
        <v>115</v>
      </c>
      <c r="G66" s="1" t="s">
        <v>64</v>
      </c>
      <c r="H66" s="1" t="s">
        <v>109</v>
      </c>
      <c r="I66" s="2">
        <v>80</v>
      </c>
      <c r="J66" s="2">
        <v>39.79</v>
      </c>
      <c r="K66" s="2">
        <f t="shared" si="9"/>
        <v>15.079999999999998</v>
      </c>
      <c r="L66" s="2">
        <f t="shared" si="10"/>
        <v>24.72</v>
      </c>
      <c r="N66" s="4">
        <v>6.3</v>
      </c>
      <c r="O66" s="5">
        <v>21985.424999999999</v>
      </c>
      <c r="P66" s="6">
        <v>8.7799999999999994</v>
      </c>
      <c r="Q66" s="5">
        <v>22942.14</v>
      </c>
      <c r="AL66" s="5" t="str">
        <f t="shared" si="2"/>
        <v/>
      </c>
      <c r="AM66" s="3">
        <v>0.01</v>
      </c>
      <c r="AN66" s="5">
        <f t="shared" si="3"/>
        <v>80.040000000000006</v>
      </c>
      <c r="AO66" s="2">
        <v>1.17</v>
      </c>
      <c r="AP66" s="5">
        <f t="shared" si="4"/>
        <v>1.17</v>
      </c>
      <c r="AQ66" s="2">
        <v>1.8</v>
      </c>
      <c r="AR66" s="2">
        <v>21.74</v>
      </c>
      <c r="AS66" s="5">
        <f t="shared" si="11"/>
        <v>44927.565000000002</v>
      </c>
      <c r="AT66" s="5">
        <f t="shared" si="6"/>
        <v>38997.126420000001</v>
      </c>
      <c r="AU66" s="11">
        <f t="shared" si="8"/>
        <v>0.66984974069008607</v>
      </c>
      <c r="AV66" s="5">
        <f t="shared" si="7"/>
        <v>669.84974069008604</v>
      </c>
    </row>
    <row r="67" spans="1:48" x14ac:dyDescent="0.25">
      <c r="A67" s="1" t="s">
        <v>146</v>
      </c>
      <c r="B67" s="1" t="s">
        <v>147</v>
      </c>
      <c r="C67" s="1" t="s">
        <v>148</v>
      </c>
      <c r="D67" s="1" t="s">
        <v>149</v>
      </c>
      <c r="E67" s="1" t="s">
        <v>66</v>
      </c>
      <c r="F67" s="1" t="s">
        <v>115</v>
      </c>
      <c r="G67" s="1" t="s">
        <v>64</v>
      </c>
      <c r="H67" s="1" t="s">
        <v>109</v>
      </c>
      <c r="I67" s="2">
        <v>80</v>
      </c>
      <c r="J67" s="2">
        <v>38.25</v>
      </c>
      <c r="K67" s="2">
        <f t="shared" si="9"/>
        <v>32.799999999999997</v>
      </c>
      <c r="L67" s="2">
        <f t="shared" si="10"/>
        <v>5.4399999999999995</v>
      </c>
      <c r="N67" s="4">
        <v>3.57</v>
      </c>
      <c r="O67" s="5">
        <v>12458.407499999999</v>
      </c>
      <c r="P67" s="6">
        <v>29.23</v>
      </c>
      <c r="Q67" s="5">
        <v>76377.990000000005</v>
      </c>
      <c r="AL67" s="5" t="str">
        <f t="shared" ref="AL67:AL130" si="12">IF(AK67&gt;0,AK67*$AL$1,"")</f>
        <v/>
      </c>
      <c r="AM67" s="3">
        <v>0.12</v>
      </c>
      <c r="AN67" s="5">
        <f t="shared" ref="AN67:AN130" si="13">IF(AM67&gt;0,AM67*$AN$1,"")</f>
        <v>960.48</v>
      </c>
      <c r="AO67" s="2">
        <v>0.4</v>
      </c>
      <c r="AP67" s="5">
        <f t="shared" ref="AP67:AP130" si="14">IF(AO67&gt;0,AO67*$AP$1,"")</f>
        <v>0.4</v>
      </c>
      <c r="AQ67" s="2">
        <v>0.83000000000000007</v>
      </c>
      <c r="AR67" s="2">
        <v>4.09</v>
      </c>
      <c r="AS67" s="5">
        <f t="shared" si="11"/>
        <v>88836.397500000006</v>
      </c>
      <c r="AT67" s="5">
        <f t="shared" ref="AT67:AT130" si="15">$AS$345*(AU67/100)</f>
        <v>77109.993029999998</v>
      </c>
      <c r="AU67" s="11">
        <f t="shared" si="8"/>
        <v>1.3245106390523593</v>
      </c>
      <c r="AV67" s="5">
        <f t="shared" ref="AV67:AV130" si="16">(AU67/100)*$AV$1</f>
        <v>1324.5106390523595</v>
      </c>
    </row>
    <row r="68" spans="1:48" x14ac:dyDescent="0.25">
      <c r="A68" s="1" t="s">
        <v>150</v>
      </c>
      <c r="B68" s="1" t="s">
        <v>151</v>
      </c>
      <c r="C68" s="1" t="s">
        <v>152</v>
      </c>
      <c r="D68" s="1" t="s">
        <v>153</v>
      </c>
      <c r="E68" s="1" t="s">
        <v>73</v>
      </c>
      <c r="F68" s="1" t="s">
        <v>115</v>
      </c>
      <c r="G68" s="1" t="s">
        <v>64</v>
      </c>
      <c r="H68" s="1" t="s">
        <v>109</v>
      </c>
      <c r="I68" s="2">
        <v>81</v>
      </c>
      <c r="J68" s="2">
        <v>40</v>
      </c>
      <c r="K68" s="2">
        <f t="shared" si="9"/>
        <v>0</v>
      </c>
      <c r="L68" s="2">
        <f t="shared" si="10"/>
        <v>40</v>
      </c>
      <c r="AL68" s="5" t="str">
        <f t="shared" si="12"/>
        <v/>
      </c>
      <c r="AN68" s="5" t="str">
        <f t="shared" si="13"/>
        <v/>
      </c>
      <c r="AP68" s="5" t="str">
        <f t="shared" si="14"/>
        <v/>
      </c>
      <c r="AR68" s="2">
        <v>40</v>
      </c>
      <c r="AS68" s="5">
        <f t="shared" si="11"/>
        <v>0</v>
      </c>
      <c r="AT68" s="5">
        <f t="shared" si="15"/>
        <v>0</v>
      </c>
      <c r="AU68" s="11">
        <f t="shared" ref="AU68:AU131" si="17">(AS68/$AS$345)*(100-13.2)</f>
        <v>0</v>
      </c>
      <c r="AV68" s="5">
        <f t="shared" si="16"/>
        <v>0</v>
      </c>
    </row>
    <row r="69" spans="1:48" x14ac:dyDescent="0.25">
      <c r="A69" s="1" t="s">
        <v>150</v>
      </c>
      <c r="B69" s="1" t="s">
        <v>151</v>
      </c>
      <c r="C69" s="1" t="s">
        <v>152</v>
      </c>
      <c r="D69" s="1" t="s">
        <v>153</v>
      </c>
      <c r="E69" s="1" t="s">
        <v>70</v>
      </c>
      <c r="F69" s="1" t="s">
        <v>115</v>
      </c>
      <c r="G69" s="1" t="s">
        <v>64</v>
      </c>
      <c r="H69" s="1" t="s">
        <v>109</v>
      </c>
      <c r="I69" s="2">
        <v>81</v>
      </c>
      <c r="J69" s="2">
        <v>40</v>
      </c>
      <c r="K69" s="2">
        <f t="shared" si="9"/>
        <v>0</v>
      </c>
      <c r="L69" s="2">
        <f t="shared" si="10"/>
        <v>39.989999999999995</v>
      </c>
      <c r="AL69" s="5" t="str">
        <f t="shared" si="12"/>
        <v/>
      </c>
      <c r="AN69" s="5" t="str">
        <f t="shared" si="13"/>
        <v/>
      </c>
      <c r="AO69" s="2">
        <v>0.19</v>
      </c>
      <c r="AP69" s="5">
        <f t="shared" si="14"/>
        <v>0.19</v>
      </c>
      <c r="AQ69" s="2">
        <v>0.14000000000000001</v>
      </c>
      <c r="AR69" s="2">
        <v>39.659999999999997</v>
      </c>
      <c r="AS69" s="5">
        <f t="shared" si="11"/>
        <v>0</v>
      </c>
      <c r="AT69" s="5">
        <f t="shared" si="15"/>
        <v>0</v>
      </c>
      <c r="AU69" s="11">
        <f t="shared" si="17"/>
        <v>0</v>
      </c>
      <c r="AV69" s="5">
        <f t="shared" si="16"/>
        <v>0</v>
      </c>
    </row>
    <row r="70" spans="1:48" x14ac:dyDescent="0.25">
      <c r="A70" s="1" t="s">
        <v>150</v>
      </c>
      <c r="B70" s="1" t="s">
        <v>151</v>
      </c>
      <c r="C70" s="1" t="s">
        <v>152</v>
      </c>
      <c r="D70" s="1" t="s">
        <v>153</v>
      </c>
      <c r="E70" s="1" t="s">
        <v>71</v>
      </c>
      <c r="F70" s="1" t="s">
        <v>115</v>
      </c>
      <c r="G70" s="1" t="s">
        <v>64</v>
      </c>
      <c r="H70" s="1" t="s">
        <v>109</v>
      </c>
      <c r="I70" s="2">
        <v>81</v>
      </c>
      <c r="J70" s="2">
        <v>1</v>
      </c>
      <c r="K70" s="2">
        <f t="shared" si="9"/>
        <v>0</v>
      </c>
      <c r="L70" s="2">
        <f t="shared" si="10"/>
        <v>0.98</v>
      </c>
      <c r="AL70" s="5" t="str">
        <f t="shared" si="12"/>
        <v/>
      </c>
      <c r="AN70" s="5" t="str">
        <f t="shared" si="13"/>
        <v/>
      </c>
      <c r="AO70" s="2">
        <v>0.03</v>
      </c>
      <c r="AP70" s="5">
        <f t="shared" si="14"/>
        <v>0.03</v>
      </c>
      <c r="AQ70" s="2">
        <v>0.01</v>
      </c>
      <c r="AR70" s="2">
        <v>0.94</v>
      </c>
      <c r="AS70" s="5">
        <f t="shared" si="11"/>
        <v>0</v>
      </c>
      <c r="AT70" s="5">
        <f t="shared" si="15"/>
        <v>0</v>
      </c>
      <c r="AU70" s="11">
        <f t="shared" si="17"/>
        <v>0</v>
      </c>
      <c r="AV70" s="5">
        <f t="shared" si="16"/>
        <v>0</v>
      </c>
    </row>
    <row r="71" spans="1:48" x14ac:dyDescent="0.25">
      <c r="A71" s="1" t="s">
        <v>154</v>
      </c>
      <c r="B71" s="1" t="s">
        <v>155</v>
      </c>
      <c r="C71" s="1" t="s">
        <v>156</v>
      </c>
      <c r="D71" s="1" t="s">
        <v>61</v>
      </c>
      <c r="E71" s="1" t="s">
        <v>82</v>
      </c>
      <c r="F71" s="1" t="s">
        <v>115</v>
      </c>
      <c r="G71" s="1" t="s">
        <v>64</v>
      </c>
      <c r="H71" s="1" t="s">
        <v>109</v>
      </c>
      <c r="I71" s="2">
        <v>8.2100000000000009</v>
      </c>
      <c r="J71" s="2">
        <v>4.34</v>
      </c>
      <c r="K71" s="2">
        <f t="shared" si="9"/>
        <v>2.56</v>
      </c>
      <c r="L71" s="2">
        <f t="shared" si="10"/>
        <v>1.78</v>
      </c>
      <c r="R71" s="7">
        <v>1.43</v>
      </c>
      <c r="S71" s="5">
        <v>2044.1849999999999</v>
      </c>
      <c r="T71" s="8">
        <v>0.46</v>
      </c>
      <c r="U71" s="5">
        <v>197.34</v>
      </c>
      <c r="Z71" s="9">
        <v>0.67</v>
      </c>
      <c r="AA71" s="5">
        <v>115.07250000000001</v>
      </c>
      <c r="AL71" s="5" t="str">
        <f t="shared" si="12"/>
        <v/>
      </c>
      <c r="AN71" s="5" t="str">
        <f t="shared" si="13"/>
        <v/>
      </c>
      <c r="AP71" s="5" t="str">
        <f t="shared" si="14"/>
        <v/>
      </c>
      <c r="AR71" s="2">
        <v>1.78</v>
      </c>
      <c r="AS71" s="5">
        <f t="shared" si="11"/>
        <v>2356.5975000000003</v>
      </c>
      <c r="AT71" s="5">
        <f t="shared" si="15"/>
        <v>2045.5266300000003</v>
      </c>
      <c r="AU71" s="11">
        <f t="shared" si="17"/>
        <v>3.5135806364887688E-2</v>
      </c>
      <c r="AV71" s="5">
        <f t="shared" si="16"/>
        <v>35.135806364887685</v>
      </c>
    </row>
    <row r="72" spans="1:48" x14ac:dyDescent="0.25">
      <c r="A72" s="1" t="s">
        <v>154</v>
      </c>
      <c r="B72" s="1" t="s">
        <v>155</v>
      </c>
      <c r="C72" s="1" t="s">
        <v>156</v>
      </c>
      <c r="D72" s="1" t="s">
        <v>61</v>
      </c>
      <c r="E72" s="1" t="s">
        <v>83</v>
      </c>
      <c r="F72" s="1" t="s">
        <v>115</v>
      </c>
      <c r="G72" s="1" t="s">
        <v>64</v>
      </c>
      <c r="H72" s="1" t="s">
        <v>109</v>
      </c>
      <c r="I72" s="2">
        <v>8.2100000000000009</v>
      </c>
      <c r="J72" s="2">
        <v>3.23</v>
      </c>
      <c r="K72" s="2">
        <f t="shared" si="9"/>
        <v>2.8000000000000003</v>
      </c>
      <c r="L72" s="2">
        <f t="shared" si="10"/>
        <v>0.44</v>
      </c>
      <c r="R72" s="7">
        <v>1.61</v>
      </c>
      <c r="S72" s="5">
        <v>2301.4949999999999</v>
      </c>
      <c r="T72" s="8">
        <v>0.11</v>
      </c>
      <c r="U72" s="5">
        <v>47.19</v>
      </c>
      <c r="Z72" s="9">
        <v>1.08</v>
      </c>
      <c r="AA72" s="5">
        <v>185.49</v>
      </c>
      <c r="AL72" s="5" t="str">
        <f t="shared" si="12"/>
        <v/>
      </c>
      <c r="AN72" s="5" t="str">
        <f t="shared" si="13"/>
        <v/>
      </c>
      <c r="AP72" s="5" t="str">
        <f t="shared" si="14"/>
        <v/>
      </c>
      <c r="AR72" s="2">
        <v>0.44</v>
      </c>
      <c r="AS72" s="5">
        <f t="shared" si="11"/>
        <v>2534.1750000000002</v>
      </c>
      <c r="AT72" s="5">
        <f t="shared" si="15"/>
        <v>2199.6639</v>
      </c>
      <c r="AU72" s="11">
        <f t="shared" si="17"/>
        <v>3.7783406837501629E-2</v>
      </c>
      <c r="AV72" s="5">
        <f t="shared" si="16"/>
        <v>37.78340683750163</v>
      </c>
    </row>
    <row r="73" spans="1:48" x14ac:dyDescent="0.25">
      <c r="A73" s="1" t="s">
        <v>157</v>
      </c>
      <c r="B73" s="1" t="s">
        <v>158</v>
      </c>
      <c r="C73" s="1" t="s">
        <v>159</v>
      </c>
      <c r="D73" s="1" t="s">
        <v>61</v>
      </c>
      <c r="E73" s="1" t="s">
        <v>81</v>
      </c>
      <c r="F73" s="1" t="s">
        <v>115</v>
      </c>
      <c r="G73" s="1" t="s">
        <v>64</v>
      </c>
      <c r="H73" s="1" t="s">
        <v>109</v>
      </c>
      <c r="I73" s="2">
        <v>4.6900000000000004</v>
      </c>
      <c r="J73" s="2">
        <v>4.09</v>
      </c>
      <c r="K73" s="2">
        <f t="shared" si="9"/>
        <v>2.19</v>
      </c>
      <c r="L73" s="2">
        <f t="shared" si="10"/>
        <v>1.9</v>
      </c>
      <c r="Z73" s="9">
        <v>2.19</v>
      </c>
      <c r="AA73" s="5">
        <v>376.13249999999999</v>
      </c>
      <c r="AK73" s="3">
        <v>0.09</v>
      </c>
      <c r="AL73" s="5">
        <f t="shared" si="12"/>
        <v>432.18</v>
      </c>
      <c r="AN73" s="5" t="str">
        <f t="shared" si="13"/>
        <v/>
      </c>
      <c r="AO73" s="2">
        <v>0.2</v>
      </c>
      <c r="AP73" s="5">
        <f t="shared" si="14"/>
        <v>0.2</v>
      </c>
      <c r="AQ73" s="2">
        <v>0.44</v>
      </c>
      <c r="AR73" s="2">
        <v>1.17</v>
      </c>
      <c r="AS73" s="5">
        <f t="shared" si="11"/>
        <v>376.13249999999999</v>
      </c>
      <c r="AT73" s="5">
        <f t="shared" si="15"/>
        <v>326.48300999999998</v>
      </c>
      <c r="AU73" s="11">
        <f t="shared" si="17"/>
        <v>5.6079660135178438E-3</v>
      </c>
      <c r="AV73" s="5">
        <f t="shared" si="16"/>
        <v>5.607966013517844</v>
      </c>
    </row>
    <row r="74" spans="1:48" x14ac:dyDescent="0.25">
      <c r="A74" s="1" t="s">
        <v>157</v>
      </c>
      <c r="B74" s="1" t="s">
        <v>158</v>
      </c>
      <c r="C74" s="1" t="s">
        <v>159</v>
      </c>
      <c r="D74" s="1" t="s">
        <v>61</v>
      </c>
      <c r="E74" s="1" t="s">
        <v>82</v>
      </c>
      <c r="F74" s="1" t="s">
        <v>115</v>
      </c>
      <c r="G74" s="1" t="s">
        <v>64</v>
      </c>
      <c r="H74" s="1" t="s">
        <v>109</v>
      </c>
      <c r="I74" s="2">
        <v>4.6900000000000004</v>
      </c>
      <c r="J74" s="2">
        <v>0.02</v>
      </c>
      <c r="K74" s="2">
        <f t="shared" si="9"/>
        <v>0</v>
      </c>
      <c r="L74" s="2">
        <f t="shared" si="10"/>
        <v>0.02</v>
      </c>
      <c r="AL74" s="5" t="str">
        <f t="shared" si="12"/>
        <v/>
      </c>
      <c r="AN74" s="5" t="str">
        <f t="shared" si="13"/>
        <v/>
      </c>
      <c r="AP74" s="5" t="str">
        <f t="shared" si="14"/>
        <v/>
      </c>
      <c r="AQ74" s="2">
        <v>0.02</v>
      </c>
      <c r="AS74" s="5">
        <f t="shared" si="11"/>
        <v>0</v>
      </c>
      <c r="AT74" s="5">
        <f t="shared" si="15"/>
        <v>0</v>
      </c>
      <c r="AU74" s="11">
        <f t="shared" si="17"/>
        <v>0</v>
      </c>
      <c r="AV74" s="5">
        <f t="shared" si="16"/>
        <v>0</v>
      </c>
    </row>
    <row r="75" spans="1:48" x14ac:dyDescent="0.25">
      <c r="A75" s="1" t="s">
        <v>160</v>
      </c>
      <c r="B75" s="1" t="s">
        <v>140</v>
      </c>
      <c r="C75" s="1" t="s">
        <v>141</v>
      </c>
      <c r="D75" s="1" t="s">
        <v>142</v>
      </c>
      <c r="E75" s="1" t="s">
        <v>81</v>
      </c>
      <c r="F75" s="1" t="s">
        <v>115</v>
      </c>
      <c r="G75" s="1" t="s">
        <v>64</v>
      </c>
      <c r="H75" s="1" t="s">
        <v>109</v>
      </c>
      <c r="I75" s="2">
        <v>68.709999999999994</v>
      </c>
      <c r="J75" s="2">
        <v>27.67</v>
      </c>
      <c r="K75" s="2">
        <f t="shared" si="9"/>
        <v>25.509999999999998</v>
      </c>
      <c r="L75" s="2">
        <f t="shared" si="10"/>
        <v>2.15</v>
      </c>
      <c r="N75" s="4">
        <v>2.56</v>
      </c>
      <c r="O75" s="5">
        <v>8933.76</v>
      </c>
      <c r="P75" s="6">
        <v>18.87</v>
      </c>
      <c r="Q75" s="5">
        <v>49307.31</v>
      </c>
      <c r="R75" s="7">
        <v>4.08</v>
      </c>
      <c r="S75" s="5">
        <v>5832.3600000000006</v>
      </c>
      <c r="AL75" s="5" t="str">
        <f t="shared" si="12"/>
        <v/>
      </c>
      <c r="AM75" s="3">
        <v>0.09</v>
      </c>
      <c r="AN75" s="5">
        <f t="shared" si="13"/>
        <v>720.36</v>
      </c>
      <c r="AO75" s="2">
        <v>0.45</v>
      </c>
      <c r="AP75" s="5">
        <f t="shared" si="14"/>
        <v>0.45</v>
      </c>
      <c r="AQ75" s="2">
        <v>0.75</v>
      </c>
      <c r="AR75" s="2">
        <v>0.86</v>
      </c>
      <c r="AS75" s="5">
        <f t="shared" si="11"/>
        <v>64073.43</v>
      </c>
      <c r="AT75" s="5">
        <f t="shared" si="15"/>
        <v>55615.737240000002</v>
      </c>
      <c r="AU75" s="11">
        <f t="shared" si="17"/>
        <v>0.95530595683572839</v>
      </c>
      <c r="AV75" s="5">
        <f t="shared" si="16"/>
        <v>955.30595683572835</v>
      </c>
    </row>
    <row r="76" spans="1:48" x14ac:dyDescent="0.25">
      <c r="A76" s="1" t="s">
        <v>160</v>
      </c>
      <c r="B76" s="1" t="s">
        <v>140</v>
      </c>
      <c r="C76" s="1" t="s">
        <v>141</v>
      </c>
      <c r="D76" s="1" t="s">
        <v>142</v>
      </c>
      <c r="E76" s="1" t="s">
        <v>82</v>
      </c>
      <c r="F76" s="1" t="s">
        <v>115</v>
      </c>
      <c r="G76" s="1" t="s">
        <v>64</v>
      </c>
      <c r="H76" s="1" t="s">
        <v>109</v>
      </c>
      <c r="I76" s="2">
        <v>68.709999999999994</v>
      </c>
      <c r="J76" s="2">
        <v>0.02</v>
      </c>
      <c r="K76" s="2">
        <f t="shared" si="9"/>
        <v>0.02</v>
      </c>
      <c r="L76" s="2">
        <f t="shared" si="10"/>
        <v>0</v>
      </c>
      <c r="P76" s="6">
        <v>0.02</v>
      </c>
      <c r="Q76" s="5">
        <v>52.26</v>
      </c>
      <c r="AL76" s="5" t="str">
        <f t="shared" si="12"/>
        <v/>
      </c>
      <c r="AN76" s="5" t="str">
        <f t="shared" si="13"/>
        <v/>
      </c>
      <c r="AP76" s="5" t="str">
        <f t="shared" si="14"/>
        <v/>
      </c>
      <c r="AS76" s="5">
        <f t="shared" si="11"/>
        <v>52.26</v>
      </c>
      <c r="AT76" s="5">
        <f t="shared" si="15"/>
        <v>45.36168</v>
      </c>
      <c r="AU76" s="11">
        <f t="shared" si="17"/>
        <v>7.7917304105984593E-4</v>
      </c>
      <c r="AV76" s="5">
        <f t="shared" si="16"/>
        <v>0.77917304105984597</v>
      </c>
    </row>
    <row r="77" spans="1:48" x14ac:dyDescent="0.25">
      <c r="A77" s="1" t="s">
        <v>160</v>
      </c>
      <c r="B77" s="1" t="s">
        <v>140</v>
      </c>
      <c r="C77" s="1" t="s">
        <v>141</v>
      </c>
      <c r="D77" s="1" t="s">
        <v>142</v>
      </c>
      <c r="E77" s="1" t="s">
        <v>83</v>
      </c>
      <c r="F77" s="1" t="s">
        <v>115</v>
      </c>
      <c r="G77" s="1" t="s">
        <v>64</v>
      </c>
      <c r="H77" s="1" t="s">
        <v>109</v>
      </c>
      <c r="I77" s="2">
        <v>68.709999999999994</v>
      </c>
      <c r="J77" s="2">
        <v>0.09</v>
      </c>
      <c r="K77" s="2">
        <f t="shared" si="9"/>
        <v>9.0000000000000011E-2</v>
      </c>
      <c r="L77" s="2">
        <f t="shared" si="10"/>
        <v>0</v>
      </c>
      <c r="R77" s="7">
        <v>7.0000000000000007E-2</v>
      </c>
      <c r="S77" s="5">
        <v>100.065</v>
      </c>
      <c r="T77" s="8">
        <v>0.02</v>
      </c>
      <c r="U77" s="5">
        <v>8.58</v>
      </c>
      <c r="AL77" s="5" t="str">
        <f t="shared" si="12"/>
        <v/>
      </c>
      <c r="AN77" s="5" t="str">
        <f t="shared" si="13"/>
        <v/>
      </c>
      <c r="AP77" s="5" t="str">
        <f t="shared" si="14"/>
        <v/>
      </c>
      <c r="AS77" s="5">
        <f t="shared" si="11"/>
        <v>108.645</v>
      </c>
      <c r="AT77" s="5">
        <f t="shared" si="15"/>
        <v>94.30386</v>
      </c>
      <c r="AU77" s="11">
        <f t="shared" si="17"/>
        <v>1.6198479725592608E-3</v>
      </c>
      <c r="AV77" s="5">
        <f t="shared" si="16"/>
        <v>1.6198479725592607</v>
      </c>
    </row>
    <row r="78" spans="1:48" x14ac:dyDescent="0.25">
      <c r="A78" s="1" t="s">
        <v>160</v>
      </c>
      <c r="B78" s="1" t="s">
        <v>140</v>
      </c>
      <c r="C78" s="1" t="s">
        <v>141</v>
      </c>
      <c r="D78" s="1" t="s">
        <v>142</v>
      </c>
      <c r="E78" s="1" t="s">
        <v>84</v>
      </c>
      <c r="F78" s="1" t="s">
        <v>115</v>
      </c>
      <c r="G78" s="1" t="s">
        <v>64</v>
      </c>
      <c r="H78" s="1" t="s">
        <v>109</v>
      </c>
      <c r="I78" s="2">
        <v>68.709999999999994</v>
      </c>
      <c r="J78" s="2">
        <v>39.46</v>
      </c>
      <c r="K78" s="2">
        <f t="shared" si="9"/>
        <v>37.36</v>
      </c>
      <c r="L78" s="2">
        <f t="shared" si="10"/>
        <v>2.1</v>
      </c>
      <c r="N78" s="4">
        <v>0.05</v>
      </c>
      <c r="O78" s="5">
        <v>174.48750000000001</v>
      </c>
      <c r="P78" s="6">
        <v>12.44</v>
      </c>
      <c r="Q78" s="5">
        <v>32505.72</v>
      </c>
      <c r="R78" s="7">
        <v>12.37</v>
      </c>
      <c r="S78" s="5">
        <v>17682.915000000001</v>
      </c>
      <c r="T78" s="8">
        <v>12.5</v>
      </c>
      <c r="U78" s="5">
        <v>5362.5</v>
      </c>
      <c r="AL78" s="5" t="str">
        <f t="shared" si="12"/>
        <v/>
      </c>
      <c r="AM78" s="3">
        <v>0.7</v>
      </c>
      <c r="AN78" s="5">
        <f t="shared" si="13"/>
        <v>5602.7999999999993</v>
      </c>
      <c r="AO78" s="2">
        <v>0.1</v>
      </c>
      <c r="AP78" s="5">
        <f t="shared" si="14"/>
        <v>0.1</v>
      </c>
      <c r="AQ78" s="2">
        <v>1.2</v>
      </c>
      <c r="AR78" s="2">
        <v>0.1</v>
      </c>
      <c r="AS78" s="5">
        <f t="shared" si="11"/>
        <v>55725.622499999998</v>
      </c>
      <c r="AT78" s="5">
        <f t="shared" si="15"/>
        <v>48369.840329999999</v>
      </c>
      <c r="AU78" s="11">
        <f t="shared" si="17"/>
        <v>0.83084391022345916</v>
      </c>
      <c r="AV78" s="5">
        <f t="shared" si="16"/>
        <v>830.84391022345915</v>
      </c>
    </row>
    <row r="79" spans="1:48" x14ac:dyDescent="0.25">
      <c r="A79" s="1" t="s">
        <v>161</v>
      </c>
      <c r="B79" s="1" t="s">
        <v>158</v>
      </c>
      <c r="C79" s="1" t="s">
        <v>159</v>
      </c>
      <c r="D79" s="1" t="s">
        <v>61</v>
      </c>
      <c r="E79" s="1" t="s">
        <v>81</v>
      </c>
      <c r="F79" s="1" t="s">
        <v>115</v>
      </c>
      <c r="G79" s="1" t="s">
        <v>64</v>
      </c>
      <c r="H79" s="1" t="s">
        <v>109</v>
      </c>
      <c r="I79" s="2">
        <v>6.6</v>
      </c>
      <c r="J79" s="2">
        <v>6.56</v>
      </c>
      <c r="K79" s="2">
        <f t="shared" si="9"/>
        <v>0</v>
      </c>
      <c r="L79" s="2">
        <f t="shared" si="10"/>
        <v>6.5600000000000005</v>
      </c>
      <c r="AL79" s="5" t="str">
        <f t="shared" si="12"/>
        <v/>
      </c>
      <c r="AN79" s="5" t="str">
        <f t="shared" si="13"/>
        <v/>
      </c>
      <c r="AO79" s="2">
        <v>0.37</v>
      </c>
      <c r="AP79" s="5">
        <f t="shared" si="14"/>
        <v>0.37</v>
      </c>
      <c r="AQ79" s="2">
        <v>0.61</v>
      </c>
      <c r="AR79" s="2">
        <v>5.58</v>
      </c>
      <c r="AS79" s="5">
        <f t="shared" si="11"/>
        <v>0</v>
      </c>
      <c r="AT79" s="5">
        <f t="shared" si="15"/>
        <v>0</v>
      </c>
      <c r="AU79" s="11">
        <f t="shared" si="17"/>
        <v>0</v>
      </c>
      <c r="AV79" s="5">
        <f t="shared" si="16"/>
        <v>0</v>
      </c>
    </row>
    <row r="80" spans="1:48" x14ac:dyDescent="0.25">
      <c r="A80" s="1" t="s">
        <v>161</v>
      </c>
      <c r="B80" s="1" t="s">
        <v>158</v>
      </c>
      <c r="C80" s="1" t="s">
        <v>159</v>
      </c>
      <c r="D80" s="1" t="s">
        <v>61</v>
      </c>
      <c r="E80" s="1" t="s">
        <v>82</v>
      </c>
      <c r="F80" s="1" t="s">
        <v>115</v>
      </c>
      <c r="G80" s="1" t="s">
        <v>64</v>
      </c>
      <c r="H80" s="1" t="s">
        <v>109</v>
      </c>
      <c r="I80" s="2">
        <v>6.6</v>
      </c>
      <c r="J80" s="2">
        <v>0.04</v>
      </c>
      <c r="K80" s="2">
        <f t="shared" si="9"/>
        <v>0</v>
      </c>
      <c r="L80" s="2">
        <f t="shared" si="10"/>
        <v>0.04</v>
      </c>
      <c r="AL80" s="5" t="str">
        <f t="shared" si="12"/>
        <v/>
      </c>
      <c r="AN80" s="5" t="str">
        <f t="shared" si="13"/>
        <v/>
      </c>
      <c r="AP80" s="5" t="str">
        <f t="shared" si="14"/>
        <v/>
      </c>
      <c r="AR80" s="2">
        <v>0.04</v>
      </c>
      <c r="AS80" s="5">
        <f t="shared" si="11"/>
        <v>0</v>
      </c>
      <c r="AT80" s="5">
        <f t="shared" si="15"/>
        <v>0</v>
      </c>
      <c r="AU80" s="11">
        <f t="shared" si="17"/>
        <v>0</v>
      </c>
      <c r="AV80" s="5">
        <f t="shared" si="16"/>
        <v>0</v>
      </c>
    </row>
    <row r="81" spans="1:48" x14ac:dyDescent="0.25">
      <c r="A81" s="1" t="s">
        <v>162</v>
      </c>
      <c r="B81" s="1" t="s">
        <v>163</v>
      </c>
      <c r="C81" s="1" t="s">
        <v>164</v>
      </c>
      <c r="D81" s="1" t="s">
        <v>61</v>
      </c>
      <c r="E81" s="1" t="s">
        <v>82</v>
      </c>
      <c r="F81" s="1" t="s">
        <v>115</v>
      </c>
      <c r="G81" s="1" t="s">
        <v>64</v>
      </c>
      <c r="H81" s="1" t="s">
        <v>109</v>
      </c>
      <c r="I81" s="2">
        <v>71.790000000000006</v>
      </c>
      <c r="J81" s="2">
        <v>33.07</v>
      </c>
      <c r="K81" s="2">
        <f t="shared" si="9"/>
        <v>32.14</v>
      </c>
      <c r="L81" s="2">
        <f t="shared" si="10"/>
        <v>0.91999999999999993</v>
      </c>
      <c r="N81" s="4">
        <v>2.23</v>
      </c>
      <c r="O81" s="5">
        <v>7782.1424999999999</v>
      </c>
      <c r="P81" s="6">
        <v>10.85</v>
      </c>
      <c r="Q81" s="5">
        <v>28351.05</v>
      </c>
      <c r="R81" s="7">
        <v>19.059999999999999</v>
      </c>
      <c r="S81" s="5">
        <v>27246.27</v>
      </c>
      <c r="AK81" s="3">
        <v>0.08</v>
      </c>
      <c r="AL81" s="5">
        <f t="shared" si="12"/>
        <v>384.16</v>
      </c>
      <c r="AN81" s="5" t="str">
        <f t="shared" si="13"/>
        <v/>
      </c>
      <c r="AO81" s="2">
        <v>0.05</v>
      </c>
      <c r="AP81" s="5">
        <f t="shared" si="14"/>
        <v>0.05</v>
      </c>
      <c r="AQ81" s="2">
        <v>0.18</v>
      </c>
      <c r="AR81" s="2">
        <v>0.61</v>
      </c>
      <c r="AS81" s="5">
        <f t="shared" si="11"/>
        <v>63379.462499999994</v>
      </c>
      <c r="AT81" s="5">
        <f t="shared" si="15"/>
        <v>55013.373449999985</v>
      </c>
      <c r="AU81" s="11">
        <f t="shared" si="17"/>
        <v>0.94495921425303209</v>
      </c>
      <c r="AV81" s="5">
        <f t="shared" si="16"/>
        <v>944.95921425303209</v>
      </c>
    </row>
    <row r="82" spans="1:48" x14ac:dyDescent="0.25">
      <c r="A82" s="1" t="s">
        <v>162</v>
      </c>
      <c r="B82" s="1" t="s">
        <v>163</v>
      </c>
      <c r="C82" s="1" t="s">
        <v>164</v>
      </c>
      <c r="D82" s="1" t="s">
        <v>61</v>
      </c>
      <c r="E82" s="1" t="s">
        <v>83</v>
      </c>
      <c r="F82" s="1" t="s">
        <v>115</v>
      </c>
      <c r="G82" s="1" t="s">
        <v>64</v>
      </c>
      <c r="H82" s="1" t="s">
        <v>109</v>
      </c>
      <c r="I82" s="2">
        <v>71.790000000000006</v>
      </c>
      <c r="J82" s="2">
        <v>35.700000000000003</v>
      </c>
      <c r="K82" s="2">
        <f t="shared" si="9"/>
        <v>34.849999999999994</v>
      </c>
      <c r="L82" s="2">
        <f t="shared" si="10"/>
        <v>0.84</v>
      </c>
      <c r="P82" s="6">
        <v>12.73</v>
      </c>
      <c r="Q82" s="5">
        <v>33263.49</v>
      </c>
      <c r="R82" s="7">
        <v>21.66</v>
      </c>
      <c r="S82" s="5">
        <v>30962.97</v>
      </c>
      <c r="T82" s="8">
        <v>0.41</v>
      </c>
      <c r="U82" s="5">
        <v>175.89</v>
      </c>
      <c r="Z82" s="9">
        <v>0.05</v>
      </c>
      <c r="AA82" s="5">
        <v>8.5875000000000004</v>
      </c>
      <c r="AL82" s="5" t="str">
        <f t="shared" si="12"/>
        <v/>
      </c>
      <c r="AN82" s="5" t="str">
        <f t="shared" si="13"/>
        <v/>
      </c>
      <c r="AP82" s="5" t="str">
        <f t="shared" si="14"/>
        <v/>
      </c>
      <c r="AR82" s="2">
        <v>0.84</v>
      </c>
      <c r="AS82" s="5">
        <f t="shared" si="11"/>
        <v>64410.9375</v>
      </c>
      <c r="AT82" s="5">
        <f t="shared" si="15"/>
        <v>55908.693749999999</v>
      </c>
      <c r="AU82" s="11">
        <f t="shared" si="17"/>
        <v>0.96033804151149382</v>
      </c>
      <c r="AV82" s="5">
        <f t="shared" si="16"/>
        <v>960.33804151149388</v>
      </c>
    </row>
    <row r="83" spans="1:48" x14ac:dyDescent="0.25">
      <c r="A83" s="1" t="s">
        <v>165</v>
      </c>
      <c r="B83" s="1" t="s">
        <v>166</v>
      </c>
      <c r="C83" s="1" t="s">
        <v>167</v>
      </c>
      <c r="D83" s="1" t="s">
        <v>168</v>
      </c>
      <c r="E83" s="1" t="s">
        <v>89</v>
      </c>
      <c r="F83" s="1" t="s">
        <v>115</v>
      </c>
      <c r="G83" s="1" t="s">
        <v>64</v>
      </c>
      <c r="H83" s="1" t="s">
        <v>109</v>
      </c>
      <c r="I83" s="2">
        <v>84.76</v>
      </c>
      <c r="J83" s="2">
        <v>0.08</v>
      </c>
      <c r="K83" s="2">
        <f t="shared" si="9"/>
        <v>6.0000000000000005E-2</v>
      </c>
      <c r="L83" s="2">
        <f t="shared" si="10"/>
        <v>0.02</v>
      </c>
      <c r="P83" s="6">
        <v>0.05</v>
      </c>
      <c r="Q83" s="5">
        <v>130.65</v>
      </c>
      <c r="R83" s="7">
        <v>0.01</v>
      </c>
      <c r="S83" s="5">
        <v>14.295</v>
      </c>
      <c r="AL83" s="5" t="str">
        <f t="shared" si="12"/>
        <v/>
      </c>
      <c r="AN83" s="5" t="str">
        <f t="shared" si="13"/>
        <v/>
      </c>
      <c r="AP83" s="5" t="str">
        <f t="shared" si="14"/>
        <v/>
      </c>
      <c r="AR83" s="2">
        <v>0.02</v>
      </c>
      <c r="AS83" s="5">
        <f t="shared" si="11"/>
        <v>144.94499999999999</v>
      </c>
      <c r="AT83" s="5">
        <f t="shared" si="15"/>
        <v>125.81225999999998</v>
      </c>
      <c r="AU83" s="11">
        <f t="shared" si="17"/>
        <v>2.1610646084274658E-3</v>
      </c>
      <c r="AV83" s="5">
        <f t="shared" si="16"/>
        <v>2.1610646084274658</v>
      </c>
    </row>
    <row r="84" spans="1:48" x14ac:dyDescent="0.25">
      <c r="A84" s="1" t="s">
        <v>165</v>
      </c>
      <c r="B84" s="1" t="s">
        <v>166</v>
      </c>
      <c r="C84" s="1" t="s">
        <v>167</v>
      </c>
      <c r="D84" s="1" t="s">
        <v>168</v>
      </c>
      <c r="E84" s="1" t="s">
        <v>90</v>
      </c>
      <c r="F84" s="1" t="s">
        <v>115</v>
      </c>
      <c r="G84" s="1" t="s">
        <v>64</v>
      </c>
      <c r="H84" s="1" t="s">
        <v>109</v>
      </c>
      <c r="I84" s="2">
        <v>84.76</v>
      </c>
      <c r="J84" s="2">
        <v>37.44</v>
      </c>
      <c r="K84" s="2">
        <f t="shared" si="9"/>
        <v>35.510000000000005</v>
      </c>
      <c r="L84" s="2">
        <f t="shared" si="10"/>
        <v>1.93</v>
      </c>
      <c r="P84" s="6">
        <v>28.59</v>
      </c>
      <c r="Q84" s="5">
        <v>74705.67</v>
      </c>
      <c r="R84" s="7">
        <v>5.88</v>
      </c>
      <c r="S84" s="5">
        <v>8405.4599999999991</v>
      </c>
      <c r="T84" s="8">
        <v>1.02</v>
      </c>
      <c r="U84" s="5">
        <v>437.58</v>
      </c>
      <c r="Z84" s="9">
        <v>0.02</v>
      </c>
      <c r="AA84" s="5">
        <v>3.4350000000000001</v>
      </c>
      <c r="AL84" s="5" t="str">
        <f t="shared" si="12"/>
        <v/>
      </c>
      <c r="AN84" s="5" t="str">
        <f t="shared" si="13"/>
        <v/>
      </c>
      <c r="AP84" s="5" t="str">
        <f t="shared" si="14"/>
        <v/>
      </c>
      <c r="AR84" s="2">
        <v>1.93</v>
      </c>
      <c r="AS84" s="5">
        <f t="shared" si="11"/>
        <v>83552.145000000004</v>
      </c>
      <c r="AT84" s="5">
        <f t="shared" si="15"/>
        <v>72523.261859999999</v>
      </c>
      <c r="AU84" s="11">
        <f t="shared" si="17"/>
        <v>1.2457248164317491</v>
      </c>
      <c r="AV84" s="5">
        <f t="shared" si="16"/>
        <v>1245.7248164317491</v>
      </c>
    </row>
    <row r="85" spans="1:48" x14ac:dyDescent="0.25">
      <c r="A85" s="1" t="s">
        <v>165</v>
      </c>
      <c r="B85" s="1" t="s">
        <v>166</v>
      </c>
      <c r="C85" s="1" t="s">
        <v>167</v>
      </c>
      <c r="D85" s="1" t="s">
        <v>168</v>
      </c>
      <c r="E85" s="1" t="s">
        <v>131</v>
      </c>
      <c r="F85" s="1" t="s">
        <v>115</v>
      </c>
      <c r="G85" s="1" t="s">
        <v>64</v>
      </c>
      <c r="H85" s="1" t="s">
        <v>109</v>
      </c>
      <c r="I85" s="2">
        <v>84.76</v>
      </c>
      <c r="J85" s="2">
        <v>5.51</v>
      </c>
      <c r="K85" s="2">
        <f t="shared" si="9"/>
        <v>5.51</v>
      </c>
      <c r="L85" s="2">
        <f t="shared" si="10"/>
        <v>0</v>
      </c>
      <c r="R85" s="7">
        <v>3.35</v>
      </c>
      <c r="S85" s="5">
        <v>4788.8249999999998</v>
      </c>
      <c r="T85" s="8">
        <v>2.16</v>
      </c>
      <c r="U85" s="5">
        <v>926.63999999999987</v>
      </c>
      <c r="AL85" s="5" t="str">
        <f t="shared" si="12"/>
        <v/>
      </c>
      <c r="AN85" s="5" t="str">
        <f t="shared" si="13"/>
        <v/>
      </c>
      <c r="AP85" s="5" t="str">
        <f t="shared" si="14"/>
        <v/>
      </c>
      <c r="AS85" s="5">
        <f t="shared" si="11"/>
        <v>5715.4650000000001</v>
      </c>
      <c r="AT85" s="5">
        <f t="shared" si="15"/>
        <v>4961.023619999999</v>
      </c>
      <c r="AU85" s="11">
        <f t="shared" si="17"/>
        <v>8.5215006603924837E-2</v>
      </c>
      <c r="AV85" s="5">
        <f t="shared" si="16"/>
        <v>85.215006603924834</v>
      </c>
    </row>
    <row r="86" spans="1:48" x14ac:dyDescent="0.25">
      <c r="A86" s="1" t="s">
        <v>165</v>
      </c>
      <c r="B86" s="1" t="s">
        <v>166</v>
      </c>
      <c r="C86" s="1" t="s">
        <v>167</v>
      </c>
      <c r="D86" s="1" t="s">
        <v>168</v>
      </c>
      <c r="E86" s="1" t="s">
        <v>132</v>
      </c>
      <c r="F86" s="1" t="s">
        <v>115</v>
      </c>
      <c r="G86" s="1" t="s">
        <v>64</v>
      </c>
      <c r="H86" s="1" t="s">
        <v>109</v>
      </c>
      <c r="I86" s="2">
        <v>84.76</v>
      </c>
      <c r="J86" s="2">
        <v>37.659999999999997</v>
      </c>
      <c r="K86" s="2">
        <f t="shared" si="9"/>
        <v>37.650000000000006</v>
      </c>
      <c r="L86" s="2">
        <f t="shared" si="10"/>
        <v>0</v>
      </c>
      <c r="P86" s="6">
        <v>20.82</v>
      </c>
      <c r="Q86" s="5">
        <v>54402.66</v>
      </c>
      <c r="R86" s="7">
        <v>15.63</v>
      </c>
      <c r="S86" s="5">
        <v>22343.084999999999</v>
      </c>
      <c r="T86" s="8">
        <v>1.2</v>
      </c>
      <c r="U86" s="5">
        <v>514.79999999999995</v>
      </c>
      <c r="AL86" s="5" t="str">
        <f t="shared" si="12"/>
        <v/>
      </c>
      <c r="AN86" s="5" t="str">
        <f t="shared" si="13"/>
        <v/>
      </c>
      <c r="AP86" s="5" t="str">
        <f t="shared" si="14"/>
        <v/>
      </c>
      <c r="AS86" s="5">
        <f t="shared" si="11"/>
        <v>77260.544999999998</v>
      </c>
      <c r="AT86" s="5">
        <f t="shared" si="15"/>
        <v>67062.153060000011</v>
      </c>
      <c r="AU86" s="11">
        <f t="shared" si="17"/>
        <v>1.1519198967009392</v>
      </c>
      <c r="AV86" s="5">
        <f t="shared" si="16"/>
        <v>1151.9198967009393</v>
      </c>
    </row>
    <row r="87" spans="1:48" x14ac:dyDescent="0.25">
      <c r="A87" s="1" t="s">
        <v>169</v>
      </c>
      <c r="B87" s="1" t="s">
        <v>170</v>
      </c>
      <c r="C87" s="1" t="s">
        <v>171</v>
      </c>
      <c r="D87" s="1" t="s">
        <v>61</v>
      </c>
      <c r="E87" s="1" t="s">
        <v>90</v>
      </c>
      <c r="F87" s="1" t="s">
        <v>115</v>
      </c>
      <c r="G87" s="1" t="s">
        <v>64</v>
      </c>
      <c r="H87" s="1" t="s">
        <v>109</v>
      </c>
      <c r="I87" s="2">
        <v>1.24</v>
      </c>
      <c r="J87" s="2">
        <v>0.96</v>
      </c>
      <c r="K87" s="2">
        <f t="shared" si="9"/>
        <v>0.96</v>
      </c>
      <c r="L87" s="2">
        <f t="shared" si="10"/>
        <v>0</v>
      </c>
      <c r="R87" s="7">
        <v>0.01</v>
      </c>
      <c r="S87" s="5">
        <v>14.295</v>
      </c>
      <c r="Z87" s="9">
        <v>0.95</v>
      </c>
      <c r="AA87" s="5">
        <v>163.16249999999999</v>
      </c>
      <c r="AL87" s="5" t="str">
        <f t="shared" si="12"/>
        <v/>
      </c>
      <c r="AN87" s="5" t="str">
        <f t="shared" si="13"/>
        <v/>
      </c>
      <c r="AP87" s="5" t="str">
        <f t="shared" si="14"/>
        <v/>
      </c>
      <c r="AS87" s="5">
        <f t="shared" si="11"/>
        <v>177.45749999999998</v>
      </c>
      <c r="AT87" s="5">
        <f t="shared" si="15"/>
        <v>154.03310999999999</v>
      </c>
      <c r="AU87" s="11">
        <f t="shared" si="17"/>
        <v>2.6458113267102488E-3</v>
      </c>
      <c r="AV87" s="5">
        <f t="shared" si="16"/>
        <v>2.6458113267102488</v>
      </c>
    </row>
    <row r="88" spans="1:48" x14ac:dyDescent="0.25">
      <c r="A88" s="1" t="s">
        <v>172</v>
      </c>
      <c r="B88" s="1" t="s">
        <v>173</v>
      </c>
      <c r="C88" s="1" t="s">
        <v>174</v>
      </c>
      <c r="D88" s="1" t="s">
        <v>61</v>
      </c>
      <c r="E88" s="1" t="s">
        <v>89</v>
      </c>
      <c r="F88" s="1" t="s">
        <v>115</v>
      </c>
      <c r="G88" s="1" t="s">
        <v>64</v>
      </c>
      <c r="H88" s="1" t="s">
        <v>109</v>
      </c>
      <c r="I88" s="2">
        <v>44.43</v>
      </c>
      <c r="J88" s="2">
        <v>4.1100000000000003</v>
      </c>
      <c r="K88" s="2">
        <f t="shared" si="9"/>
        <v>3.42</v>
      </c>
      <c r="L88" s="2">
        <f t="shared" si="10"/>
        <v>0.69</v>
      </c>
      <c r="P88" s="6">
        <v>2.65</v>
      </c>
      <c r="Q88" s="5">
        <v>6924.45</v>
      </c>
      <c r="R88" s="7">
        <v>0.77</v>
      </c>
      <c r="S88" s="5">
        <v>1100.7149999999999</v>
      </c>
      <c r="AL88" s="5" t="str">
        <f t="shared" si="12"/>
        <v/>
      </c>
      <c r="AM88" s="3">
        <v>0.25</v>
      </c>
      <c r="AN88" s="5">
        <f t="shared" si="13"/>
        <v>2001</v>
      </c>
      <c r="AP88" s="5" t="str">
        <f t="shared" si="14"/>
        <v/>
      </c>
      <c r="AQ88" s="2">
        <v>0.44</v>
      </c>
      <c r="AS88" s="5">
        <f t="shared" si="11"/>
        <v>8025.165</v>
      </c>
      <c r="AT88" s="5">
        <f t="shared" si="15"/>
        <v>6965.8432200000007</v>
      </c>
      <c r="AU88" s="11">
        <f t="shared" si="17"/>
        <v>0.11965159238532413</v>
      </c>
      <c r="AV88" s="5">
        <f t="shared" si="16"/>
        <v>119.65159238532414</v>
      </c>
    </row>
    <row r="89" spans="1:48" x14ac:dyDescent="0.25">
      <c r="A89" s="1" t="s">
        <v>172</v>
      </c>
      <c r="B89" s="1" t="s">
        <v>173</v>
      </c>
      <c r="C89" s="1" t="s">
        <v>174</v>
      </c>
      <c r="D89" s="1" t="s">
        <v>61</v>
      </c>
      <c r="E89" s="1" t="s">
        <v>92</v>
      </c>
      <c r="F89" s="1" t="s">
        <v>115</v>
      </c>
      <c r="G89" s="1" t="s">
        <v>64</v>
      </c>
      <c r="H89" s="1" t="s">
        <v>109</v>
      </c>
      <c r="I89" s="2">
        <v>44.43</v>
      </c>
      <c r="J89" s="2">
        <v>35.5</v>
      </c>
      <c r="K89" s="2">
        <f t="shared" si="9"/>
        <v>35.510000000000005</v>
      </c>
      <c r="L89" s="2">
        <f t="shared" si="10"/>
        <v>0</v>
      </c>
      <c r="P89" s="6">
        <v>23.03</v>
      </c>
      <c r="Q89" s="5">
        <v>60177.39</v>
      </c>
      <c r="R89" s="7">
        <v>11.31</v>
      </c>
      <c r="S89" s="5">
        <v>16167.645</v>
      </c>
      <c r="T89" s="8">
        <v>1.17</v>
      </c>
      <c r="U89" s="5">
        <v>501.92999999999989</v>
      </c>
      <c r="AL89" s="5" t="str">
        <f t="shared" si="12"/>
        <v/>
      </c>
      <c r="AN89" s="5" t="str">
        <f t="shared" si="13"/>
        <v/>
      </c>
      <c r="AP89" s="5" t="str">
        <f t="shared" si="14"/>
        <v/>
      </c>
      <c r="AS89" s="5">
        <f t="shared" si="11"/>
        <v>76846.964999999997</v>
      </c>
      <c r="AT89" s="5">
        <f t="shared" si="15"/>
        <v>66703.16562</v>
      </c>
      <c r="AU89" s="11">
        <f t="shared" si="17"/>
        <v>1.1457536053438488</v>
      </c>
      <c r="AV89" s="5">
        <f t="shared" si="16"/>
        <v>1145.7536053438489</v>
      </c>
    </row>
    <row r="90" spans="1:48" x14ac:dyDescent="0.25">
      <c r="A90" s="1" t="s">
        <v>172</v>
      </c>
      <c r="B90" s="1" t="s">
        <v>173</v>
      </c>
      <c r="C90" s="1" t="s">
        <v>174</v>
      </c>
      <c r="D90" s="1" t="s">
        <v>61</v>
      </c>
      <c r="E90" s="1" t="s">
        <v>81</v>
      </c>
      <c r="F90" s="1" t="s">
        <v>115</v>
      </c>
      <c r="G90" s="1" t="s">
        <v>64</v>
      </c>
      <c r="H90" s="1" t="s">
        <v>109</v>
      </c>
      <c r="I90" s="2">
        <v>44.43</v>
      </c>
      <c r="J90" s="2">
        <v>7.0000000000000007E-2</v>
      </c>
      <c r="K90" s="2">
        <f t="shared" si="9"/>
        <v>0.06</v>
      </c>
      <c r="L90" s="2">
        <f t="shared" si="10"/>
        <v>0</v>
      </c>
      <c r="P90" s="6">
        <v>0.04</v>
      </c>
      <c r="Q90" s="5">
        <v>104.52</v>
      </c>
      <c r="R90" s="7">
        <v>0.02</v>
      </c>
      <c r="S90" s="5">
        <v>28.59</v>
      </c>
      <c r="AL90" s="5" t="str">
        <f t="shared" si="12"/>
        <v/>
      </c>
      <c r="AN90" s="5" t="str">
        <f t="shared" si="13"/>
        <v/>
      </c>
      <c r="AP90" s="5" t="str">
        <f t="shared" si="14"/>
        <v/>
      </c>
      <c r="AS90" s="5">
        <f t="shared" si="11"/>
        <v>133.10999999999999</v>
      </c>
      <c r="AT90" s="5">
        <f t="shared" si="15"/>
        <v>115.53947999999997</v>
      </c>
      <c r="AU90" s="11">
        <f t="shared" si="17"/>
        <v>1.9846100936753938E-3</v>
      </c>
      <c r="AV90" s="5">
        <f t="shared" si="16"/>
        <v>1.9846100936753936</v>
      </c>
    </row>
    <row r="91" spans="1:48" x14ac:dyDescent="0.25">
      <c r="A91" s="1" t="s">
        <v>175</v>
      </c>
      <c r="B91" s="1" t="s">
        <v>111</v>
      </c>
      <c r="C91" s="1" t="s">
        <v>112</v>
      </c>
      <c r="D91" s="1" t="s">
        <v>61</v>
      </c>
      <c r="E91" s="1" t="s">
        <v>89</v>
      </c>
      <c r="F91" s="1" t="s">
        <v>115</v>
      </c>
      <c r="G91" s="1" t="s">
        <v>64</v>
      </c>
      <c r="H91" s="1" t="s">
        <v>109</v>
      </c>
      <c r="I91" s="2">
        <v>20.62</v>
      </c>
      <c r="J91" s="2">
        <v>18</v>
      </c>
      <c r="K91" s="2">
        <f t="shared" si="9"/>
        <v>15.71</v>
      </c>
      <c r="L91" s="2">
        <f t="shared" si="10"/>
        <v>2.29</v>
      </c>
      <c r="N91" s="4">
        <v>0.16</v>
      </c>
      <c r="O91" s="5">
        <v>558.36</v>
      </c>
      <c r="P91" s="6">
        <v>7.74</v>
      </c>
      <c r="Q91" s="5">
        <v>20224.62</v>
      </c>
      <c r="R91" s="7">
        <v>7.81</v>
      </c>
      <c r="S91" s="5">
        <v>11164.395</v>
      </c>
      <c r="AL91" s="5" t="str">
        <f t="shared" si="12"/>
        <v/>
      </c>
      <c r="AM91" s="3">
        <v>0.31</v>
      </c>
      <c r="AN91" s="5">
        <f t="shared" si="13"/>
        <v>2481.2399999999998</v>
      </c>
      <c r="AO91" s="2">
        <v>0.32</v>
      </c>
      <c r="AP91" s="5">
        <f t="shared" si="14"/>
        <v>0.32</v>
      </c>
      <c r="AQ91" s="2">
        <v>0.51</v>
      </c>
      <c r="AR91" s="2">
        <v>1.1499999999999999</v>
      </c>
      <c r="AS91" s="5">
        <f t="shared" si="11"/>
        <v>31947.375</v>
      </c>
      <c r="AT91" s="5">
        <f t="shared" si="15"/>
        <v>27730.321499999998</v>
      </c>
      <c r="AU91" s="11">
        <f t="shared" si="17"/>
        <v>0.47632095929256207</v>
      </c>
      <c r="AV91" s="5">
        <f t="shared" si="16"/>
        <v>476.32095929256212</v>
      </c>
    </row>
    <row r="92" spans="1:48" x14ac:dyDescent="0.25">
      <c r="A92" s="1" t="s">
        <v>175</v>
      </c>
      <c r="B92" s="1" t="s">
        <v>111</v>
      </c>
      <c r="C92" s="1" t="s">
        <v>112</v>
      </c>
      <c r="D92" s="1" t="s">
        <v>61</v>
      </c>
      <c r="E92" s="1" t="s">
        <v>84</v>
      </c>
      <c r="F92" s="1" t="s">
        <v>115</v>
      </c>
      <c r="G92" s="1" t="s">
        <v>64</v>
      </c>
      <c r="H92" s="1" t="s">
        <v>109</v>
      </c>
      <c r="I92" s="2">
        <v>20.62</v>
      </c>
      <c r="J92" s="2">
        <v>7.0000000000000007E-2</v>
      </c>
      <c r="K92" s="2">
        <f t="shared" si="9"/>
        <v>7.0000000000000007E-2</v>
      </c>
      <c r="L92" s="2">
        <f t="shared" si="10"/>
        <v>0</v>
      </c>
      <c r="P92" s="6">
        <v>0.03</v>
      </c>
      <c r="Q92" s="5">
        <v>78.39</v>
      </c>
      <c r="R92" s="7">
        <v>0.04</v>
      </c>
      <c r="S92" s="5">
        <v>57.18</v>
      </c>
      <c r="AL92" s="5" t="str">
        <f t="shared" si="12"/>
        <v/>
      </c>
      <c r="AN92" s="5" t="str">
        <f t="shared" si="13"/>
        <v/>
      </c>
      <c r="AP92" s="5" t="str">
        <f t="shared" si="14"/>
        <v/>
      </c>
      <c r="AS92" s="5">
        <f t="shared" si="11"/>
        <v>135.57</v>
      </c>
      <c r="AT92" s="5">
        <f t="shared" si="15"/>
        <v>117.67475999999998</v>
      </c>
      <c r="AU92" s="11">
        <f t="shared" si="17"/>
        <v>2.021287584701173E-3</v>
      </c>
      <c r="AV92" s="5">
        <f t="shared" si="16"/>
        <v>2.0212875847011729</v>
      </c>
    </row>
    <row r="93" spans="1:48" x14ac:dyDescent="0.25">
      <c r="A93" s="1" t="s">
        <v>176</v>
      </c>
      <c r="B93" s="1" t="s">
        <v>177</v>
      </c>
      <c r="C93" s="1" t="s">
        <v>178</v>
      </c>
      <c r="D93" s="1" t="s">
        <v>61</v>
      </c>
      <c r="E93" s="1" t="s">
        <v>89</v>
      </c>
      <c r="F93" s="1" t="s">
        <v>115</v>
      </c>
      <c r="G93" s="1" t="s">
        <v>64</v>
      </c>
      <c r="H93" s="1" t="s">
        <v>109</v>
      </c>
      <c r="I93" s="2">
        <v>4.1900000000000004</v>
      </c>
      <c r="J93" s="2">
        <v>3.92</v>
      </c>
      <c r="K93" s="2">
        <f t="shared" si="9"/>
        <v>1.39</v>
      </c>
      <c r="L93" s="2">
        <f t="shared" si="10"/>
        <v>2.52</v>
      </c>
      <c r="R93" s="7">
        <v>0.01</v>
      </c>
      <c r="S93" s="5">
        <v>14.295</v>
      </c>
      <c r="Z93" s="9">
        <v>1.38</v>
      </c>
      <c r="AA93" s="5">
        <v>237.01499999999999</v>
      </c>
      <c r="AL93" s="5" t="str">
        <f t="shared" si="12"/>
        <v/>
      </c>
      <c r="AN93" s="5" t="str">
        <f t="shared" si="13"/>
        <v/>
      </c>
      <c r="AO93" s="2">
        <v>0.34</v>
      </c>
      <c r="AP93" s="5">
        <f t="shared" si="14"/>
        <v>0.34</v>
      </c>
      <c r="AQ93" s="2">
        <v>0.86</v>
      </c>
      <c r="AR93" s="2">
        <v>1.32</v>
      </c>
      <c r="AS93" s="5">
        <f t="shared" si="11"/>
        <v>251.30999999999997</v>
      </c>
      <c r="AT93" s="5">
        <f t="shared" si="15"/>
        <v>218.13707999999997</v>
      </c>
      <c r="AU93" s="11">
        <f t="shared" si="17"/>
        <v>3.7469188088164918E-3</v>
      </c>
      <c r="AV93" s="5">
        <f t="shared" si="16"/>
        <v>3.746918808816492</v>
      </c>
    </row>
    <row r="94" spans="1:48" x14ac:dyDescent="0.25">
      <c r="A94" s="1" t="s">
        <v>179</v>
      </c>
      <c r="B94" s="1" t="s">
        <v>114</v>
      </c>
      <c r="C94" s="1" t="s">
        <v>112</v>
      </c>
      <c r="D94" s="1" t="s">
        <v>61</v>
      </c>
      <c r="E94" s="1" t="s">
        <v>89</v>
      </c>
      <c r="F94" s="1" t="s">
        <v>115</v>
      </c>
      <c r="G94" s="1" t="s">
        <v>64</v>
      </c>
      <c r="H94" s="1" t="s">
        <v>109</v>
      </c>
      <c r="I94" s="2">
        <v>9.69</v>
      </c>
      <c r="J94" s="2">
        <v>9.08</v>
      </c>
      <c r="K94" s="2">
        <f t="shared" si="9"/>
        <v>8.129999999999999</v>
      </c>
      <c r="L94" s="2">
        <f t="shared" si="10"/>
        <v>0.96</v>
      </c>
      <c r="P94" s="6">
        <v>3.27</v>
      </c>
      <c r="Q94" s="5">
        <v>8544.51</v>
      </c>
      <c r="R94" s="7">
        <v>4.82</v>
      </c>
      <c r="S94" s="5">
        <v>6890.1900000000014</v>
      </c>
      <c r="Z94" s="9">
        <v>0.04</v>
      </c>
      <c r="AA94" s="5">
        <v>6.87</v>
      </c>
      <c r="AL94" s="5" t="str">
        <f t="shared" si="12"/>
        <v/>
      </c>
      <c r="AM94" s="3">
        <v>7.0000000000000007E-2</v>
      </c>
      <c r="AN94" s="5">
        <f t="shared" si="13"/>
        <v>560.28000000000009</v>
      </c>
      <c r="AO94" s="2">
        <v>0.01</v>
      </c>
      <c r="AP94" s="5">
        <f t="shared" si="14"/>
        <v>0.01</v>
      </c>
      <c r="AQ94" s="2">
        <v>0.14000000000000001</v>
      </c>
      <c r="AR94" s="2">
        <v>0.74</v>
      </c>
      <c r="AS94" s="5">
        <f t="shared" si="11"/>
        <v>15441.570000000002</v>
      </c>
      <c r="AT94" s="5">
        <f t="shared" si="15"/>
        <v>13403.282760000002</v>
      </c>
      <c r="AU94" s="11">
        <f t="shared" si="17"/>
        <v>0.23022684760119569</v>
      </c>
      <c r="AV94" s="5">
        <f t="shared" si="16"/>
        <v>230.22684760119569</v>
      </c>
    </row>
    <row r="95" spans="1:48" x14ac:dyDescent="0.25">
      <c r="A95" s="1" t="s">
        <v>180</v>
      </c>
      <c r="B95" s="1" t="s">
        <v>181</v>
      </c>
      <c r="C95" s="1" t="s">
        <v>182</v>
      </c>
      <c r="D95" s="1" t="s">
        <v>61</v>
      </c>
      <c r="E95" s="1" t="s">
        <v>74</v>
      </c>
      <c r="F95" s="1" t="s">
        <v>115</v>
      </c>
      <c r="G95" s="1" t="s">
        <v>64</v>
      </c>
      <c r="H95" s="1" t="s">
        <v>109</v>
      </c>
      <c r="I95" s="2">
        <v>2.76</v>
      </c>
      <c r="J95" s="2">
        <v>2.39</v>
      </c>
      <c r="K95" s="2">
        <f t="shared" si="9"/>
        <v>1.21</v>
      </c>
      <c r="L95" s="2">
        <f t="shared" si="10"/>
        <v>1.18</v>
      </c>
      <c r="Z95" s="9">
        <v>1.21</v>
      </c>
      <c r="AA95" s="5">
        <v>207.8175</v>
      </c>
      <c r="AL95" s="5" t="str">
        <f t="shared" si="12"/>
        <v/>
      </c>
      <c r="AN95" s="5" t="str">
        <f t="shared" si="13"/>
        <v/>
      </c>
      <c r="AP95" s="5" t="str">
        <f t="shared" si="14"/>
        <v/>
      </c>
      <c r="AR95" s="2">
        <v>1.18</v>
      </c>
      <c r="AS95" s="5">
        <f t="shared" si="11"/>
        <v>207.8175</v>
      </c>
      <c r="AT95" s="5">
        <f t="shared" si="15"/>
        <v>180.38558999999995</v>
      </c>
      <c r="AU95" s="11">
        <f t="shared" si="17"/>
        <v>3.0984652403454748E-3</v>
      </c>
      <c r="AV95" s="5">
        <f t="shared" si="16"/>
        <v>3.0984652403454747</v>
      </c>
    </row>
    <row r="96" spans="1:48" x14ac:dyDescent="0.25">
      <c r="A96" s="1" t="s">
        <v>183</v>
      </c>
      <c r="B96" s="1" t="s">
        <v>184</v>
      </c>
      <c r="C96" s="1" t="s">
        <v>185</v>
      </c>
      <c r="D96" s="1" t="s">
        <v>186</v>
      </c>
      <c r="E96" s="1" t="s">
        <v>90</v>
      </c>
      <c r="F96" s="1" t="s">
        <v>63</v>
      </c>
      <c r="G96" s="1" t="s">
        <v>64</v>
      </c>
      <c r="H96" s="1" t="s">
        <v>65</v>
      </c>
      <c r="I96" s="2">
        <v>100.29</v>
      </c>
      <c r="J96" s="2">
        <v>0.03</v>
      </c>
      <c r="K96" s="2">
        <f t="shared" si="9"/>
        <v>0.01</v>
      </c>
      <c r="L96" s="2">
        <f t="shared" si="10"/>
        <v>0.03</v>
      </c>
      <c r="Z96" s="9">
        <v>0.01</v>
      </c>
      <c r="AA96" s="5">
        <v>1.7175</v>
      </c>
      <c r="AL96" s="5" t="str">
        <f t="shared" si="12"/>
        <v/>
      </c>
      <c r="AN96" s="5" t="str">
        <f t="shared" si="13"/>
        <v/>
      </c>
      <c r="AP96" s="5" t="str">
        <f t="shared" si="14"/>
        <v/>
      </c>
      <c r="AR96" s="2">
        <v>0.03</v>
      </c>
      <c r="AS96" s="5">
        <f t="shared" si="11"/>
        <v>1.7175</v>
      </c>
      <c r="AT96" s="5">
        <f t="shared" si="15"/>
        <v>1.4907900000000001</v>
      </c>
      <c r="AU96" s="11">
        <f t="shared" si="17"/>
        <v>2.560715074665682E-5</v>
      </c>
      <c r="AV96" s="5">
        <f t="shared" si="16"/>
        <v>2.5607150746656818E-2</v>
      </c>
    </row>
    <row r="97" spans="1:48" x14ac:dyDescent="0.25">
      <c r="A97" s="1" t="s">
        <v>183</v>
      </c>
      <c r="B97" s="1" t="s">
        <v>184</v>
      </c>
      <c r="C97" s="1" t="s">
        <v>185</v>
      </c>
      <c r="D97" s="1" t="s">
        <v>186</v>
      </c>
      <c r="E97" s="1" t="s">
        <v>93</v>
      </c>
      <c r="F97" s="1" t="s">
        <v>115</v>
      </c>
      <c r="G97" s="1" t="s">
        <v>64</v>
      </c>
      <c r="H97" s="1" t="s">
        <v>109</v>
      </c>
      <c r="I97" s="2">
        <v>100.29</v>
      </c>
      <c r="J97" s="2">
        <v>37.39</v>
      </c>
      <c r="K97" s="2">
        <f t="shared" si="9"/>
        <v>28.94</v>
      </c>
      <c r="L97" s="2">
        <f t="shared" si="10"/>
        <v>3.37</v>
      </c>
      <c r="R97" s="7">
        <v>28.67</v>
      </c>
      <c r="S97" s="5">
        <v>40983.764999999999</v>
      </c>
      <c r="T97" s="8">
        <v>0.25</v>
      </c>
      <c r="U97" s="5">
        <v>107.25</v>
      </c>
      <c r="Z97" s="9">
        <v>0.02</v>
      </c>
      <c r="AA97" s="5">
        <v>3.4350000000000001</v>
      </c>
      <c r="AL97" s="5" t="str">
        <f t="shared" si="12"/>
        <v/>
      </c>
      <c r="AN97" s="5" t="str">
        <f t="shared" si="13"/>
        <v/>
      </c>
      <c r="AP97" s="5" t="str">
        <f t="shared" si="14"/>
        <v/>
      </c>
      <c r="AR97" s="2">
        <v>3.37</v>
      </c>
      <c r="AS97" s="5">
        <f t="shared" si="11"/>
        <v>41094.449999999997</v>
      </c>
      <c r="AT97" s="5">
        <f t="shared" si="15"/>
        <v>35669.982599999996</v>
      </c>
      <c r="AU97" s="11">
        <f t="shared" si="17"/>
        <v>0.61269972401802109</v>
      </c>
      <c r="AV97" s="5">
        <f t="shared" si="16"/>
        <v>612.69972401802113</v>
      </c>
    </row>
    <row r="98" spans="1:48" x14ac:dyDescent="0.25">
      <c r="A98" s="1" t="s">
        <v>183</v>
      </c>
      <c r="B98" s="1" t="s">
        <v>184</v>
      </c>
      <c r="C98" s="1" t="s">
        <v>185</v>
      </c>
      <c r="D98" s="1" t="s">
        <v>186</v>
      </c>
      <c r="E98" s="1" t="s">
        <v>73</v>
      </c>
      <c r="F98" s="1" t="s">
        <v>115</v>
      </c>
      <c r="G98" s="1" t="s">
        <v>64</v>
      </c>
      <c r="H98" s="1" t="s">
        <v>109</v>
      </c>
      <c r="I98" s="2">
        <v>100.29</v>
      </c>
      <c r="J98" s="2">
        <v>0.15</v>
      </c>
      <c r="K98" s="2">
        <f t="shared" si="9"/>
        <v>0</v>
      </c>
      <c r="L98" s="2">
        <f t="shared" si="10"/>
        <v>0.15</v>
      </c>
      <c r="AL98" s="5" t="str">
        <f t="shared" si="12"/>
        <v/>
      </c>
      <c r="AN98" s="5" t="str">
        <f t="shared" si="13"/>
        <v/>
      </c>
      <c r="AP98" s="5" t="str">
        <f t="shared" si="14"/>
        <v/>
      </c>
      <c r="AR98" s="2">
        <v>0.15</v>
      </c>
      <c r="AS98" s="5">
        <f t="shared" si="11"/>
        <v>0</v>
      </c>
      <c r="AT98" s="5">
        <f t="shared" si="15"/>
        <v>0</v>
      </c>
      <c r="AU98" s="11">
        <f t="shared" si="17"/>
        <v>0</v>
      </c>
      <c r="AV98" s="5">
        <f t="shared" si="16"/>
        <v>0</v>
      </c>
    </row>
    <row r="99" spans="1:48" x14ac:dyDescent="0.25">
      <c r="A99" s="1" t="s">
        <v>183</v>
      </c>
      <c r="B99" s="1" t="s">
        <v>184</v>
      </c>
      <c r="C99" s="1" t="s">
        <v>185</v>
      </c>
      <c r="D99" s="1" t="s">
        <v>186</v>
      </c>
      <c r="E99" s="1" t="s">
        <v>71</v>
      </c>
      <c r="F99" s="1" t="s">
        <v>115</v>
      </c>
      <c r="G99" s="1" t="s">
        <v>64</v>
      </c>
      <c r="H99" s="1" t="s">
        <v>109</v>
      </c>
      <c r="I99" s="2">
        <v>100.29</v>
      </c>
      <c r="J99" s="2">
        <v>0.09</v>
      </c>
      <c r="K99" s="2">
        <f t="shared" si="9"/>
        <v>0</v>
      </c>
      <c r="L99" s="2">
        <f t="shared" si="10"/>
        <v>0.09</v>
      </c>
      <c r="AL99" s="5" t="str">
        <f t="shared" si="12"/>
        <v/>
      </c>
      <c r="AN99" s="5" t="str">
        <f t="shared" si="13"/>
        <v/>
      </c>
      <c r="AP99" s="5" t="str">
        <f t="shared" si="14"/>
        <v/>
      </c>
      <c r="AR99" s="2">
        <v>0.09</v>
      </c>
      <c r="AS99" s="5">
        <f t="shared" si="11"/>
        <v>0</v>
      </c>
      <c r="AT99" s="5">
        <f t="shared" si="15"/>
        <v>0</v>
      </c>
      <c r="AU99" s="11">
        <f t="shared" si="17"/>
        <v>0</v>
      </c>
      <c r="AV99" s="5">
        <f t="shared" si="16"/>
        <v>0</v>
      </c>
    </row>
    <row r="100" spans="1:48" x14ac:dyDescent="0.25">
      <c r="A100" s="1" t="s">
        <v>183</v>
      </c>
      <c r="B100" s="1" t="s">
        <v>184</v>
      </c>
      <c r="C100" s="1" t="s">
        <v>185</v>
      </c>
      <c r="D100" s="1" t="s">
        <v>186</v>
      </c>
      <c r="E100" s="1" t="s">
        <v>74</v>
      </c>
      <c r="F100" s="1" t="s">
        <v>115</v>
      </c>
      <c r="G100" s="1" t="s">
        <v>64</v>
      </c>
      <c r="H100" s="1" t="s">
        <v>109</v>
      </c>
      <c r="I100" s="2">
        <v>100.29</v>
      </c>
      <c r="J100" s="2">
        <v>36.770000000000003</v>
      </c>
      <c r="K100" s="2">
        <f t="shared" si="9"/>
        <v>26.37</v>
      </c>
      <c r="L100" s="2">
        <f t="shared" si="10"/>
        <v>10.4</v>
      </c>
      <c r="N100" s="4">
        <v>0.1</v>
      </c>
      <c r="O100" s="5">
        <v>348.97500000000002</v>
      </c>
      <c r="P100" s="6">
        <v>11.16</v>
      </c>
      <c r="Q100" s="5">
        <v>29161.08</v>
      </c>
      <c r="R100" s="7">
        <v>13.01</v>
      </c>
      <c r="S100" s="5">
        <v>18597.794999999998</v>
      </c>
      <c r="T100" s="8">
        <v>2.1</v>
      </c>
      <c r="U100" s="5">
        <v>900.90000000000009</v>
      </c>
      <c r="AL100" s="5" t="str">
        <f t="shared" si="12"/>
        <v/>
      </c>
      <c r="AN100" s="5" t="str">
        <f t="shared" si="13"/>
        <v/>
      </c>
      <c r="AP100" s="5" t="str">
        <f t="shared" si="14"/>
        <v/>
      </c>
      <c r="AR100" s="2">
        <v>10.4</v>
      </c>
      <c r="AS100" s="5">
        <f t="shared" si="11"/>
        <v>49008.75</v>
      </c>
      <c r="AT100" s="5">
        <f t="shared" si="15"/>
        <v>42539.595000000001</v>
      </c>
      <c r="AU100" s="11">
        <f t="shared" si="17"/>
        <v>0.73069836923156772</v>
      </c>
      <c r="AV100" s="5">
        <f t="shared" si="16"/>
        <v>730.69836923156777</v>
      </c>
    </row>
    <row r="101" spans="1:48" x14ac:dyDescent="0.25">
      <c r="A101" s="1" t="s">
        <v>183</v>
      </c>
      <c r="B101" s="1" t="s">
        <v>184</v>
      </c>
      <c r="C101" s="1" t="s">
        <v>185</v>
      </c>
      <c r="D101" s="1" t="s">
        <v>186</v>
      </c>
      <c r="E101" s="1" t="s">
        <v>131</v>
      </c>
      <c r="F101" s="1" t="s">
        <v>115</v>
      </c>
      <c r="G101" s="1" t="s">
        <v>64</v>
      </c>
      <c r="H101" s="1" t="s">
        <v>109</v>
      </c>
      <c r="I101" s="2">
        <v>100.29</v>
      </c>
      <c r="J101" s="2">
        <v>22.14</v>
      </c>
      <c r="K101" s="2">
        <f t="shared" si="9"/>
        <v>14.58</v>
      </c>
      <c r="L101" s="2">
        <f t="shared" si="10"/>
        <v>0.03</v>
      </c>
      <c r="R101" s="7">
        <v>6.25</v>
      </c>
      <c r="S101" s="5">
        <v>8934.375</v>
      </c>
      <c r="T101" s="8">
        <v>8.33</v>
      </c>
      <c r="U101" s="5">
        <v>3573.57</v>
      </c>
      <c r="AL101" s="5" t="str">
        <f t="shared" si="12"/>
        <v/>
      </c>
      <c r="AN101" s="5" t="str">
        <f t="shared" si="13"/>
        <v/>
      </c>
      <c r="AP101" s="5" t="str">
        <f t="shared" si="14"/>
        <v/>
      </c>
      <c r="AR101" s="2">
        <v>0.03</v>
      </c>
      <c r="AS101" s="5">
        <f t="shared" si="11"/>
        <v>12507.945</v>
      </c>
      <c r="AT101" s="5">
        <f t="shared" si="15"/>
        <v>10856.89626</v>
      </c>
      <c r="AU101" s="11">
        <f t="shared" si="17"/>
        <v>0.18648782133676417</v>
      </c>
      <c r="AV101" s="5">
        <f t="shared" si="16"/>
        <v>186.48782133676417</v>
      </c>
    </row>
    <row r="102" spans="1:48" x14ac:dyDescent="0.25">
      <c r="A102" s="1" t="s">
        <v>187</v>
      </c>
      <c r="B102" s="1" t="s">
        <v>87</v>
      </c>
      <c r="C102" s="1" t="s">
        <v>88</v>
      </c>
      <c r="D102" s="1" t="s">
        <v>61</v>
      </c>
      <c r="E102" s="1" t="s">
        <v>90</v>
      </c>
      <c r="F102" s="1" t="s">
        <v>63</v>
      </c>
      <c r="G102" s="1" t="s">
        <v>64</v>
      </c>
      <c r="H102" s="1" t="s">
        <v>65</v>
      </c>
      <c r="I102" s="2">
        <v>2.74</v>
      </c>
      <c r="J102" s="2">
        <v>0.02</v>
      </c>
      <c r="K102" s="2">
        <f t="shared" si="9"/>
        <v>0.02</v>
      </c>
      <c r="L102" s="2">
        <f t="shared" si="10"/>
        <v>0</v>
      </c>
      <c r="Z102" s="9">
        <v>0.02</v>
      </c>
      <c r="AA102" s="5">
        <v>3.4350000000000001</v>
      </c>
      <c r="AL102" s="5" t="str">
        <f t="shared" si="12"/>
        <v/>
      </c>
      <c r="AN102" s="5" t="str">
        <f t="shared" si="13"/>
        <v/>
      </c>
      <c r="AP102" s="5" t="str">
        <f t="shared" si="14"/>
        <v/>
      </c>
      <c r="AS102" s="5">
        <f t="shared" si="11"/>
        <v>3.4350000000000001</v>
      </c>
      <c r="AT102" s="5">
        <f t="shared" si="15"/>
        <v>2.9815800000000001</v>
      </c>
      <c r="AU102" s="11">
        <f t="shared" si="17"/>
        <v>5.121430149331364E-5</v>
      </c>
      <c r="AV102" s="5">
        <f t="shared" si="16"/>
        <v>5.1214301493313637E-2</v>
      </c>
    </row>
    <row r="103" spans="1:48" x14ac:dyDescent="0.25">
      <c r="A103" s="1" t="s">
        <v>187</v>
      </c>
      <c r="B103" s="1" t="s">
        <v>87</v>
      </c>
      <c r="C103" s="1" t="s">
        <v>88</v>
      </c>
      <c r="D103" s="1" t="s">
        <v>61</v>
      </c>
      <c r="E103" s="1" t="s">
        <v>93</v>
      </c>
      <c r="F103" s="1" t="s">
        <v>115</v>
      </c>
      <c r="G103" s="1" t="s">
        <v>64</v>
      </c>
      <c r="H103" s="1" t="s">
        <v>109</v>
      </c>
      <c r="I103" s="2">
        <v>2.74</v>
      </c>
      <c r="J103" s="2">
        <v>2.7</v>
      </c>
      <c r="K103" s="2">
        <f t="shared" si="9"/>
        <v>2.13</v>
      </c>
      <c r="L103" s="2">
        <f t="shared" si="10"/>
        <v>0.56000000000000005</v>
      </c>
      <c r="R103" s="7">
        <v>0.01</v>
      </c>
      <c r="S103" s="5">
        <v>14.295</v>
      </c>
      <c r="Z103" s="9">
        <v>2.12</v>
      </c>
      <c r="AA103" s="5">
        <v>364.11</v>
      </c>
      <c r="AL103" s="5" t="str">
        <f t="shared" si="12"/>
        <v/>
      </c>
      <c r="AN103" s="5" t="str">
        <f t="shared" si="13"/>
        <v/>
      </c>
      <c r="AP103" s="5" t="str">
        <f t="shared" si="14"/>
        <v/>
      </c>
      <c r="AR103" s="2">
        <v>0.56000000000000005</v>
      </c>
      <c r="AS103" s="5">
        <f t="shared" si="11"/>
        <v>378.40500000000003</v>
      </c>
      <c r="AT103" s="5">
        <f t="shared" si="15"/>
        <v>328.45554000000004</v>
      </c>
      <c r="AU103" s="11">
        <f t="shared" si="17"/>
        <v>5.6418479640690973E-3</v>
      </c>
      <c r="AV103" s="5">
        <f t="shared" si="16"/>
        <v>5.6418479640690977</v>
      </c>
    </row>
    <row r="104" spans="1:48" x14ac:dyDescent="0.25">
      <c r="A104" s="1" t="s">
        <v>188</v>
      </c>
      <c r="B104" s="1" t="s">
        <v>144</v>
      </c>
      <c r="C104" s="1" t="s">
        <v>145</v>
      </c>
      <c r="D104" s="1" t="s">
        <v>61</v>
      </c>
      <c r="E104" s="1" t="s">
        <v>131</v>
      </c>
      <c r="F104" s="1" t="s">
        <v>115</v>
      </c>
      <c r="G104" s="1" t="s">
        <v>64</v>
      </c>
      <c r="H104" s="1" t="s">
        <v>109</v>
      </c>
      <c r="I104" s="2">
        <v>4.45</v>
      </c>
      <c r="J104" s="2">
        <v>4.45</v>
      </c>
      <c r="K104" s="2">
        <f t="shared" si="9"/>
        <v>4.45</v>
      </c>
      <c r="L104" s="2">
        <f t="shared" si="10"/>
        <v>0</v>
      </c>
      <c r="T104" s="8">
        <v>4.45</v>
      </c>
      <c r="U104" s="5">
        <v>1909.05</v>
      </c>
      <c r="AL104" s="5" t="str">
        <f t="shared" si="12"/>
        <v/>
      </c>
      <c r="AN104" s="5" t="str">
        <f t="shared" si="13"/>
        <v/>
      </c>
      <c r="AP104" s="5" t="str">
        <f t="shared" si="14"/>
        <v/>
      </c>
      <c r="AS104" s="5">
        <f t="shared" si="11"/>
        <v>1909.05</v>
      </c>
      <c r="AT104" s="5">
        <f t="shared" si="15"/>
        <v>1657.0554</v>
      </c>
      <c r="AU104" s="11">
        <f t="shared" si="17"/>
        <v>2.8463074895432431E-2</v>
      </c>
      <c r="AV104" s="5">
        <f t="shared" si="16"/>
        <v>28.463074895432431</v>
      </c>
    </row>
    <row r="105" spans="1:48" x14ac:dyDescent="0.25">
      <c r="A105" s="1" t="s">
        <v>189</v>
      </c>
      <c r="B105" s="1" t="s">
        <v>190</v>
      </c>
      <c r="C105" s="1" t="s">
        <v>191</v>
      </c>
      <c r="D105" s="1" t="s">
        <v>61</v>
      </c>
      <c r="E105" s="1" t="s">
        <v>93</v>
      </c>
      <c r="F105" s="1" t="s">
        <v>115</v>
      </c>
      <c r="G105" s="1" t="s">
        <v>64</v>
      </c>
      <c r="H105" s="1" t="s">
        <v>109</v>
      </c>
      <c r="I105" s="2">
        <v>7.35</v>
      </c>
      <c r="J105" s="2">
        <v>0.04</v>
      </c>
      <c r="K105" s="2">
        <f t="shared" si="9"/>
        <v>0</v>
      </c>
      <c r="L105" s="2">
        <f t="shared" si="10"/>
        <v>0.04</v>
      </c>
      <c r="AL105" s="5" t="str">
        <f t="shared" si="12"/>
        <v/>
      </c>
      <c r="AN105" s="5" t="str">
        <f t="shared" si="13"/>
        <v/>
      </c>
      <c r="AP105" s="5" t="str">
        <f t="shared" si="14"/>
        <v/>
      </c>
      <c r="AR105" s="2">
        <v>0.04</v>
      </c>
      <c r="AS105" s="5">
        <f t="shared" si="11"/>
        <v>0</v>
      </c>
      <c r="AT105" s="5">
        <f t="shared" si="15"/>
        <v>0</v>
      </c>
      <c r="AU105" s="11">
        <f t="shared" si="17"/>
        <v>0</v>
      </c>
      <c r="AV105" s="5">
        <f t="shared" si="16"/>
        <v>0</v>
      </c>
    </row>
    <row r="106" spans="1:48" x14ac:dyDescent="0.25">
      <c r="A106" s="1" t="s">
        <v>189</v>
      </c>
      <c r="B106" s="1" t="s">
        <v>190</v>
      </c>
      <c r="C106" s="1" t="s">
        <v>191</v>
      </c>
      <c r="D106" s="1" t="s">
        <v>61</v>
      </c>
      <c r="E106" s="1" t="s">
        <v>62</v>
      </c>
      <c r="F106" s="1" t="s">
        <v>192</v>
      </c>
      <c r="G106" s="1" t="s">
        <v>64</v>
      </c>
      <c r="H106" s="1" t="s">
        <v>109</v>
      </c>
      <c r="I106" s="2">
        <v>7.35</v>
      </c>
      <c r="J106" s="2">
        <v>6.07</v>
      </c>
      <c r="K106" s="2">
        <f t="shared" si="9"/>
        <v>0.64</v>
      </c>
      <c r="L106" s="2">
        <f t="shared" si="10"/>
        <v>3.77</v>
      </c>
      <c r="Z106" s="9">
        <v>0.64</v>
      </c>
      <c r="AA106" s="5">
        <v>109.92</v>
      </c>
      <c r="AL106" s="5" t="str">
        <f t="shared" si="12"/>
        <v/>
      </c>
      <c r="AN106" s="5" t="str">
        <f t="shared" si="13"/>
        <v/>
      </c>
      <c r="AP106" s="5" t="str">
        <f t="shared" si="14"/>
        <v/>
      </c>
      <c r="AR106" s="2">
        <v>3.77</v>
      </c>
      <c r="AS106" s="5">
        <f t="shared" si="11"/>
        <v>109.92</v>
      </c>
      <c r="AT106" s="5">
        <f t="shared" si="15"/>
        <v>95.410560000000004</v>
      </c>
      <c r="AU106" s="11">
        <f t="shared" si="17"/>
        <v>1.6388576477860365E-3</v>
      </c>
      <c r="AV106" s="5">
        <f t="shared" si="16"/>
        <v>1.6388576477860364</v>
      </c>
    </row>
    <row r="107" spans="1:48" x14ac:dyDescent="0.25">
      <c r="A107" s="1" t="s">
        <v>193</v>
      </c>
      <c r="B107" s="1" t="s">
        <v>194</v>
      </c>
      <c r="C107" s="1" t="s">
        <v>88</v>
      </c>
      <c r="D107" s="1" t="s">
        <v>61</v>
      </c>
      <c r="E107" s="1" t="s">
        <v>93</v>
      </c>
      <c r="F107" s="1" t="s">
        <v>115</v>
      </c>
      <c r="G107" s="1" t="s">
        <v>64</v>
      </c>
      <c r="H107" s="1" t="s">
        <v>109</v>
      </c>
      <c r="I107" s="2">
        <v>1.5</v>
      </c>
      <c r="J107" s="2">
        <v>0.02</v>
      </c>
      <c r="K107" s="2">
        <f t="shared" ref="K107:K166" si="18">SUM(N107,P107,R107,T107,V107,X107,Z107,AB107,AE107,AG107,AI107,AW107,AY107,BA107,BC107,BE107)</f>
        <v>0</v>
      </c>
      <c r="L107" s="2">
        <f t="shared" ref="L107:L166" si="19">SUM(M107,AD107,AK107,AM107,AO107,AQ107,AR107)</f>
        <v>0.02</v>
      </c>
      <c r="AL107" s="5" t="str">
        <f t="shared" si="12"/>
        <v/>
      </c>
      <c r="AN107" s="5" t="str">
        <f t="shared" si="13"/>
        <v/>
      </c>
      <c r="AP107" s="5" t="str">
        <f t="shared" si="14"/>
        <v/>
      </c>
      <c r="AR107" s="2">
        <v>0.02</v>
      </c>
      <c r="AS107" s="5">
        <f t="shared" ref="AS107:AS166" si="20">SUM(O107,Q107,S107,U107,W107,Y107,AA107,AC107,AF107,AH107,AJ107,AX107,AZ107,BB107,BD107,BF107)</f>
        <v>0</v>
      </c>
      <c r="AT107" s="5">
        <f t="shared" si="15"/>
        <v>0</v>
      </c>
      <c r="AU107" s="11">
        <f t="shared" si="17"/>
        <v>0</v>
      </c>
      <c r="AV107" s="5">
        <f t="shared" si="16"/>
        <v>0</v>
      </c>
    </row>
    <row r="108" spans="1:48" x14ac:dyDescent="0.25">
      <c r="A108" s="1" t="s">
        <v>193</v>
      </c>
      <c r="B108" s="1" t="s">
        <v>194</v>
      </c>
      <c r="C108" s="1" t="s">
        <v>88</v>
      </c>
      <c r="D108" s="1" t="s">
        <v>61</v>
      </c>
      <c r="E108" s="1" t="s">
        <v>62</v>
      </c>
      <c r="F108" s="1" t="s">
        <v>192</v>
      </c>
      <c r="G108" s="1" t="s">
        <v>64</v>
      </c>
      <c r="H108" s="1" t="s">
        <v>109</v>
      </c>
      <c r="I108" s="2">
        <v>1.5</v>
      </c>
      <c r="J108" s="2">
        <v>1.1499999999999999</v>
      </c>
      <c r="K108" s="2">
        <f t="shared" si="18"/>
        <v>0.98</v>
      </c>
      <c r="L108" s="2">
        <f t="shared" si="19"/>
        <v>0.01</v>
      </c>
      <c r="Z108" s="9">
        <v>0.98</v>
      </c>
      <c r="AA108" s="5">
        <v>168.315</v>
      </c>
      <c r="AL108" s="5" t="str">
        <f t="shared" si="12"/>
        <v/>
      </c>
      <c r="AN108" s="5" t="str">
        <f t="shared" si="13"/>
        <v/>
      </c>
      <c r="AP108" s="5" t="str">
        <f t="shared" si="14"/>
        <v/>
      </c>
      <c r="AR108" s="2">
        <v>0.01</v>
      </c>
      <c r="AS108" s="5">
        <f t="shared" si="20"/>
        <v>168.315</v>
      </c>
      <c r="AT108" s="5">
        <f t="shared" si="15"/>
        <v>146.09742</v>
      </c>
      <c r="AU108" s="11">
        <f t="shared" si="17"/>
        <v>2.5095007731723686E-3</v>
      </c>
      <c r="AV108" s="5">
        <f t="shared" si="16"/>
        <v>2.5095007731723684</v>
      </c>
    </row>
    <row r="109" spans="1:48" x14ac:dyDescent="0.25">
      <c r="A109" s="1" t="s">
        <v>195</v>
      </c>
      <c r="B109" s="1" t="s">
        <v>196</v>
      </c>
      <c r="C109" s="1" t="s">
        <v>197</v>
      </c>
      <c r="D109" s="1" t="s">
        <v>61</v>
      </c>
      <c r="E109" s="1" t="s">
        <v>66</v>
      </c>
      <c r="F109" s="1" t="s">
        <v>192</v>
      </c>
      <c r="G109" s="1" t="s">
        <v>64</v>
      </c>
      <c r="H109" s="1" t="s">
        <v>109</v>
      </c>
      <c r="I109" s="2">
        <v>79.77</v>
      </c>
      <c r="J109" s="2">
        <v>0.09</v>
      </c>
      <c r="K109" s="2">
        <f t="shared" si="18"/>
        <v>6.9999999999999993E-2</v>
      </c>
      <c r="L109" s="2">
        <f t="shared" si="19"/>
        <v>0</v>
      </c>
      <c r="R109" s="7">
        <v>0.01</v>
      </c>
      <c r="S109" s="5">
        <v>11.8172</v>
      </c>
      <c r="T109" s="8">
        <v>0.06</v>
      </c>
      <c r="U109" s="5">
        <v>21.278400000000001</v>
      </c>
      <c r="AL109" s="5" t="str">
        <f t="shared" si="12"/>
        <v/>
      </c>
      <c r="AN109" s="5" t="str">
        <f t="shared" si="13"/>
        <v/>
      </c>
      <c r="AP109" s="5" t="str">
        <f t="shared" si="14"/>
        <v/>
      </c>
      <c r="AS109" s="5">
        <f t="shared" si="20"/>
        <v>33.095600000000005</v>
      </c>
      <c r="AT109" s="5">
        <f t="shared" si="15"/>
        <v>28.726980800000003</v>
      </c>
      <c r="AU109" s="11">
        <f t="shared" si="17"/>
        <v>4.9344047641982855E-4</v>
      </c>
      <c r="AV109" s="5">
        <f t="shared" si="16"/>
        <v>0.49344047641982858</v>
      </c>
    </row>
    <row r="110" spans="1:48" x14ac:dyDescent="0.25">
      <c r="A110" s="1" t="s">
        <v>195</v>
      </c>
      <c r="B110" s="1" t="s">
        <v>196</v>
      </c>
      <c r="C110" s="1" t="s">
        <v>197</v>
      </c>
      <c r="D110" s="1" t="s">
        <v>61</v>
      </c>
      <c r="E110" s="1" t="s">
        <v>71</v>
      </c>
      <c r="F110" s="1" t="s">
        <v>192</v>
      </c>
      <c r="G110" s="1" t="s">
        <v>64</v>
      </c>
      <c r="H110" s="1" t="s">
        <v>109</v>
      </c>
      <c r="I110" s="2">
        <v>79.77</v>
      </c>
      <c r="J110" s="2">
        <v>39.840000000000003</v>
      </c>
      <c r="K110" s="2">
        <f t="shared" si="18"/>
        <v>24.15</v>
      </c>
      <c r="L110" s="2">
        <f t="shared" si="19"/>
        <v>0</v>
      </c>
      <c r="R110" s="7">
        <v>0.75</v>
      </c>
      <c r="S110" s="5">
        <v>886.29</v>
      </c>
      <c r="T110" s="8">
        <v>23.4</v>
      </c>
      <c r="U110" s="5">
        <v>8298.5759999999991</v>
      </c>
      <c r="AL110" s="5" t="str">
        <f t="shared" si="12"/>
        <v/>
      </c>
      <c r="AN110" s="5" t="str">
        <f t="shared" si="13"/>
        <v/>
      </c>
      <c r="AP110" s="5" t="str">
        <f t="shared" si="14"/>
        <v/>
      </c>
      <c r="AS110" s="5">
        <f t="shared" si="20"/>
        <v>9184.8659999999982</v>
      </c>
      <c r="AT110" s="5">
        <f t="shared" si="15"/>
        <v>7972.463687999998</v>
      </c>
      <c r="AU110" s="11">
        <f t="shared" si="17"/>
        <v>0.13694221149918065</v>
      </c>
      <c r="AV110" s="5">
        <f t="shared" si="16"/>
        <v>136.94221149918064</v>
      </c>
    </row>
    <row r="111" spans="1:48" x14ac:dyDescent="0.25">
      <c r="A111" s="1" t="s">
        <v>195</v>
      </c>
      <c r="B111" s="1" t="s">
        <v>196</v>
      </c>
      <c r="C111" s="1" t="s">
        <v>197</v>
      </c>
      <c r="D111" s="1" t="s">
        <v>61</v>
      </c>
      <c r="E111" s="1" t="s">
        <v>74</v>
      </c>
      <c r="F111" s="1" t="s">
        <v>192</v>
      </c>
      <c r="G111" s="1" t="s">
        <v>64</v>
      </c>
      <c r="H111" s="1" t="s">
        <v>109</v>
      </c>
      <c r="I111" s="2">
        <v>79.77</v>
      </c>
      <c r="J111" s="2">
        <v>39.4</v>
      </c>
      <c r="K111" s="2">
        <f t="shared" si="18"/>
        <v>12.5</v>
      </c>
      <c r="L111" s="2">
        <f t="shared" si="19"/>
        <v>0</v>
      </c>
      <c r="T111" s="8">
        <v>12.5</v>
      </c>
      <c r="U111" s="5">
        <v>4433</v>
      </c>
      <c r="AL111" s="5" t="str">
        <f t="shared" si="12"/>
        <v/>
      </c>
      <c r="AN111" s="5" t="str">
        <f t="shared" si="13"/>
        <v/>
      </c>
      <c r="AP111" s="5" t="str">
        <f t="shared" si="14"/>
        <v/>
      </c>
      <c r="AS111" s="5">
        <f t="shared" si="20"/>
        <v>4433</v>
      </c>
      <c r="AT111" s="5">
        <f t="shared" si="15"/>
        <v>3847.8439999999991</v>
      </c>
      <c r="AU111" s="11">
        <f t="shared" si="17"/>
        <v>6.6094031592389912E-2</v>
      </c>
      <c r="AV111" s="5">
        <f t="shared" si="16"/>
        <v>66.094031592389911</v>
      </c>
    </row>
    <row r="112" spans="1:48" x14ac:dyDescent="0.25">
      <c r="A112" s="1" t="s">
        <v>198</v>
      </c>
      <c r="B112" s="1" t="s">
        <v>144</v>
      </c>
      <c r="C112" s="1" t="s">
        <v>145</v>
      </c>
      <c r="D112" s="1" t="s">
        <v>61</v>
      </c>
      <c r="E112" s="1" t="s">
        <v>131</v>
      </c>
      <c r="F112" s="1" t="s">
        <v>115</v>
      </c>
      <c r="G112" s="1" t="s">
        <v>64</v>
      </c>
      <c r="H112" s="1" t="s">
        <v>109</v>
      </c>
      <c r="I112" s="2">
        <v>119.61</v>
      </c>
      <c r="J112" s="2">
        <v>0.05</v>
      </c>
      <c r="K112" s="2">
        <f t="shared" si="18"/>
        <v>0.05</v>
      </c>
      <c r="L112" s="2">
        <f t="shared" si="19"/>
        <v>0</v>
      </c>
      <c r="R112" s="7">
        <v>0.01</v>
      </c>
      <c r="S112" s="5">
        <v>14.295</v>
      </c>
      <c r="T112" s="8">
        <v>0.04</v>
      </c>
      <c r="U112" s="5">
        <v>17.16</v>
      </c>
      <c r="AL112" s="5" t="str">
        <f t="shared" si="12"/>
        <v/>
      </c>
      <c r="AN112" s="5" t="str">
        <f t="shared" si="13"/>
        <v/>
      </c>
      <c r="AP112" s="5" t="str">
        <f t="shared" si="14"/>
        <v/>
      </c>
      <c r="AS112" s="5">
        <f t="shared" si="20"/>
        <v>31.454999999999998</v>
      </c>
      <c r="AT112" s="5">
        <f t="shared" si="15"/>
        <v>27.302939999999996</v>
      </c>
      <c r="AU112" s="11">
        <f t="shared" si="17"/>
        <v>4.6897987000645713E-4</v>
      </c>
      <c r="AV112" s="5">
        <f t="shared" si="16"/>
        <v>0.46897987000645713</v>
      </c>
    </row>
    <row r="113" spans="1:48" x14ac:dyDescent="0.25">
      <c r="A113" s="1" t="s">
        <v>198</v>
      </c>
      <c r="B113" s="1" t="s">
        <v>144</v>
      </c>
      <c r="C113" s="1" t="s">
        <v>145</v>
      </c>
      <c r="D113" s="1" t="s">
        <v>61</v>
      </c>
      <c r="E113" s="1" t="s">
        <v>132</v>
      </c>
      <c r="F113" s="1" t="s">
        <v>115</v>
      </c>
      <c r="G113" s="1" t="s">
        <v>64</v>
      </c>
      <c r="H113" s="1" t="s">
        <v>109</v>
      </c>
      <c r="I113" s="2">
        <v>119.61</v>
      </c>
      <c r="J113" s="2">
        <v>0.08</v>
      </c>
      <c r="K113" s="2">
        <f t="shared" si="18"/>
        <v>0.08</v>
      </c>
      <c r="L113" s="2">
        <f t="shared" si="19"/>
        <v>0</v>
      </c>
      <c r="R113" s="7">
        <v>7.0000000000000007E-2</v>
      </c>
      <c r="S113" s="5">
        <v>100.065</v>
      </c>
      <c r="T113" s="8">
        <v>0.01</v>
      </c>
      <c r="U113" s="5">
        <v>4.29</v>
      </c>
      <c r="AL113" s="5" t="str">
        <f t="shared" si="12"/>
        <v/>
      </c>
      <c r="AN113" s="5" t="str">
        <f t="shared" si="13"/>
        <v/>
      </c>
      <c r="AP113" s="5" t="str">
        <f t="shared" si="14"/>
        <v/>
      </c>
      <c r="AS113" s="5">
        <f t="shared" si="20"/>
        <v>104.355</v>
      </c>
      <c r="AT113" s="5">
        <f t="shared" si="15"/>
        <v>90.580140000000014</v>
      </c>
      <c r="AU113" s="11">
        <f t="shared" si="17"/>
        <v>1.5558860065021092E-3</v>
      </c>
      <c r="AV113" s="5">
        <f t="shared" si="16"/>
        <v>1.5558860065021094</v>
      </c>
    </row>
    <row r="114" spans="1:48" x14ac:dyDescent="0.25">
      <c r="A114" s="1" t="s">
        <v>198</v>
      </c>
      <c r="B114" s="1" t="s">
        <v>144</v>
      </c>
      <c r="C114" s="1" t="s">
        <v>145</v>
      </c>
      <c r="D114" s="1" t="s">
        <v>61</v>
      </c>
      <c r="E114" s="1" t="s">
        <v>66</v>
      </c>
      <c r="F114" s="1" t="s">
        <v>192</v>
      </c>
      <c r="G114" s="1" t="s">
        <v>64</v>
      </c>
      <c r="H114" s="1" t="s">
        <v>109</v>
      </c>
      <c r="I114" s="2">
        <v>119.61</v>
      </c>
      <c r="J114" s="2">
        <v>39.619999999999997</v>
      </c>
      <c r="K114" s="2">
        <f t="shared" si="18"/>
        <v>19.5</v>
      </c>
      <c r="L114" s="2">
        <f t="shared" si="19"/>
        <v>0</v>
      </c>
      <c r="R114" s="7">
        <v>12.94</v>
      </c>
      <c r="S114" s="5">
        <v>15303.845799999999</v>
      </c>
      <c r="T114" s="8">
        <v>6.56</v>
      </c>
      <c r="U114" s="5">
        <v>2527.9540000000002</v>
      </c>
      <c r="AL114" s="5" t="str">
        <f t="shared" si="12"/>
        <v/>
      </c>
      <c r="AN114" s="5" t="str">
        <f t="shared" si="13"/>
        <v/>
      </c>
      <c r="AP114" s="5" t="str">
        <f t="shared" si="14"/>
        <v/>
      </c>
      <c r="AS114" s="5">
        <f t="shared" si="20"/>
        <v>17831.799800000001</v>
      </c>
      <c r="AT114" s="5">
        <f t="shared" si="15"/>
        <v>15478.002226399998</v>
      </c>
      <c r="AU114" s="11">
        <f t="shared" si="17"/>
        <v>0.26586409639755743</v>
      </c>
      <c r="AV114" s="5">
        <f t="shared" si="16"/>
        <v>265.86409639755743</v>
      </c>
    </row>
    <row r="115" spans="1:48" x14ac:dyDescent="0.25">
      <c r="A115" s="1" t="s">
        <v>198</v>
      </c>
      <c r="B115" s="1" t="s">
        <v>144</v>
      </c>
      <c r="C115" s="1" t="s">
        <v>145</v>
      </c>
      <c r="D115" s="1" t="s">
        <v>61</v>
      </c>
      <c r="E115" s="1" t="s">
        <v>71</v>
      </c>
      <c r="F115" s="1" t="s">
        <v>192</v>
      </c>
      <c r="G115" s="1" t="s">
        <v>64</v>
      </c>
      <c r="H115" s="1" t="s">
        <v>109</v>
      </c>
      <c r="I115" s="2">
        <v>119.61</v>
      </c>
      <c r="J115" s="2">
        <v>0.06</v>
      </c>
      <c r="K115" s="2">
        <f t="shared" si="18"/>
        <v>0.06</v>
      </c>
      <c r="L115" s="2">
        <f t="shared" si="19"/>
        <v>0</v>
      </c>
      <c r="R115" s="7">
        <v>0.02</v>
      </c>
      <c r="S115" s="5">
        <v>23.634399999999999</v>
      </c>
      <c r="T115" s="8">
        <v>0.04</v>
      </c>
      <c r="U115" s="5">
        <v>14.185600000000001</v>
      </c>
      <c r="AL115" s="5" t="str">
        <f t="shared" si="12"/>
        <v/>
      </c>
      <c r="AN115" s="5" t="str">
        <f t="shared" si="13"/>
        <v/>
      </c>
      <c r="AP115" s="5" t="str">
        <f t="shared" si="14"/>
        <v/>
      </c>
      <c r="AS115" s="5">
        <f t="shared" si="20"/>
        <v>37.82</v>
      </c>
      <c r="AT115" s="5">
        <f t="shared" si="15"/>
        <v>32.827759999999998</v>
      </c>
      <c r="AU115" s="11">
        <f t="shared" si="17"/>
        <v>5.638791506483615E-4</v>
      </c>
      <c r="AV115" s="5">
        <f t="shared" si="16"/>
        <v>0.56387915064836147</v>
      </c>
    </row>
    <row r="116" spans="1:48" x14ac:dyDescent="0.25">
      <c r="A116" s="1" t="s">
        <v>198</v>
      </c>
      <c r="B116" s="1" t="s">
        <v>144</v>
      </c>
      <c r="C116" s="1" t="s">
        <v>145</v>
      </c>
      <c r="D116" s="1" t="s">
        <v>61</v>
      </c>
      <c r="E116" s="1" t="s">
        <v>81</v>
      </c>
      <c r="F116" s="1" t="s">
        <v>192</v>
      </c>
      <c r="G116" s="1" t="s">
        <v>64</v>
      </c>
      <c r="H116" s="1" t="s">
        <v>109</v>
      </c>
      <c r="I116" s="2">
        <v>119.61</v>
      </c>
      <c r="J116" s="2">
        <v>38.83</v>
      </c>
      <c r="K116" s="2">
        <f t="shared" si="18"/>
        <v>38.83</v>
      </c>
      <c r="L116" s="2">
        <f t="shared" si="19"/>
        <v>0</v>
      </c>
      <c r="R116" s="7">
        <v>25.68</v>
      </c>
      <c r="S116" s="5">
        <v>30346.569599999999</v>
      </c>
      <c r="T116" s="8">
        <v>12.95</v>
      </c>
      <c r="U116" s="5">
        <v>4592.5879999999997</v>
      </c>
      <c r="AG116" s="9">
        <v>0.2</v>
      </c>
      <c r="AH116" s="5">
        <v>345.58800000000002</v>
      </c>
      <c r="AL116" s="5" t="str">
        <f t="shared" si="12"/>
        <v/>
      </c>
      <c r="AN116" s="5" t="str">
        <f t="shared" si="13"/>
        <v/>
      </c>
      <c r="AP116" s="5" t="str">
        <f t="shared" si="14"/>
        <v/>
      </c>
      <c r="AS116" s="5">
        <f t="shared" si="20"/>
        <v>35284.745600000002</v>
      </c>
      <c r="AT116" s="5">
        <f t="shared" si="15"/>
        <v>30627.159180800001</v>
      </c>
      <c r="AU116" s="11">
        <f t="shared" si="17"/>
        <v>0.52607965044345617</v>
      </c>
      <c r="AV116" s="5">
        <f t="shared" si="16"/>
        <v>526.07965044345622</v>
      </c>
    </row>
    <row r="117" spans="1:48" x14ac:dyDescent="0.25">
      <c r="A117" s="1" t="s">
        <v>198</v>
      </c>
      <c r="B117" s="1" t="s">
        <v>144</v>
      </c>
      <c r="C117" s="1" t="s">
        <v>145</v>
      </c>
      <c r="D117" s="1" t="s">
        <v>61</v>
      </c>
      <c r="E117" s="1" t="s">
        <v>82</v>
      </c>
      <c r="F117" s="1" t="s">
        <v>192</v>
      </c>
      <c r="G117" s="1" t="s">
        <v>64</v>
      </c>
      <c r="H117" s="1" t="s">
        <v>109</v>
      </c>
      <c r="I117" s="2">
        <v>119.61</v>
      </c>
      <c r="J117" s="2">
        <v>38.67</v>
      </c>
      <c r="K117" s="2">
        <f t="shared" si="18"/>
        <v>38.67</v>
      </c>
      <c r="L117" s="2">
        <f t="shared" si="19"/>
        <v>0</v>
      </c>
      <c r="R117" s="7">
        <v>32.92</v>
      </c>
      <c r="S117" s="5">
        <v>43530.752800000002</v>
      </c>
      <c r="T117" s="8">
        <v>5.75</v>
      </c>
      <c r="U117" s="5">
        <v>2459.3139999999999</v>
      </c>
      <c r="AL117" s="5" t="str">
        <f t="shared" si="12"/>
        <v/>
      </c>
      <c r="AN117" s="5" t="str">
        <f t="shared" si="13"/>
        <v/>
      </c>
      <c r="AP117" s="5" t="str">
        <f t="shared" si="14"/>
        <v/>
      </c>
      <c r="AS117" s="5">
        <f t="shared" si="20"/>
        <v>45990.066800000001</v>
      </c>
      <c r="AT117" s="5">
        <f t="shared" si="15"/>
        <v>39919.377982400001</v>
      </c>
      <c r="AU117" s="11">
        <f t="shared" si="17"/>
        <v>0.68569116354958781</v>
      </c>
      <c r="AV117" s="5">
        <f t="shared" si="16"/>
        <v>685.69116354958783</v>
      </c>
    </row>
    <row r="118" spans="1:48" x14ac:dyDescent="0.25">
      <c r="A118" s="1" t="s">
        <v>199</v>
      </c>
      <c r="B118" s="1" t="s">
        <v>114</v>
      </c>
      <c r="C118" s="1" t="s">
        <v>112</v>
      </c>
      <c r="D118" s="1" t="s">
        <v>61</v>
      </c>
      <c r="E118" s="1" t="s">
        <v>90</v>
      </c>
      <c r="F118" s="1" t="s">
        <v>115</v>
      </c>
      <c r="G118" s="1" t="s">
        <v>64</v>
      </c>
      <c r="H118" s="1" t="s">
        <v>109</v>
      </c>
      <c r="I118" s="2">
        <v>50.98</v>
      </c>
      <c r="J118" s="2">
        <v>0.08</v>
      </c>
      <c r="K118" s="2">
        <f t="shared" si="18"/>
        <v>0.08</v>
      </c>
      <c r="L118" s="2">
        <f t="shared" si="19"/>
        <v>0.01</v>
      </c>
      <c r="P118" s="6">
        <v>0.05</v>
      </c>
      <c r="Q118" s="5">
        <v>130.65</v>
      </c>
      <c r="R118" s="7">
        <v>0.03</v>
      </c>
      <c r="S118" s="5">
        <v>42.884999999999998</v>
      </c>
      <c r="AL118" s="5" t="str">
        <f t="shared" si="12"/>
        <v/>
      </c>
      <c r="AN118" s="5" t="str">
        <f t="shared" si="13"/>
        <v/>
      </c>
      <c r="AP118" s="5" t="str">
        <f t="shared" si="14"/>
        <v/>
      </c>
      <c r="AR118" s="2">
        <v>0.01</v>
      </c>
      <c r="AS118" s="5">
        <f t="shared" si="20"/>
        <v>173.535</v>
      </c>
      <c r="AT118" s="5">
        <f t="shared" si="15"/>
        <v>150.62837999999999</v>
      </c>
      <c r="AU118" s="11">
        <f t="shared" si="17"/>
        <v>2.587328619983168E-3</v>
      </c>
      <c r="AV118" s="5">
        <f t="shared" si="16"/>
        <v>2.5873286199831682</v>
      </c>
    </row>
    <row r="119" spans="1:48" x14ac:dyDescent="0.25">
      <c r="A119" s="1" t="s">
        <v>199</v>
      </c>
      <c r="B119" s="1" t="s">
        <v>114</v>
      </c>
      <c r="C119" s="1" t="s">
        <v>112</v>
      </c>
      <c r="D119" s="1" t="s">
        <v>61</v>
      </c>
      <c r="E119" s="1" t="s">
        <v>83</v>
      </c>
      <c r="F119" s="1" t="s">
        <v>192</v>
      </c>
      <c r="G119" s="1" t="s">
        <v>64</v>
      </c>
      <c r="H119" s="1" t="s">
        <v>109</v>
      </c>
      <c r="I119" s="2">
        <v>50.98</v>
      </c>
      <c r="J119" s="2">
        <v>36.04</v>
      </c>
      <c r="K119" s="2">
        <f t="shared" si="18"/>
        <v>29.49</v>
      </c>
      <c r="L119" s="2">
        <f t="shared" si="19"/>
        <v>6.54</v>
      </c>
      <c r="P119" s="6">
        <v>3.24</v>
      </c>
      <c r="Q119" s="5">
        <v>8466.1200000000008</v>
      </c>
      <c r="R119" s="7">
        <v>24.88</v>
      </c>
      <c r="S119" s="5">
        <v>33893.445</v>
      </c>
      <c r="T119" s="8">
        <v>1.34</v>
      </c>
      <c r="U119" s="5">
        <v>530.24399999999991</v>
      </c>
      <c r="Z119" s="9">
        <v>0.03</v>
      </c>
      <c r="AA119" s="5">
        <v>5.1524999999999999</v>
      </c>
      <c r="AL119" s="5" t="str">
        <f t="shared" si="12"/>
        <v/>
      </c>
      <c r="AN119" s="5" t="str">
        <f t="shared" si="13"/>
        <v/>
      </c>
      <c r="AP119" s="5" t="str">
        <f t="shared" si="14"/>
        <v/>
      </c>
      <c r="AR119" s="2">
        <v>6.54</v>
      </c>
      <c r="AS119" s="5">
        <f t="shared" si="20"/>
        <v>42894.961499999998</v>
      </c>
      <c r="AT119" s="5">
        <f t="shared" si="15"/>
        <v>37232.826582000002</v>
      </c>
      <c r="AU119" s="11">
        <f t="shared" si="17"/>
        <v>0.63954453880788387</v>
      </c>
      <c r="AV119" s="5">
        <f t="shared" si="16"/>
        <v>639.5445388078839</v>
      </c>
    </row>
    <row r="120" spans="1:48" x14ac:dyDescent="0.25">
      <c r="A120" s="1" t="s">
        <v>199</v>
      </c>
      <c r="B120" s="1" t="s">
        <v>114</v>
      </c>
      <c r="C120" s="1" t="s">
        <v>112</v>
      </c>
      <c r="D120" s="1" t="s">
        <v>61</v>
      </c>
      <c r="E120" s="1" t="s">
        <v>84</v>
      </c>
      <c r="F120" s="1" t="s">
        <v>192</v>
      </c>
      <c r="G120" s="1" t="s">
        <v>64</v>
      </c>
      <c r="H120" s="1" t="s">
        <v>109</v>
      </c>
      <c r="I120" s="2">
        <v>50.98</v>
      </c>
      <c r="J120" s="2">
        <v>13.41</v>
      </c>
      <c r="K120" s="2">
        <f t="shared" si="18"/>
        <v>7.77</v>
      </c>
      <c r="L120" s="2">
        <f t="shared" si="19"/>
        <v>5.64</v>
      </c>
      <c r="R120" s="7">
        <v>5.0599999999999996</v>
      </c>
      <c r="S120" s="5">
        <v>5979.503200000001</v>
      </c>
      <c r="T120" s="8">
        <v>2.69</v>
      </c>
      <c r="U120" s="5">
        <v>953.98159999999984</v>
      </c>
      <c r="Z120" s="9">
        <v>0.02</v>
      </c>
      <c r="AA120" s="5">
        <v>2.8395999999999999</v>
      </c>
      <c r="AL120" s="5" t="str">
        <f t="shared" si="12"/>
        <v/>
      </c>
      <c r="AN120" s="5" t="str">
        <f t="shared" si="13"/>
        <v/>
      </c>
      <c r="AP120" s="5" t="str">
        <f t="shared" si="14"/>
        <v/>
      </c>
      <c r="AR120" s="2">
        <v>5.64</v>
      </c>
      <c r="AS120" s="5">
        <f t="shared" si="20"/>
        <v>6936.3244000000013</v>
      </c>
      <c r="AT120" s="5">
        <f t="shared" si="15"/>
        <v>6020.7295792000004</v>
      </c>
      <c r="AU120" s="11">
        <f t="shared" si="17"/>
        <v>0.10341746989142006</v>
      </c>
      <c r="AV120" s="5">
        <f t="shared" si="16"/>
        <v>103.41746989142005</v>
      </c>
    </row>
    <row r="121" spans="1:48" x14ac:dyDescent="0.25">
      <c r="A121" s="1" t="s">
        <v>200</v>
      </c>
      <c r="B121" s="1" t="s">
        <v>201</v>
      </c>
      <c r="C121" s="1" t="s">
        <v>202</v>
      </c>
      <c r="D121" s="1" t="s">
        <v>61</v>
      </c>
      <c r="E121" s="1" t="s">
        <v>83</v>
      </c>
      <c r="F121" s="1" t="s">
        <v>192</v>
      </c>
      <c r="G121" s="1" t="s">
        <v>64</v>
      </c>
      <c r="H121" s="1" t="s">
        <v>109</v>
      </c>
      <c r="I121" s="2">
        <v>3.52</v>
      </c>
      <c r="J121" s="2">
        <v>2.87</v>
      </c>
      <c r="K121" s="2">
        <f t="shared" si="18"/>
        <v>1.86</v>
      </c>
      <c r="L121" s="2">
        <f t="shared" si="19"/>
        <v>1.01</v>
      </c>
      <c r="Z121" s="9">
        <v>1.86</v>
      </c>
      <c r="AA121" s="5">
        <v>319.45499999999998</v>
      </c>
      <c r="AL121" s="5" t="str">
        <f t="shared" si="12"/>
        <v/>
      </c>
      <c r="AN121" s="5" t="str">
        <f t="shared" si="13"/>
        <v/>
      </c>
      <c r="AP121" s="5" t="str">
        <f t="shared" si="14"/>
        <v/>
      </c>
      <c r="AR121" s="2">
        <v>1.01</v>
      </c>
      <c r="AS121" s="5">
        <f t="shared" si="20"/>
        <v>319.45499999999998</v>
      </c>
      <c r="AT121" s="5">
        <f t="shared" si="15"/>
        <v>277.28693999999996</v>
      </c>
      <c r="AU121" s="11">
        <f t="shared" si="17"/>
        <v>4.7629300388781683E-3</v>
      </c>
      <c r="AV121" s="5">
        <f t="shared" si="16"/>
        <v>4.7629300388781681</v>
      </c>
    </row>
    <row r="122" spans="1:48" x14ac:dyDescent="0.25">
      <c r="A122" s="1" t="s">
        <v>203</v>
      </c>
      <c r="B122" s="1" t="s">
        <v>204</v>
      </c>
      <c r="C122" s="1" t="s">
        <v>205</v>
      </c>
      <c r="D122" s="1" t="s">
        <v>61</v>
      </c>
      <c r="E122" s="1" t="s">
        <v>84</v>
      </c>
      <c r="F122" s="1" t="s">
        <v>192</v>
      </c>
      <c r="G122" s="1" t="s">
        <v>64</v>
      </c>
      <c r="H122" s="1" t="s">
        <v>109</v>
      </c>
      <c r="I122" s="2">
        <v>5</v>
      </c>
      <c r="J122" s="2">
        <v>4.96</v>
      </c>
      <c r="K122" s="2">
        <f t="shared" si="18"/>
        <v>0.83000000000000007</v>
      </c>
      <c r="L122" s="2">
        <f t="shared" si="19"/>
        <v>4.13</v>
      </c>
      <c r="R122" s="7">
        <v>0.03</v>
      </c>
      <c r="S122" s="5">
        <v>35.451599999999999</v>
      </c>
      <c r="T122" s="8">
        <v>0.01</v>
      </c>
      <c r="U122" s="5">
        <v>3.5464000000000002</v>
      </c>
      <c r="Z122" s="9">
        <v>0.79</v>
      </c>
      <c r="AA122" s="5">
        <v>112.16419999999999</v>
      </c>
      <c r="AL122" s="5" t="str">
        <f t="shared" si="12"/>
        <v/>
      </c>
      <c r="AN122" s="5" t="str">
        <f t="shared" si="13"/>
        <v/>
      </c>
      <c r="AP122" s="5" t="str">
        <f t="shared" si="14"/>
        <v/>
      </c>
      <c r="AR122" s="2">
        <v>4.13</v>
      </c>
      <c r="AS122" s="5">
        <f t="shared" si="20"/>
        <v>151.16219999999998</v>
      </c>
      <c r="AT122" s="5">
        <f t="shared" si="15"/>
        <v>131.20878959999999</v>
      </c>
      <c r="AU122" s="11">
        <f t="shared" si="17"/>
        <v>2.2537602576979841E-3</v>
      </c>
      <c r="AV122" s="5">
        <f t="shared" si="16"/>
        <v>2.253760257697984</v>
      </c>
    </row>
    <row r="123" spans="1:48" x14ac:dyDescent="0.25">
      <c r="A123" s="1" t="s">
        <v>206</v>
      </c>
      <c r="B123" s="1" t="s">
        <v>207</v>
      </c>
      <c r="C123" s="1" t="s">
        <v>208</v>
      </c>
      <c r="D123" s="1" t="s">
        <v>104</v>
      </c>
      <c r="E123" s="1" t="s">
        <v>74</v>
      </c>
      <c r="F123" s="1" t="s">
        <v>192</v>
      </c>
      <c r="G123" s="1" t="s">
        <v>64</v>
      </c>
      <c r="H123" s="1" t="s">
        <v>109</v>
      </c>
      <c r="I123" s="2">
        <v>57.38</v>
      </c>
      <c r="J123" s="2">
        <v>0.06</v>
      </c>
      <c r="K123" s="2">
        <f t="shared" si="18"/>
        <v>0.06</v>
      </c>
      <c r="L123" s="2">
        <f t="shared" si="19"/>
        <v>0</v>
      </c>
      <c r="T123" s="8">
        <v>0.06</v>
      </c>
      <c r="U123" s="5">
        <v>21.278400000000001</v>
      </c>
      <c r="AL123" s="5" t="str">
        <f t="shared" si="12"/>
        <v/>
      </c>
      <c r="AN123" s="5" t="str">
        <f t="shared" si="13"/>
        <v/>
      </c>
      <c r="AP123" s="5" t="str">
        <f t="shared" si="14"/>
        <v/>
      </c>
      <c r="AS123" s="5">
        <f t="shared" si="20"/>
        <v>21.278400000000001</v>
      </c>
      <c r="AT123" s="5">
        <f t="shared" si="15"/>
        <v>18.469651199999998</v>
      </c>
      <c r="AU123" s="11">
        <f t="shared" si="17"/>
        <v>3.1725135164347161E-4</v>
      </c>
      <c r="AV123" s="5">
        <f t="shared" si="16"/>
        <v>0.31725135164347157</v>
      </c>
    </row>
    <row r="124" spans="1:48" x14ac:dyDescent="0.25">
      <c r="A124" s="1" t="s">
        <v>206</v>
      </c>
      <c r="B124" s="1" t="s">
        <v>207</v>
      </c>
      <c r="C124" s="1" t="s">
        <v>208</v>
      </c>
      <c r="D124" s="1" t="s">
        <v>104</v>
      </c>
      <c r="E124" s="1" t="s">
        <v>131</v>
      </c>
      <c r="F124" s="1" t="s">
        <v>192</v>
      </c>
      <c r="G124" s="1" t="s">
        <v>64</v>
      </c>
      <c r="H124" s="1" t="s">
        <v>109</v>
      </c>
      <c r="I124" s="2">
        <v>57.38</v>
      </c>
      <c r="J124" s="2">
        <v>0.06</v>
      </c>
      <c r="K124" s="2">
        <f t="shared" si="18"/>
        <v>0.05</v>
      </c>
      <c r="L124" s="2">
        <f t="shared" si="19"/>
        <v>0</v>
      </c>
      <c r="T124" s="8">
        <v>0.05</v>
      </c>
      <c r="U124" s="5">
        <v>17.731999999999999</v>
      </c>
      <c r="AL124" s="5" t="str">
        <f t="shared" si="12"/>
        <v/>
      </c>
      <c r="AN124" s="5" t="str">
        <f t="shared" si="13"/>
        <v/>
      </c>
      <c r="AP124" s="5" t="str">
        <f t="shared" si="14"/>
        <v/>
      </c>
      <c r="AS124" s="5">
        <f t="shared" si="20"/>
        <v>17.731999999999999</v>
      </c>
      <c r="AT124" s="5">
        <f t="shared" si="15"/>
        <v>15.391375999999998</v>
      </c>
      <c r="AU124" s="11">
        <f t="shared" si="17"/>
        <v>2.6437612636955965E-4</v>
      </c>
      <c r="AV124" s="5">
        <f t="shared" si="16"/>
        <v>0.26437612636955965</v>
      </c>
    </row>
    <row r="125" spans="1:48" x14ac:dyDescent="0.25">
      <c r="A125" s="1" t="s">
        <v>206</v>
      </c>
      <c r="B125" s="1" t="s">
        <v>207</v>
      </c>
      <c r="C125" s="1" t="s">
        <v>208</v>
      </c>
      <c r="D125" s="1" t="s">
        <v>104</v>
      </c>
      <c r="E125" s="1" t="s">
        <v>132</v>
      </c>
      <c r="F125" s="1" t="s">
        <v>192</v>
      </c>
      <c r="G125" s="1" t="s">
        <v>64</v>
      </c>
      <c r="H125" s="1" t="s">
        <v>109</v>
      </c>
      <c r="I125" s="2">
        <v>57.38</v>
      </c>
      <c r="J125" s="2">
        <v>27.7</v>
      </c>
      <c r="K125" s="2">
        <f t="shared" si="18"/>
        <v>22.8</v>
      </c>
      <c r="L125" s="2">
        <f t="shared" si="19"/>
        <v>0.34</v>
      </c>
      <c r="T125" s="8">
        <v>22.8</v>
      </c>
      <c r="U125" s="5">
        <v>8085.7920000000004</v>
      </c>
      <c r="AL125" s="5" t="str">
        <f t="shared" si="12"/>
        <v/>
      </c>
      <c r="AN125" s="5" t="str">
        <f t="shared" si="13"/>
        <v/>
      </c>
      <c r="AP125" s="5" t="str">
        <f t="shared" si="14"/>
        <v/>
      </c>
      <c r="AR125" s="2">
        <v>0.34</v>
      </c>
      <c r="AS125" s="5">
        <f t="shared" si="20"/>
        <v>8085.7920000000004</v>
      </c>
      <c r="AT125" s="5">
        <f t="shared" si="15"/>
        <v>7018.4674559999994</v>
      </c>
      <c r="AU125" s="11">
        <f t="shared" si="17"/>
        <v>0.12055551362451922</v>
      </c>
      <c r="AV125" s="5">
        <f t="shared" si="16"/>
        <v>120.55551362451921</v>
      </c>
    </row>
    <row r="126" spans="1:48" x14ac:dyDescent="0.25">
      <c r="A126" s="1" t="s">
        <v>206</v>
      </c>
      <c r="B126" s="1" t="s">
        <v>207</v>
      </c>
      <c r="C126" s="1" t="s">
        <v>208</v>
      </c>
      <c r="D126" s="1" t="s">
        <v>104</v>
      </c>
      <c r="E126" s="1" t="s">
        <v>92</v>
      </c>
      <c r="F126" s="1" t="s">
        <v>192</v>
      </c>
      <c r="G126" s="1" t="s">
        <v>64</v>
      </c>
      <c r="H126" s="1" t="s">
        <v>109</v>
      </c>
      <c r="I126" s="2">
        <v>57.38</v>
      </c>
      <c r="J126" s="2">
        <v>29.05</v>
      </c>
      <c r="K126" s="2">
        <f t="shared" si="18"/>
        <v>29.169999999999998</v>
      </c>
      <c r="L126" s="2">
        <f t="shared" si="19"/>
        <v>0</v>
      </c>
      <c r="R126" s="7">
        <v>1.92</v>
      </c>
      <c r="S126" s="5">
        <v>2268.9023999999999</v>
      </c>
      <c r="T126" s="8">
        <v>27.13</v>
      </c>
      <c r="U126" s="5">
        <v>9621.3831999999984</v>
      </c>
      <c r="AG126" s="9">
        <v>0.12</v>
      </c>
      <c r="AH126" s="5">
        <v>207.3528</v>
      </c>
      <c r="AL126" s="5" t="str">
        <f t="shared" si="12"/>
        <v/>
      </c>
      <c r="AN126" s="5" t="str">
        <f t="shared" si="13"/>
        <v/>
      </c>
      <c r="AP126" s="5" t="str">
        <f t="shared" si="14"/>
        <v/>
      </c>
      <c r="AS126" s="5">
        <f t="shared" si="20"/>
        <v>12097.6384</v>
      </c>
      <c r="AT126" s="5">
        <f t="shared" si="15"/>
        <v>10500.7501312</v>
      </c>
      <c r="AU126" s="11">
        <f t="shared" si="17"/>
        <v>0.18037033489801702</v>
      </c>
      <c r="AV126" s="5">
        <f t="shared" si="16"/>
        <v>180.37033489801701</v>
      </c>
    </row>
    <row r="127" spans="1:48" x14ac:dyDescent="0.25">
      <c r="A127" s="1" t="s">
        <v>209</v>
      </c>
      <c r="B127" s="1" t="s">
        <v>207</v>
      </c>
      <c r="C127" s="1" t="s">
        <v>208</v>
      </c>
      <c r="D127" s="1" t="s">
        <v>104</v>
      </c>
      <c r="E127" s="1" t="s">
        <v>132</v>
      </c>
      <c r="F127" s="1" t="s">
        <v>192</v>
      </c>
      <c r="G127" s="1" t="s">
        <v>64</v>
      </c>
      <c r="H127" s="1" t="s">
        <v>109</v>
      </c>
      <c r="I127" s="2">
        <v>22.62</v>
      </c>
      <c r="J127" s="2">
        <v>9.3000000000000007</v>
      </c>
      <c r="K127" s="2">
        <f t="shared" si="18"/>
        <v>9.1199999999999992</v>
      </c>
      <c r="L127" s="2">
        <f t="shared" si="19"/>
        <v>0</v>
      </c>
      <c r="T127" s="8">
        <v>9.1199999999999992</v>
      </c>
      <c r="U127" s="5">
        <v>3234.3168000000001</v>
      </c>
      <c r="AL127" s="5" t="str">
        <f t="shared" si="12"/>
        <v/>
      </c>
      <c r="AN127" s="5" t="str">
        <f t="shared" si="13"/>
        <v/>
      </c>
      <c r="AP127" s="5" t="str">
        <f t="shared" si="14"/>
        <v/>
      </c>
      <c r="AS127" s="5">
        <f t="shared" si="20"/>
        <v>3234.3168000000001</v>
      </c>
      <c r="AT127" s="5">
        <f t="shared" si="15"/>
        <v>2807.3869823999999</v>
      </c>
      <c r="AU127" s="11">
        <f t="shared" si="17"/>
        <v>4.8222205449807681E-2</v>
      </c>
      <c r="AV127" s="5">
        <f t="shared" si="16"/>
        <v>48.222205449807682</v>
      </c>
    </row>
    <row r="128" spans="1:48" x14ac:dyDescent="0.25">
      <c r="A128" s="1" t="s">
        <v>209</v>
      </c>
      <c r="B128" s="1" t="s">
        <v>207</v>
      </c>
      <c r="C128" s="1" t="s">
        <v>208</v>
      </c>
      <c r="D128" s="1" t="s">
        <v>104</v>
      </c>
      <c r="E128" s="1" t="s">
        <v>92</v>
      </c>
      <c r="F128" s="1" t="s">
        <v>192</v>
      </c>
      <c r="G128" s="1" t="s">
        <v>64</v>
      </c>
      <c r="H128" s="1" t="s">
        <v>109</v>
      </c>
      <c r="I128" s="2">
        <v>22.62</v>
      </c>
      <c r="J128" s="2">
        <v>9.76</v>
      </c>
      <c r="K128" s="2">
        <f t="shared" si="18"/>
        <v>9.76</v>
      </c>
      <c r="L128" s="2">
        <f t="shared" si="19"/>
        <v>0</v>
      </c>
      <c r="T128" s="8">
        <v>9.7200000000000006</v>
      </c>
      <c r="U128" s="5">
        <v>3447.1008000000002</v>
      </c>
      <c r="AG128" s="9">
        <v>0.04</v>
      </c>
      <c r="AH128" s="5">
        <v>69.117599999999996</v>
      </c>
      <c r="AL128" s="5" t="str">
        <f t="shared" si="12"/>
        <v/>
      </c>
      <c r="AN128" s="5" t="str">
        <f t="shared" si="13"/>
        <v/>
      </c>
      <c r="AP128" s="5" t="str">
        <f t="shared" si="14"/>
        <v/>
      </c>
      <c r="AS128" s="5">
        <f t="shared" si="20"/>
        <v>3516.2184000000002</v>
      </c>
      <c r="AT128" s="5">
        <f t="shared" si="15"/>
        <v>3052.0775712</v>
      </c>
      <c r="AU128" s="11">
        <f t="shared" si="17"/>
        <v>5.2425231223853543E-2</v>
      </c>
      <c r="AV128" s="5">
        <f t="shared" si="16"/>
        <v>52.425231223853537</v>
      </c>
    </row>
    <row r="129" spans="1:48" x14ac:dyDescent="0.25">
      <c r="A129" s="1" t="s">
        <v>210</v>
      </c>
      <c r="B129" s="1" t="s">
        <v>211</v>
      </c>
      <c r="C129" s="1" t="s">
        <v>130</v>
      </c>
      <c r="D129" s="1" t="s">
        <v>61</v>
      </c>
      <c r="E129" s="1" t="s">
        <v>84</v>
      </c>
      <c r="F129" s="1" t="s">
        <v>192</v>
      </c>
      <c r="G129" s="1" t="s">
        <v>64</v>
      </c>
      <c r="H129" s="1" t="s">
        <v>109</v>
      </c>
      <c r="I129" s="2">
        <v>40.5</v>
      </c>
      <c r="J129" s="2">
        <v>0.04</v>
      </c>
      <c r="K129" s="2">
        <f t="shared" si="18"/>
        <v>0.03</v>
      </c>
      <c r="L129" s="2">
        <f t="shared" si="19"/>
        <v>0.01</v>
      </c>
      <c r="T129" s="8">
        <v>0.03</v>
      </c>
      <c r="U129" s="5">
        <v>10.639200000000001</v>
      </c>
      <c r="AL129" s="5" t="str">
        <f t="shared" si="12"/>
        <v/>
      </c>
      <c r="AN129" s="5" t="str">
        <f t="shared" si="13"/>
        <v/>
      </c>
      <c r="AP129" s="5" t="str">
        <f t="shared" si="14"/>
        <v/>
      </c>
      <c r="AR129" s="2">
        <v>0.01</v>
      </c>
      <c r="AS129" s="5">
        <f t="shared" si="20"/>
        <v>10.639200000000001</v>
      </c>
      <c r="AT129" s="5">
        <f t="shared" si="15"/>
        <v>9.2348255999999989</v>
      </c>
      <c r="AU129" s="11">
        <f t="shared" si="17"/>
        <v>1.5862567582173581E-4</v>
      </c>
      <c r="AV129" s="5">
        <f t="shared" si="16"/>
        <v>0.15862567582173578</v>
      </c>
    </row>
    <row r="130" spans="1:48" x14ac:dyDescent="0.25">
      <c r="A130" s="1" t="s">
        <v>210</v>
      </c>
      <c r="B130" s="1" t="s">
        <v>211</v>
      </c>
      <c r="C130" s="1" t="s">
        <v>130</v>
      </c>
      <c r="D130" s="1" t="s">
        <v>61</v>
      </c>
      <c r="E130" s="1" t="s">
        <v>89</v>
      </c>
      <c r="F130" s="1" t="s">
        <v>192</v>
      </c>
      <c r="G130" s="1" t="s">
        <v>64</v>
      </c>
      <c r="H130" s="1" t="s">
        <v>109</v>
      </c>
      <c r="I130" s="2">
        <v>40.5</v>
      </c>
      <c r="J130" s="2">
        <v>18.809999999999999</v>
      </c>
      <c r="K130" s="2">
        <f t="shared" si="18"/>
        <v>15.83</v>
      </c>
      <c r="L130" s="2">
        <f t="shared" si="19"/>
        <v>2.98</v>
      </c>
      <c r="T130" s="8">
        <v>15.83</v>
      </c>
      <c r="U130" s="5">
        <v>5613.9512000000004</v>
      </c>
      <c r="AL130" s="5" t="str">
        <f t="shared" si="12"/>
        <v/>
      </c>
      <c r="AN130" s="5" t="str">
        <f t="shared" si="13"/>
        <v/>
      </c>
      <c r="AP130" s="5" t="str">
        <f t="shared" si="14"/>
        <v/>
      </c>
      <c r="AR130" s="2">
        <v>2.98</v>
      </c>
      <c r="AS130" s="5">
        <f t="shared" si="20"/>
        <v>5613.9512000000004</v>
      </c>
      <c r="AT130" s="5">
        <f t="shared" si="15"/>
        <v>4872.9096416000002</v>
      </c>
      <c r="AU130" s="11">
        <f t="shared" si="17"/>
        <v>8.3701481608602593E-2</v>
      </c>
      <c r="AV130" s="5">
        <f t="shared" si="16"/>
        <v>83.701481608602592</v>
      </c>
    </row>
    <row r="131" spans="1:48" x14ac:dyDescent="0.25">
      <c r="A131" s="1" t="s">
        <v>210</v>
      </c>
      <c r="B131" s="1" t="s">
        <v>211</v>
      </c>
      <c r="C131" s="1" t="s">
        <v>130</v>
      </c>
      <c r="D131" s="1" t="s">
        <v>61</v>
      </c>
      <c r="E131" s="1" t="s">
        <v>90</v>
      </c>
      <c r="F131" s="1" t="s">
        <v>192</v>
      </c>
      <c r="G131" s="1" t="s">
        <v>64</v>
      </c>
      <c r="H131" s="1" t="s">
        <v>109</v>
      </c>
      <c r="I131" s="2">
        <v>40.5</v>
      </c>
      <c r="J131" s="2">
        <v>18.79</v>
      </c>
      <c r="K131" s="2">
        <f t="shared" si="18"/>
        <v>16.59</v>
      </c>
      <c r="L131" s="2">
        <f t="shared" si="19"/>
        <v>0.34</v>
      </c>
      <c r="T131" s="8">
        <v>16.59</v>
      </c>
      <c r="U131" s="5">
        <v>5883.4776000000002</v>
      </c>
      <c r="AL131" s="5" t="str">
        <f t="shared" ref="AL131:AL194" si="21">IF(AK131&gt;0,AK131*$AL$1,"")</f>
        <v/>
      </c>
      <c r="AN131" s="5" t="str">
        <f t="shared" ref="AN131:AN194" si="22">IF(AM131&gt;0,AM131*$AN$1,"")</f>
        <v/>
      </c>
      <c r="AP131" s="5" t="str">
        <f t="shared" ref="AP131:AP194" si="23">IF(AO131&gt;0,AO131*$AP$1,"")</f>
        <v/>
      </c>
      <c r="AR131" s="2">
        <v>0.34</v>
      </c>
      <c r="AS131" s="5">
        <f t="shared" si="20"/>
        <v>5883.4776000000002</v>
      </c>
      <c r="AT131" s="5">
        <f t="shared" ref="AT131:AT194" si="24">$AS$345*(AU131/100)</f>
        <v>5106.8585567999999</v>
      </c>
      <c r="AU131" s="11">
        <f t="shared" si="17"/>
        <v>8.7719998729419907E-2</v>
      </c>
      <c r="AV131" s="5">
        <f t="shared" ref="AV131:AV194" si="25">(AU131/100)*$AV$1</f>
        <v>87.719998729419899</v>
      </c>
    </row>
    <row r="132" spans="1:48" x14ac:dyDescent="0.25">
      <c r="A132" s="1" t="s">
        <v>212</v>
      </c>
      <c r="B132" s="1" t="s">
        <v>213</v>
      </c>
      <c r="C132" s="1" t="s">
        <v>214</v>
      </c>
      <c r="D132" s="1" t="s">
        <v>61</v>
      </c>
      <c r="E132" s="1" t="s">
        <v>89</v>
      </c>
      <c r="F132" s="1" t="s">
        <v>192</v>
      </c>
      <c r="G132" s="1" t="s">
        <v>64</v>
      </c>
      <c r="H132" s="1" t="s">
        <v>109</v>
      </c>
      <c r="I132" s="2">
        <v>22.1</v>
      </c>
      <c r="J132" s="2">
        <v>2.7</v>
      </c>
      <c r="K132" s="2">
        <f t="shared" si="18"/>
        <v>2.4900000000000002</v>
      </c>
      <c r="L132" s="2">
        <f t="shared" si="19"/>
        <v>0.21</v>
      </c>
      <c r="T132" s="8">
        <v>2.4900000000000002</v>
      </c>
      <c r="U132" s="5">
        <v>883.05360000000007</v>
      </c>
      <c r="AL132" s="5" t="str">
        <f t="shared" si="21"/>
        <v/>
      </c>
      <c r="AN132" s="5" t="str">
        <f t="shared" si="22"/>
        <v/>
      </c>
      <c r="AP132" s="5" t="str">
        <f t="shared" si="23"/>
        <v/>
      </c>
      <c r="AR132" s="2">
        <v>0.21</v>
      </c>
      <c r="AS132" s="5">
        <f t="shared" si="20"/>
        <v>883.05360000000007</v>
      </c>
      <c r="AT132" s="5">
        <f t="shared" si="24"/>
        <v>766.49052480000012</v>
      </c>
      <c r="AU132" s="11">
        <f t="shared" ref="AU132:AU195" si="26">(AS132/$AS$345)*(100-13.2)</f>
        <v>1.3165931093204072E-2</v>
      </c>
      <c r="AV132" s="5">
        <f t="shared" si="25"/>
        <v>13.165931093204073</v>
      </c>
    </row>
    <row r="133" spans="1:48" x14ac:dyDescent="0.25">
      <c r="A133" s="1" t="s">
        <v>212</v>
      </c>
      <c r="B133" s="1" t="s">
        <v>213</v>
      </c>
      <c r="C133" s="1" t="s">
        <v>214</v>
      </c>
      <c r="D133" s="1" t="s">
        <v>61</v>
      </c>
      <c r="E133" s="1" t="s">
        <v>90</v>
      </c>
      <c r="F133" s="1" t="s">
        <v>192</v>
      </c>
      <c r="G133" s="1" t="s">
        <v>64</v>
      </c>
      <c r="H133" s="1" t="s">
        <v>109</v>
      </c>
      <c r="I133" s="2">
        <v>22.1</v>
      </c>
      <c r="J133" s="2">
        <v>19.399999999999999</v>
      </c>
      <c r="K133" s="2">
        <f t="shared" si="18"/>
        <v>16.77</v>
      </c>
      <c r="L133" s="2">
        <f t="shared" si="19"/>
        <v>0.28000000000000003</v>
      </c>
      <c r="R133" s="7">
        <v>0.11</v>
      </c>
      <c r="S133" s="5">
        <v>129.98920000000001</v>
      </c>
      <c r="T133" s="8">
        <v>16.66</v>
      </c>
      <c r="U133" s="5">
        <v>5908.3023999999996</v>
      </c>
      <c r="AL133" s="5" t="str">
        <f t="shared" si="21"/>
        <v/>
      </c>
      <c r="AN133" s="5" t="str">
        <f t="shared" si="22"/>
        <v/>
      </c>
      <c r="AP133" s="5" t="str">
        <f t="shared" si="23"/>
        <v/>
      </c>
      <c r="AR133" s="2">
        <v>0.28000000000000003</v>
      </c>
      <c r="AS133" s="5">
        <f t="shared" si="20"/>
        <v>6038.2915999999996</v>
      </c>
      <c r="AT133" s="5">
        <f t="shared" si="24"/>
        <v>5241.2371087999991</v>
      </c>
      <c r="AU133" s="11">
        <f t="shared" si="26"/>
        <v>9.0028205678877204E-2</v>
      </c>
      <c r="AV133" s="5">
        <f t="shared" si="25"/>
        <v>90.0282056788772</v>
      </c>
    </row>
    <row r="134" spans="1:48" x14ac:dyDescent="0.25">
      <c r="A134" s="1" t="s">
        <v>215</v>
      </c>
      <c r="B134" s="1" t="s">
        <v>216</v>
      </c>
      <c r="C134" s="1" t="s">
        <v>217</v>
      </c>
      <c r="D134" s="1" t="s">
        <v>61</v>
      </c>
      <c r="E134" s="1" t="s">
        <v>74</v>
      </c>
      <c r="F134" s="1" t="s">
        <v>192</v>
      </c>
      <c r="G134" s="1" t="s">
        <v>64</v>
      </c>
      <c r="H134" s="1" t="s">
        <v>109</v>
      </c>
      <c r="I134" s="2">
        <v>51.69</v>
      </c>
      <c r="J134" s="2">
        <v>0.09</v>
      </c>
      <c r="K134" s="2">
        <f t="shared" si="18"/>
        <v>0.02</v>
      </c>
      <c r="L134" s="2">
        <f t="shared" si="19"/>
        <v>0</v>
      </c>
      <c r="T134" s="8">
        <v>0.02</v>
      </c>
      <c r="U134" s="5">
        <v>7.0928000000000004</v>
      </c>
      <c r="AL134" s="5" t="str">
        <f t="shared" si="21"/>
        <v/>
      </c>
      <c r="AN134" s="5" t="str">
        <f t="shared" si="22"/>
        <v/>
      </c>
      <c r="AP134" s="5" t="str">
        <f t="shared" si="23"/>
        <v/>
      </c>
      <c r="AS134" s="5">
        <f t="shared" si="20"/>
        <v>7.0928000000000004</v>
      </c>
      <c r="AT134" s="5">
        <f t="shared" si="24"/>
        <v>6.1565504000000004</v>
      </c>
      <c r="AU134" s="11">
        <f t="shared" si="26"/>
        <v>1.0575045054782387E-4</v>
      </c>
      <c r="AV134" s="5">
        <f t="shared" si="25"/>
        <v>0.10575045054782388</v>
      </c>
    </row>
    <row r="135" spans="1:48" x14ac:dyDescent="0.25">
      <c r="A135" s="1" t="s">
        <v>215</v>
      </c>
      <c r="B135" s="1" t="s">
        <v>216</v>
      </c>
      <c r="C135" s="1" t="s">
        <v>217</v>
      </c>
      <c r="D135" s="1" t="s">
        <v>61</v>
      </c>
      <c r="E135" s="1" t="s">
        <v>131</v>
      </c>
      <c r="F135" s="1" t="s">
        <v>192</v>
      </c>
      <c r="G135" s="1" t="s">
        <v>64</v>
      </c>
      <c r="H135" s="1" t="s">
        <v>109</v>
      </c>
      <c r="I135" s="2">
        <v>51.69</v>
      </c>
      <c r="J135" s="2">
        <v>31.2</v>
      </c>
      <c r="K135" s="2">
        <f t="shared" si="18"/>
        <v>10</v>
      </c>
      <c r="L135" s="2">
        <f t="shared" si="19"/>
        <v>0</v>
      </c>
      <c r="T135" s="8">
        <v>10</v>
      </c>
      <c r="U135" s="5">
        <v>3546.4</v>
      </c>
      <c r="AL135" s="5" t="str">
        <f t="shared" si="21"/>
        <v/>
      </c>
      <c r="AN135" s="5" t="str">
        <f t="shared" si="22"/>
        <v/>
      </c>
      <c r="AP135" s="5" t="str">
        <f t="shared" si="23"/>
        <v/>
      </c>
      <c r="AS135" s="5">
        <f t="shared" si="20"/>
        <v>3546.4</v>
      </c>
      <c r="AT135" s="5">
        <f t="shared" si="24"/>
        <v>3078.2751999999996</v>
      </c>
      <c r="AU135" s="11">
        <f t="shared" si="26"/>
        <v>5.2875225273911933E-2</v>
      </c>
      <c r="AV135" s="5">
        <f t="shared" si="25"/>
        <v>52.87522527391193</v>
      </c>
    </row>
    <row r="136" spans="1:48" x14ac:dyDescent="0.25">
      <c r="A136" s="1" t="s">
        <v>218</v>
      </c>
      <c r="B136" s="1" t="s">
        <v>219</v>
      </c>
      <c r="C136" s="1" t="s">
        <v>220</v>
      </c>
      <c r="D136" s="1" t="s">
        <v>61</v>
      </c>
      <c r="E136" s="1" t="s">
        <v>131</v>
      </c>
      <c r="F136" s="1" t="s">
        <v>192</v>
      </c>
      <c r="G136" s="1" t="s">
        <v>64</v>
      </c>
      <c r="H136" s="1" t="s">
        <v>109</v>
      </c>
      <c r="I136" s="2">
        <v>5.01</v>
      </c>
      <c r="J136" s="2">
        <v>4.99</v>
      </c>
      <c r="K136" s="2">
        <f t="shared" si="18"/>
        <v>0.51</v>
      </c>
      <c r="L136" s="2">
        <f t="shared" si="19"/>
        <v>0.53</v>
      </c>
      <c r="Z136" s="9">
        <v>0.51</v>
      </c>
      <c r="AA136" s="5">
        <v>72.409800000000004</v>
      </c>
      <c r="AL136" s="5" t="str">
        <f t="shared" si="21"/>
        <v/>
      </c>
      <c r="AN136" s="5" t="str">
        <f t="shared" si="22"/>
        <v/>
      </c>
      <c r="AP136" s="5" t="str">
        <f t="shared" si="23"/>
        <v/>
      </c>
      <c r="AR136" s="2">
        <v>0.53</v>
      </c>
      <c r="AS136" s="5">
        <f t="shared" si="20"/>
        <v>72.409800000000004</v>
      </c>
      <c r="AT136" s="5">
        <f t="shared" si="24"/>
        <v>62.851706399999998</v>
      </c>
      <c r="AU136" s="11">
        <f t="shared" si="26"/>
        <v>1.0795974754790516E-3</v>
      </c>
      <c r="AV136" s="5">
        <f t="shared" si="25"/>
        <v>1.0795974754790516</v>
      </c>
    </row>
    <row r="137" spans="1:48" x14ac:dyDescent="0.25">
      <c r="A137" s="1" t="s">
        <v>221</v>
      </c>
      <c r="B137" s="1" t="s">
        <v>222</v>
      </c>
      <c r="C137" s="1" t="s">
        <v>223</v>
      </c>
      <c r="D137" s="1" t="s">
        <v>104</v>
      </c>
      <c r="E137" s="1" t="s">
        <v>131</v>
      </c>
      <c r="F137" s="1" t="s">
        <v>192</v>
      </c>
      <c r="G137" s="1" t="s">
        <v>64</v>
      </c>
      <c r="H137" s="1" t="s">
        <v>109</v>
      </c>
      <c r="I137" s="2">
        <v>3.08</v>
      </c>
      <c r="J137" s="2">
        <v>3.08</v>
      </c>
      <c r="K137" s="2">
        <f t="shared" si="18"/>
        <v>1.45</v>
      </c>
      <c r="L137" s="2">
        <f t="shared" si="19"/>
        <v>0.01</v>
      </c>
      <c r="T137" s="8">
        <v>1.45</v>
      </c>
      <c r="U137" s="5">
        <v>514.22799999999995</v>
      </c>
      <c r="AL137" s="5" t="str">
        <f t="shared" si="21"/>
        <v/>
      </c>
      <c r="AN137" s="5" t="str">
        <f t="shared" si="22"/>
        <v/>
      </c>
      <c r="AP137" s="5" t="str">
        <f t="shared" si="23"/>
        <v/>
      </c>
      <c r="AR137" s="2">
        <v>0.01</v>
      </c>
      <c r="AS137" s="5">
        <f t="shared" si="20"/>
        <v>514.22799999999995</v>
      </c>
      <c r="AT137" s="5">
        <f t="shared" si="24"/>
        <v>446.34990399999998</v>
      </c>
      <c r="AU137" s="11">
        <f t="shared" si="26"/>
        <v>7.6669076647172298E-3</v>
      </c>
      <c r="AV137" s="5">
        <f t="shared" si="25"/>
        <v>7.6669076647172298</v>
      </c>
    </row>
    <row r="138" spans="1:48" x14ac:dyDescent="0.25">
      <c r="A138" s="1" t="s">
        <v>224</v>
      </c>
      <c r="B138" s="1" t="s">
        <v>225</v>
      </c>
      <c r="C138" s="1" t="s">
        <v>226</v>
      </c>
      <c r="D138" s="1" t="s">
        <v>61</v>
      </c>
      <c r="E138" s="1" t="s">
        <v>66</v>
      </c>
      <c r="F138" s="1" t="s">
        <v>227</v>
      </c>
      <c r="G138" s="1" t="s">
        <v>64</v>
      </c>
      <c r="H138" s="1" t="s">
        <v>109</v>
      </c>
      <c r="I138" s="2">
        <v>1.97</v>
      </c>
      <c r="J138" s="2">
        <v>1.49</v>
      </c>
      <c r="K138" s="2">
        <f t="shared" si="18"/>
        <v>0.29000000000000004</v>
      </c>
      <c r="L138" s="2">
        <f t="shared" si="19"/>
        <v>0</v>
      </c>
      <c r="R138" s="7">
        <v>0.01</v>
      </c>
      <c r="S138" s="5">
        <v>11.8172</v>
      </c>
      <c r="Z138" s="9">
        <v>0.28000000000000003</v>
      </c>
      <c r="AA138" s="5">
        <v>39.754399999999997</v>
      </c>
      <c r="AL138" s="5" t="str">
        <f t="shared" si="21"/>
        <v/>
      </c>
      <c r="AN138" s="5" t="str">
        <f t="shared" si="22"/>
        <v/>
      </c>
      <c r="AP138" s="5" t="str">
        <f t="shared" si="23"/>
        <v/>
      </c>
      <c r="AS138" s="5">
        <f t="shared" si="20"/>
        <v>51.571599999999997</v>
      </c>
      <c r="AT138" s="5">
        <f t="shared" si="24"/>
        <v>44.764148799999994</v>
      </c>
      <c r="AU138" s="11">
        <f t="shared" si="26"/>
        <v>7.6890930739230672E-4</v>
      </c>
      <c r="AV138" s="5">
        <f t="shared" si="25"/>
        <v>0.76890930739230667</v>
      </c>
    </row>
    <row r="139" spans="1:48" x14ac:dyDescent="0.25">
      <c r="A139" s="1" t="s">
        <v>228</v>
      </c>
      <c r="B139" s="1" t="s">
        <v>229</v>
      </c>
      <c r="C139" s="1" t="s">
        <v>230</v>
      </c>
      <c r="D139" s="1" t="s">
        <v>61</v>
      </c>
      <c r="E139" s="1" t="s">
        <v>71</v>
      </c>
      <c r="F139" s="1" t="s">
        <v>227</v>
      </c>
      <c r="G139" s="1" t="s">
        <v>64</v>
      </c>
      <c r="H139" s="1" t="s">
        <v>109</v>
      </c>
      <c r="I139" s="2">
        <v>2.44</v>
      </c>
      <c r="J139" s="2">
        <v>2.09</v>
      </c>
      <c r="K139" s="2">
        <f t="shared" si="18"/>
        <v>1.25</v>
      </c>
      <c r="L139" s="2">
        <f t="shared" si="19"/>
        <v>0.84</v>
      </c>
      <c r="Z139" s="9">
        <v>1.25</v>
      </c>
      <c r="AA139" s="5">
        <v>177.47499999999999</v>
      </c>
      <c r="AL139" s="5" t="str">
        <f t="shared" si="21"/>
        <v/>
      </c>
      <c r="AN139" s="5" t="str">
        <f t="shared" si="22"/>
        <v/>
      </c>
      <c r="AP139" s="5" t="str">
        <f t="shared" si="23"/>
        <v/>
      </c>
      <c r="AR139" s="2">
        <v>0.84</v>
      </c>
      <c r="AS139" s="5">
        <f t="shared" si="20"/>
        <v>177.47499999999999</v>
      </c>
      <c r="AT139" s="5">
        <f t="shared" si="24"/>
        <v>154.04829999999998</v>
      </c>
      <c r="AU139" s="11">
        <f t="shared" si="26"/>
        <v>2.6460722438212047E-3</v>
      </c>
      <c r="AV139" s="5">
        <f t="shared" si="25"/>
        <v>2.6460722438212048</v>
      </c>
    </row>
    <row r="140" spans="1:48" x14ac:dyDescent="0.25">
      <c r="A140" s="1" t="s">
        <v>231</v>
      </c>
      <c r="B140" s="1" t="s">
        <v>111</v>
      </c>
      <c r="C140" s="1" t="s">
        <v>112</v>
      </c>
      <c r="D140" s="1" t="s">
        <v>61</v>
      </c>
      <c r="E140" s="1" t="s">
        <v>93</v>
      </c>
      <c r="F140" s="1" t="s">
        <v>108</v>
      </c>
      <c r="G140" s="1" t="s">
        <v>64</v>
      </c>
      <c r="H140" s="1" t="s">
        <v>109</v>
      </c>
      <c r="I140" s="2">
        <v>125.58</v>
      </c>
      <c r="J140" s="2">
        <v>0.09</v>
      </c>
      <c r="K140" s="2">
        <f t="shared" si="18"/>
        <v>9.0000000000000011E-2</v>
      </c>
      <c r="L140" s="2">
        <f t="shared" si="19"/>
        <v>0</v>
      </c>
      <c r="R140" s="7">
        <v>7.0000000000000007E-2</v>
      </c>
      <c r="S140" s="5">
        <v>90.15379999999999</v>
      </c>
      <c r="T140" s="8">
        <v>0.02</v>
      </c>
      <c r="U140" s="5">
        <v>8.58</v>
      </c>
      <c r="AL140" s="5" t="str">
        <f t="shared" si="21"/>
        <v/>
      </c>
      <c r="AN140" s="5" t="str">
        <f t="shared" si="22"/>
        <v/>
      </c>
      <c r="AP140" s="5" t="str">
        <f t="shared" si="23"/>
        <v/>
      </c>
      <c r="AS140" s="5">
        <f t="shared" si="20"/>
        <v>98.733799999999988</v>
      </c>
      <c r="AT140" s="5">
        <f t="shared" si="24"/>
        <v>85.700938399999984</v>
      </c>
      <c r="AU140" s="11">
        <f t="shared" si="26"/>
        <v>1.4720764485532838E-3</v>
      </c>
      <c r="AV140" s="5">
        <f t="shared" si="25"/>
        <v>1.4720764485532838</v>
      </c>
    </row>
    <row r="141" spans="1:48" x14ac:dyDescent="0.25">
      <c r="A141" s="1" t="s">
        <v>231</v>
      </c>
      <c r="B141" s="1" t="s">
        <v>111</v>
      </c>
      <c r="C141" s="1" t="s">
        <v>112</v>
      </c>
      <c r="D141" s="1" t="s">
        <v>61</v>
      </c>
      <c r="E141" s="1" t="s">
        <v>83</v>
      </c>
      <c r="F141" s="1" t="s">
        <v>192</v>
      </c>
      <c r="G141" s="1" t="s">
        <v>64</v>
      </c>
      <c r="H141" s="1" t="s">
        <v>109</v>
      </c>
      <c r="I141" s="2">
        <v>125.58</v>
      </c>
      <c r="J141" s="2">
        <v>0.06</v>
      </c>
      <c r="K141" s="2">
        <f t="shared" si="18"/>
        <v>0.06</v>
      </c>
      <c r="L141" s="2">
        <f t="shared" si="19"/>
        <v>0</v>
      </c>
      <c r="R141" s="7">
        <v>0.06</v>
      </c>
      <c r="S141" s="5">
        <v>75.858800000000002</v>
      </c>
      <c r="AL141" s="5" t="str">
        <f t="shared" si="21"/>
        <v/>
      </c>
      <c r="AN141" s="5" t="str">
        <f t="shared" si="22"/>
        <v/>
      </c>
      <c r="AP141" s="5" t="str">
        <f t="shared" si="23"/>
        <v/>
      </c>
      <c r="AS141" s="5">
        <f t="shared" si="20"/>
        <v>75.858800000000002</v>
      </c>
      <c r="AT141" s="5">
        <f t="shared" si="24"/>
        <v>65.845438399999992</v>
      </c>
      <c r="AU141" s="11">
        <f t="shared" si="26"/>
        <v>1.1310205106611296E-3</v>
      </c>
      <c r="AV141" s="5">
        <f t="shared" si="25"/>
        <v>1.1310205106611297</v>
      </c>
    </row>
    <row r="142" spans="1:48" x14ac:dyDescent="0.25">
      <c r="A142" s="1" t="s">
        <v>231</v>
      </c>
      <c r="B142" s="1" t="s">
        <v>111</v>
      </c>
      <c r="C142" s="1" t="s">
        <v>112</v>
      </c>
      <c r="D142" s="1" t="s">
        <v>61</v>
      </c>
      <c r="E142" s="1" t="s">
        <v>84</v>
      </c>
      <c r="F142" s="1" t="s">
        <v>192</v>
      </c>
      <c r="G142" s="1" t="s">
        <v>64</v>
      </c>
      <c r="H142" s="1" t="s">
        <v>109</v>
      </c>
      <c r="I142" s="2">
        <v>125.58</v>
      </c>
      <c r="J142" s="2">
        <v>0.05</v>
      </c>
      <c r="K142" s="2">
        <f t="shared" si="18"/>
        <v>0.02</v>
      </c>
      <c r="L142" s="2">
        <f t="shared" si="19"/>
        <v>0.02</v>
      </c>
      <c r="R142" s="7">
        <v>0.02</v>
      </c>
      <c r="S142" s="5">
        <v>23.634399999999999</v>
      </c>
      <c r="AL142" s="5" t="str">
        <f t="shared" si="21"/>
        <v/>
      </c>
      <c r="AN142" s="5" t="str">
        <f t="shared" si="22"/>
        <v/>
      </c>
      <c r="AP142" s="5" t="str">
        <f t="shared" si="23"/>
        <v/>
      </c>
      <c r="AR142" s="2">
        <v>0.02</v>
      </c>
      <c r="AS142" s="5">
        <f t="shared" si="20"/>
        <v>23.634399999999999</v>
      </c>
      <c r="AT142" s="5">
        <f t="shared" si="24"/>
        <v>20.514659200000001</v>
      </c>
      <c r="AU142" s="11">
        <f t="shared" si="26"/>
        <v>3.5237824955271381E-4</v>
      </c>
      <c r="AV142" s="5">
        <f t="shared" si="25"/>
        <v>0.3523782495527138</v>
      </c>
    </row>
    <row r="143" spans="1:48" x14ac:dyDescent="0.25">
      <c r="A143" s="1" t="s">
        <v>231</v>
      </c>
      <c r="B143" s="1" t="s">
        <v>111</v>
      </c>
      <c r="C143" s="1" t="s">
        <v>112</v>
      </c>
      <c r="D143" s="1" t="s">
        <v>61</v>
      </c>
      <c r="E143" s="1" t="s">
        <v>70</v>
      </c>
      <c r="F143" s="1" t="s">
        <v>227</v>
      </c>
      <c r="G143" s="1" t="s">
        <v>64</v>
      </c>
      <c r="H143" s="1" t="s">
        <v>109</v>
      </c>
      <c r="I143" s="2">
        <v>125.58</v>
      </c>
      <c r="J143" s="2">
        <v>19.5</v>
      </c>
      <c r="K143" s="2">
        <f t="shared" si="18"/>
        <v>18.36</v>
      </c>
      <c r="L143" s="2">
        <f t="shared" si="19"/>
        <v>1.1399999999999999</v>
      </c>
      <c r="R143" s="7">
        <v>18.36</v>
      </c>
      <c r="S143" s="5">
        <v>21696.379199999999</v>
      </c>
      <c r="AL143" s="5" t="str">
        <f t="shared" si="21"/>
        <v/>
      </c>
      <c r="AN143" s="5" t="str">
        <f t="shared" si="22"/>
        <v/>
      </c>
      <c r="AP143" s="5" t="str">
        <f t="shared" si="23"/>
        <v/>
      </c>
      <c r="AR143" s="2">
        <v>1.1399999999999999</v>
      </c>
      <c r="AS143" s="5">
        <f t="shared" si="20"/>
        <v>21696.379199999999</v>
      </c>
      <c r="AT143" s="5">
        <f t="shared" si="24"/>
        <v>18832.457145599998</v>
      </c>
      <c r="AU143" s="11">
        <f t="shared" si="26"/>
        <v>0.32348323308939125</v>
      </c>
      <c r="AV143" s="5">
        <f t="shared" si="25"/>
        <v>323.48323308939126</v>
      </c>
    </row>
    <row r="144" spans="1:48" x14ac:dyDescent="0.25">
      <c r="A144" s="1" t="s">
        <v>231</v>
      </c>
      <c r="B144" s="1" t="s">
        <v>111</v>
      </c>
      <c r="C144" s="1" t="s">
        <v>112</v>
      </c>
      <c r="D144" s="1" t="s">
        <v>61</v>
      </c>
      <c r="E144" s="1" t="s">
        <v>62</v>
      </c>
      <c r="F144" s="1" t="s">
        <v>227</v>
      </c>
      <c r="G144" s="1" t="s">
        <v>64</v>
      </c>
      <c r="H144" s="1" t="s">
        <v>109</v>
      </c>
      <c r="I144" s="2">
        <v>125.58</v>
      </c>
      <c r="J144" s="2">
        <v>35.85</v>
      </c>
      <c r="K144" s="2">
        <f t="shared" si="18"/>
        <v>34.56</v>
      </c>
      <c r="L144" s="2">
        <f t="shared" si="19"/>
        <v>0.13</v>
      </c>
      <c r="R144" s="7">
        <v>34.53</v>
      </c>
      <c r="S144" s="5">
        <v>41401.941400000003</v>
      </c>
      <c r="T144" s="8">
        <v>0.03</v>
      </c>
      <c r="U144" s="5">
        <v>12.87</v>
      </c>
      <c r="AL144" s="5" t="str">
        <f t="shared" si="21"/>
        <v/>
      </c>
      <c r="AN144" s="5" t="str">
        <f t="shared" si="22"/>
        <v/>
      </c>
      <c r="AP144" s="5" t="str">
        <f t="shared" si="23"/>
        <v/>
      </c>
      <c r="AR144" s="2">
        <v>0.13</v>
      </c>
      <c r="AS144" s="5">
        <f t="shared" si="20"/>
        <v>41414.811400000006</v>
      </c>
      <c r="AT144" s="5">
        <f t="shared" si="24"/>
        <v>35948.056295200004</v>
      </c>
      <c r="AU144" s="11">
        <f t="shared" si="26"/>
        <v>0.617476168072292</v>
      </c>
      <c r="AV144" s="5">
        <f t="shared" si="25"/>
        <v>617.47616807229201</v>
      </c>
    </row>
    <row r="145" spans="1:48" x14ac:dyDescent="0.25">
      <c r="A145" s="1" t="s">
        <v>231</v>
      </c>
      <c r="B145" s="1" t="s">
        <v>111</v>
      </c>
      <c r="C145" s="1" t="s">
        <v>112</v>
      </c>
      <c r="D145" s="1" t="s">
        <v>61</v>
      </c>
      <c r="E145" s="1" t="s">
        <v>66</v>
      </c>
      <c r="F145" s="1" t="s">
        <v>227</v>
      </c>
      <c r="G145" s="1" t="s">
        <v>64</v>
      </c>
      <c r="H145" s="1" t="s">
        <v>109</v>
      </c>
      <c r="I145" s="2">
        <v>125.58</v>
      </c>
      <c r="J145" s="2">
        <v>36.28</v>
      </c>
      <c r="K145" s="2">
        <f t="shared" si="18"/>
        <v>2.4300000000000002</v>
      </c>
      <c r="L145" s="2">
        <f t="shared" si="19"/>
        <v>0</v>
      </c>
      <c r="R145" s="7">
        <v>2.4300000000000002</v>
      </c>
      <c r="S145" s="5">
        <v>2871.5796</v>
      </c>
      <c r="AL145" s="5" t="str">
        <f t="shared" si="21"/>
        <v/>
      </c>
      <c r="AN145" s="5" t="str">
        <f t="shared" si="22"/>
        <v/>
      </c>
      <c r="AP145" s="5" t="str">
        <f t="shared" si="23"/>
        <v/>
      </c>
      <c r="AS145" s="5">
        <f t="shared" si="20"/>
        <v>2871.5796</v>
      </c>
      <c r="AT145" s="5">
        <f t="shared" si="24"/>
        <v>2492.5310927999999</v>
      </c>
      <c r="AU145" s="11">
        <f t="shared" si="26"/>
        <v>4.2813957320654725E-2</v>
      </c>
      <c r="AV145" s="5">
        <f t="shared" si="25"/>
        <v>42.813957320654723</v>
      </c>
    </row>
    <row r="146" spans="1:48" x14ac:dyDescent="0.25">
      <c r="A146" s="1" t="s">
        <v>231</v>
      </c>
      <c r="B146" s="1" t="s">
        <v>111</v>
      </c>
      <c r="C146" s="1" t="s">
        <v>112</v>
      </c>
      <c r="D146" s="1" t="s">
        <v>61</v>
      </c>
      <c r="E146" s="1" t="s">
        <v>71</v>
      </c>
      <c r="F146" s="1" t="s">
        <v>227</v>
      </c>
      <c r="G146" s="1" t="s">
        <v>64</v>
      </c>
      <c r="H146" s="1" t="s">
        <v>109</v>
      </c>
      <c r="I146" s="2">
        <v>125.58</v>
      </c>
      <c r="J146" s="2">
        <v>30.58</v>
      </c>
      <c r="K146" s="2">
        <f t="shared" si="18"/>
        <v>19.45</v>
      </c>
      <c r="L146" s="2">
        <f t="shared" si="19"/>
        <v>0.12</v>
      </c>
      <c r="R146" s="7">
        <v>8.08</v>
      </c>
      <c r="S146" s="5">
        <v>9548.2975999999999</v>
      </c>
      <c r="T146" s="8">
        <v>11.37</v>
      </c>
      <c r="U146" s="5">
        <v>4032.2568000000001</v>
      </c>
      <c r="AL146" s="5" t="str">
        <f t="shared" si="21"/>
        <v/>
      </c>
      <c r="AN146" s="5" t="str">
        <f t="shared" si="22"/>
        <v/>
      </c>
      <c r="AP146" s="5" t="str">
        <f t="shared" si="23"/>
        <v/>
      </c>
      <c r="AR146" s="2">
        <v>0.12</v>
      </c>
      <c r="AS146" s="5">
        <f t="shared" si="20"/>
        <v>13580.554400000001</v>
      </c>
      <c r="AT146" s="5">
        <f t="shared" si="24"/>
        <v>11787.921219200001</v>
      </c>
      <c r="AU146" s="11">
        <f t="shared" si="26"/>
        <v>0.20247994395573427</v>
      </c>
      <c r="AV146" s="5">
        <f t="shared" si="25"/>
        <v>202.47994395573426</v>
      </c>
    </row>
    <row r="147" spans="1:48" x14ac:dyDescent="0.25">
      <c r="A147" s="1" t="s">
        <v>232</v>
      </c>
      <c r="B147" s="1" t="s">
        <v>229</v>
      </c>
      <c r="C147" s="1" t="s">
        <v>230</v>
      </c>
      <c r="D147" s="1" t="s">
        <v>61</v>
      </c>
      <c r="E147" s="1" t="s">
        <v>70</v>
      </c>
      <c r="F147" s="1" t="s">
        <v>227</v>
      </c>
      <c r="G147" s="1" t="s">
        <v>64</v>
      </c>
      <c r="H147" s="1" t="s">
        <v>109</v>
      </c>
      <c r="I147" s="2">
        <v>23.71</v>
      </c>
      <c r="J147" s="2">
        <v>18.350000000000001</v>
      </c>
      <c r="K147" s="2">
        <f t="shared" si="18"/>
        <v>2.64</v>
      </c>
      <c r="L147" s="2">
        <f t="shared" si="19"/>
        <v>15.71</v>
      </c>
      <c r="R147" s="7">
        <v>2.64</v>
      </c>
      <c r="S147" s="5">
        <v>3119.7408</v>
      </c>
      <c r="AL147" s="5" t="str">
        <f t="shared" si="21"/>
        <v/>
      </c>
      <c r="AN147" s="5" t="str">
        <f t="shared" si="22"/>
        <v/>
      </c>
      <c r="AP147" s="5" t="str">
        <f t="shared" si="23"/>
        <v/>
      </c>
      <c r="AR147" s="2">
        <v>15.71</v>
      </c>
      <c r="AS147" s="5">
        <f t="shared" si="20"/>
        <v>3119.7408</v>
      </c>
      <c r="AT147" s="5">
        <f t="shared" si="24"/>
        <v>2707.9350143999995</v>
      </c>
      <c r="AU147" s="11">
        <f t="shared" si="26"/>
        <v>4.6513928940958217E-2</v>
      </c>
      <c r="AV147" s="5">
        <f t="shared" si="25"/>
        <v>46.513928940958216</v>
      </c>
    </row>
    <row r="148" spans="1:48" x14ac:dyDescent="0.25">
      <c r="A148" s="1" t="s">
        <v>232</v>
      </c>
      <c r="B148" s="1" t="s">
        <v>229</v>
      </c>
      <c r="C148" s="1" t="s">
        <v>230</v>
      </c>
      <c r="D148" s="1" t="s">
        <v>61</v>
      </c>
      <c r="E148" s="1" t="s">
        <v>62</v>
      </c>
      <c r="F148" s="1" t="s">
        <v>227</v>
      </c>
      <c r="G148" s="1" t="s">
        <v>64</v>
      </c>
      <c r="H148" s="1" t="s">
        <v>109</v>
      </c>
      <c r="I148" s="2">
        <v>23.71</v>
      </c>
      <c r="J148" s="2">
        <v>4.47</v>
      </c>
      <c r="K148" s="2">
        <f t="shared" si="18"/>
        <v>0.09</v>
      </c>
      <c r="L148" s="2">
        <f t="shared" si="19"/>
        <v>4.38</v>
      </c>
      <c r="R148" s="7">
        <v>0.09</v>
      </c>
      <c r="S148" s="5">
        <v>106.3548</v>
      </c>
      <c r="AL148" s="5" t="str">
        <f t="shared" si="21"/>
        <v/>
      </c>
      <c r="AN148" s="5" t="str">
        <f t="shared" si="22"/>
        <v/>
      </c>
      <c r="AP148" s="5" t="str">
        <f t="shared" si="23"/>
        <v/>
      </c>
      <c r="AR148" s="2">
        <v>4.38</v>
      </c>
      <c r="AS148" s="5">
        <f t="shared" si="20"/>
        <v>106.3548</v>
      </c>
      <c r="AT148" s="5">
        <f t="shared" si="24"/>
        <v>92.315966399999994</v>
      </c>
      <c r="AU148" s="11">
        <f t="shared" si="26"/>
        <v>1.585702122987212E-3</v>
      </c>
      <c r="AV148" s="5">
        <f t="shared" si="25"/>
        <v>1.5857021229872119</v>
      </c>
    </row>
    <row r="149" spans="1:48" x14ac:dyDescent="0.25">
      <c r="A149" s="1" t="s">
        <v>232</v>
      </c>
      <c r="B149" s="1" t="s">
        <v>229</v>
      </c>
      <c r="C149" s="1" t="s">
        <v>230</v>
      </c>
      <c r="D149" s="1" t="s">
        <v>61</v>
      </c>
      <c r="E149" s="1" t="s">
        <v>71</v>
      </c>
      <c r="F149" s="1" t="s">
        <v>227</v>
      </c>
      <c r="G149" s="1" t="s">
        <v>64</v>
      </c>
      <c r="H149" s="1" t="s">
        <v>109</v>
      </c>
      <c r="I149" s="2">
        <v>23.71</v>
      </c>
      <c r="J149" s="2">
        <v>0.84</v>
      </c>
      <c r="K149" s="2">
        <f t="shared" si="18"/>
        <v>0.08</v>
      </c>
      <c r="L149" s="2">
        <f t="shared" si="19"/>
        <v>0.76</v>
      </c>
      <c r="R149" s="7">
        <v>0.05</v>
      </c>
      <c r="S149" s="5">
        <v>59.086000000000013</v>
      </c>
      <c r="T149" s="8">
        <v>0.03</v>
      </c>
      <c r="U149" s="5">
        <v>10.639200000000001</v>
      </c>
      <c r="AL149" s="5" t="str">
        <f t="shared" si="21"/>
        <v/>
      </c>
      <c r="AN149" s="5" t="str">
        <f t="shared" si="22"/>
        <v/>
      </c>
      <c r="AP149" s="5" t="str">
        <f t="shared" si="23"/>
        <v/>
      </c>
      <c r="AR149" s="2">
        <v>0.76</v>
      </c>
      <c r="AS149" s="5">
        <f t="shared" si="20"/>
        <v>69.725200000000015</v>
      </c>
      <c r="AT149" s="5">
        <f t="shared" si="24"/>
        <v>60.521473600000014</v>
      </c>
      <c r="AU149" s="11">
        <f t="shared" si="26"/>
        <v>1.0395712997035204E-3</v>
      </c>
      <c r="AV149" s="5">
        <f t="shared" si="25"/>
        <v>1.0395712997035205</v>
      </c>
    </row>
    <row r="150" spans="1:48" x14ac:dyDescent="0.25">
      <c r="A150" s="1" t="s">
        <v>233</v>
      </c>
      <c r="B150" s="1" t="s">
        <v>234</v>
      </c>
      <c r="C150" s="1" t="s">
        <v>235</v>
      </c>
      <c r="D150" s="1" t="s">
        <v>61</v>
      </c>
      <c r="E150" s="1" t="s">
        <v>92</v>
      </c>
      <c r="F150" s="1" t="s">
        <v>227</v>
      </c>
      <c r="G150" s="1" t="s">
        <v>64</v>
      </c>
      <c r="H150" s="1" t="s">
        <v>109</v>
      </c>
      <c r="I150" s="2">
        <v>71.900000000000006</v>
      </c>
      <c r="J150" s="2">
        <v>35</v>
      </c>
      <c r="K150" s="2">
        <f t="shared" si="18"/>
        <v>12.2</v>
      </c>
      <c r="L150" s="2">
        <f t="shared" si="19"/>
        <v>0</v>
      </c>
      <c r="T150" s="8">
        <v>12.2</v>
      </c>
      <c r="U150" s="5">
        <v>4326.6079999999993</v>
      </c>
      <c r="AL150" s="5" t="str">
        <f t="shared" si="21"/>
        <v/>
      </c>
      <c r="AN150" s="5" t="str">
        <f t="shared" si="22"/>
        <v/>
      </c>
      <c r="AP150" s="5" t="str">
        <f t="shared" si="23"/>
        <v/>
      </c>
      <c r="AS150" s="5">
        <f t="shared" si="20"/>
        <v>4326.6079999999993</v>
      </c>
      <c r="AT150" s="5">
        <f t="shared" si="24"/>
        <v>3755.4957439999985</v>
      </c>
      <c r="AU150" s="11">
        <f t="shared" si="26"/>
        <v>6.450777483417254E-2</v>
      </c>
      <c r="AV150" s="5">
        <f t="shared" si="25"/>
        <v>64.507774834172537</v>
      </c>
    </row>
    <row r="151" spans="1:48" x14ac:dyDescent="0.25">
      <c r="A151" s="1" t="s">
        <v>233</v>
      </c>
      <c r="B151" s="1" t="s">
        <v>234</v>
      </c>
      <c r="C151" s="1" t="s">
        <v>235</v>
      </c>
      <c r="D151" s="1" t="s">
        <v>61</v>
      </c>
      <c r="E151" s="1" t="s">
        <v>81</v>
      </c>
      <c r="F151" s="1" t="s">
        <v>227</v>
      </c>
      <c r="G151" s="1" t="s">
        <v>64</v>
      </c>
      <c r="H151" s="1" t="s">
        <v>109</v>
      </c>
      <c r="I151" s="2">
        <v>71.900000000000006</v>
      </c>
      <c r="J151" s="2">
        <v>35</v>
      </c>
      <c r="K151" s="2">
        <f t="shared" si="18"/>
        <v>2.2400000000000002</v>
      </c>
      <c r="L151" s="2">
        <f t="shared" si="19"/>
        <v>0</v>
      </c>
      <c r="T151" s="8">
        <v>2.2400000000000002</v>
      </c>
      <c r="U151" s="5">
        <v>794.39359999999999</v>
      </c>
      <c r="AL151" s="5" t="str">
        <f t="shared" si="21"/>
        <v/>
      </c>
      <c r="AN151" s="5" t="str">
        <f t="shared" si="22"/>
        <v/>
      </c>
      <c r="AP151" s="5" t="str">
        <f t="shared" si="23"/>
        <v/>
      </c>
      <c r="AS151" s="5">
        <f t="shared" si="20"/>
        <v>794.39359999999999</v>
      </c>
      <c r="AT151" s="5">
        <f t="shared" si="24"/>
        <v>689.53364480000005</v>
      </c>
      <c r="AU151" s="11">
        <f t="shared" si="26"/>
        <v>1.1844050461356274E-2</v>
      </c>
      <c r="AV151" s="5">
        <f t="shared" si="25"/>
        <v>11.844050461356273</v>
      </c>
    </row>
    <row r="152" spans="1:48" x14ac:dyDescent="0.25">
      <c r="A152" s="1" t="s">
        <v>236</v>
      </c>
      <c r="B152" s="1" t="s">
        <v>237</v>
      </c>
      <c r="C152" s="1" t="s">
        <v>238</v>
      </c>
      <c r="D152" s="1" t="s">
        <v>61</v>
      </c>
      <c r="E152" s="1" t="s">
        <v>92</v>
      </c>
      <c r="F152" s="1" t="s">
        <v>227</v>
      </c>
      <c r="G152" s="1" t="s">
        <v>64</v>
      </c>
      <c r="H152" s="1" t="s">
        <v>109</v>
      </c>
      <c r="I152" s="2">
        <v>5</v>
      </c>
      <c r="J152" s="2">
        <v>4.9400000000000004</v>
      </c>
      <c r="K152" s="2">
        <f t="shared" si="18"/>
        <v>0.27</v>
      </c>
      <c r="L152" s="2">
        <f t="shared" si="19"/>
        <v>0</v>
      </c>
      <c r="T152" s="8">
        <v>0.27</v>
      </c>
      <c r="U152" s="5">
        <v>95.752799999999993</v>
      </c>
      <c r="AL152" s="5" t="str">
        <f t="shared" si="21"/>
        <v/>
      </c>
      <c r="AN152" s="5" t="str">
        <f t="shared" si="22"/>
        <v/>
      </c>
      <c r="AP152" s="5" t="str">
        <f t="shared" si="23"/>
        <v/>
      </c>
      <c r="AS152" s="5">
        <f t="shared" si="20"/>
        <v>95.752799999999993</v>
      </c>
      <c r="AT152" s="5">
        <f t="shared" si="24"/>
        <v>83.113430399999984</v>
      </c>
      <c r="AU152" s="11">
        <f t="shared" si="26"/>
        <v>1.427631082395622E-3</v>
      </c>
      <c r="AV152" s="5">
        <f t="shared" si="25"/>
        <v>1.427631082395622</v>
      </c>
    </row>
    <row r="153" spans="1:48" x14ac:dyDescent="0.25">
      <c r="A153" s="1" t="s">
        <v>236</v>
      </c>
      <c r="B153" s="1" t="s">
        <v>237</v>
      </c>
      <c r="C153" s="1" t="s">
        <v>238</v>
      </c>
      <c r="D153" s="1" t="s">
        <v>61</v>
      </c>
      <c r="E153" s="1" t="s">
        <v>81</v>
      </c>
      <c r="F153" s="1" t="s">
        <v>227</v>
      </c>
      <c r="G153" s="1" t="s">
        <v>64</v>
      </c>
      <c r="H153" s="1" t="s">
        <v>109</v>
      </c>
      <c r="I153" s="2">
        <v>5</v>
      </c>
      <c r="J153" s="2">
        <v>0.06</v>
      </c>
      <c r="K153" s="2">
        <f t="shared" si="18"/>
        <v>0.02</v>
      </c>
      <c r="L153" s="2">
        <f t="shared" si="19"/>
        <v>0</v>
      </c>
      <c r="Z153" s="9">
        <v>0.02</v>
      </c>
      <c r="AA153" s="5">
        <v>2.8395999999999999</v>
      </c>
      <c r="AL153" s="5" t="str">
        <f t="shared" si="21"/>
        <v/>
      </c>
      <c r="AN153" s="5" t="str">
        <f t="shared" si="22"/>
        <v/>
      </c>
      <c r="AP153" s="5" t="str">
        <f t="shared" si="23"/>
        <v/>
      </c>
      <c r="AS153" s="5">
        <f t="shared" si="20"/>
        <v>2.8395999999999999</v>
      </c>
      <c r="AT153" s="5">
        <f t="shared" si="24"/>
        <v>2.4647727999999995</v>
      </c>
      <c r="AU153" s="11">
        <f t="shared" si="26"/>
        <v>4.2337155901139273E-5</v>
      </c>
      <c r="AV153" s="5">
        <f t="shared" si="25"/>
        <v>4.2337155901139269E-2</v>
      </c>
    </row>
    <row r="154" spans="1:48" x14ac:dyDescent="0.25">
      <c r="A154" s="1" t="s">
        <v>239</v>
      </c>
      <c r="B154" s="1" t="s">
        <v>240</v>
      </c>
      <c r="C154" s="1" t="s">
        <v>241</v>
      </c>
      <c r="D154" s="1" t="s">
        <v>61</v>
      </c>
      <c r="E154" s="1" t="s">
        <v>81</v>
      </c>
      <c r="F154" s="1" t="s">
        <v>227</v>
      </c>
      <c r="G154" s="1" t="s">
        <v>64</v>
      </c>
      <c r="H154" s="1" t="s">
        <v>109</v>
      </c>
      <c r="I154" s="2">
        <v>3.1</v>
      </c>
      <c r="J154" s="2">
        <v>3.02</v>
      </c>
      <c r="K154" s="2">
        <f t="shared" si="18"/>
        <v>0.41</v>
      </c>
      <c r="L154" s="2">
        <f t="shared" si="19"/>
        <v>0</v>
      </c>
      <c r="T154" s="8">
        <v>0.04</v>
      </c>
      <c r="U154" s="5">
        <v>14.185600000000001</v>
      </c>
      <c r="Z154" s="9">
        <v>0.37</v>
      </c>
      <c r="AA154" s="5">
        <v>52.532600000000002</v>
      </c>
      <c r="AL154" s="5" t="str">
        <f t="shared" si="21"/>
        <v/>
      </c>
      <c r="AN154" s="5" t="str">
        <f t="shared" si="22"/>
        <v/>
      </c>
      <c r="AP154" s="5" t="str">
        <f t="shared" si="23"/>
        <v/>
      </c>
      <c r="AS154" s="5">
        <f t="shared" si="20"/>
        <v>66.718199999999996</v>
      </c>
      <c r="AT154" s="5">
        <f t="shared" si="24"/>
        <v>57.911397599999994</v>
      </c>
      <c r="AU154" s="11">
        <f t="shared" si="26"/>
        <v>9.9473828526672431E-4</v>
      </c>
      <c r="AV154" s="5">
        <f t="shared" si="25"/>
        <v>0.99473828526672425</v>
      </c>
    </row>
    <row r="155" spans="1:48" x14ac:dyDescent="0.25">
      <c r="A155" s="1" t="s">
        <v>242</v>
      </c>
      <c r="B155" s="1" t="s">
        <v>243</v>
      </c>
      <c r="C155" s="1" t="s">
        <v>244</v>
      </c>
      <c r="D155" s="1" t="s">
        <v>61</v>
      </c>
      <c r="E155" s="1" t="s">
        <v>93</v>
      </c>
      <c r="F155" s="1" t="s">
        <v>227</v>
      </c>
      <c r="G155" s="1" t="s">
        <v>64</v>
      </c>
      <c r="H155" s="1" t="s">
        <v>109</v>
      </c>
      <c r="I155" s="2">
        <v>1.26</v>
      </c>
      <c r="J155" s="2">
        <v>1.26</v>
      </c>
      <c r="K155" s="2">
        <f t="shared" si="18"/>
        <v>1.19</v>
      </c>
      <c r="L155" s="2">
        <f t="shared" si="19"/>
        <v>0.01</v>
      </c>
      <c r="T155" s="8">
        <v>0.01</v>
      </c>
      <c r="U155" s="5">
        <v>3.5464000000000002</v>
      </c>
      <c r="Z155" s="9">
        <v>1.18</v>
      </c>
      <c r="AA155" s="5">
        <v>167.53639999999999</v>
      </c>
      <c r="AL155" s="5" t="str">
        <f t="shared" si="21"/>
        <v/>
      </c>
      <c r="AN155" s="5" t="str">
        <f t="shared" si="22"/>
        <v/>
      </c>
      <c r="AP155" s="5" t="str">
        <f t="shared" si="23"/>
        <v/>
      </c>
      <c r="AR155" s="2">
        <v>0.01</v>
      </c>
      <c r="AS155" s="5">
        <f t="shared" si="20"/>
        <v>171.08279999999999</v>
      </c>
      <c r="AT155" s="5">
        <f t="shared" si="24"/>
        <v>148.49987039999999</v>
      </c>
      <c r="AU155" s="11">
        <f t="shared" si="26"/>
        <v>2.5507674234411292E-3</v>
      </c>
      <c r="AV155" s="5">
        <f t="shared" si="25"/>
        <v>2.5507674234411293</v>
      </c>
    </row>
    <row r="156" spans="1:48" x14ac:dyDescent="0.25">
      <c r="A156" s="1" t="s">
        <v>245</v>
      </c>
      <c r="B156" s="1" t="s">
        <v>213</v>
      </c>
      <c r="C156" s="1" t="s">
        <v>214</v>
      </c>
      <c r="D156" s="1" t="s">
        <v>61</v>
      </c>
      <c r="E156" s="1" t="s">
        <v>90</v>
      </c>
      <c r="F156" s="1" t="s">
        <v>192</v>
      </c>
      <c r="G156" s="1" t="s">
        <v>64</v>
      </c>
      <c r="H156" s="1" t="s">
        <v>109</v>
      </c>
      <c r="I156" s="2">
        <v>30.84</v>
      </c>
      <c r="J156" s="2">
        <v>0.06</v>
      </c>
      <c r="K156" s="2">
        <f t="shared" si="18"/>
        <v>0.05</v>
      </c>
      <c r="L156" s="2">
        <f t="shared" si="19"/>
        <v>0</v>
      </c>
      <c r="T156" s="8">
        <v>0.05</v>
      </c>
      <c r="U156" s="5">
        <v>17.731999999999999</v>
      </c>
      <c r="AL156" s="5" t="str">
        <f t="shared" si="21"/>
        <v/>
      </c>
      <c r="AN156" s="5" t="str">
        <f t="shared" si="22"/>
        <v/>
      </c>
      <c r="AP156" s="5" t="str">
        <f t="shared" si="23"/>
        <v/>
      </c>
      <c r="AS156" s="5">
        <f t="shared" si="20"/>
        <v>17.731999999999999</v>
      </c>
      <c r="AT156" s="5">
        <f t="shared" si="24"/>
        <v>15.391375999999998</v>
      </c>
      <c r="AU156" s="11">
        <f t="shared" si="26"/>
        <v>2.6437612636955965E-4</v>
      </c>
      <c r="AV156" s="5">
        <f t="shared" si="25"/>
        <v>0.26437612636955965</v>
      </c>
    </row>
    <row r="157" spans="1:48" x14ac:dyDescent="0.25">
      <c r="A157" s="1" t="s">
        <v>245</v>
      </c>
      <c r="B157" s="1" t="s">
        <v>213</v>
      </c>
      <c r="C157" s="1" t="s">
        <v>214</v>
      </c>
      <c r="D157" s="1" t="s">
        <v>61</v>
      </c>
      <c r="E157" s="1" t="s">
        <v>93</v>
      </c>
      <c r="F157" s="1" t="s">
        <v>227</v>
      </c>
      <c r="G157" s="1" t="s">
        <v>64</v>
      </c>
      <c r="H157" s="1" t="s">
        <v>109</v>
      </c>
      <c r="I157" s="2">
        <v>30.84</v>
      </c>
      <c r="J157" s="2">
        <v>30.66</v>
      </c>
      <c r="K157" s="2">
        <f t="shared" si="18"/>
        <v>17.2</v>
      </c>
      <c r="L157" s="2">
        <f t="shared" si="19"/>
        <v>5.28</v>
      </c>
      <c r="T157" s="8">
        <v>14.09</v>
      </c>
      <c r="U157" s="5">
        <v>4996.8775999999998</v>
      </c>
      <c r="Z157" s="9">
        <v>3.11</v>
      </c>
      <c r="AA157" s="5">
        <v>441.55779999999987</v>
      </c>
      <c r="AL157" s="5" t="str">
        <f t="shared" si="21"/>
        <v/>
      </c>
      <c r="AN157" s="5" t="str">
        <f t="shared" si="22"/>
        <v/>
      </c>
      <c r="AP157" s="5" t="str">
        <f t="shared" si="23"/>
        <v/>
      </c>
      <c r="AR157" s="2">
        <v>5.28</v>
      </c>
      <c r="AS157" s="5">
        <f t="shared" si="20"/>
        <v>5438.4353999999994</v>
      </c>
      <c r="AT157" s="5">
        <f t="shared" si="24"/>
        <v>4720.5619272000004</v>
      </c>
      <c r="AU157" s="11">
        <f t="shared" si="26"/>
        <v>8.108462015356907E-2</v>
      </c>
      <c r="AV157" s="5">
        <f t="shared" si="25"/>
        <v>81.084620153569077</v>
      </c>
    </row>
    <row r="158" spans="1:48" x14ac:dyDescent="0.25">
      <c r="A158" s="1" t="s">
        <v>246</v>
      </c>
      <c r="B158" s="1" t="s">
        <v>234</v>
      </c>
      <c r="C158" s="1" t="s">
        <v>235</v>
      </c>
      <c r="D158" s="1" t="s">
        <v>61</v>
      </c>
      <c r="E158" s="1" t="s">
        <v>131</v>
      </c>
      <c r="F158" s="1" t="s">
        <v>227</v>
      </c>
      <c r="G158" s="1" t="s">
        <v>64</v>
      </c>
      <c r="H158" s="1" t="s">
        <v>109</v>
      </c>
      <c r="I158" s="2">
        <v>2.4</v>
      </c>
      <c r="J158" s="2">
        <v>2.4</v>
      </c>
      <c r="K158" s="2">
        <f t="shared" si="18"/>
        <v>1.1700000000000002</v>
      </c>
      <c r="L158" s="2">
        <f t="shared" si="19"/>
        <v>0.44</v>
      </c>
      <c r="T158" s="8">
        <v>7.0000000000000007E-2</v>
      </c>
      <c r="U158" s="5">
        <v>24.8248</v>
      </c>
      <c r="Z158" s="9">
        <v>1.1000000000000001</v>
      </c>
      <c r="AA158" s="5">
        <v>156.178</v>
      </c>
      <c r="AL158" s="5" t="str">
        <f t="shared" si="21"/>
        <v/>
      </c>
      <c r="AN158" s="5" t="str">
        <f t="shared" si="22"/>
        <v/>
      </c>
      <c r="AP158" s="5" t="str">
        <f t="shared" si="23"/>
        <v/>
      </c>
      <c r="AR158" s="2">
        <v>0.44</v>
      </c>
      <c r="AS158" s="5">
        <f t="shared" si="20"/>
        <v>181.00280000000001</v>
      </c>
      <c r="AT158" s="5">
        <f t="shared" si="24"/>
        <v>157.11043040000001</v>
      </c>
      <c r="AU158" s="11">
        <f t="shared" si="26"/>
        <v>2.698670151480044E-3</v>
      </c>
      <c r="AV158" s="5">
        <f t="shared" si="25"/>
        <v>2.698670151480044</v>
      </c>
    </row>
    <row r="159" spans="1:48" x14ac:dyDescent="0.25">
      <c r="A159" s="1" t="s">
        <v>247</v>
      </c>
      <c r="B159" s="1" t="s">
        <v>234</v>
      </c>
      <c r="C159" s="1" t="s">
        <v>235</v>
      </c>
      <c r="D159" s="1" t="s">
        <v>61</v>
      </c>
      <c r="E159" s="1" t="s">
        <v>71</v>
      </c>
      <c r="F159" s="1" t="s">
        <v>227</v>
      </c>
      <c r="G159" s="1" t="s">
        <v>64</v>
      </c>
      <c r="H159" s="1" t="s">
        <v>109</v>
      </c>
      <c r="I159" s="2">
        <v>53.5</v>
      </c>
      <c r="J159" s="2">
        <v>0.03</v>
      </c>
      <c r="K159" s="2">
        <f t="shared" si="18"/>
        <v>0.01</v>
      </c>
      <c r="L159" s="2">
        <f t="shared" si="19"/>
        <v>0.02</v>
      </c>
      <c r="Z159" s="9">
        <v>0.01</v>
      </c>
      <c r="AA159" s="5">
        <v>1.4198</v>
      </c>
      <c r="AL159" s="5" t="str">
        <f t="shared" si="21"/>
        <v/>
      </c>
      <c r="AN159" s="5" t="str">
        <f t="shared" si="22"/>
        <v/>
      </c>
      <c r="AP159" s="5" t="str">
        <f t="shared" si="23"/>
        <v/>
      </c>
      <c r="AR159" s="2">
        <v>0.02</v>
      </c>
      <c r="AS159" s="5">
        <f t="shared" si="20"/>
        <v>1.4198</v>
      </c>
      <c r="AT159" s="5">
        <f t="shared" si="24"/>
        <v>1.2323863999999998</v>
      </c>
      <c r="AU159" s="11">
        <f t="shared" si="26"/>
        <v>2.1168577950569636E-5</v>
      </c>
      <c r="AV159" s="5">
        <f t="shared" si="25"/>
        <v>2.1168577950569634E-2</v>
      </c>
    </row>
    <row r="160" spans="1:48" x14ac:dyDescent="0.25">
      <c r="A160" s="1" t="s">
        <v>247</v>
      </c>
      <c r="B160" s="1" t="s">
        <v>234</v>
      </c>
      <c r="C160" s="1" t="s">
        <v>235</v>
      </c>
      <c r="D160" s="1" t="s">
        <v>61</v>
      </c>
      <c r="E160" s="1" t="s">
        <v>74</v>
      </c>
      <c r="F160" s="1" t="s">
        <v>227</v>
      </c>
      <c r="G160" s="1" t="s">
        <v>64</v>
      </c>
      <c r="H160" s="1" t="s">
        <v>109</v>
      </c>
      <c r="I160" s="2">
        <v>53.5</v>
      </c>
      <c r="J160" s="2">
        <v>17.989999999999998</v>
      </c>
      <c r="K160" s="2">
        <f t="shared" si="18"/>
        <v>16.37</v>
      </c>
      <c r="L160" s="2">
        <f t="shared" si="19"/>
        <v>0.84</v>
      </c>
      <c r="T160" s="8">
        <v>16.350000000000001</v>
      </c>
      <c r="U160" s="5">
        <v>5798.3639999999996</v>
      </c>
      <c r="Z160" s="9">
        <v>0.02</v>
      </c>
      <c r="AA160" s="5">
        <v>2.8395999999999999</v>
      </c>
      <c r="AL160" s="5" t="str">
        <f t="shared" si="21"/>
        <v/>
      </c>
      <c r="AN160" s="5" t="str">
        <f t="shared" si="22"/>
        <v/>
      </c>
      <c r="AP160" s="5" t="str">
        <f t="shared" si="23"/>
        <v/>
      </c>
      <c r="AR160" s="2">
        <v>0.84</v>
      </c>
      <c r="AS160" s="5">
        <f t="shared" si="20"/>
        <v>5801.2035999999998</v>
      </c>
      <c r="AT160" s="5">
        <f t="shared" si="24"/>
        <v>5035.4447247999997</v>
      </c>
      <c r="AU160" s="11">
        <f t="shared" si="26"/>
        <v>8.6493330478747146E-2</v>
      </c>
      <c r="AV160" s="5">
        <f t="shared" si="25"/>
        <v>86.49333047874714</v>
      </c>
    </row>
    <row r="161" spans="1:48" x14ac:dyDescent="0.25">
      <c r="A161" s="1" t="s">
        <v>247</v>
      </c>
      <c r="B161" s="1" t="s">
        <v>234</v>
      </c>
      <c r="C161" s="1" t="s">
        <v>235</v>
      </c>
      <c r="D161" s="1" t="s">
        <v>61</v>
      </c>
      <c r="E161" s="1" t="s">
        <v>131</v>
      </c>
      <c r="F161" s="1" t="s">
        <v>227</v>
      </c>
      <c r="G161" s="1" t="s">
        <v>64</v>
      </c>
      <c r="H161" s="1" t="s">
        <v>109</v>
      </c>
      <c r="I161" s="2">
        <v>53.5</v>
      </c>
      <c r="J161" s="2">
        <v>32.86</v>
      </c>
      <c r="K161" s="2">
        <f t="shared" si="18"/>
        <v>1.23</v>
      </c>
      <c r="L161" s="2">
        <f t="shared" si="19"/>
        <v>0.13</v>
      </c>
      <c r="T161" s="8">
        <v>1.23</v>
      </c>
      <c r="U161" s="5">
        <v>436.2072</v>
      </c>
      <c r="AL161" s="5" t="str">
        <f t="shared" si="21"/>
        <v/>
      </c>
      <c r="AN161" s="5" t="str">
        <f t="shared" si="22"/>
        <v/>
      </c>
      <c r="AP161" s="5" t="str">
        <f t="shared" si="23"/>
        <v/>
      </c>
      <c r="AR161" s="2">
        <v>0.13</v>
      </c>
      <c r="AS161" s="5">
        <f t="shared" si="20"/>
        <v>436.2072</v>
      </c>
      <c r="AT161" s="5">
        <f t="shared" si="24"/>
        <v>378.62784959999999</v>
      </c>
      <c r="AU161" s="11">
        <f t="shared" si="26"/>
        <v>6.5036527086911678E-3</v>
      </c>
      <c r="AV161" s="5">
        <f t="shared" si="25"/>
        <v>6.5036527086911677</v>
      </c>
    </row>
    <row r="162" spans="1:48" x14ac:dyDescent="0.25">
      <c r="A162" s="1" t="s">
        <v>248</v>
      </c>
      <c r="B162" s="1" t="s">
        <v>249</v>
      </c>
      <c r="C162" s="1" t="s">
        <v>250</v>
      </c>
      <c r="D162" s="1" t="s">
        <v>61</v>
      </c>
      <c r="E162" s="1" t="s">
        <v>74</v>
      </c>
      <c r="F162" s="1" t="s">
        <v>227</v>
      </c>
      <c r="G162" s="1" t="s">
        <v>64</v>
      </c>
      <c r="H162" s="1" t="s">
        <v>109</v>
      </c>
      <c r="I162" s="2">
        <v>5</v>
      </c>
      <c r="J162" s="2">
        <v>4.07</v>
      </c>
      <c r="K162" s="2">
        <f t="shared" si="18"/>
        <v>3.53</v>
      </c>
      <c r="L162" s="2">
        <f t="shared" si="19"/>
        <v>0.55000000000000004</v>
      </c>
      <c r="T162" s="8">
        <v>0.46</v>
      </c>
      <c r="U162" s="5">
        <v>163.1344</v>
      </c>
      <c r="Z162" s="9">
        <v>3.07</v>
      </c>
      <c r="AA162" s="5">
        <v>435.87859999999989</v>
      </c>
      <c r="AL162" s="5" t="str">
        <f t="shared" si="21"/>
        <v/>
      </c>
      <c r="AN162" s="5" t="str">
        <f t="shared" si="22"/>
        <v/>
      </c>
      <c r="AP162" s="5" t="str">
        <f t="shared" si="23"/>
        <v/>
      </c>
      <c r="AR162" s="2">
        <v>0.55000000000000004</v>
      </c>
      <c r="AS162" s="5">
        <f t="shared" si="20"/>
        <v>599.01299999999992</v>
      </c>
      <c r="AT162" s="5">
        <f t="shared" si="24"/>
        <v>519.94328399999995</v>
      </c>
      <c r="AU162" s="11">
        <f t="shared" si="26"/>
        <v>8.9310137934248274E-3</v>
      </c>
      <c r="AV162" s="5">
        <f t="shared" si="25"/>
        <v>8.9310137934248282</v>
      </c>
    </row>
    <row r="163" spans="1:48" x14ac:dyDescent="0.25">
      <c r="A163" s="1" t="s">
        <v>248</v>
      </c>
      <c r="B163" s="1" t="s">
        <v>249</v>
      </c>
      <c r="C163" s="1" t="s">
        <v>250</v>
      </c>
      <c r="D163" s="1" t="s">
        <v>61</v>
      </c>
      <c r="E163" s="1" t="s">
        <v>131</v>
      </c>
      <c r="F163" s="1" t="s">
        <v>227</v>
      </c>
      <c r="G163" s="1" t="s">
        <v>64</v>
      </c>
      <c r="H163" s="1" t="s">
        <v>109</v>
      </c>
      <c r="I163" s="2">
        <v>5</v>
      </c>
      <c r="J163" s="2">
        <v>0.9</v>
      </c>
      <c r="K163" s="2">
        <f t="shared" si="18"/>
        <v>0.23</v>
      </c>
      <c r="L163" s="2">
        <f t="shared" si="19"/>
        <v>0.06</v>
      </c>
      <c r="Z163" s="9">
        <v>0.23</v>
      </c>
      <c r="AA163" s="5">
        <v>32.6554</v>
      </c>
      <c r="AL163" s="5" t="str">
        <f t="shared" si="21"/>
        <v/>
      </c>
      <c r="AN163" s="5" t="str">
        <f t="shared" si="22"/>
        <v/>
      </c>
      <c r="AP163" s="5" t="str">
        <f t="shared" si="23"/>
        <v/>
      </c>
      <c r="AR163" s="2">
        <v>0.06</v>
      </c>
      <c r="AS163" s="5">
        <f t="shared" si="20"/>
        <v>32.6554</v>
      </c>
      <c r="AT163" s="5">
        <f t="shared" si="24"/>
        <v>28.344887199999999</v>
      </c>
      <c r="AU163" s="11">
        <f t="shared" si="26"/>
        <v>4.868772928631017E-4</v>
      </c>
      <c r="AV163" s="5">
        <f t="shared" si="25"/>
        <v>0.48687729286310166</v>
      </c>
    </row>
    <row r="164" spans="1:48" x14ac:dyDescent="0.25">
      <c r="A164" s="1" t="s">
        <v>251</v>
      </c>
      <c r="B164" s="1" t="s">
        <v>252</v>
      </c>
      <c r="C164" s="1" t="s">
        <v>253</v>
      </c>
      <c r="D164" s="1" t="s">
        <v>254</v>
      </c>
      <c r="E164" s="1" t="s">
        <v>83</v>
      </c>
      <c r="F164" s="1" t="s">
        <v>192</v>
      </c>
      <c r="G164" s="1" t="s">
        <v>64</v>
      </c>
      <c r="H164" s="1" t="s">
        <v>109</v>
      </c>
      <c r="I164" s="2">
        <v>38.299999999999997</v>
      </c>
      <c r="J164" s="2">
        <v>0.1</v>
      </c>
      <c r="K164" s="2">
        <f t="shared" si="18"/>
        <v>0</v>
      </c>
      <c r="L164" s="2">
        <f t="shared" si="19"/>
        <v>0.1</v>
      </c>
      <c r="AL164" s="5" t="str">
        <f t="shared" si="21"/>
        <v/>
      </c>
      <c r="AN164" s="5" t="str">
        <f t="shared" si="22"/>
        <v/>
      </c>
      <c r="AP164" s="5" t="str">
        <f t="shared" si="23"/>
        <v/>
      </c>
      <c r="AR164" s="2">
        <v>0.1</v>
      </c>
      <c r="AS164" s="5">
        <f t="shared" si="20"/>
        <v>0</v>
      </c>
      <c r="AT164" s="5">
        <f t="shared" si="24"/>
        <v>0</v>
      </c>
      <c r="AU164" s="11">
        <f t="shared" si="26"/>
        <v>0</v>
      </c>
      <c r="AV164" s="5">
        <f t="shared" si="25"/>
        <v>0</v>
      </c>
    </row>
    <row r="165" spans="1:48" x14ac:dyDescent="0.25">
      <c r="A165" s="1" t="s">
        <v>251</v>
      </c>
      <c r="B165" s="1" t="s">
        <v>252</v>
      </c>
      <c r="C165" s="1" t="s">
        <v>253</v>
      </c>
      <c r="D165" s="1" t="s">
        <v>254</v>
      </c>
      <c r="E165" s="1" t="s">
        <v>84</v>
      </c>
      <c r="F165" s="1" t="s">
        <v>192</v>
      </c>
      <c r="G165" s="1" t="s">
        <v>64</v>
      </c>
      <c r="H165" s="1" t="s">
        <v>109</v>
      </c>
      <c r="I165" s="2">
        <v>38.299999999999997</v>
      </c>
      <c r="J165" s="2">
        <v>20.399999999999999</v>
      </c>
      <c r="K165" s="2">
        <f t="shared" si="18"/>
        <v>0</v>
      </c>
      <c r="L165" s="2">
        <f t="shared" si="19"/>
        <v>20.399999999999999</v>
      </c>
      <c r="AL165" s="5" t="str">
        <f t="shared" si="21"/>
        <v/>
      </c>
      <c r="AN165" s="5" t="str">
        <f t="shared" si="22"/>
        <v/>
      </c>
      <c r="AP165" s="5" t="str">
        <f t="shared" si="23"/>
        <v/>
      </c>
      <c r="AR165" s="2">
        <v>20.399999999999999</v>
      </c>
      <c r="AS165" s="5">
        <f t="shared" si="20"/>
        <v>0</v>
      </c>
      <c r="AT165" s="5">
        <f t="shared" si="24"/>
        <v>0</v>
      </c>
      <c r="AU165" s="11">
        <f t="shared" si="26"/>
        <v>0</v>
      </c>
      <c r="AV165" s="5">
        <f t="shared" si="25"/>
        <v>0</v>
      </c>
    </row>
    <row r="166" spans="1:48" x14ac:dyDescent="0.25">
      <c r="A166" s="1" t="s">
        <v>251</v>
      </c>
      <c r="B166" s="1" t="s">
        <v>252</v>
      </c>
      <c r="C166" s="1" t="s">
        <v>253</v>
      </c>
      <c r="D166" s="1" t="s">
        <v>254</v>
      </c>
      <c r="E166" s="1" t="s">
        <v>89</v>
      </c>
      <c r="F166" s="1" t="s">
        <v>192</v>
      </c>
      <c r="G166" s="1" t="s">
        <v>64</v>
      </c>
      <c r="H166" s="1" t="s">
        <v>109</v>
      </c>
      <c r="I166" s="2">
        <v>38.299999999999997</v>
      </c>
      <c r="J166" s="2">
        <v>17.68</v>
      </c>
      <c r="K166" s="2">
        <f t="shared" si="18"/>
        <v>0.05</v>
      </c>
      <c r="L166" s="2">
        <f t="shared" si="19"/>
        <v>17.63</v>
      </c>
      <c r="T166" s="8">
        <v>0.05</v>
      </c>
      <c r="U166" s="5">
        <v>17.731999999999999</v>
      </c>
      <c r="AL166" s="5" t="str">
        <f t="shared" si="21"/>
        <v/>
      </c>
      <c r="AN166" s="5" t="str">
        <f t="shared" si="22"/>
        <v/>
      </c>
      <c r="AP166" s="5" t="str">
        <f t="shared" si="23"/>
        <v/>
      </c>
      <c r="AR166" s="2">
        <v>17.63</v>
      </c>
      <c r="AS166" s="5">
        <f t="shared" si="20"/>
        <v>17.731999999999999</v>
      </c>
      <c r="AT166" s="5">
        <f t="shared" si="24"/>
        <v>15.391375999999998</v>
      </c>
      <c r="AU166" s="11">
        <f t="shared" si="26"/>
        <v>2.6437612636955965E-4</v>
      </c>
      <c r="AV166" s="5">
        <f t="shared" si="25"/>
        <v>0.26437612636955965</v>
      </c>
    </row>
    <row r="167" spans="1:48" x14ac:dyDescent="0.25">
      <c r="A167" s="1" t="s">
        <v>255</v>
      </c>
      <c r="B167" s="1" t="s">
        <v>252</v>
      </c>
      <c r="C167" s="1" t="s">
        <v>253</v>
      </c>
      <c r="D167" s="1" t="s">
        <v>254</v>
      </c>
      <c r="E167" s="1" t="s">
        <v>89</v>
      </c>
      <c r="F167" s="1" t="s">
        <v>192</v>
      </c>
      <c r="G167" s="1" t="s">
        <v>64</v>
      </c>
      <c r="H167" s="1" t="s">
        <v>109</v>
      </c>
      <c r="I167" s="2">
        <v>73.3</v>
      </c>
      <c r="J167" s="2">
        <v>0.02</v>
      </c>
      <c r="K167" s="2">
        <f t="shared" ref="K167:K216" si="27">SUM(N167,P167,R167,T167,V167,X167,Z167,AB167,AE167,AG167,AI167,AW167,AY167,BA167,BC167,BE167)</f>
        <v>0</v>
      </c>
      <c r="L167" s="2">
        <f t="shared" ref="L167:L216" si="28">SUM(M167,AD167,AK167,AM167,AO167,AQ167,AR167)</f>
        <v>0.02</v>
      </c>
      <c r="AL167" s="5" t="str">
        <f t="shared" si="21"/>
        <v/>
      </c>
      <c r="AN167" s="5" t="str">
        <f t="shared" si="22"/>
        <v/>
      </c>
      <c r="AP167" s="5" t="str">
        <f t="shared" si="23"/>
        <v/>
      </c>
      <c r="AR167" s="2">
        <v>0.02</v>
      </c>
      <c r="AS167" s="5">
        <f t="shared" ref="AS167:AS216" si="29">SUM(O167,Q167,S167,U167,W167,Y167,AA167,AC167,AF167,AH167,AJ167,AX167,AZ167,BB167,BD167,BF167)</f>
        <v>0</v>
      </c>
      <c r="AT167" s="5">
        <f t="shared" si="24"/>
        <v>0</v>
      </c>
      <c r="AU167" s="11">
        <f t="shared" si="26"/>
        <v>0</v>
      </c>
      <c r="AV167" s="5">
        <f t="shared" si="25"/>
        <v>0</v>
      </c>
    </row>
    <row r="168" spans="1:48" x14ac:dyDescent="0.25">
      <c r="A168" s="1" t="s">
        <v>255</v>
      </c>
      <c r="B168" s="1" t="s">
        <v>252</v>
      </c>
      <c r="C168" s="1" t="s">
        <v>253</v>
      </c>
      <c r="D168" s="1" t="s">
        <v>254</v>
      </c>
      <c r="E168" s="1" t="s">
        <v>93</v>
      </c>
      <c r="F168" s="1" t="s">
        <v>227</v>
      </c>
      <c r="G168" s="1" t="s">
        <v>64</v>
      </c>
      <c r="H168" s="1" t="s">
        <v>109</v>
      </c>
      <c r="I168" s="2">
        <v>73.3</v>
      </c>
      <c r="J168" s="2">
        <v>8.27</v>
      </c>
      <c r="K168" s="2">
        <f t="shared" si="27"/>
        <v>0.18</v>
      </c>
      <c r="L168" s="2">
        <f t="shared" si="28"/>
        <v>8.1</v>
      </c>
      <c r="T168" s="8">
        <v>0.18</v>
      </c>
      <c r="U168" s="5">
        <v>63.835199999999993</v>
      </c>
      <c r="AL168" s="5" t="str">
        <f t="shared" si="21"/>
        <v/>
      </c>
      <c r="AN168" s="5" t="str">
        <f t="shared" si="22"/>
        <v/>
      </c>
      <c r="AP168" s="5" t="str">
        <f t="shared" si="23"/>
        <v/>
      </c>
      <c r="AR168" s="2">
        <v>8.1</v>
      </c>
      <c r="AS168" s="5">
        <f t="shared" si="29"/>
        <v>63.835199999999993</v>
      </c>
      <c r="AT168" s="5">
        <f t="shared" si="24"/>
        <v>55.40895359999999</v>
      </c>
      <c r="AU168" s="11">
        <f t="shared" si="26"/>
        <v>9.5175405493041479E-4</v>
      </c>
      <c r="AV168" s="5">
        <f t="shared" si="25"/>
        <v>0.95175405493041465</v>
      </c>
    </row>
    <row r="169" spans="1:48" x14ac:dyDescent="0.25">
      <c r="A169" s="1" t="s">
        <v>255</v>
      </c>
      <c r="B169" s="1" t="s">
        <v>252</v>
      </c>
      <c r="C169" s="1" t="s">
        <v>253</v>
      </c>
      <c r="D169" s="1" t="s">
        <v>254</v>
      </c>
      <c r="E169" s="1" t="s">
        <v>73</v>
      </c>
      <c r="F169" s="1" t="s">
        <v>227</v>
      </c>
      <c r="G169" s="1" t="s">
        <v>64</v>
      </c>
      <c r="H169" s="1" t="s">
        <v>109</v>
      </c>
      <c r="I169" s="2">
        <v>73.3</v>
      </c>
      <c r="J169" s="2">
        <v>39.47</v>
      </c>
      <c r="K169" s="2">
        <f t="shared" si="27"/>
        <v>0</v>
      </c>
      <c r="L169" s="2">
        <f t="shared" si="28"/>
        <v>39.47</v>
      </c>
      <c r="AL169" s="5" t="str">
        <f t="shared" si="21"/>
        <v/>
      </c>
      <c r="AN169" s="5" t="str">
        <f t="shared" si="22"/>
        <v/>
      </c>
      <c r="AP169" s="5" t="str">
        <f t="shared" si="23"/>
        <v/>
      </c>
      <c r="AR169" s="2">
        <v>39.47</v>
      </c>
      <c r="AS169" s="5">
        <f t="shared" si="29"/>
        <v>0</v>
      </c>
      <c r="AT169" s="5">
        <f t="shared" si="24"/>
        <v>0</v>
      </c>
      <c r="AU169" s="11">
        <f t="shared" si="26"/>
        <v>0</v>
      </c>
      <c r="AV169" s="5">
        <f t="shared" si="25"/>
        <v>0</v>
      </c>
    </row>
    <row r="170" spans="1:48" x14ac:dyDescent="0.25">
      <c r="A170" s="1" t="s">
        <v>255</v>
      </c>
      <c r="B170" s="1" t="s">
        <v>252</v>
      </c>
      <c r="C170" s="1" t="s">
        <v>253</v>
      </c>
      <c r="D170" s="1" t="s">
        <v>254</v>
      </c>
      <c r="E170" s="1" t="s">
        <v>70</v>
      </c>
      <c r="F170" s="1" t="s">
        <v>227</v>
      </c>
      <c r="G170" s="1" t="s">
        <v>64</v>
      </c>
      <c r="H170" s="1" t="s">
        <v>109</v>
      </c>
      <c r="I170" s="2">
        <v>73.3</v>
      </c>
      <c r="J170" s="2">
        <v>1.45</v>
      </c>
      <c r="K170" s="2">
        <f t="shared" si="27"/>
        <v>0</v>
      </c>
      <c r="L170" s="2">
        <f t="shared" si="28"/>
        <v>1.45</v>
      </c>
      <c r="AL170" s="5" t="str">
        <f t="shared" si="21"/>
        <v/>
      </c>
      <c r="AN170" s="5" t="str">
        <f t="shared" si="22"/>
        <v/>
      </c>
      <c r="AP170" s="5" t="str">
        <f t="shared" si="23"/>
        <v/>
      </c>
      <c r="AR170" s="2">
        <v>1.45</v>
      </c>
      <c r="AS170" s="5">
        <f t="shared" si="29"/>
        <v>0</v>
      </c>
      <c r="AT170" s="5">
        <f t="shared" si="24"/>
        <v>0</v>
      </c>
      <c r="AU170" s="11">
        <f t="shared" si="26"/>
        <v>0</v>
      </c>
      <c r="AV170" s="5">
        <f t="shared" si="25"/>
        <v>0</v>
      </c>
    </row>
    <row r="171" spans="1:48" x14ac:dyDescent="0.25">
      <c r="A171" s="1" t="s">
        <v>255</v>
      </c>
      <c r="B171" s="1" t="s">
        <v>252</v>
      </c>
      <c r="C171" s="1" t="s">
        <v>253</v>
      </c>
      <c r="D171" s="1" t="s">
        <v>254</v>
      </c>
      <c r="E171" s="1" t="s">
        <v>71</v>
      </c>
      <c r="F171" s="1" t="s">
        <v>227</v>
      </c>
      <c r="G171" s="1" t="s">
        <v>64</v>
      </c>
      <c r="H171" s="1" t="s">
        <v>109</v>
      </c>
      <c r="I171" s="2">
        <v>73.3</v>
      </c>
      <c r="J171" s="2">
        <v>4.96</v>
      </c>
      <c r="K171" s="2">
        <f t="shared" si="27"/>
        <v>0</v>
      </c>
      <c r="L171" s="2">
        <f t="shared" si="28"/>
        <v>4.96</v>
      </c>
      <c r="AL171" s="5" t="str">
        <f t="shared" si="21"/>
        <v/>
      </c>
      <c r="AN171" s="5" t="str">
        <f t="shared" si="22"/>
        <v/>
      </c>
      <c r="AP171" s="5" t="str">
        <f t="shared" si="23"/>
        <v/>
      </c>
      <c r="AR171" s="2">
        <v>4.96</v>
      </c>
      <c r="AS171" s="5">
        <f t="shared" si="29"/>
        <v>0</v>
      </c>
      <c r="AT171" s="5">
        <f t="shared" si="24"/>
        <v>0</v>
      </c>
      <c r="AU171" s="11">
        <f t="shared" si="26"/>
        <v>0</v>
      </c>
      <c r="AV171" s="5">
        <f t="shared" si="25"/>
        <v>0</v>
      </c>
    </row>
    <row r="172" spans="1:48" x14ac:dyDescent="0.25">
      <c r="A172" s="1" t="s">
        <v>255</v>
      </c>
      <c r="B172" s="1" t="s">
        <v>252</v>
      </c>
      <c r="C172" s="1" t="s">
        <v>253</v>
      </c>
      <c r="D172" s="1" t="s">
        <v>254</v>
      </c>
      <c r="E172" s="1" t="s">
        <v>74</v>
      </c>
      <c r="F172" s="1" t="s">
        <v>227</v>
      </c>
      <c r="G172" s="1" t="s">
        <v>64</v>
      </c>
      <c r="H172" s="1" t="s">
        <v>109</v>
      </c>
      <c r="I172" s="2">
        <v>73.3</v>
      </c>
      <c r="J172" s="2">
        <v>15.89</v>
      </c>
      <c r="K172" s="2">
        <f t="shared" si="27"/>
        <v>0</v>
      </c>
      <c r="L172" s="2">
        <f t="shared" si="28"/>
        <v>15.89</v>
      </c>
      <c r="AL172" s="5" t="str">
        <f t="shared" si="21"/>
        <v/>
      </c>
      <c r="AN172" s="5" t="str">
        <f t="shared" si="22"/>
        <v/>
      </c>
      <c r="AP172" s="5" t="str">
        <f t="shared" si="23"/>
        <v/>
      </c>
      <c r="AR172" s="2">
        <v>15.89</v>
      </c>
      <c r="AS172" s="5">
        <f t="shared" si="29"/>
        <v>0</v>
      </c>
      <c r="AT172" s="5">
        <f t="shared" si="24"/>
        <v>0</v>
      </c>
      <c r="AU172" s="11">
        <f t="shared" si="26"/>
        <v>0</v>
      </c>
      <c r="AV172" s="5">
        <f t="shared" si="25"/>
        <v>0</v>
      </c>
    </row>
    <row r="173" spans="1:48" x14ac:dyDescent="0.25">
      <c r="A173" s="1" t="s">
        <v>255</v>
      </c>
      <c r="B173" s="1" t="s">
        <v>252</v>
      </c>
      <c r="C173" s="1" t="s">
        <v>253</v>
      </c>
      <c r="D173" s="1" t="s">
        <v>254</v>
      </c>
      <c r="E173" s="1" t="s">
        <v>131</v>
      </c>
      <c r="F173" s="1" t="s">
        <v>227</v>
      </c>
      <c r="G173" s="1" t="s">
        <v>64</v>
      </c>
      <c r="H173" s="1" t="s">
        <v>109</v>
      </c>
      <c r="I173" s="2">
        <v>73.3</v>
      </c>
      <c r="J173" s="2">
        <v>2.8</v>
      </c>
      <c r="K173" s="2">
        <f t="shared" si="27"/>
        <v>0</v>
      </c>
      <c r="L173" s="2">
        <f t="shared" si="28"/>
        <v>2.8</v>
      </c>
      <c r="AL173" s="5" t="str">
        <f t="shared" si="21"/>
        <v/>
      </c>
      <c r="AN173" s="5" t="str">
        <f t="shared" si="22"/>
        <v/>
      </c>
      <c r="AP173" s="5" t="str">
        <f t="shared" si="23"/>
        <v/>
      </c>
      <c r="AR173" s="2">
        <v>2.8</v>
      </c>
      <c r="AS173" s="5">
        <f t="shared" si="29"/>
        <v>0</v>
      </c>
      <c r="AT173" s="5">
        <f t="shared" si="24"/>
        <v>0</v>
      </c>
      <c r="AU173" s="11">
        <f t="shared" si="26"/>
        <v>0</v>
      </c>
      <c r="AV173" s="5">
        <f t="shared" si="25"/>
        <v>0</v>
      </c>
    </row>
    <row r="174" spans="1:48" x14ac:dyDescent="0.25">
      <c r="A174" s="1" t="s">
        <v>256</v>
      </c>
      <c r="B174" s="1" t="s">
        <v>79</v>
      </c>
      <c r="C174" s="1" t="s">
        <v>80</v>
      </c>
      <c r="D174" s="1" t="s">
        <v>61</v>
      </c>
      <c r="E174" s="1" t="s">
        <v>90</v>
      </c>
      <c r="F174" s="1" t="s">
        <v>257</v>
      </c>
      <c r="G174" s="1" t="s">
        <v>258</v>
      </c>
      <c r="H174" s="1" t="s">
        <v>109</v>
      </c>
      <c r="I174" s="2">
        <v>33.44</v>
      </c>
      <c r="J174" s="2">
        <v>33.44</v>
      </c>
      <c r="K174" s="2">
        <f t="shared" si="27"/>
        <v>1.72</v>
      </c>
      <c r="L174" s="2">
        <f t="shared" si="28"/>
        <v>0</v>
      </c>
      <c r="R174" s="7">
        <v>1.72</v>
      </c>
      <c r="S174" s="5">
        <v>2458.7399999999998</v>
      </c>
      <c r="AL174" s="5" t="str">
        <f t="shared" si="21"/>
        <v/>
      </c>
      <c r="AN174" s="5" t="str">
        <f t="shared" si="22"/>
        <v/>
      </c>
      <c r="AP174" s="5" t="str">
        <f t="shared" si="23"/>
        <v/>
      </c>
      <c r="AS174" s="5">
        <f t="shared" si="29"/>
        <v>2458.7399999999998</v>
      </c>
      <c r="AT174" s="5">
        <f t="shared" si="24"/>
        <v>2134.1863199999998</v>
      </c>
      <c r="AU174" s="11">
        <f t="shared" si="26"/>
        <v>3.6658704993790384E-2</v>
      </c>
      <c r="AV174" s="5">
        <f t="shared" si="25"/>
        <v>36.65870499379038</v>
      </c>
    </row>
    <row r="175" spans="1:48" x14ac:dyDescent="0.25">
      <c r="A175" s="1" t="s">
        <v>261</v>
      </c>
      <c r="B175" s="1" t="s">
        <v>259</v>
      </c>
      <c r="C175" s="1" t="s">
        <v>260</v>
      </c>
      <c r="D175" s="1" t="s">
        <v>61</v>
      </c>
      <c r="E175" s="1" t="s">
        <v>90</v>
      </c>
      <c r="F175" s="1" t="s">
        <v>257</v>
      </c>
      <c r="G175" s="1" t="s">
        <v>258</v>
      </c>
      <c r="H175" s="1" t="s">
        <v>109</v>
      </c>
      <c r="I175" s="2">
        <v>0.05</v>
      </c>
      <c r="J175" s="2">
        <v>0.05</v>
      </c>
      <c r="K175" s="2">
        <f t="shared" si="27"/>
        <v>0.05</v>
      </c>
      <c r="L175" s="2">
        <f t="shared" si="28"/>
        <v>0</v>
      </c>
      <c r="R175" s="7">
        <v>0.05</v>
      </c>
      <c r="S175" s="5">
        <v>71.475000000000009</v>
      </c>
      <c r="AL175" s="5" t="str">
        <f t="shared" si="21"/>
        <v/>
      </c>
      <c r="AN175" s="5" t="str">
        <f t="shared" si="22"/>
        <v/>
      </c>
      <c r="AP175" s="5" t="str">
        <f t="shared" si="23"/>
        <v/>
      </c>
      <c r="AS175" s="5">
        <f t="shared" si="29"/>
        <v>71.475000000000009</v>
      </c>
      <c r="AT175" s="5">
        <f t="shared" si="24"/>
        <v>62.040300000000009</v>
      </c>
      <c r="AU175" s="11">
        <f t="shared" si="26"/>
        <v>1.0656600288892555E-3</v>
      </c>
      <c r="AV175" s="5">
        <f t="shared" si="25"/>
        <v>1.0656600288892555</v>
      </c>
    </row>
    <row r="176" spans="1:48" x14ac:dyDescent="0.25">
      <c r="A176" s="1" t="s">
        <v>262</v>
      </c>
      <c r="B176" s="1" t="s">
        <v>259</v>
      </c>
      <c r="C176" s="1" t="s">
        <v>260</v>
      </c>
      <c r="D176" s="1" t="s">
        <v>61</v>
      </c>
      <c r="E176" s="1" t="s">
        <v>90</v>
      </c>
      <c r="F176" s="1" t="s">
        <v>257</v>
      </c>
      <c r="G176" s="1" t="s">
        <v>258</v>
      </c>
      <c r="H176" s="1" t="s">
        <v>109</v>
      </c>
      <c r="I176" s="2">
        <v>2.12</v>
      </c>
      <c r="J176" s="2">
        <v>1.77</v>
      </c>
      <c r="K176" s="2">
        <f t="shared" si="27"/>
        <v>0.2</v>
      </c>
      <c r="L176" s="2">
        <f t="shared" si="28"/>
        <v>0</v>
      </c>
      <c r="R176" s="7">
        <v>0.2</v>
      </c>
      <c r="S176" s="5">
        <v>285.89999999999998</v>
      </c>
      <c r="AL176" s="5" t="str">
        <f t="shared" si="21"/>
        <v/>
      </c>
      <c r="AN176" s="5" t="str">
        <f t="shared" si="22"/>
        <v/>
      </c>
      <c r="AP176" s="5" t="str">
        <f t="shared" si="23"/>
        <v/>
      </c>
      <c r="AS176" s="5">
        <f t="shared" si="29"/>
        <v>285.89999999999998</v>
      </c>
      <c r="AT176" s="5">
        <f t="shared" si="24"/>
        <v>248.16119999999995</v>
      </c>
      <c r="AU176" s="11">
        <f t="shared" si="26"/>
        <v>4.2626401155570212E-3</v>
      </c>
      <c r="AV176" s="5">
        <f t="shared" si="25"/>
        <v>4.262640115557021</v>
      </c>
    </row>
    <row r="177" spans="1:48" x14ac:dyDescent="0.25">
      <c r="A177" s="1" t="s">
        <v>263</v>
      </c>
      <c r="B177" s="1" t="s">
        <v>264</v>
      </c>
      <c r="C177" s="1" t="s">
        <v>265</v>
      </c>
      <c r="D177" s="1" t="s">
        <v>266</v>
      </c>
      <c r="E177" s="1" t="s">
        <v>90</v>
      </c>
      <c r="F177" s="1" t="s">
        <v>257</v>
      </c>
      <c r="G177" s="1" t="s">
        <v>258</v>
      </c>
      <c r="H177" s="1" t="s">
        <v>109</v>
      </c>
      <c r="I177" s="2">
        <v>0.95</v>
      </c>
      <c r="J177" s="2">
        <v>0.66</v>
      </c>
      <c r="K177" s="2">
        <f t="shared" si="27"/>
        <v>0.66</v>
      </c>
      <c r="L177" s="2">
        <f t="shared" si="28"/>
        <v>0</v>
      </c>
      <c r="R177" s="7">
        <v>0.02</v>
      </c>
      <c r="S177" s="5">
        <v>28.59</v>
      </c>
      <c r="Z177" s="9">
        <v>0.64</v>
      </c>
      <c r="AA177" s="5">
        <v>109.92</v>
      </c>
      <c r="AL177" s="5" t="str">
        <f t="shared" si="21"/>
        <v/>
      </c>
      <c r="AN177" s="5" t="str">
        <f t="shared" si="22"/>
        <v/>
      </c>
      <c r="AP177" s="5" t="str">
        <f t="shared" si="23"/>
        <v/>
      </c>
      <c r="AS177" s="5">
        <f t="shared" si="29"/>
        <v>138.51</v>
      </c>
      <c r="AT177" s="5">
        <f t="shared" si="24"/>
        <v>120.22667999999999</v>
      </c>
      <c r="AU177" s="11">
        <f t="shared" si="26"/>
        <v>2.0651216593417384E-3</v>
      </c>
      <c r="AV177" s="5">
        <f t="shared" si="25"/>
        <v>2.0651216593417385</v>
      </c>
    </row>
    <row r="178" spans="1:48" x14ac:dyDescent="0.25">
      <c r="A178" s="1" t="s">
        <v>267</v>
      </c>
      <c r="B178" s="1" t="s">
        <v>268</v>
      </c>
      <c r="C178" s="1" t="s">
        <v>269</v>
      </c>
      <c r="D178" s="1" t="s">
        <v>270</v>
      </c>
      <c r="E178" s="1" t="s">
        <v>90</v>
      </c>
      <c r="F178" s="1" t="s">
        <v>257</v>
      </c>
      <c r="G178" s="1" t="s">
        <v>258</v>
      </c>
      <c r="H178" s="1" t="s">
        <v>109</v>
      </c>
      <c r="I178" s="2">
        <v>33.44</v>
      </c>
      <c r="J178" s="2">
        <v>33.44</v>
      </c>
      <c r="K178" s="2">
        <f t="shared" si="27"/>
        <v>1.72</v>
      </c>
      <c r="L178" s="2">
        <f t="shared" si="28"/>
        <v>0</v>
      </c>
      <c r="R178" s="7">
        <v>1.72</v>
      </c>
      <c r="S178" s="5">
        <v>2458.7399999999998</v>
      </c>
      <c r="AL178" s="5" t="str">
        <f t="shared" si="21"/>
        <v/>
      </c>
      <c r="AN178" s="5" t="str">
        <f t="shared" si="22"/>
        <v/>
      </c>
      <c r="AP178" s="5" t="str">
        <f t="shared" si="23"/>
        <v/>
      </c>
      <c r="AS178" s="5">
        <f t="shared" si="29"/>
        <v>2458.7399999999998</v>
      </c>
      <c r="AT178" s="5">
        <f t="shared" si="24"/>
        <v>2134.1863199999998</v>
      </c>
      <c r="AU178" s="11">
        <f t="shared" si="26"/>
        <v>3.6658704993790384E-2</v>
      </c>
      <c r="AV178" s="5">
        <f t="shared" si="25"/>
        <v>36.65870499379038</v>
      </c>
    </row>
    <row r="179" spans="1:48" x14ac:dyDescent="0.25">
      <c r="A179" s="1" t="s">
        <v>271</v>
      </c>
      <c r="B179" s="1" t="s">
        <v>68</v>
      </c>
      <c r="C179" s="1" t="s">
        <v>69</v>
      </c>
      <c r="D179" s="1" t="s">
        <v>61</v>
      </c>
      <c r="E179" s="1" t="s">
        <v>90</v>
      </c>
      <c r="F179" s="1" t="s">
        <v>257</v>
      </c>
      <c r="G179" s="1" t="s">
        <v>258</v>
      </c>
      <c r="H179" s="1" t="s">
        <v>109</v>
      </c>
      <c r="I179" s="2">
        <v>0.18</v>
      </c>
      <c r="J179" s="2">
        <v>0.18</v>
      </c>
      <c r="K179" s="2">
        <f t="shared" si="27"/>
        <v>0.18</v>
      </c>
      <c r="L179" s="2">
        <f t="shared" si="28"/>
        <v>0</v>
      </c>
      <c r="R179" s="7">
        <v>0.18</v>
      </c>
      <c r="S179" s="5">
        <v>257.31</v>
      </c>
      <c r="AL179" s="5" t="str">
        <f t="shared" si="21"/>
        <v/>
      </c>
      <c r="AN179" s="5" t="str">
        <f t="shared" si="22"/>
        <v/>
      </c>
      <c r="AP179" s="5" t="str">
        <f t="shared" si="23"/>
        <v/>
      </c>
      <c r="AS179" s="5">
        <f t="shared" si="29"/>
        <v>257.31</v>
      </c>
      <c r="AT179" s="5">
        <f t="shared" si="24"/>
        <v>223.34507999999997</v>
      </c>
      <c r="AU179" s="11">
        <f t="shared" si="26"/>
        <v>3.8363761040013196E-3</v>
      </c>
      <c r="AV179" s="5">
        <f t="shared" si="25"/>
        <v>3.8363761040013191</v>
      </c>
    </row>
    <row r="180" spans="1:48" x14ac:dyDescent="0.25">
      <c r="A180" s="1" t="s">
        <v>272</v>
      </c>
      <c r="B180" s="1" t="s">
        <v>273</v>
      </c>
      <c r="C180" s="1" t="s">
        <v>274</v>
      </c>
      <c r="D180" s="1" t="s">
        <v>275</v>
      </c>
      <c r="E180" s="1" t="s">
        <v>71</v>
      </c>
      <c r="F180" s="1" t="s">
        <v>276</v>
      </c>
      <c r="G180" s="1" t="s">
        <v>258</v>
      </c>
      <c r="H180" s="1" t="s">
        <v>109</v>
      </c>
      <c r="I180" s="2">
        <v>21.17</v>
      </c>
      <c r="J180" s="2">
        <v>15.32</v>
      </c>
      <c r="K180" s="2">
        <f t="shared" si="27"/>
        <v>4.8499999999999996</v>
      </c>
      <c r="L180" s="2">
        <f t="shared" si="28"/>
        <v>0</v>
      </c>
      <c r="X180" s="2">
        <v>4.8499999999999996</v>
      </c>
      <c r="Y180" s="5">
        <v>2080.65</v>
      </c>
      <c r="AL180" s="5" t="str">
        <f t="shared" si="21"/>
        <v/>
      </c>
      <c r="AN180" s="5" t="str">
        <f t="shared" si="22"/>
        <v/>
      </c>
      <c r="AP180" s="5" t="str">
        <f t="shared" si="23"/>
        <v/>
      </c>
      <c r="AS180" s="5">
        <f t="shared" si="29"/>
        <v>2080.65</v>
      </c>
      <c r="AT180" s="5">
        <f t="shared" si="24"/>
        <v>1806.0042000000001</v>
      </c>
      <c r="AU180" s="11">
        <f t="shared" si="26"/>
        <v>3.1021553537718495E-2</v>
      </c>
      <c r="AV180" s="5">
        <f t="shared" si="25"/>
        <v>31.021553537718493</v>
      </c>
    </row>
    <row r="181" spans="1:48" x14ac:dyDescent="0.25">
      <c r="A181" s="1" t="s">
        <v>272</v>
      </c>
      <c r="B181" s="1" t="s">
        <v>273</v>
      </c>
      <c r="C181" s="1" t="s">
        <v>274</v>
      </c>
      <c r="D181" s="1" t="s">
        <v>275</v>
      </c>
      <c r="E181" s="1" t="s">
        <v>74</v>
      </c>
      <c r="F181" s="1" t="s">
        <v>276</v>
      </c>
      <c r="G181" s="1" t="s">
        <v>258</v>
      </c>
      <c r="H181" s="1" t="s">
        <v>109</v>
      </c>
      <c r="I181" s="2">
        <v>21.17</v>
      </c>
      <c r="J181" s="2">
        <v>5.22</v>
      </c>
      <c r="K181" s="2">
        <f t="shared" si="27"/>
        <v>1.78</v>
      </c>
      <c r="L181" s="2">
        <f t="shared" si="28"/>
        <v>0</v>
      </c>
      <c r="X181" s="2">
        <v>1.77</v>
      </c>
      <c r="Y181" s="5">
        <v>759.33</v>
      </c>
      <c r="Z181" s="9">
        <v>0.01</v>
      </c>
      <c r="AA181" s="5">
        <v>1.7175</v>
      </c>
      <c r="AL181" s="5" t="str">
        <f t="shared" si="21"/>
        <v/>
      </c>
      <c r="AN181" s="5" t="str">
        <f t="shared" si="22"/>
        <v/>
      </c>
      <c r="AP181" s="5" t="str">
        <f t="shared" si="23"/>
        <v/>
      </c>
      <c r="AS181" s="5">
        <f t="shared" si="29"/>
        <v>761.04750000000001</v>
      </c>
      <c r="AT181" s="5">
        <f t="shared" si="24"/>
        <v>660.58923000000004</v>
      </c>
      <c r="AU181" s="11">
        <f t="shared" si="26"/>
        <v>1.1346875142862478E-2</v>
      </c>
      <c r="AV181" s="5">
        <f t="shared" si="25"/>
        <v>11.346875142862478</v>
      </c>
    </row>
    <row r="182" spans="1:48" x14ac:dyDescent="0.25">
      <c r="A182" s="1" t="s">
        <v>277</v>
      </c>
      <c r="B182" s="1" t="s">
        <v>68</v>
      </c>
      <c r="C182" s="1" t="s">
        <v>69</v>
      </c>
      <c r="D182" s="1" t="s">
        <v>61</v>
      </c>
      <c r="E182" s="1" t="s">
        <v>70</v>
      </c>
      <c r="F182" s="1" t="s">
        <v>276</v>
      </c>
      <c r="G182" s="1" t="s">
        <v>258</v>
      </c>
      <c r="H182" s="1" t="s">
        <v>109</v>
      </c>
      <c r="I182" s="2">
        <v>81.31</v>
      </c>
      <c r="J182" s="2">
        <v>40.840000000000003</v>
      </c>
      <c r="K182" s="2">
        <f t="shared" si="27"/>
        <v>0.44</v>
      </c>
      <c r="L182" s="2">
        <f t="shared" si="28"/>
        <v>0.05</v>
      </c>
      <c r="P182" s="6">
        <v>0.44</v>
      </c>
      <c r="Q182" s="5">
        <v>1149.72</v>
      </c>
      <c r="AL182" s="5" t="str">
        <f t="shared" si="21"/>
        <v/>
      </c>
      <c r="AN182" s="5" t="str">
        <f t="shared" si="22"/>
        <v/>
      </c>
      <c r="AP182" s="5" t="str">
        <f t="shared" si="23"/>
        <v/>
      </c>
      <c r="AR182" s="2">
        <v>0.05</v>
      </c>
      <c r="AS182" s="5">
        <f t="shared" si="29"/>
        <v>1149.72</v>
      </c>
      <c r="AT182" s="5">
        <f t="shared" si="24"/>
        <v>997.95696000000009</v>
      </c>
      <c r="AU182" s="11">
        <f t="shared" si="26"/>
        <v>1.7141806903316611E-2</v>
      </c>
      <c r="AV182" s="5">
        <f t="shared" si="25"/>
        <v>17.141806903316613</v>
      </c>
    </row>
    <row r="183" spans="1:48" x14ac:dyDescent="0.25">
      <c r="A183" s="1" t="s">
        <v>278</v>
      </c>
      <c r="B183" s="1" t="s">
        <v>68</v>
      </c>
      <c r="C183" s="1" t="s">
        <v>69</v>
      </c>
      <c r="D183" s="1" t="s">
        <v>61</v>
      </c>
      <c r="E183" s="1" t="s">
        <v>81</v>
      </c>
      <c r="F183" s="1" t="s">
        <v>276</v>
      </c>
      <c r="G183" s="1" t="s">
        <v>258</v>
      </c>
      <c r="H183" s="1" t="s">
        <v>109</v>
      </c>
      <c r="I183" s="2">
        <v>99.22</v>
      </c>
      <c r="J183" s="2">
        <v>39.14</v>
      </c>
      <c r="K183" s="2">
        <f t="shared" si="27"/>
        <v>10.219999999999999</v>
      </c>
      <c r="L183" s="2">
        <f t="shared" si="28"/>
        <v>0</v>
      </c>
      <c r="P183" s="6">
        <v>3.95</v>
      </c>
      <c r="Q183" s="5">
        <v>10321.35</v>
      </c>
      <c r="R183" s="7">
        <v>6.27</v>
      </c>
      <c r="S183" s="5">
        <v>8962.9650000000001</v>
      </c>
      <c r="AL183" s="5" t="str">
        <f t="shared" si="21"/>
        <v/>
      </c>
      <c r="AN183" s="5" t="str">
        <f t="shared" si="22"/>
        <v/>
      </c>
      <c r="AP183" s="5" t="str">
        <f t="shared" si="23"/>
        <v/>
      </c>
      <c r="AS183" s="5">
        <f t="shared" si="29"/>
        <v>19284.315000000002</v>
      </c>
      <c r="AT183" s="5">
        <f t="shared" si="24"/>
        <v>16738.785420000004</v>
      </c>
      <c r="AU183" s="11">
        <f t="shared" si="26"/>
        <v>0.28752044323203224</v>
      </c>
      <c r="AV183" s="5">
        <f t="shared" si="25"/>
        <v>287.52044323203222</v>
      </c>
    </row>
    <row r="184" spans="1:48" x14ac:dyDescent="0.25">
      <c r="A184" s="1" t="s">
        <v>278</v>
      </c>
      <c r="B184" s="1" t="s">
        <v>68</v>
      </c>
      <c r="C184" s="1" t="s">
        <v>69</v>
      </c>
      <c r="D184" s="1" t="s">
        <v>61</v>
      </c>
      <c r="E184" s="1" t="s">
        <v>84</v>
      </c>
      <c r="F184" s="1" t="s">
        <v>276</v>
      </c>
      <c r="G184" s="1" t="s">
        <v>258</v>
      </c>
      <c r="H184" s="1" t="s">
        <v>109</v>
      </c>
      <c r="I184" s="2">
        <v>99.22</v>
      </c>
      <c r="J184" s="2">
        <v>10.01</v>
      </c>
      <c r="K184" s="2">
        <f t="shared" si="27"/>
        <v>3.12</v>
      </c>
      <c r="L184" s="2">
        <f t="shared" si="28"/>
        <v>0</v>
      </c>
      <c r="P184" s="6">
        <v>2.2200000000000002</v>
      </c>
      <c r="Q184" s="5">
        <v>5800.8600000000006</v>
      </c>
      <c r="R184" s="7">
        <v>0.9</v>
      </c>
      <c r="S184" s="5">
        <v>1286.55</v>
      </c>
      <c r="AL184" s="5" t="str">
        <f t="shared" si="21"/>
        <v/>
      </c>
      <c r="AN184" s="5" t="str">
        <f t="shared" si="22"/>
        <v/>
      </c>
      <c r="AP184" s="5" t="str">
        <f t="shared" si="23"/>
        <v/>
      </c>
      <c r="AS184" s="5">
        <f t="shared" si="29"/>
        <v>7087.4100000000008</v>
      </c>
      <c r="AT184" s="5">
        <f t="shared" si="24"/>
        <v>6151.8718800000015</v>
      </c>
      <c r="AU184" s="11">
        <f t="shared" si="26"/>
        <v>0.10567008807764952</v>
      </c>
      <c r="AV184" s="5">
        <f t="shared" si="25"/>
        <v>105.67008807764952</v>
      </c>
    </row>
    <row r="185" spans="1:48" x14ac:dyDescent="0.25">
      <c r="A185" s="1" t="s">
        <v>279</v>
      </c>
      <c r="B185" s="1" t="s">
        <v>280</v>
      </c>
      <c r="C185" s="1" t="s">
        <v>281</v>
      </c>
      <c r="D185" s="1" t="s">
        <v>61</v>
      </c>
      <c r="E185" s="1" t="s">
        <v>83</v>
      </c>
      <c r="F185" s="1" t="s">
        <v>276</v>
      </c>
      <c r="G185" s="1" t="s">
        <v>258</v>
      </c>
      <c r="H185" s="1" t="s">
        <v>109</v>
      </c>
      <c r="I185" s="2">
        <v>1.95</v>
      </c>
      <c r="J185" s="2">
        <v>1.61</v>
      </c>
      <c r="K185" s="2">
        <f t="shared" si="27"/>
        <v>0.88</v>
      </c>
      <c r="L185" s="2">
        <f t="shared" si="28"/>
        <v>0.73</v>
      </c>
      <c r="R185" s="7">
        <v>0.01</v>
      </c>
      <c r="S185" s="5">
        <v>14.295</v>
      </c>
      <c r="Z185" s="9">
        <v>0.87</v>
      </c>
      <c r="AA185" s="5">
        <v>149.42250000000001</v>
      </c>
      <c r="AL185" s="5" t="str">
        <f t="shared" si="21"/>
        <v/>
      </c>
      <c r="AN185" s="5" t="str">
        <f t="shared" si="22"/>
        <v/>
      </c>
      <c r="AP185" s="5" t="str">
        <f t="shared" si="23"/>
        <v/>
      </c>
      <c r="AR185" s="2">
        <v>0.73</v>
      </c>
      <c r="AS185" s="5">
        <f t="shared" si="29"/>
        <v>163.7175</v>
      </c>
      <c r="AT185" s="5">
        <f t="shared" si="24"/>
        <v>142.10678999999999</v>
      </c>
      <c r="AU185" s="11">
        <f t="shared" si="26"/>
        <v>2.4409541207369946E-3</v>
      </c>
      <c r="AV185" s="5">
        <f t="shared" si="25"/>
        <v>2.4409541207369947</v>
      </c>
    </row>
    <row r="186" spans="1:48" x14ac:dyDescent="0.25">
      <c r="A186" s="1" t="s">
        <v>282</v>
      </c>
      <c r="B186" s="1" t="s">
        <v>450</v>
      </c>
      <c r="C186" s="1" t="s">
        <v>451</v>
      </c>
      <c r="D186" s="1" t="s">
        <v>61</v>
      </c>
      <c r="E186" s="1" t="s">
        <v>83</v>
      </c>
      <c r="F186" s="1" t="s">
        <v>276</v>
      </c>
      <c r="G186" s="1" t="s">
        <v>258</v>
      </c>
      <c r="H186" s="1" t="s">
        <v>109</v>
      </c>
      <c r="I186" s="2">
        <v>55.3</v>
      </c>
      <c r="J186" s="2">
        <v>25.3</v>
      </c>
      <c r="K186" s="2">
        <f t="shared" si="27"/>
        <v>10.58</v>
      </c>
      <c r="L186" s="2">
        <f t="shared" si="28"/>
        <v>0.01</v>
      </c>
      <c r="P186" s="6">
        <v>2.91</v>
      </c>
      <c r="Q186" s="5">
        <v>7603.83</v>
      </c>
      <c r="R186" s="7">
        <v>7.67</v>
      </c>
      <c r="S186" s="5">
        <v>10964.264999999999</v>
      </c>
      <c r="AL186" s="5" t="str">
        <f t="shared" si="21"/>
        <v/>
      </c>
      <c r="AN186" s="5" t="str">
        <f t="shared" si="22"/>
        <v/>
      </c>
      <c r="AP186" s="5" t="str">
        <f t="shared" si="23"/>
        <v/>
      </c>
      <c r="AR186" s="2">
        <v>0.01</v>
      </c>
      <c r="AS186" s="5">
        <f t="shared" si="29"/>
        <v>18568.095000000001</v>
      </c>
      <c r="AT186" s="5">
        <f t="shared" si="24"/>
        <v>16117.106459999999</v>
      </c>
      <c r="AU186" s="11">
        <f t="shared" si="26"/>
        <v>0.27684192590581935</v>
      </c>
      <c r="AV186" s="5">
        <f t="shared" si="25"/>
        <v>276.84192590581938</v>
      </c>
    </row>
    <row r="187" spans="1:48" x14ac:dyDescent="0.25">
      <c r="A187" s="1" t="s">
        <v>282</v>
      </c>
      <c r="B187" s="1" t="s">
        <v>450</v>
      </c>
      <c r="C187" s="1" t="s">
        <v>451</v>
      </c>
      <c r="D187" s="1" t="s">
        <v>61</v>
      </c>
      <c r="E187" s="1" t="s">
        <v>84</v>
      </c>
      <c r="F187" s="1" t="s">
        <v>276</v>
      </c>
      <c r="G187" s="1" t="s">
        <v>258</v>
      </c>
      <c r="H187" s="1" t="s">
        <v>109</v>
      </c>
      <c r="I187" s="2">
        <v>55.3</v>
      </c>
      <c r="J187" s="2">
        <v>30</v>
      </c>
      <c r="K187" s="2">
        <f t="shared" si="27"/>
        <v>18.009999999999998</v>
      </c>
      <c r="L187" s="2">
        <f t="shared" si="28"/>
        <v>0</v>
      </c>
      <c r="N187" s="4">
        <v>1.39</v>
      </c>
      <c r="O187" s="5">
        <v>4850.7524999999996</v>
      </c>
      <c r="P187" s="6">
        <v>8.85</v>
      </c>
      <c r="Q187" s="5">
        <v>23125.05</v>
      </c>
      <c r="R187" s="7">
        <v>7.77</v>
      </c>
      <c r="S187" s="5">
        <v>11107.215</v>
      </c>
      <c r="AL187" s="5" t="str">
        <f t="shared" si="21"/>
        <v/>
      </c>
      <c r="AN187" s="5" t="str">
        <f t="shared" si="22"/>
        <v/>
      </c>
      <c r="AP187" s="5" t="str">
        <f t="shared" si="23"/>
        <v/>
      </c>
      <c r="AS187" s="5">
        <f t="shared" si="29"/>
        <v>39083.017500000002</v>
      </c>
      <c r="AT187" s="5">
        <f t="shared" si="24"/>
        <v>33924.05919</v>
      </c>
      <c r="AU187" s="11">
        <f t="shared" si="26"/>
        <v>0.58271017220187871</v>
      </c>
      <c r="AV187" s="5">
        <f t="shared" si="25"/>
        <v>582.71017220187866</v>
      </c>
    </row>
    <row r="188" spans="1:48" x14ac:dyDescent="0.25">
      <c r="A188" s="1" t="s">
        <v>283</v>
      </c>
      <c r="B188" s="1" t="s">
        <v>111</v>
      </c>
      <c r="C188" s="1" t="s">
        <v>112</v>
      </c>
      <c r="D188" s="1" t="s">
        <v>61</v>
      </c>
      <c r="E188" s="1" t="s">
        <v>131</v>
      </c>
      <c r="F188" s="1" t="s">
        <v>276</v>
      </c>
      <c r="G188" s="1" t="s">
        <v>258</v>
      </c>
      <c r="H188" s="1" t="s">
        <v>109</v>
      </c>
      <c r="I188" s="2">
        <v>75.2</v>
      </c>
      <c r="J188" s="2">
        <v>0.06</v>
      </c>
      <c r="K188" s="2">
        <f t="shared" si="27"/>
        <v>0.06</v>
      </c>
      <c r="L188" s="2">
        <f t="shared" si="28"/>
        <v>0</v>
      </c>
      <c r="R188" s="7">
        <v>0.06</v>
      </c>
      <c r="S188" s="5">
        <v>85.77</v>
      </c>
      <c r="AL188" s="5" t="str">
        <f t="shared" si="21"/>
        <v/>
      </c>
      <c r="AN188" s="5" t="str">
        <f t="shared" si="22"/>
        <v/>
      </c>
      <c r="AP188" s="5" t="str">
        <f t="shared" si="23"/>
        <v/>
      </c>
      <c r="AS188" s="5">
        <f t="shared" si="29"/>
        <v>85.77</v>
      </c>
      <c r="AT188" s="5">
        <f t="shared" si="24"/>
        <v>74.448360000000008</v>
      </c>
      <c r="AU188" s="11">
        <f t="shared" si="26"/>
        <v>1.2787920346671066E-3</v>
      </c>
      <c r="AV188" s="5">
        <f t="shared" si="25"/>
        <v>1.2787920346671067</v>
      </c>
    </row>
    <row r="189" spans="1:48" x14ac:dyDescent="0.25">
      <c r="A189" s="1" t="s">
        <v>283</v>
      </c>
      <c r="B189" s="1" t="s">
        <v>111</v>
      </c>
      <c r="C189" s="1" t="s">
        <v>112</v>
      </c>
      <c r="D189" s="1" t="s">
        <v>61</v>
      </c>
      <c r="E189" s="1" t="s">
        <v>132</v>
      </c>
      <c r="F189" s="1" t="s">
        <v>276</v>
      </c>
      <c r="G189" s="1" t="s">
        <v>258</v>
      </c>
      <c r="H189" s="1" t="s">
        <v>109</v>
      </c>
      <c r="I189" s="2">
        <v>75.2</v>
      </c>
      <c r="J189" s="2">
        <v>33.18</v>
      </c>
      <c r="K189" s="2">
        <f t="shared" si="27"/>
        <v>33.18</v>
      </c>
      <c r="L189" s="2">
        <f t="shared" si="28"/>
        <v>0</v>
      </c>
      <c r="R189" s="7">
        <v>33.119999999999997</v>
      </c>
      <c r="S189" s="5">
        <v>47345.039999999994</v>
      </c>
      <c r="Z189" s="9">
        <v>0.06</v>
      </c>
      <c r="AA189" s="5">
        <v>10.305</v>
      </c>
      <c r="AL189" s="5" t="str">
        <f t="shared" si="21"/>
        <v/>
      </c>
      <c r="AN189" s="5" t="str">
        <f t="shared" si="22"/>
        <v/>
      </c>
      <c r="AP189" s="5" t="str">
        <f t="shared" si="23"/>
        <v/>
      </c>
      <c r="AS189" s="5">
        <f t="shared" si="29"/>
        <v>47355.344999999994</v>
      </c>
      <c r="AT189" s="5">
        <f t="shared" si="24"/>
        <v>41104.439459999994</v>
      </c>
      <c r="AU189" s="11">
        <f t="shared" si="26"/>
        <v>0.70604684604072265</v>
      </c>
      <c r="AV189" s="5">
        <f t="shared" si="25"/>
        <v>706.0468460407227</v>
      </c>
    </row>
    <row r="190" spans="1:48" x14ac:dyDescent="0.25">
      <c r="A190" s="1" t="s">
        <v>283</v>
      </c>
      <c r="B190" s="1" t="s">
        <v>111</v>
      </c>
      <c r="C190" s="1" t="s">
        <v>112</v>
      </c>
      <c r="D190" s="1" t="s">
        <v>61</v>
      </c>
      <c r="E190" s="1" t="s">
        <v>92</v>
      </c>
      <c r="F190" s="1" t="s">
        <v>276</v>
      </c>
      <c r="G190" s="1" t="s">
        <v>258</v>
      </c>
      <c r="H190" s="1" t="s">
        <v>109</v>
      </c>
      <c r="I190" s="2">
        <v>75.2</v>
      </c>
      <c r="J190" s="2">
        <v>40.43</v>
      </c>
      <c r="K190" s="2">
        <f t="shared" si="27"/>
        <v>32.700000000000003</v>
      </c>
      <c r="L190" s="2">
        <f t="shared" si="28"/>
        <v>0</v>
      </c>
      <c r="P190" s="6">
        <v>8.52</v>
      </c>
      <c r="Q190" s="5">
        <v>22262.76</v>
      </c>
      <c r="R190" s="7">
        <v>24.18</v>
      </c>
      <c r="S190" s="5">
        <v>34565.31</v>
      </c>
      <c r="AL190" s="5" t="str">
        <f t="shared" si="21"/>
        <v/>
      </c>
      <c r="AN190" s="5" t="str">
        <f t="shared" si="22"/>
        <v/>
      </c>
      <c r="AP190" s="5" t="str">
        <f t="shared" si="23"/>
        <v/>
      </c>
      <c r="AS190" s="5">
        <f t="shared" si="29"/>
        <v>56828.069999999992</v>
      </c>
      <c r="AT190" s="5">
        <f t="shared" si="24"/>
        <v>49326.764759999991</v>
      </c>
      <c r="AU190" s="11">
        <f t="shared" si="26"/>
        <v>0.84728090546233825</v>
      </c>
      <c r="AV190" s="5">
        <f t="shared" si="25"/>
        <v>847.28090546233818</v>
      </c>
    </row>
    <row r="191" spans="1:48" x14ac:dyDescent="0.25">
      <c r="A191" s="1" t="s">
        <v>283</v>
      </c>
      <c r="B191" s="1" t="s">
        <v>111</v>
      </c>
      <c r="C191" s="1" t="s">
        <v>112</v>
      </c>
      <c r="D191" s="1" t="s">
        <v>61</v>
      </c>
      <c r="E191" s="1" t="s">
        <v>81</v>
      </c>
      <c r="F191" s="1" t="s">
        <v>276</v>
      </c>
      <c r="G191" s="1" t="s">
        <v>258</v>
      </c>
      <c r="H191" s="1" t="s">
        <v>109</v>
      </c>
      <c r="I191" s="2">
        <v>75.2</v>
      </c>
      <c r="J191" s="2">
        <v>0.09</v>
      </c>
      <c r="K191" s="2">
        <f t="shared" si="27"/>
        <v>0.09</v>
      </c>
      <c r="L191" s="2">
        <f t="shared" si="28"/>
        <v>0</v>
      </c>
      <c r="P191" s="6">
        <v>0.05</v>
      </c>
      <c r="Q191" s="5">
        <v>130.65</v>
      </c>
      <c r="R191" s="7">
        <v>0.04</v>
      </c>
      <c r="S191" s="5">
        <v>57.18</v>
      </c>
      <c r="AL191" s="5" t="str">
        <f t="shared" si="21"/>
        <v/>
      </c>
      <c r="AN191" s="5" t="str">
        <f t="shared" si="22"/>
        <v/>
      </c>
      <c r="AP191" s="5" t="str">
        <f t="shared" si="23"/>
        <v/>
      </c>
      <c r="AS191" s="5">
        <f t="shared" si="29"/>
        <v>187.83</v>
      </c>
      <c r="AT191" s="5">
        <f t="shared" si="24"/>
        <v>163.03644000000003</v>
      </c>
      <c r="AU191" s="11">
        <f t="shared" si="26"/>
        <v>2.8004606257610197E-3</v>
      </c>
      <c r="AV191" s="5">
        <f t="shared" si="25"/>
        <v>2.8004606257610196</v>
      </c>
    </row>
    <row r="192" spans="1:48" x14ac:dyDescent="0.25">
      <c r="A192" s="1" t="s">
        <v>284</v>
      </c>
      <c r="B192" s="1" t="s">
        <v>285</v>
      </c>
      <c r="C192" s="1" t="s">
        <v>286</v>
      </c>
      <c r="D192" s="1" t="s">
        <v>61</v>
      </c>
      <c r="E192" s="1" t="s">
        <v>132</v>
      </c>
      <c r="F192" s="1" t="s">
        <v>276</v>
      </c>
      <c r="G192" s="1" t="s">
        <v>258</v>
      </c>
      <c r="H192" s="1" t="s">
        <v>109</v>
      </c>
      <c r="I192" s="2">
        <v>4.8</v>
      </c>
      <c r="J192" s="2">
        <v>4.62</v>
      </c>
      <c r="K192" s="2">
        <f t="shared" si="27"/>
        <v>4.62</v>
      </c>
      <c r="L192" s="2">
        <f t="shared" si="28"/>
        <v>0</v>
      </c>
      <c r="R192" s="7">
        <v>1.88</v>
      </c>
      <c r="S192" s="5">
        <v>2687.46</v>
      </c>
      <c r="Z192" s="9">
        <v>2.74</v>
      </c>
      <c r="AA192" s="5">
        <v>470.59500000000003</v>
      </c>
      <c r="AL192" s="5" t="str">
        <f t="shared" si="21"/>
        <v/>
      </c>
      <c r="AN192" s="5" t="str">
        <f t="shared" si="22"/>
        <v/>
      </c>
      <c r="AP192" s="5" t="str">
        <f t="shared" si="23"/>
        <v/>
      </c>
      <c r="AS192" s="5">
        <f t="shared" si="29"/>
        <v>3158.0550000000003</v>
      </c>
      <c r="AT192" s="5">
        <f t="shared" si="24"/>
        <v>2741.1917399999998</v>
      </c>
      <c r="AU192" s="11">
        <f t="shared" si="26"/>
        <v>4.7085176390819973E-2</v>
      </c>
      <c r="AV192" s="5">
        <f t="shared" si="25"/>
        <v>47.085176390819974</v>
      </c>
    </row>
    <row r="193" spans="1:48" x14ac:dyDescent="0.25">
      <c r="A193" s="1" t="s">
        <v>287</v>
      </c>
      <c r="B193" s="1" t="s">
        <v>163</v>
      </c>
      <c r="C193" s="1" t="s">
        <v>164</v>
      </c>
      <c r="D193" s="1" t="s">
        <v>61</v>
      </c>
      <c r="E193" s="1" t="s">
        <v>132</v>
      </c>
      <c r="F193" s="1" t="s">
        <v>276</v>
      </c>
      <c r="G193" s="1" t="s">
        <v>258</v>
      </c>
      <c r="H193" s="1" t="s">
        <v>109</v>
      </c>
      <c r="I193" s="2">
        <v>73.23</v>
      </c>
      <c r="J193" s="2">
        <v>0.06</v>
      </c>
      <c r="K193" s="2">
        <f t="shared" si="27"/>
        <v>0.06</v>
      </c>
      <c r="L193" s="2">
        <f t="shared" si="28"/>
        <v>0</v>
      </c>
      <c r="R193" s="7">
        <v>0.06</v>
      </c>
      <c r="S193" s="5">
        <v>85.77</v>
      </c>
      <c r="AL193" s="5" t="str">
        <f t="shared" si="21"/>
        <v/>
      </c>
      <c r="AN193" s="5" t="str">
        <f t="shared" si="22"/>
        <v/>
      </c>
      <c r="AP193" s="5" t="str">
        <f t="shared" si="23"/>
        <v/>
      </c>
      <c r="AS193" s="5">
        <f t="shared" si="29"/>
        <v>85.77</v>
      </c>
      <c r="AT193" s="5">
        <f t="shared" si="24"/>
        <v>74.448360000000008</v>
      </c>
      <c r="AU193" s="11">
        <f t="shared" si="26"/>
        <v>1.2787920346671066E-3</v>
      </c>
      <c r="AV193" s="5">
        <f t="shared" si="25"/>
        <v>1.2787920346671067</v>
      </c>
    </row>
    <row r="194" spans="1:48" x14ac:dyDescent="0.25">
      <c r="A194" s="1" t="s">
        <v>287</v>
      </c>
      <c r="B194" s="1" t="s">
        <v>163</v>
      </c>
      <c r="C194" s="1" t="s">
        <v>164</v>
      </c>
      <c r="D194" s="1" t="s">
        <v>61</v>
      </c>
      <c r="E194" s="1" t="s">
        <v>92</v>
      </c>
      <c r="F194" s="1" t="s">
        <v>276</v>
      </c>
      <c r="G194" s="1" t="s">
        <v>258</v>
      </c>
      <c r="H194" s="1" t="s">
        <v>109</v>
      </c>
      <c r="I194" s="2">
        <v>73.23</v>
      </c>
      <c r="J194" s="2">
        <v>0.06</v>
      </c>
      <c r="K194" s="2">
        <f t="shared" si="27"/>
        <v>6.0000000000000005E-2</v>
      </c>
      <c r="L194" s="2">
        <f t="shared" si="28"/>
        <v>0</v>
      </c>
      <c r="P194" s="6">
        <v>0.05</v>
      </c>
      <c r="Q194" s="5">
        <v>130.65</v>
      </c>
      <c r="R194" s="7">
        <v>0.01</v>
      </c>
      <c r="S194" s="5">
        <v>14.295</v>
      </c>
      <c r="AL194" s="5" t="str">
        <f t="shared" si="21"/>
        <v/>
      </c>
      <c r="AN194" s="5" t="str">
        <f t="shared" si="22"/>
        <v/>
      </c>
      <c r="AP194" s="5" t="str">
        <f t="shared" si="23"/>
        <v/>
      </c>
      <c r="AS194" s="5">
        <f t="shared" si="29"/>
        <v>144.94499999999999</v>
      </c>
      <c r="AT194" s="5">
        <f t="shared" si="24"/>
        <v>125.81225999999998</v>
      </c>
      <c r="AU194" s="11">
        <f t="shared" si="26"/>
        <v>2.1610646084274658E-3</v>
      </c>
      <c r="AV194" s="5">
        <f t="shared" si="25"/>
        <v>2.1610646084274658</v>
      </c>
    </row>
    <row r="195" spans="1:48" x14ac:dyDescent="0.25">
      <c r="A195" s="1" t="s">
        <v>287</v>
      </c>
      <c r="B195" s="1" t="s">
        <v>163</v>
      </c>
      <c r="C195" s="1" t="s">
        <v>164</v>
      </c>
      <c r="D195" s="1" t="s">
        <v>61</v>
      </c>
      <c r="E195" s="1" t="s">
        <v>84</v>
      </c>
      <c r="F195" s="1" t="s">
        <v>276</v>
      </c>
      <c r="G195" s="1" t="s">
        <v>258</v>
      </c>
      <c r="H195" s="1" t="s">
        <v>109</v>
      </c>
      <c r="I195" s="2">
        <v>73.23</v>
      </c>
      <c r="J195" s="2">
        <v>0.09</v>
      </c>
      <c r="K195" s="2">
        <f t="shared" si="27"/>
        <v>0.09</v>
      </c>
      <c r="L195" s="2">
        <f t="shared" si="28"/>
        <v>0</v>
      </c>
      <c r="N195" s="4">
        <v>0.04</v>
      </c>
      <c r="O195" s="5">
        <v>139.59</v>
      </c>
      <c r="P195" s="6">
        <v>0.05</v>
      </c>
      <c r="Q195" s="5">
        <v>130.65</v>
      </c>
      <c r="AL195" s="5" t="str">
        <f t="shared" ref="AL195:AL258" si="30">IF(AK195&gt;0,AK195*$AL$1,"")</f>
        <v/>
      </c>
      <c r="AN195" s="5" t="str">
        <f t="shared" ref="AN195:AN258" si="31">IF(AM195&gt;0,AM195*$AN$1,"")</f>
        <v/>
      </c>
      <c r="AP195" s="5" t="str">
        <f t="shared" ref="AP195:AP258" si="32">IF(AO195&gt;0,AO195*$AP$1,"")</f>
        <v/>
      </c>
      <c r="AS195" s="5">
        <f t="shared" si="29"/>
        <v>270.24</v>
      </c>
      <c r="AT195" s="5">
        <f t="shared" ref="AT195:AT258" si="33">$AS$345*(AU195/100)</f>
        <v>234.56832</v>
      </c>
      <c r="AU195" s="11">
        <f t="shared" si="26"/>
        <v>4.0291565751246223E-3</v>
      </c>
      <c r="AV195" s="5">
        <f t="shared" ref="AV195:AV258" si="34">(AU195/100)*$AV$1</f>
        <v>4.0291565751246221</v>
      </c>
    </row>
    <row r="196" spans="1:48" x14ac:dyDescent="0.25">
      <c r="A196" s="1" t="s">
        <v>287</v>
      </c>
      <c r="B196" s="1" t="s">
        <v>163</v>
      </c>
      <c r="C196" s="1" t="s">
        <v>164</v>
      </c>
      <c r="D196" s="1" t="s">
        <v>61</v>
      </c>
      <c r="E196" s="1" t="s">
        <v>89</v>
      </c>
      <c r="F196" s="1" t="s">
        <v>276</v>
      </c>
      <c r="G196" s="1" t="s">
        <v>258</v>
      </c>
      <c r="H196" s="1" t="s">
        <v>109</v>
      </c>
      <c r="I196" s="2">
        <v>73.23</v>
      </c>
      <c r="J196" s="2">
        <v>36.49</v>
      </c>
      <c r="K196" s="2">
        <f t="shared" si="27"/>
        <v>35.58</v>
      </c>
      <c r="L196" s="2">
        <f t="shared" si="28"/>
        <v>0.91</v>
      </c>
      <c r="N196" s="4">
        <v>18.8</v>
      </c>
      <c r="O196" s="5">
        <v>65607.3</v>
      </c>
      <c r="P196" s="6">
        <v>16.75</v>
      </c>
      <c r="Q196" s="5">
        <v>43767.75</v>
      </c>
      <c r="R196" s="7">
        <v>0.03</v>
      </c>
      <c r="S196" s="5">
        <v>42.884999999999998</v>
      </c>
      <c r="AL196" s="5" t="str">
        <f t="shared" si="30"/>
        <v/>
      </c>
      <c r="AM196" s="3">
        <v>0.37</v>
      </c>
      <c r="AN196" s="5">
        <f t="shared" si="31"/>
        <v>2961.48</v>
      </c>
      <c r="AP196" s="5" t="str">
        <f t="shared" si="32"/>
        <v/>
      </c>
      <c r="AQ196" s="2">
        <v>0.54</v>
      </c>
      <c r="AS196" s="5">
        <f t="shared" si="29"/>
        <v>109417.935</v>
      </c>
      <c r="AT196" s="5">
        <f t="shared" si="33"/>
        <v>94974.767579999985</v>
      </c>
      <c r="AU196" s="11">
        <f t="shared" ref="AU196:AU259" si="35">(AS196/$AS$345)*(100-13.2)</f>
        <v>1.6313720849682078</v>
      </c>
      <c r="AV196" s="5">
        <f t="shared" si="34"/>
        <v>1631.3720849682079</v>
      </c>
    </row>
    <row r="197" spans="1:48" x14ac:dyDescent="0.25">
      <c r="A197" s="1" t="s">
        <v>287</v>
      </c>
      <c r="B197" s="1" t="s">
        <v>163</v>
      </c>
      <c r="C197" s="1" t="s">
        <v>164</v>
      </c>
      <c r="D197" s="1" t="s">
        <v>61</v>
      </c>
      <c r="E197" s="1" t="s">
        <v>90</v>
      </c>
      <c r="F197" s="1" t="s">
        <v>276</v>
      </c>
      <c r="G197" s="1" t="s">
        <v>258</v>
      </c>
      <c r="H197" s="1" t="s">
        <v>109</v>
      </c>
      <c r="I197" s="2">
        <v>73.23</v>
      </c>
      <c r="J197" s="2">
        <v>34.49</v>
      </c>
      <c r="K197" s="2">
        <f t="shared" si="27"/>
        <v>33.5</v>
      </c>
      <c r="L197" s="2">
        <f t="shared" si="28"/>
        <v>0.99</v>
      </c>
      <c r="P197" s="6">
        <v>23.4</v>
      </c>
      <c r="Q197" s="5">
        <v>61144.2</v>
      </c>
      <c r="R197" s="7">
        <v>10.1</v>
      </c>
      <c r="S197" s="5">
        <v>14437.95</v>
      </c>
      <c r="AL197" s="5" t="str">
        <f t="shared" si="30"/>
        <v/>
      </c>
      <c r="AM197" s="3">
        <v>0.41</v>
      </c>
      <c r="AN197" s="5">
        <f t="shared" si="31"/>
        <v>3281.64</v>
      </c>
      <c r="AP197" s="5" t="str">
        <f t="shared" si="32"/>
        <v/>
      </c>
      <c r="AQ197" s="2">
        <v>0.57999999999999996</v>
      </c>
      <c r="AS197" s="5">
        <f t="shared" si="29"/>
        <v>75582.149999999994</v>
      </c>
      <c r="AT197" s="5">
        <f t="shared" si="33"/>
        <v>65605.306199999992</v>
      </c>
      <c r="AU197" s="11">
        <f t="shared" si="35"/>
        <v>1.1268957838756493</v>
      </c>
      <c r="AV197" s="5">
        <f t="shared" si="34"/>
        <v>1126.8957838756492</v>
      </c>
    </row>
    <row r="198" spans="1:48" x14ac:dyDescent="0.25">
      <c r="A198" s="1" t="s">
        <v>287</v>
      </c>
      <c r="B198" s="1" t="s">
        <v>163</v>
      </c>
      <c r="C198" s="1" t="s">
        <v>164</v>
      </c>
      <c r="D198" s="1" t="s">
        <v>61</v>
      </c>
      <c r="E198" s="1" t="s">
        <v>93</v>
      </c>
      <c r="F198" s="1" t="s">
        <v>288</v>
      </c>
      <c r="G198" s="1" t="s">
        <v>258</v>
      </c>
      <c r="H198" s="1" t="s">
        <v>109</v>
      </c>
      <c r="I198" s="2">
        <v>73.23</v>
      </c>
      <c r="J198" s="2">
        <v>0.35</v>
      </c>
      <c r="K198" s="2">
        <f t="shared" si="27"/>
        <v>0.12</v>
      </c>
      <c r="L198" s="2">
        <f t="shared" si="28"/>
        <v>0.22999999999999998</v>
      </c>
      <c r="P198" s="6">
        <v>0.12</v>
      </c>
      <c r="Q198" s="5">
        <v>313.56</v>
      </c>
      <c r="AL198" s="5" t="str">
        <f t="shared" si="30"/>
        <v/>
      </c>
      <c r="AM198" s="3">
        <v>0.08</v>
      </c>
      <c r="AN198" s="5">
        <f t="shared" si="31"/>
        <v>640.32000000000005</v>
      </c>
      <c r="AP198" s="5" t="str">
        <f t="shared" si="32"/>
        <v/>
      </c>
      <c r="AQ198" s="2">
        <v>0.15</v>
      </c>
      <c r="AS198" s="5">
        <f t="shared" si="29"/>
        <v>313.56</v>
      </c>
      <c r="AT198" s="5">
        <f t="shared" si="33"/>
        <v>272.17007999999998</v>
      </c>
      <c r="AU198" s="11">
        <f t="shared" si="35"/>
        <v>4.6750382463590758E-3</v>
      </c>
      <c r="AV198" s="5">
        <f t="shared" si="34"/>
        <v>4.6750382463590761</v>
      </c>
    </row>
    <row r="199" spans="1:48" x14ac:dyDescent="0.25">
      <c r="A199" s="1" t="s">
        <v>289</v>
      </c>
      <c r="B199" s="1" t="s">
        <v>290</v>
      </c>
      <c r="C199" s="1" t="s">
        <v>291</v>
      </c>
      <c r="D199" s="1" t="s">
        <v>292</v>
      </c>
      <c r="E199" s="1" t="s">
        <v>89</v>
      </c>
      <c r="F199" s="1" t="s">
        <v>276</v>
      </c>
      <c r="G199" s="1" t="s">
        <v>258</v>
      </c>
      <c r="H199" s="1" t="s">
        <v>109</v>
      </c>
      <c r="I199" s="2">
        <v>7.31</v>
      </c>
      <c r="J199" s="2">
        <v>4.2300000000000004</v>
      </c>
      <c r="K199" s="2">
        <f t="shared" si="27"/>
        <v>3.38</v>
      </c>
      <c r="L199" s="2">
        <f t="shared" si="28"/>
        <v>0.85000000000000009</v>
      </c>
      <c r="N199" s="4">
        <v>3.34</v>
      </c>
      <c r="O199" s="5">
        <v>11655.764999999999</v>
      </c>
      <c r="P199" s="6">
        <v>0.04</v>
      </c>
      <c r="Q199" s="5">
        <v>104.52</v>
      </c>
      <c r="AL199" s="5" t="str">
        <f t="shared" si="30"/>
        <v/>
      </c>
      <c r="AM199" s="3">
        <v>0.33</v>
      </c>
      <c r="AN199" s="5">
        <f t="shared" si="31"/>
        <v>2641.32</v>
      </c>
      <c r="AP199" s="5" t="str">
        <f t="shared" si="32"/>
        <v/>
      </c>
      <c r="AQ199" s="2">
        <v>0.52</v>
      </c>
      <c r="AS199" s="5">
        <f t="shared" si="29"/>
        <v>11760.285</v>
      </c>
      <c r="AT199" s="5">
        <f t="shared" si="33"/>
        <v>10207.927379999999</v>
      </c>
      <c r="AU199" s="11">
        <f t="shared" si="35"/>
        <v>0.1753405477837828</v>
      </c>
      <c r="AV199" s="5">
        <f t="shared" si="34"/>
        <v>175.3405477837828</v>
      </c>
    </row>
    <row r="200" spans="1:48" x14ac:dyDescent="0.25">
      <c r="A200" s="1" t="s">
        <v>289</v>
      </c>
      <c r="B200" s="1" t="s">
        <v>290</v>
      </c>
      <c r="C200" s="1" t="s">
        <v>291</v>
      </c>
      <c r="D200" s="1" t="s">
        <v>292</v>
      </c>
      <c r="E200" s="1" t="s">
        <v>90</v>
      </c>
      <c r="F200" s="1" t="s">
        <v>276</v>
      </c>
      <c r="G200" s="1" t="s">
        <v>258</v>
      </c>
      <c r="H200" s="1" t="s">
        <v>109</v>
      </c>
      <c r="I200" s="2">
        <v>7.31</v>
      </c>
      <c r="J200" s="2">
        <v>2.96</v>
      </c>
      <c r="K200" s="2">
        <f t="shared" si="27"/>
        <v>2.1</v>
      </c>
      <c r="L200" s="2">
        <f t="shared" si="28"/>
        <v>0.8600000000000001</v>
      </c>
      <c r="N200" s="4">
        <v>0.26</v>
      </c>
      <c r="O200" s="5">
        <v>907.33500000000004</v>
      </c>
      <c r="P200" s="6">
        <v>1.84</v>
      </c>
      <c r="Q200" s="5">
        <v>4807.92</v>
      </c>
      <c r="AL200" s="5" t="str">
        <f t="shared" si="30"/>
        <v/>
      </c>
      <c r="AM200" s="3">
        <v>0.33</v>
      </c>
      <c r="AN200" s="5">
        <f t="shared" si="31"/>
        <v>2641.32</v>
      </c>
      <c r="AP200" s="5" t="str">
        <f t="shared" si="32"/>
        <v/>
      </c>
      <c r="AQ200" s="2">
        <v>0.53</v>
      </c>
      <c r="AS200" s="5">
        <f t="shared" si="29"/>
        <v>5715.2550000000001</v>
      </c>
      <c r="AT200" s="5">
        <f t="shared" si="33"/>
        <v>4960.8413399999999</v>
      </c>
      <c r="AU200" s="11">
        <f t="shared" si="35"/>
        <v>8.5211875598593376E-2</v>
      </c>
      <c r="AV200" s="5">
        <f t="shared" si="34"/>
        <v>85.21187559859338</v>
      </c>
    </row>
    <row r="201" spans="1:48" x14ac:dyDescent="0.25">
      <c r="A201" s="1" t="s">
        <v>293</v>
      </c>
      <c r="B201" s="1" t="s">
        <v>294</v>
      </c>
      <c r="C201" s="1" t="s">
        <v>295</v>
      </c>
      <c r="D201" s="1" t="s">
        <v>61</v>
      </c>
      <c r="E201" s="1" t="s">
        <v>93</v>
      </c>
      <c r="F201" s="1" t="s">
        <v>276</v>
      </c>
      <c r="G201" s="1" t="s">
        <v>258</v>
      </c>
      <c r="H201" s="1" t="s">
        <v>109</v>
      </c>
      <c r="I201" s="2">
        <v>1.58</v>
      </c>
      <c r="J201" s="2">
        <v>1.24</v>
      </c>
      <c r="K201" s="2">
        <f t="shared" si="27"/>
        <v>1.24</v>
      </c>
      <c r="L201" s="2">
        <f t="shared" si="28"/>
        <v>0</v>
      </c>
      <c r="P201" s="6">
        <v>0.17</v>
      </c>
      <c r="Q201" s="5">
        <v>444.21</v>
      </c>
      <c r="Z201" s="9">
        <v>1.07</v>
      </c>
      <c r="AA201" s="5">
        <v>183.77250000000001</v>
      </c>
      <c r="AL201" s="5" t="str">
        <f t="shared" si="30"/>
        <v/>
      </c>
      <c r="AN201" s="5" t="str">
        <f t="shared" si="31"/>
        <v/>
      </c>
      <c r="AP201" s="5" t="str">
        <f t="shared" si="32"/>
        <v/>
      </c>
      <c r="AS201" s="5">
        <f t="shared" si="29"/>
        <v>627.98249999999996</v>
      </c>
      <c r="AT201" s="5">
        <f t="shared" si="33"/>
        <v>545.08880999999997</v>
      </c>
      <c r="AU201" s="11">
        <f t="shared" si="35"/>
        <v>9.36293597890097E-3</v>
      </c>
      <c r="AV201" s="5">
        <f t="shared" si="34"/>
        <v>9.3629359789009694</v>
      </c>
    </row>
    <row r="202" spans="1:48" x14ac:dyDescent="0.25">
      <c r="A202" s="1" t="s">
        <v>296</v>
      </c>
      <c r="B202" s="1" t="s">
        <v>302</v>
      </c>
      <c r="C202" s="1" t="s">
        <v>303</v>
      </c>
      <c r="D202" s="1" t="s">
        <v>61</v>
      </c>
      <c r="E202" s="1" t="s">
        <v>73</v>
      </c>
      <c r="F202" s="1" t="s">
        <v>276</v>
      </c>
      <c r="G202" s="1" t="s">
        <v>258</v>
      </c>
      <c r="H202" s="1" t="s">
        <v>109</v>
      </c>
      <c r="I202" s="2">
        <v>6.36</v>
      </c>
      <c r="J202" s="2">
        <v>4</v>
      </c>
      <c r="K202" s="2">
        <f t="shared" si="27"/>
        <v>0.04</v>
      </c>
      <c r="L202" s="2">
        <f t="shared" si="28"/>
        <v>0.55000000000000004</v>
      </c>
      <c r="Z202" s="9">
        <v>0.04</v>
      </c>
      <c r="AA202" s="5">
        <v>6.87</v>
      </c>
      <c r="AL202" s="5" t="str">
        <f t="shared" si="30"/>
        <v/>
      </c>
      <c r="AN202" s="5" t="str">
        <f t="shared" si="31"/>
        <v/>
      </c>
      <c r="AP202" s="5" t="str">
        <f t="shared" si="32"/>
        <v/>
      </c>
      <c r="AR202" s="2">
        <v>0.55000000000000004</v>
      </c>
      <c r="AS202" s="5">
        <f t="shared" si="29"/>
        <v>6.87</v>
      </c>
      <c r="AT202" s="5">
        <f t="shared" si="33"/>
        <v>5.9631600000000002</v>
      </c>
      <c r="AU202" s="11">
        <f t="shared" si="35"/>
        <v>1.0242860298662728E-4</v>
      </c>
      <c r="AV202" s="5">
        <f t="shared" si="34"/>
        <v>0.10242860298662727</v>
      </c>
    </row>
    <row r="203" spans="1:48" x14ac:dyDescent="0.25">
      <c r="A203" s="1" t="s">
        <v>297</v>
      </c>
      <c r="B203" s="1" t="s">
        <v>163</v>
      </c>
      <c r="C203" s="1" t="s">
        <v>164</v>
      </c>
      <c r="D203" s="1" t="s">
        <v>61</v>
      </c>
      <c r="E203" s="1" t="s">
        <v>131</v>
      </c>
      <c r="F203" s="1" t="s">
        <v>276</v>
      </c>
      <c r="G203" s="1" t="s">
        <v>258</v>
      </c>
      <c r="H203" s="1" t="s">
        <v>109</v>
      </c>
      <c r="I203" s="2">
        <v>4.9800000000000004</v>
      </c>
      <c r="J203" s="2">
        <v>4.3499999999999996</v>
      </c>
      <c r="K203" s="2">
        <f t="shared" si="27"/>
        <v>4.3499999999999996</v>
      </c>
      <c r="L203" s="2">
        <f t="shared" si="28"/>
        <v>0</v>
      </c>
      <c r="P203" s="6">
        <v>0.01</v>
      </c>
      <c r="Q203" s="5">
        <v>26.13</v>
      </c>
      <c r="R203" s="7">
        <v>0.04</v>
      </c>
      <c r="S203" s="5">
        <v>57.18</v>
      </c>
      <c r="Z203" s="9">
        <v>4.3</v>
      </c>
      <c r="AA203" s="5">
        <v>738.52499999999998</v>
      </c>
      <c r="AL203" s="5" t="str">
        <f t="shared" si="30"/>
        <v/>
      </c>
      <c r="AN203" s="5" t="str">
        <f t="shared" si="31"/>
        <v/>
      </c>
      <c r="AP203" s="5" t="str">
        <f t="shared" si="32"/>
        <v/>
      </c>
      <c r="AS203" s="5">
        <f t="shared" si="29"/>
        <v>821.83500000000004</v>
      </c>
      <c r="AT203" s="5">
        <f t="shared" si="33"/>
        <v>713.35278000000005</v>
      </c>
      <c r="AU203" s="11">
        <f t="shared" si="35"/>
        <v>1.225318936470376E-2</v>
      </c>
      <c r="AV203" s="5">
        <f t="shared" si="34"/>
        <v>12.253189364703761</v>
      </c>
    </row>
    <row r="204" spans="1:48" x14ac:dyDescent="0.25">
      <c r="A204" s="1" t="s">
        <v>298</v>
      </c>
      <c r="B204" s="1" t="s">
        <v>299</v>
      </c>
      <c r="C204" s="1" t="s">
        <v>300</v>
      </c>
      <c r="D204" s="1" t="s">
        <v>61</v>
      </c>
      <c r="E204" s="1" t="s">
        <v>73</v>
      </c>
      <c r="F204" s="1" t="s">
        <v>276</v>
      </c>
      <c r="G204" s="1" t="s">
        <v>258</v>
      </c>
      <c r="H204" s="1" t="s">
        <v>109</v>
      </c>
      <c r="I204" s="2">
        <v>1.52</v>
      </c>
      <c r="J204" s="2">
        <v>0.6</v>
      </c>
      <c r="K204" s="2">
        <f t="shared" si="27"/>
        <v>0.6</v>
      </c>
      <c r="L204" s="2">
        <f t="shared" si="28"/>
        <v>0</v>
      </c>
      <c r="Z204" s="9">
        <v>0.6</v>
      </c>
      <c r="AA204" s="5">
        <v>103.05</v>
      </c>
      <c r="AL204" s="5" t="str">
        <f t="shared" si="30"/>
        <v/>
      </c>
      <c r="AN204" s="5" t="str">
        <f t="shared" si="31"/>
        <v/>
      </c>
      <c r="AP204" s="5" t="str">
        <f t="shared" si="32"/>
        <v/>
      </c>
      <c r="AS204" s="5">
        <f t="shared" si="29"/>
        <v>103.05</v>
      </c>
      <c r="AT204" s="5">
        <f t="shared" si="33"/>
        <v>89.447399999999988</v>
      </c>
      <c r="AU204" s="11">
        <f t="shared" si="35"/>
        <v>1.5364290447994089E-3</v>
      </c>
      <c r="AV204" s="5">
        <f t="shared" si="34"/>
        <v>1.5364290447994089</v>
      </c>
    </row>
    <row r="205" spans="1:48" x14ac:dyDescent="0.25">
      <c r="A205" s="1" t="s">
        <v>298</v>
      </c>
      <c r="B205" s="1" t="s">
        <v>299</v>
      </c>
      <c r="C205" s="1" t="s">
        <v>300</v>
      </c>
      <c r="D205" s="1" t="s">
        <v>61</v>
      </c>
      <c r="E205" s="1" t="s">
        <v>74</v>
      </c>
      <c r="F205" s="1" t="s">
        <v>276</v>
      </c>
      <c r="G205" s="1" t="s">
        <v>258</v>
      </c>
      <c r="H205" s="1" t="s">
        <v>109</v>
      </c>
      <c r="I205" s="2">
        <v>1.52</v>
      </c>
      <c r="J205" s="2">
        <v>0.79</v>
      </c>
      <c r="K205" s="2">
        <f t="shared" si="27"/>
        <v>0.79</v>
      </c>
      <c r="L205" s="2">
        <f t="shared" si="28"/>
        <v>0</v>
      </c>
      <c r="Z205" s="9">
        <v>0.79</v>
      </c>
      <c r="AA205" s="5">
        <v>135.6825</v>
      </c>
      <c r="AL205" s="5" t="str">
        <f t="shared" si="30"/>
        <v/>
      </c>
      <c r="AN205" s="5" t="str">
        <f t="shared" si="31"/>
        <v/>
      </c>
      <c r="AP205" s="5" t="str">
        <f t="shared" si="32"/>
        <v/>
      </c>
      <c r="AS205" s="5">
        <f t="shared" si="29"/>
        <v>135.6825</v>
      </c>
      <c r="AT205" s="5">
        <f t="shared" si="33"/>
        <v>117.77241000000001</v>
      </c>
      <c r="AU205" s="11">
        <f t="shared" si="35"/>
        <v>2.0229649089858891E-3</v>
      </c>
      <c r="AV205" s="5">
        <f t="shared" si="34"/>
        <v>2.0229649089858892</v>
      </c>
    </row>
    <row r="206" spans="1:48" x14ac:dyDescent="0.25">
      <c r="A206" s="1" t="s">
        <v>301</v>
      </c>
      <c r="B206" s="1" t="s">
        <v>302</v>
      </c>
      <c r="C206" s="1" t="s">
        <v>303</v>
      </c>
      <c r="D206" s="1" t="s">
        <v>61</v>
      </c>
      <c r="E206" s="1" t="s">
        <v>73</v>
      </c>
      <c r="F206" s="1" t="s">
        <v>276</v>
      </c>
      <c r="G206" s="1" t="s">
        <v>258</v>
      </c>
      <c r="H206" s="1" t="s">
        <v>109</v>
      </c>
      <c r="I206" s="2">
        <v>9.73</v>
      </c>
      <c r="J206" s="2">
        <v>6.07</v>
      </c>
      <c r="K206" s="2">
        <f t="shared" si="27"/>
        <v>2.1399999999999997</v>
      </c>
      <c r="L206" s="2">
        <f t="shared" si="28"/>
        <v>3.71</v>
      </c>
      <c r="P206" s="6">
        <v>0.03</v>
      </c>
      <c r="Q206" s="5">
        <v>78.39</v>
      </c>
      <c r="Z206" s="9">
        <v>2.11</v>
      </c>
      <c r="AA206" s="5">
        <v>362.39249999999998</v>
      </c>
      <c r="AL206" s="5" t="str">
        <f t="shared" si="30"/>
        <v/>
      </c>
      <c r="AN206" s="5" t="str">
        <f t="shared" si="31"/>
        <v/>
      </c>
      <c r="AO206" s="2">
        <v>0.26</v>
      </c>
      <c r="AP206" s="5">
        <f t="shared" si="32"/>
        <v>0.26</v>
      </c>
      <c r="AQ206" s="2">
        <v>0.59</v>
      </c>
      <c r="AR206" s="2">
        <v>2.86</v>
      </c>
      <c r="AS206" s="5">
        <f t="shared" si="29"/>
        <v>440.78249999999997</v>
      </c>
      <c r="AT206" s="5">
        <f t="shared" si="33"/>
        <v>382.59920999999997</v>
      </c>
      <c r="AU206" s="11">
        <f t="shared" si="35"/>
        <v>6.5718683691343574E-3</v>
      </c>
      <c r="AV206" s="5">
        <f t="shared" si="34"/>
        <v>6.571868369134358</v>
      </c>
    </row>
    <row r="207" spans="1:48" x14ac:dyDescent="0.25">
      <c r="A207" s="1" t="s">
        <v>301</v>
      </c>
      <c r="B207" s="1" t="s">
        <v>302</v>
      </c>
      <c r="C207" s="1" t="s">
        <v>303</v>
      </c>
      <c r="D207" s="1" t="s">
        <v>61</v>
      </c>
      <c r="E207" s="1" t="s">
        <v>70</v>
      </c>
      <c r="F207" s="1" t="s">
        <v>276</v>
      </c>
      <c r="G207" s="1" t="s">
        <v>258</v>
      </c>
      <c r="H207" s="1" t="s">
        <v>109</v>
      </c>
      <c r="I207" s="2">
        <v>9.73</v>
      </c>
      <c r="J207" s="2">
        <v>0.03</v>
      </c>
      <c r="K207" s="2">
        <f t="shared" si="27"/>
        <v>0.01</v>
      </c>
      <c r="L207" s="2">
        <f t="shared" si="28"/>
        <v>0.01</v>
      </c>
      <c r="P207" s="6">
        <v>0.01</v>
      </c>
      <c r="Q207" s="5">
        <v>26.13</v>
      </c>
      <c r="AL207" s="5" t="str">
        <f t="shared" si="30"/>
        <v/>
      </c>
      <c r="AN207" s="5" t="str">
        <f t="shared" si="31"/>
        <v/>
      </c>
      <c r="AP207" s="5" t="str">
        <f t="shared" si="32"/>
        <v/>
      </c>
      <c r="AR207" s="2">
        <v>0.01</v>
      </c>
      <c r="AS207" s="5">
        <f t="shared" si="29"/>
        <v>26.13</v>
      </c>
      <c r="AT207" s="5">
        <f t="shared" si="33"/>
        <v>22.68084</v>
      </c>
      <c r="AU207" s="11">
        <f t="shared" si="35"/>
        <v>3.8958652052992296E-4</v>
      </c>
      <c r="AV207" s="5">
        <f t="shared" si="34"/>
        <v>0.38958652052992299</v>
      </c>
    </row>
    <row r="208" spans="1:48" x14ac:dyDescent="0.25">
      <c r="A208" s="1" t="s">
        <v>301</v>
      </c>
      <c r="B208" s="1" t="s">
        <v>302</v>
      </c>
      <c r="C208" s="1" t="s">
        <v>303</v>
      </c>
      <c r="D208" s="1" t="s">
        <v>61</v>
      </c>
      <c r="E208" s="1" t="s">
        <v>89</v>
      </c>
      <c r="F208" s="1" t="s">
        <v>304</v>
      </c>
      <c r="G208" s="1" t="s">
        <v>258</v>
      </c>
      <c r="H208" s="1" t="s">
        <v>65</v>
      </c>
      <c r="I208" s="2">
        <v>9.73</v>
      </c>
      <c r="J208" s="2">
        <v>0.03</v>
      </c>
      <c r="K208" s="2">
        <f t="shared" si="27"/>
        <v>0</v>
      </c>
      <c r="L208" s="2">
        <f t="shared" si="28"/>
        <v>0.04</v>
      </c>
      <c r="AL208" s="5" t="str">
        <f t="shared" si="30"/>
        <v/>
      </c>
      <c r="AN208" s="5" t="str">
        <f t="shared" si="31"/>
        <v/>
      </c>
      <c r="AO208" s="2">
        <v>0.01</v>
      </c>
      <c r="AP208" s="5">
        <f t="shared" si="32"/>
        <v>0.01</v>
      </c>
      <c r="AQ208" s="2">
        <v>0.01</v>
      </c>
      <c r="AR208" s="2">
        <v>0.02</v>
      </c>
      <c r="AS208" s="5">
        <f t="shared" si="29"/>
        <v>0</v>
      </c>
      <c r="AT208" s="5">
        <f t="shared" si="33"/>
        <v>0</v>
      </c>
      <c r="AU208" s="11">
        <f t="shared" si="35"/>
        <v>0</v>
      </c>
      <c r="AV208" s="5">
        <f t="shared" si="34"/>
        <v>0</v>
      </c>
    </row>
    <row r="209" spans="1:48" x14ac:dyDescent="0.25">
      <c r="A209" s="1" t="s">
        <v>305</v>
      </c>
      <c r="B209" s="1" t="s">
        <v>306</v>
      </c>
      <c r="C209" s="1" t="s">
        <v>164</v>
      </c>
      <c r="D209" s="1" t="s">
        <v>61</v>
      </c>
      <c r="E209" s="1" t="s">
        <v>93</v>
      </c>
      <c r="F209" s="1" t="s">
        <v>276</v>
      </c>
      <c r="G209" s="1" t="s">
        <v>258</v>
      </c>
      <c r="H209" s="1" t="s">
        <v>109</v>
      </c>
      <c r="I209" s="2">
        <v>126.31</v>
      </c>
      <c r="J209" s="2">
        <v>36.76</v>
      </c>
      <c r="K209" s="2">
        <f t="shared" si="27"/>
        <v>35.629999999999995</v>
      </c>
      <c r="L209" s="2">
        <f t="shared" si="28"/>
        <v>1.1200000000000001</v>
      </c>
      <c r="N209" s="4">
        <v>2.11</v>
      </c>
      <c r="O209" s="5">
        <v>7363.3724999999986</v>
      </c>
      <c r="P209" s="6">
        <v>8.9</v>
      </c>
      <c r="Q209" s="5">
        <v>23255.7</v>
      </c>
      <c r="R209" s="7">
        <v>18.21</v>
      </c>
      <c r="S209" s="5">
        <v>26031.195</v>
      </c>
      <c r="T209" s="8">
        <v>6.08</v>
      </c>
      <c r="U209" s="5">
        <v>2608.3200000000002</v>
      </c>
      <c r="Z209" s="9">
        <v>0.33</v>
      </c>
      <c r="AA209" s="5">
        <v>56.677500000000002</v>
      </c>
      <c r="AL209" s="5" t="str">
        <f t="shared" si="30"/>
        <v/>
      </c>
      <c r="AM209" s="3">
        <v>0.21</v>
      </c>
      <c r="AN209" s="5">
        <f t="shared" si="31"/>
        <v>1680.84</v>
      </c>
      <c r="AO209" s="2">
        <v>0.04</v>
      </c>
      <c r="AP209" s="5">
        <f t="shared" si="32"/>
        <v>0.04</v>
      </c>
      <c r="AQ209" s="2">
        <v>0.31</v>
      </c>
      <c r="AR209" s="2">
        <v>0.56000000000000005</v>
      </c>
      <c r="AS209" s="5">
        <f t="shared" si="29"/>
        <v>59315.264999999999</v>
      </c>
      <c r="AT209" s="5">
        <f t="shared" si="33"/>
        <v>51485.650020000001</v>
      </c>
      <c r="AU209" s="11">
        <f t="shared" si="35"/>
        <v>0.88436386167854275</v>
      </c>
      <c r="AV209" s="5">
        <f t="shared" si="34"/>
        <v>884.36386167854278</v>
      </c>
    </row>
    <row r="210" spans="1:48" x14ac:dyDescent="0.25">
      <c r="A210" s="1" t="s">
        <v>305</v>
      </c>
      <c r="B210" s="1" t="s">
        <v>306</v>
      </c>
      <c r="C210" s="1" t="s">
        <v>164</v>
      </c>
      <c r="D210" s="1" t="s">
        <v>61</v>
      </c>
      <c r="E210" s="1" t="s">
        <v>73</v>
      </c>
      <c r="F210" s="1" t="s">
        <v>276</v>
      </c>
      <c r="G210" s="1" t="s">
        <v>258</v>
      </c>
      <c r="H210" s="1" t="s">
        <v>109</v>
      </c>
      <c r="I210" s="2">
        <v>126.31</v>
      </c>
      <c r="J210" s="2">
        <v>23.73</v>
      </c>
      <c r="K210" s="2">
        <f t="shared" si="27"/>
        <v>23.39</v>
      </c>
      <c r="L210" s="2">
        <f t="shared" si="28"/>
        <v>0.32999999999999996</v>
      </c>
      <c r="P210" s="6">
        <v>8.36</v>
      </c>
      <c r="Q210" s="5">
        <v>21844.68</v>
      </c>
      <c r="R210" s="7">
        <v>13.82</v>
      </c>
      <c r="S210" s="5">
        <v>19755.689999999999</v>
      </c>
      <c r="T210" s="8">
        <v>1.19</v>
      </c>
      <c r="U210" s="5">
        <v>510.51</v>
      </c>
      <c r="Z210" s="9">
        <v>0.02</v>
      </c>
      <c r="AA210" s="5">
        <v>3.4350000000000001</v>
      </c>
      <c r="AL210" s="5" t="str">
        <f t="shared" si="30"/>
        <v/>
      </c>
      <c r="AN210" s="5" t="str">
        <f t="shared" si="31"/>
        <v/>
      </c>
      <c r="AO210" s="2">
        <v>0.06</v>
      </c>
      <c r="AP210" s="5">
        <f t="shared" si="32"/>
        <v>0.06</v>
      </c>
      <c r="AQ210" s="2">
        <v>0.03</v>
      </c>
      <c r="AR210" s="2">
        <v>0.24</v>
      </c>
      <c r="AS210" s="5">
        <f t="shared" si="29"/>
        <v>42114.314999999995</v>
      </c>
      <c r="AT210" s="5">
        <f t="shared" si="33"/>
        <v>36555.225419999995</v>
      </c>
      <c r="AU210" s="11">
        <f t="shared" si="35"/>
        <v>0.62790545141030008</v>
      </c>
      <c r="AV210" s="5">
        <f t="shared" si="34"/>
        <v>627.90545141030009</v>
      </c>
    </row>
    <row r="211" spans="1:48" x14ac:dyDescent="0.25">
      <c r="A211" s="1" t="s">
        <v>305</v>
      </c>
      <c r="B211" s="1" t="s">
        <v>306</v>
      </c>
      <c r="C211" s="1" t="s">
        <v>164</v>
      </c>
      <c r="D211" s="1" t="s">
        <v>61</v>
      </c>
      <c r="E211" s="1" t="s">
        <v>74</v>
      </c>
      <c r="F211" s="1" t="s">
        <v>276</v>
      </c>
      <c r="G211" s="1" t="s">
        <v>258</v>
      </c>
      <c r="H211" s="1" t="s">
        <v>109</v>
      </c>
      <c r="I211" s="2">
        <v>126.31</v>
      </c>
      <c r="J211" s="2">
        <v>34.56</v>
      </c>
      <c r="K211" s="2">
        <f t="shared" si="27"/>
        <v>22.700000000000003</v>
      </c>
      <c r="L211" s="2">
        <f t="shared" si="28"/>
        <v>0</v>
      </c>
      <c r="P211" s="6">
        <v>2.39</v>
      </c>
      <c r="Q211" s="5">
        <v>6245.0700000000006</v>
      </c>
      <c r="R211" s="7">
        <v>16.55</v>
      </c>
      <c r="S211" s="5">
        <v>23658.224999999999</v>
      </c>
      <c r="T211" s="8">
        <v>3.72</v>
      </c>
      <c r="U211" s="5">
        <v>1595.88</v>
      </c>
      <c r="X211" s="2">
        <v>0.03</v>
      </c>
      <c r="Y211" s="5">
        <v>12.87</v>
      </c>
      <c r="Z211" s="9">
        <v>0.01</v>
      </c>
      <c r="AA211" s="5">
        <v>1.7175</v>
      </c>
      <c r="AL211" s="5" t="str">
        <f t="shared" si="30"/>
        <v/>
      </c>
      <c r="AN211" s="5" t="str">
        <f t="shared" si="31"/>
        <v/>
      </c>
      <c r="AP211" s="5" t="str">
        <f t="shared" si="32"/>
        <v/>
      </c>
      <c r="AS211" s="5">
        <f t="shared" si="29"/>
        <v>31513.762499999997</v>
      </c>
      <c r="AT211" s="5">
        <f t="shared" si="33"/>
        <v>27353.945849999996</v>
      </c>
      <c r="AU211" s="11">
        <f t="shared" si="35"/>
        <v>0.46985599239117359</v>
      </c>
      <c r="AV211" s="5">
        <f t="shared" si="34"/>
        <v>469.85599239117357</v>
      </c>
    </row>
    <row r="212" spans="1:48" x14ac:dyDescent="0.25">
      <c r="A212" s="1" t="s">
        <v>305</v>
      </c>
      <c r="B212" s="1" t="s">
        <v>306</v>
      </c>
      <c r="C212" s="1" t="s">
        <v>164</v>
      </c>
      <c r="D212" s="1" t="s">
        <v>61</v>
      </c>
      <c r="E212" s="1" t="s">
        <v>131</v>
      </c>
      <c r="F212" s="1" t="s">
        <v>276</v>
      </c>
      <c r="G212" s="1" t="s">
        <v>258</v>
      </c>
      <c r="H212" s="1" t="s">
        <v>109</v>
      </c>
      <c r="I212" s="2">
        <v>126.31</v>
      </c>
      <c r="J212" s="2">
        <v>29.64</v>
      </c>
      <c r="K212" s="2">
        <f t="shared" si="27"/>
        <v>29.64</v>
      </c>
      <c r="L212" s="2">
        <f t="shared" si="28"/>
        <v>0</v>
      </c>
      <c r="P212" s="6">
        <v>7.56</v>
      </c>
      <c r="Q212" s="5">
        <v>19754.28</v>
      </c>
      <c r="R212" s="7">
        <v>19.5</v>
      </c>
      <c r="S212" s="5">
        <v>27875.25</v>
      </c>
      <c r="T212" s="8">
        <v>2.58</v>
      </c>
      <c r="U212" s="5">
        <v>1106.82</v>
      </c>
      <c r="AL212" s="5" t="str">
        <f t="shared" si="30"/>
        <v/>
      </c>
      <c r="AN212" s="5" t="str">
        <f t="shared" si="31"/>
        <v/>
      </c>
      <c r="AP212" s="5" t="str">
        <f t="shared" si="32"/>
        <v/>
      </c>
      <c r="AS212" s="5">
        <f t="shared" si="29"/>
        <v>48736.35</v>
      </c>
      <c r="AT212" s="5">
        <f t="shared" si="33"/>
        <v>42303.1518</v>
      </c>
      <c r="AU212" s="11">
        <f t="shared" si="35"/>
        <v>0.7266370080301765</v>
      </c>
      <c r="AV212" s="5">
        <f t="shared" si="34"/>
        <v>726.6370080301765</v>
      </c>
    </row>
    <row r="213" spans="1:48" x14ac:dyDescent="0.25">
      <c r="A213" s="1" t="s">
        <v>307</v>
      </c>
      <c r="B213" s="1" t="s">
        <v>163</v>
      </c>
      <c r="C213" s="1" t="s">
        <v>164</v>
      </c>
      <c r="D213" s="1" t="s">
        <v>61</v>
      </c>
      <c r="E213" s="1" t="s">
        <v>131</v>
      </c>
      <c r="F213" s="1" t="s">
        <v>276</v>
      </c>
      <c r="G213" s="1" t="s">
        <v>258</v>
      </c>
      <c r="H213" s="1" t="s">
        <v>109</v>
      </c>
      <c r="I213" s="2">
        <v>5.63</v>
      </c>
      <c r="J213" s="2">
        <v>4.92</v>
      </c>
      <c r="K213" s="2">
        <f t="shared" si="27"/>
        <v>4.93</v>
      </c>
      <c r="L213" s="2">
        <f t="shared" si="28"/>
        <v>0</v>
      </c>
      <c r="P213" s="6">
        <v>2.8</v>
      </c>
      <c r="Q213" s="5">
        <v>7316.4</v>
      </c>
      <c r="R213" s="7">
        <v>2.11</v>
      </c>
      <c r="S213" s="5">
        <v>3016.2449999999999</v>
      </c>
      <c r="Z213" s="9">
        <v>0.02</v>
      </c>
      <c r="AA213" s="5">
        <v>3.4350000000000001</v>
      </c>
      <c r="AL213" s="5" t="str">
        <f t="shared" si="30"/>
        <v/>
      </c>
      <c r="AN213" s="5" t="str">
        <f t="shared" si="31"/>
        <v/>
      </c>
      <c r="AP213" s="5" t="str">
        <f t="shared" si="32"/>
        <v/>
      </c>
      <c r="AS213" s="5">
        <f t="shared" si="29"/>
        <v>10336.08</v>
      </c>
      <c r="AT213" s="5">
        <f t="shared" si="33"/>
        <v>8971.7174400000004</v>
      </c>
      <c r="AU213" s="11">
        <f t="shared" si="35"/>
        <v>0.15410629326899833</v>
      </c>
      <c r="AV213" s="5">
        <f t="shared" si="34"/>
        <v>154.10629326899834</v>
      </c>
    </row>
    <row r="214" spans="1:48" x14ac:dyDescent="0.25">
      <c r="A214" s="1" t="s">
        <v>308</v>
      </c>
      <c r="B214" s="1" t="s">
        <v>290</v>
      </c>
      <c r="C214" s="1" t="s">
        <v>291</v>
      </c>
      <c r="D214" s="1" t="s">
        <v>292</v>
      </c>
      <c r="E214" s="1" t="s">
        <v>84</v>
      </c>
      <c r="F214" s="1" t="s">
        <v>276</v>
      </c>
      <c r="G214" s="1" t="s">
        <v>258</v>
      </c>
      <c r="H214" s="1" t="s">
        <v>109</v>
      </c>
      <c r="I214" s="2">
        <v>40</v>
      </c>
      <c r="J214" s="2">
        <v>0.06</v>
      </c>
      <c r="K214" s="2">
        <f t="shared" si="27"/>
        <v>6.0000000000000005E-2</v>
      </c>
      <c r="L214" s="2">
        <f t="shared" si="28"/>
        <v>0</v>
      </c>
      <c r="P214" s="6">
        <v>0.05</v>
      </c>
      <c r="Q214" s="5">
        <v>130.65</v>
      </c>
      <c r="R214" s="7">
        <v>0.01</v>
      </c>
      <c r="S214" s="5">
        <v>14.295</v>
      </c>
      <c r="AL214" s="5" t="str">
        <f t="shared" si="30"/>
        <v/>
      </c>
      <c r="AN214" s="5" t="str">
        <f t="shared" si="31"/>
        <v/>
      </c>
      <c r="AP214" s="5" t="str">
        <f t="shared" si="32"/>
        <v/>
      </c>
      <c r="AS214" s="5">
        <f t="shared" si="29"/>
        <v>144.94499999999999</v>
      </c>
      <c r="AT214" s="5">
        <f t="shared" si="33"/>
        <v>125.81225999999998</v>
      </c>
      <c r="AU214" s="11">
        <f t="shared" si="35"/>
        <v>2.1610646084274658E-3</v>
      </c>
      <c r="AV214" s="5">
        <f t="shared" si="34"/>
        <v>2.1610646084274658</v>
      </c>
    </row>
    <row r="215" spans="1:48" x14ac:dyDescent="0.25">
      <c r="A215" s="1" t="s">
        <v>308</v>
      </c>
      <c r="B215" s="1" t="s">
        <v>290</v>
      </c>
      <c r="C215" s="1" t="s">
        <v>291</v>
      </c>
      <c r="D215" s="1" t="s">
        <v>292</v>
      </c>
      <c r="E215" s="1" t="s">
        <v>70</v>
      </c>
      <c r="F215" s="1" t="s">
        <v>288</v>
      </c>
      <c r="G215" s="1" t="s">
        <v>258</v>
      </c>
      <c r="H215" s="1" t="s">
        <v>109</v>
      </c>
      <c r="I215" s="2">
        <v>40</v>
      </c>
      <c r="J215" s="2">
        <v>39.75</v>
      </c>
      <c r="K215" s="2">
        <f t="shared" si="27"/>
        <v>39.76</v>
      </c>
      <c r="L215" s="2">
        <f t="shared" si="28"/>
        <v>0</v>
      </c>
      <c r="N215" s="4">
        <v>0.39</v>
      </c>
      <c r="O215" s="5">
        <v>1361.0025000000001</v>
      </c>
      <c r="P215" s="6">
        <v>27.49</v>
      </c>
      <c r="Q215" s="5">
        <v>71831.37</v>
      </c>
      <c r="R215" s="7">
        <v>11.88</v>
      </c>
      <c r="S215" s="5">
        <v>16982.46</v>
      </c>
      <c r="AL215" s="5" t="str">
        <f t="shared" si="30"/>
        <v/>
      </c>
      <c r="AN215" s="5" t="str">
        <f t="shared" si="31"/>
        <v/>
      </c>
      <c r="AP215" s="5" t="str">
        <f t="shared" si="32"/>
        <v/>
      </c>
      <c r="AS215" s="5">
        <f t="shared" si="29"/>
        <v>90174.83249999999</v>
      </c>
      <c r="AT215" s="5">
        <f t="shared" si="33"/>
        <v>78271.754609999989</v>
      </c>
      <c r="AU215" s="11">
        <f t="shared" si="35"/>
        <v>1.3444661015324764</v>
      </c>
      <c r="AV215" s="5">
        <f t="shared" si="34"/>
        <v>1344.4661015324764</v>
      </c>
    </row>
    <row r="216" spans="1:48" x14ac:dyDescent="0.25">
      <c r="A216" s="1" t="s">
        <v>308</v>
      </c>
      <c r="B216" s="1" t="s">
        <v>290</v>
      </c>
      <c r="C216" s="1" t="s">
        <v>291</v>
      </c>
      <c r="D216" s="1" t="s">
        <v>292</v>
      </c>
      <c r="E216" s="1" t="s">
        <v>62</v>
      </c>
      <c r="F216" s="1" t="s">
        <v>288</v>
      </c>
      <c r="G216" s="1" t="s">
        <v>258</v>
      </c>
      <c r="H216" s="1" t="s">
        <v>109</v>
      </c>
      <c r="I216" s="2">
        <v>40</v>
      </c>
      <c r="J216" s="2">
        <v>0.09</v>
      </c>
      <c r="K216" s="2">
        <f t="shared" si="27"/>
        <v>0.08</v>
      </c>
      <c r="L216" s="2">
        <f t="shared" si="28"/>
        <v>0</v>
      </c>
      <c r="P216" s="6">
        <v>0.05</v>
      </c>
      <c r="Q216" s="5">
        <v>130.65</v>
      </c>
      <c r="R216" s="7">
        <v>0.03</v>
      </c>
      <c r="S216" s="5">
        <v>42.884999999999998</v>
      </c>
      <c r="AL216" s="5" t="str">
        <f t="shared" si="30"/>
        <v/>
      </c>
      <c r="AN216" s="5" t="str">
        <f t="shared" si="31"/>
        <v/>
      </c>
      <c r="AP216" s="5" t="str">
        <f t="shared" si="32"/>
        <v/>
      </c>
      <c r="AS216" s="5">
        <f t="shared" si="29"/>
        <v>173.535</v>
      </c>
      <c r="AT216" s="5">
        <f t="shared" si="33"/>
        <v>150.62837999999999</v>
      </c>
      <c r="AU216" s="11">
        <f t="shared" si="35"/>
        <v>2.587328619983168E-3</v>
      </c>
      <c r="AV216" s="5">
        <f t="shared" si="34"/>
        <v>2.5873286199831682</v>
      </c>
    </row>
    <row r="217" spans="1:48" x14ac:dyDescent="0.25">
      <c r="A217" s="1" t="s">
        <v>309</v>
      </c>
      <c r="B217" s="1" t="s">
        <v>310</v>
      </c>
      <c r="C217" s="1" t="s">
        <v>311</v>
      </c>
      <c r="D217" s="1" t="s">
        <v>61</v>
      </c>
      <c r="E217" s="1" t="s">
        <v>81</v>
      </c>
      <c r="F217" s="1" t="s">
        <v>288</v>
      </c>
      <c r="G217" s="1" t="s">
        <v>258</v>
      </c>
      <c r="H217" s="1" t="s">
        <v>109</v>
      </c>
      <c r="I217" s="2">
        <v>10.220000000000001</v>
      </c>
      <c r="J217" s="2">
        <v>8.2200000000000006</v>
      </c>
      <c r="K217" s="2">
        <f t="shared" ref="K217:K272" si="36">SUM(N217,P217,R217,T217,V217,X217,Z217,AB217,AE217,AG217,AI217,AW217,AY217,BA217,BC217,BE217)</f>
        <v>1.2</v>
      </c>
      <c r="L217" s="2">
        <f t="shared" ref="L217:L272" si="37">SUM(M217,AD217,AK217,AM217,AO217,AQ217,AR217)</f>
        <v>6.98</v>
      </c>
      <c r="N217" s="4">
        <v>0.05</v>
      </c>
      <c r="O217" s="5">
        <v>174.48750000000001</v>
      </c>
      <c r="P217" s="6">
        <v>0.11</v>
      </c>
      <c r="Q217" s="5">
        <v>287.43</v>
      </c>
      <c r="R217" s="7">
        <v>0.15</v>
      </c>
      <c r="S217" s="5">
        <v>214.42500000000001</v>
      </c>
      <c r="Z217" s="9">
        <v>0.89</v>
      </c>
      <c r="AA217" s="5">
        <v>152.85749999999999</v>
      </c>
      <c r="AL217" s="5" t="str">
        <f t="shared" si="30"/>
        <v/>
      </c>
      <c r="AM217" s="3">
        <v>0.01</v>
      </c>
      <c r="AN217" s="5">
        <f t="shared" si="31"/>
        <v>80.040000000000006</v>
      </c>
      <c r="AO217" s="2">
        <v>0.2</v>
      </c>
      <c r="AP217" s="5">
        <f t="shared" si="32"/>
        <v>0.2</v>
      </c>
      <c r="AQ217" s="2">
        <v>0.32</v>
      </c>
      <c r="AR217" s="2">
        <v>6.45</v>
      </c>
      <c r="AS217" s="5">
        <f t="shared" ref="AS217:AS272" si="38">SUM(O217,Q217,S217,U217,W217,Y217,AA217,AC217,AF217,AH217,AJ217,AX217,AZ217,BB217,BD217,BF217)</f>
        <v>829.19999999999993</v>
      </c>
      <c r="AT217" s="5">
        <f t="shared" si="33"/>
        <v>719.74559999999997</v>
      </c>
      <c r="AU217" s="11">
        <f t="shared" si="35"/>
        <v>1.2362998194543133E-2</v>
      </c>
      <c r="AV217" s="5">
        <f t="shared" si="34"/>
        <v>12.362998194543135</v>
      </c>
    </row>
    <row r="218" spans="1:48" x14ac:dyDescent="0.25">
      <c r="A218" s="1" t="s">
        <v>309</v>
      </c>
      <c r="B218" s="1" t="s">
        <v>310</v>
      </c>
      <c r="C218" s="1" t="s">
        <v>311</v>
      </c>
      <c r="D218" s="1" t="s">
        <v>61</v>
      </c>
      <c r="E218" s="1" t="s">
        <v>84</v>
      </c>
      <c r="F218" s="1" t="s">
        <v>288</v>
      </c>
      <c r="G218" s="1" t="s">
        <v>258</v>
      </c>
      <c r="H218" s="1" t="s">
        <v>109</v>
      </c>
      <c r="I218" s="2">
        <v>10.220000000000001</v>
      </c>
      <c r="J218" s="2">
        <v>2</v>
      </c>
      <c r="K218" s="2">
        <f t="shared" si="36"/>
        <v>1.03</v>
      </c>
      <c r="L218" s="2">
        <f t="shared" si="37"/>
        <v>0</v>
      </c>
      <c r="R218" s="7">
        <v>0.03</v>
      </c>
      <c r="S218" s="5">
        <v>42.884999999999998</v>
      </c>
      <c r="Z218" s="9">
        <v>1</v>
      </c>
      <c r="AA218" s="5">
        <v>171.75</v>
      </c>
      <c r="AL218" s="5" t="str">
        <f t="shared" si="30"/>
        <v/>
      </c>
      <c r="AN218" s="5" t="str">
        <f t="shared" si="31"/>
        <v/>
      </c>
      <c r="AP218" s="5" t="str">
        <f t="shared" si="32"/>
        <v/>
      </c>
      <c r="AS218" s="5">
        <f t="shared" si="38"/>
        <v>214.63499999999999</v>
      </c>
      <c r="AT218" s="5">
        <f t="shared" si="33"/>
        <v>186.30318000000003</v>
      </c>
      <c r="AU218" s="11">
        <f t="shared" si="35"/>
        <v>3.2001110919992353E-3</v>
      </c>
      <c r="AV218" s="5">
        <f t="shared" si="34"/>
        <v>3.2001110919992355</v>
      </c>
    </row>
    <row r="219" spans="1:48" x14ac:dyDescent="0.25">
      <c r="A219" s="1" t="s">
        <v>312</v>
      </c>
      <c r="B219" s="1" t="s">
        <v>313</v>
      </c>
      <c r="C219" s="1" t="s">
        <v>314</v>
      </c>
      <c r="D219" s="1" t="s">
        <v>61</v>
      </c>
      <c r="E219" s="1" t="s">
        <v>81</v>
      </c>
      <c r="F219" s="1" t="s">
        <v>288</v>
      </c>
      <c r="G219" s="1" t="s">
        <v>258</v>
      </c>
      <c r="H219" s="1" t="s">
        <v>109</v>
      </c>
      <c r="I219" s="2">
        <v>18.260000000000002</v>
      </c>
      <c r="J219" s="2">
        <v>2.54</v>
      </c>
      <c r="K219" s="2">
        <f t="shared" si="36"/>
        <v>2.41</v>
      </c>
      <c r="L219" s="2">
        <f t="shared" si="37"/>
        <v>0.13</v>
      </c>
      <c r="N219" s="4">
        <v>0.54</v>
      </c>
      <c r="O219" s="5">
        <v>1884.4649999999999</v>
      </c>
      <c r="P219" s="6">
        <v>0.84</v>
      </c>
      <c r="Q219" s="5">
        <v>2194.92</v>
      </c>
      <c r="R219" s="7">
        <v>1.03</v>
      </c>
      <c r="S219" s="5">
        <v>1472.385</v>
      </c>
      <c r="AL219" s="5" t="str">
        <f t="shared" si="30"/>
        <v/>
      </c>
      <c r="AM219" s="3">
        <v>0.05</v>
      </c>
      <c r="AN219" s="5">
        <f t="shared" si="31"/>
        <v>400.20000000000005</v>
      </c>
      <c r="AP219" s="5" t="str">
        <f t="shared" si="32"/>
        <v/>
      </c>
      <c r="AQ219" s="2">
        <v>0.08</v>
      </c>
      <c r="AS219" s="5">
        <f t="shared" si="38"/>
        <v>5551.77</v>
      </c>
      <c r="AT219" s="5">
        <f t="shared" si="33"/>
        <v>4818.9363600000006</v>
      </c>
      <c r="AU219" s="11">
        <f t="shared" si="35"/>
        <v>8.27743879480448E-2</v>
      </c>
      <c r="AV219" s="5">
        <f t="shared" si="34"/>
        <v>82.774387948044804</v>
      </c>
    </row>
    <row r="220" spans="1:48" x14ac:dyDescent="0.25">
      <c r="A220" s="1" t="s">
        <v>312</v>
      </c>
      <c r="B220" s="1" t="s">
        <v>313</v>
      </c>
      <c r="C220" s="1" t="s">
        <v>314</v>
      </c>
      <c r="D220" s="1" t="s">
        <v>61</v>
      </c>
      <c r="E220" s="1" t="s">
        <v>84</v>
      </c>
      <c r="F220" s="1" t="s">
        <v>288</v>
      </c>
      <c r="G220" s="1" t="s">
        <v>258</v>
      </c>
      <c r="H220" s="1" t="s">
        <v>109</v>
      </c>
      <c r="I220" s="2">
        <v>18.260000000000002</v>
      </c>
      <c r="J220" s="2">
        <v>15.71</v>
      </c>
      <c r="K220" s="2">
        <f t="shared" si="36"/>
        <v>0.21</v>
      </c>
      <c r="L220" s="2">
        <f t="shared" si="37"/>
        <v>0</v>
      </c>
      <c r="R220" s="7">
        <v>0.21</v>
      </c>
      <c r="S220" s="5">
        <v>300.19499999999999</v>
      </c>
      <c r="AL220" s="5" t="str">
        <f t="shared" si="30"/>
        <v/>
      </c>
      <c r="AN220" s="5" t="str">
        <f t="shared" si="31"/>
        <v/>
      </c>
      <c r="AP220" s="5" t="str">
        <f t="shared" si="32"/>
        <v/>
      </c>
      <c r="AS220" s="5">
        <f t="shared" si="38"/>
        <v>300.19499999999999</v>
      </c>
      <c r="AT220" s="5">
        <f t="shared" si="33"/>
        <v>260.56925999999993</v>
      </c>
      <c r="AU220" s="11">
        <f t="shared" si="35"/>
        <v>4.4757721213348721E-3</v>
      </c>
      <c r="AV220" s="5">
        <f t="shared" si="34"/>
        <v>4.475772121334872</v>
      </c>
    </row>
    <row r="221" spans="1:48" x14ac:dyDescent="0.25">
      <c r="A221" s="1" t="s">
        <v>315</v>
      </c>
      <c r="B221" s="1" t="s">
        <v>316</v>
      </c>
      <c r="C221" s="1" t="s">
        <v>317</v>
      </c>
      <c r="D221" s="1" t="s">
        <v>61</v>
      </c>
      <c r="E221" s="1" t="s">
        <v>92</v>
      </c>
      <c r="F221" s="1" t="s">
        <v>288</v>
      </c>
      <c r="G221" s="1" t="s">
        <v>258</v>
      </c>
      <c r="H221" s="1" t="s">
        <v>109</v>
      </c>
      <c r="I221" s="2">
        <v>10</v>
      </c>
      <c r="J221" s="2">
        <v>9.4499999999999993</v>
      </c>
      <c r="K221" s="2">
        <f t="shared" si="36"/>
        <v>6.81</v>
      </c>
      <c r="L221" s="2">
        <f t="shared" si="37"/>
        <v>2.64</v>
      </c>
      <c r="P221" s="6">
        <v>0.06</v>
      </c>
      <c r="Q221" s="5">
        <v>156.78</v>
      </c>
      <c r="Z221" s="9">
        <v>6.75</v>
      </c>
      <c r="AA221" s="5">
        <v>1159.3125</v>
      </c>
      <c r="AL221" s="5" t="str">
        <f t="shared" si="30"/>
        <v/>
      </c>
      <c r="AN221" s="5" t="str">
        <f t="shared" si="31"/>
        <v/>
      </c>
      <c r="AP221" s="5" t="str">
        <f t="shared" si="32"/>
        <v/>
      </c>
      <c r="AR221" s="2">
        <v>2.64</v>
      </c>
      <c r="AS221" s="5">
        <f t="shared" si="38"/>
        <v>1316.0925</v>
      </c>
      <c r="AT221" s="5">
        <f t="shared" si="33"/>
        <v>1142.3682900000001</v>
      </c>
      <c r="AU221" s="11">
        <f t="shared" si="35"/>
        <v>1.9622345877172893E-2</v>
      </c>
      <c r="AV221" s="5">
        <f t="shared" si="34"/>
        <v>19.622345877172894</v>
      </c>
    </row>
    <row r="222" spans="1:48" x14ac:dyDescent="0.25">
      <c r="A222" s="1" t="s">
        <v>318</v>
      </c>
      <c r="B222" s="1" t="s">
        <v>319</v>
      </c>
      <c r="C222" s="1" t="s">
        <v>320</v>
      </c>
      <c r="D222" s="1" t="s">
        <v>61</v>
      </c>
      <c r="E222" s="1" t="s">
        <v>132</v>
      </c>
      <c r="F222" s="1" t="s">
        <v>288</v>
      </c>
      <c r="G222" s="1" t="s">
        <v>258</v>
      </c>
      <c r="H222" s="1" t="s">
        <v>109</v>
      </c>
      <c r="I222" s="2">
        <v>70</v>
      </c>
      <c r="J222" s="2">
        <v>36.619999999999997</v>
      </c>
      <c r="K222" s="2">
        <f t="shared" si="36"/>
        <v>36.61</v>
      </c>
      <c r="L222" s="2">
        <f t="shared" si="37"/>
        <v>0</v>
      </c>
      <c r="R222" s="7">
        <v>30.4</v>
      </c>
      <c r="S222" s="5">
        <v>43456.800000000003</v>
      </c>
      <c r="T222" s="8">
        <v>6.21</v>
      </c>
      <c r="U222" s="5">
        <v>2664.09</v>
      </c>
      <c r="AL222" s="5" t="str">
        <f t="shared" si="30"/>
        <v/>
      </c>
      <c r="AN222" s="5" t="str">
        <f t="shared" si="31"/>
        <v/>
      </c>
      <c r="AP222" s="5" t="str">
        <f t="shared" si="32"/>
        <v/>
      </c>
      <c r="AS222" s="5">
        <f t="shared" si="38"/>
        <v>46120.89</v>
      </c>
      <c r="AT222" s="5">
        <f t="shared" si="33"/>
        <v>40032.932519999995</v>
      </c>
      <c r="AU222" s="11">
        <f t="shared" si="35"/>
        <v>0.68764167848615831</v>
      </c>
      <c r="AV222" s="5">
        <f t="shared" si="34"/>
        <v>687.6416784861583</v>
      </c>
    </row>
    <row r="223" spans="1:48" x14ac:dyDescent="0.25">
      <c r="A223" s="1" t="s">
        <v>318</v>
      </c>
      <c r="B223" s="1" t="s">
        <v>319</v>
      </c>
      <c r="C223" s="1" t="s">
        <v>320</v>
      </c>
      <c r="D223" s="1" t="s">
        <v>61</v>
      </c>
      <c r="E223" s="1" t="s">
        <v>92</v>
      </c>
      <c r="F223" s="1" t="s">
        <v>288</v>
      </c>
      <c r="G223" s="1" t="s">
        <v>258</v>
      </c>
      <c r="H223" s="1" t="s">
        <v>109</v>
      </c>
      <c r="I223" s="2">
        <v>70</v>
      </c>
      <c r="J223" s="2">
        <v>29.72</v>
      </c>
      <c r="K223" s="2">
        <f t="shared" si="36"/>
        <v>28.379999999999995</v>
      </c>
      <c r="L223" s="2">
        <f t="shared" si="37"/>
        <v>1.34</v>
      </c>
      <c r="N223" s="4">
        <v>6.29</v>
      </c>
      <c r="O223" s="5">
        <v>21950.5275</v>
      </c>
      <c r="P223" s="6">
        <v>9.64</v>
      </c>
      <c r="Q223" s="5">
        <v>25189.32</v>
      </c>
      <c r="R223" s="7">
        <v>12.37</v>
      </c>
      <c r="S223" s="5">
        <v>17682.915000000001</v>
      </c>
      <c r="Z223" s="9">
        <v>0.08</v>
      </c>
      <c r="AA223" s="5">
        <v>13.74</v>
      </c>
      <c r="AL223" s="5" t="str">
        <f t="shared" si="30"/>
        <v/>
      </c>
      <c r="AM223" s="3">
        <v>0.18</v>
      </c>
      <c r="AN223" s="5">
        <f t="shared" si="31"/>
        <v>1440.72</v>
      </c>
      <c r="AO223" s="2">
        <v>0.01</v>
      </c>
      <c r="AP223" s="5">
        <f t="shared" si="32"/>
        <v>0.01</v>
      </c>
      <c r="AQ223" s="2">
        <v>0.23</v>
      </c>
      <c r="AR223" s="2">
        <v>0.92</v>
      </c>
      <c r="AS223" s="5">
        <f t="shared" si="38"/>
        <v>64836.502500000002</v>
      </c>
      <c r="AT223" s="5">
        <f t="shared" si="33"/>
        <v>56278.084169999995</v>
      </c>
      <c r="AU223" s="11">
        <f t="shared" si="35"/>
        <v>0.96668302381571569</v>
      </c>
      <c r="AV223" s="5">
        <f t="shared" si="34"/>
        <v>966.68302381571561</v>
      </c>
    </row>
    <row r="224" spans="1:48" x14ac:dyDescent="0.25">
      <c r="A224" s="1" t="s">
        <v>318</v>
      </c>
      <c r="B224" s="1" t="s">
        <v>319</v>
      </c>
      <c r="C224" s="1" t="s">
        <v>320</v>
      </c>
      <c r="D224" s="1" t="s">
        <v>61</v>
      </c>
      <c r="E224" s="1" t="s">
        <v>81</v>
      </c>
      <c r="F224" s="1" t="s">
        <v>288</v>
      </c>
      <c r="G224" s="1" t="s">
        <v>258</v>
      </c>
      <c r="H224" s="1" t="s">
        <v>109</v>
      </c>
      <c r="I224" s="2">
        <v>70</v>
      </c>
      <c r="J224" s="2">
        <v>0.08</v>
      </c>
      <c r="K224" s="2">
        <f t="shared" si="36"/>
        <v>0</v>
      </c>
      <c r="L224" s="2">
        <f t="shared" si="37"/>
        <v>0.08</v>
      </c>
      <c r="AL224" s="5" t="str">
        <f t="shared" si="30"/>
        <v/>
      </c>
      <c r="AN224" s="5" t="str">
        <f t="shared" si="31"/>
        <v/>
      </c>
      <c r="AP224" s="5" t="str">
        <f t="shared" si="32"/>
        <v/>
      </c>
      <c r="AQ224" s="2">
        <v>0.03</v>
      </c>
      <c r="AR224" s="2">
        <v>0.05</v>
      </c>
      <c r="AS224" s="5">
        <f t="shared" si="38"/>
        <v>0</v>
      </c>
      <c r="AT224" s="5">
        <f t="shared" si="33"/>
        <v>0</v>
      </c>
      <c r="AU224" s="11">
        <f t="shared" si="35"/>
        <v>0</v>
      </c>
      <c r="AV224" s="5">
        <f t="shared" si="34"/>
        <v>0</v>
      </c>
    </row>
    <row r="225" spans="1:48" x14ac:dyDescent="0.25">
      <c r="A225" s="1" t="s">
        <v>321</v>
      </c>
      <c r="B225" s="1" t="s">
        <v>290</v>
      </c>
      <c r="C225" s="1" t="s">
        <v>291</v>
      </c>
      <c r="D225" s="1" t="s">
        <v>292</v>
      </c>
      <c r="E225" s="1" t="s">
        <v>89</v>
      </c>
      <c r="F225" s="1" t="s">
        <v>276</v>
      </c>
      <c r="G225" s="1" t="s">
        <v>258</v>
      </c>
      <c r="H225" s="1" t="s">
        <v>109</v>
      </c>
      <c r="I225" s="2">
        <v>79</v>
      </c>
      <c r="J225" s="2">
        <v>0.06</v>
      </c>
      <c r="K225" s="2">
        <f t="shared" si="36"/>
        <v>0.06</v>
      </c>
      <c r="L225" s="2">
        <f t="shared" si="37"/>
        <v>0</v>
      </c>
      <c r="N225" s="4">
        <v>0.06</v>
      </c>
      <c r="O225" s="5">
        <v>209.38499999999999</v>
      </c>
      <c r="AL225" s="5" t="str">
        <f t="shared" si="30"/>
        <v/>
      </c>
      <c r="AN225" s="5" t="str">
        <f t="shared" si="31"/>
        <v/>
      </c>
      <c r="AP225" s="5" t="str">
        <f t="shared" si="32"/>
        <v/>
      </c>
      <c r="AS225" s="5">
        <f t="shared" si="38"/>
        <v>209.38499999999999</v>
      </c>
      <c r="AT225" s="5">
        <f t="shared" si="33"/>
        <v>181.74618000000001</v>
      </c>
      <c r="AU225" s="11">
        <f t="shared" si="35"/>
        <v>3.1218359587125116E-3</v>
      </c>
      <c r="AV225" s="5">
        <f t="shared" si="34"/>
        <v>3.1218359587125115</v>
      </c>
    </row>
    <row r="226" spans="1:48" x14ac:dyDescent="0.25">
      <c r="A226" s="1" t="s">
        <v>321</v>
      </c>
      <c r="B226" s="1" t="s">
        <v>290</v>
      </c>
      <c r="C226" s="1" t="s">
        <v>291</v>
      </c>
      <c r="D226" s="1" t="s">
        <v>292</v>
      </c>
      <c r="E226" s="1" t="s">
        <v>90</v>
      </c>
      <c r="F226" s="1" t="s">
        <v>276</v>
      </c>
      <c r="G226" s="1" t="s">
        <v>258</v>
      </c>
      <c r="H226" s="1" t="s">
        <v>109</v>
      </c>
      <c r="I226" s="2">
        <v>79</v>
      </c>
      <c r="J226" s="2">
        <v>0.04</v>
      </c>
      <c r="K226" s="2">
        <f t="shared" si="36"/>
        <v>0.04</v>
      </c>
      <c r="L226" s="2">
        <f t="shared" si="37"/>
        <v>0</v>
      </c>
      <c r="P226" s="6">
        <v>0.04</v>
      </c>
      <c r="Q226" s="5">
        <v>104.52</v>
      </c>
      <c r="AL226" s="5" t="str">
        <f t="shared" si="30"/>
        <v/>
      </c>
      <c r="AN226" s="5" t="str">
        <f t="shared" si="31"/>
        <v/>
      </c>
      <c r="AP226" s="5" t="str">
        <f t="shared" si="32"/>
        <v/>
      </c>
      <c r="AS226" s="5">
        <f t="shared" si="38"/>
        <v>104.52</v>
      </c>
      <c r="AT226" s="5">
        <f t="shared" si="33"/>
        <v>90.72336</v>
      </c>
      <c r="AU226" s="11">
        <f t="shared" si="35"/>
        <v>1.5583460821196919E-3</v>
      </c>
      <c r="AV226" s="5">
        <f t="shared" si="34"/>
        <v>1.5583460821196919</v>
      </c>
    </row>
    <row r="227" spans="1:48" x14ac:dyDescent="0.25">
      <c r="A227" s="1" t="s">
        <v>321</v>
      </c>
      <c r="B227" s="1" t="s">
        <v>290</v>
      </c>
      <c r="C227" s="1" t="s">
        <v>291</v>
      </c>
      <c r="D227" s="1" t="s">
        <v>292</v>
      </c>
      <c r="E227" s="1" t="s">
        <v>93</v>
      </c>
      <c r="F227" s="1" t="s">
        <v>288</v>
      </c>
      <c r="G227" s="1" t="s">
        <v>258</v>
      </c>
      <c r="H227" s="1" t="s">
        <v>109</v>
      </c>
      <c r="I227" s="2">
        <v>79</v>
      </c>
      <c r="J227" s="2">
        <v>36.380000000000003</v>
      </c>
      <c r="K227" s="2">
        <f t="shared" si="36"/>
        <v>36.03</v>
      </c>
      <c r="L227" s="2">
        <f t="shared" si="37"/>
        <v>0.33999999999999997</v>
      </c>
      <c r="N227" s="4">
        <v>1.1200000000000001</v>
      </c>
      <c r="O227" s="5">
        <v>3908.52</v>
      </c>
      <c r="P227" s="6">
        <v>22.36</v>
      </c>
      <c r="Q227" s="5">
        <v>58426.68</v>
      </c>
      <c r="R227" s="7">
        <v>12.55</v>
      </c>
      <c r="S227" s="5">
        <v>17940.224999999999</v>
      </c>
      <c r="AL227" s="5" t="str">
        <f t="shared" si="30"/>
        <v/>
      </c>
      <c r="AM227" s="3">
        <v>0.15</v>
      </c>
      <c r="AN227" s="5">
        <f t="shared" si="31"/>
        <v>1200.5999999999999</v>
      </c>
      <c r="AP227" s="5" t="str">
        <f t="shared" si="32"/>
        <v/>
      </c>
      <c r="AQ227" s="2">
        <v>0.19</v>
      </c>
      <c r="AS227" s="5">
        <f t="shared" si="38"/>
        <v>80275.424999999988</v>
      </c>
      <c r="AT227" s="5">
        <f t="shared" si="33"/>
        <v>69679.068899999998</v>
      </c>
      <c r="AU227" s="11">
        <f t="shared" si="35"/>
        <v>1.196870398385411</v>
      </c>
      <c r="AV227" s="5">
        <f t="shared" si="34"/>
        <v>1196.8703983854109</v>
      </c>
    </row>
    <row r="228" spans="1:48" x14ac:dyDescent="0.25">
      <c r="A228" s="1" t="s">
        <v>321</v>
      </c>
      <c r="B228" s="1" t="s">
        <v>290</v>
      </c>
      <c r="C228" s="1" t="s">
        <v>291</v>
      </c>
      <c r="D228" s="1" t="s">
        <v>292</v>
      </c>
      <c r="E228" s="1" t="s">
        <v>73</v>
      </c>
      <c r="F228" s="1" t="s">
        <v>288</v>
      </c>
      <c r="G228" s="1" t="s">
        <v>258</v>
      </c>
      <c r="H228" s="1" t="s">
        <v>109</v>
      </c>
      <c r="I228" s="2">
        <v>79</v>
      </c>
      <c r="J228" s="2">
        <v>40.78</v>
      </c>
      <c r="K228" s="2">
        <f t="shared" si="36"/>
        <v>37.379999999999995</v>
      </c>
      <c r="L228" s="2">
        <f t="shared" si="37"/>
        <v>2.62</v>
      </c>
      <c r="N228" s="4">
        <v>21.5</v>
      </c>
      <c r="O228" s="5">
        <v>75029.625</v>
      </c>
      <c r="P228" s="6">
        <v>14.41</v>
      </c>
      <c r="Q228" s="5">
        <v>37653.33</v>
      </c>
      <c r="R228" s="7">
        <v>1.47</v>
      </c>
      <c r="S228" s="5">
        <v>2101.3649999999998</v>
      </c>
      <c r="AL228" s="5" t="str">
        <f t="shared" si="30"/>
        <v/>
      </c>
      <c r="AM228" s="3">
        <v>1.05</v>
      </c>
      <c r="AN228" s="5">
        <f t="shared" si="31"/>
        <v>8404.2000000000007</v>
      </c>
      <c r="AP228" s="5" t="str">
        <f t="shared" si="32"/>
        <v/>
      </c>
      <c r="AQ228" s="2">
        <v>1.57</v>
      </c>
      <c r="AS228" s="5">
        <f t="shared" si="38"/>
        <v>114784.32000000001</v>
      </c>
      <c r="AT228" s="5">
        <f t="shared" si="33"/>
        <v>99632.789759999985</v>
      </c>
      <c r="AU228" s="11">
        <f t="shared" si="35"/>
        <v>1.7113824661382797</v>
      </c>
      <c r="AV228" s="5">
        <f t="shared" si="34"/>
        <v>1711.3824661382796</v>
      </c>
    </row>
    <row r="229" spans="1:48" x14ac:dyDescent="0.25">
      <c r="A229" s="1" t="s">
        <v>321</v>
      </c>
      <c r="B229" s="1" t="s">
        <v>290</v>
      </c>
      <c r="C229" s="1" t="s">
        <v>291</v>
      </c>
      <c r="D229" s="1" t="s">
        <v>292</v>
      </c>
      <c r="E229" s="1" t="s">
        <v>70</v>
      </c>
      <c r="F229" s="1" t="s">
        <v>288</v>
      </c>
      <c r="G229" s="1" t="s">
        <v>258</v>
      </c>
      <c r="H229" s="1" t="s">
        <v>109</v>
      </c>
      <c r="I229" s="2">
        <v>79</v>
      </c>
      <c r="J229" s="2">
        <v>0.09</v>
      </c>
      <c r="K229" s="2">
        <f t="shared" si="36"/>
        <v>0.09</v>
      </c>
      <c r="L229" s="2">
        <f t="shared" si="37"/>
        <v>0</v>
      </c>
      <c r="N229" s="4">
        <v>0.03</v>
      </c>
      <c r="O229" s="5">
        <v>104.6925</v>
      </c>
      <c r="P229" s="6">
        <v>0.06</v>
      </c>
      <c r="Q229" s="5">
        <v>156.78</v>
      </c>
      <c r="AL229" s="5" t="str">
        <f t="shared" si="30"/>
        <v/>
      </c>
      <c r="AN229" s="5" t="str">
        <f t="shared" si="31"/>
        <v/>
      </c>
      <c r="AP229" s="5" t="str">
        <f t="shared" si="32"/>
        <v/>
      </c>
      <c r="AS229" s="5">
        <f t="shared" si="38"/>
        <v>261.47249999999997</v>
      </c>
      <c r="AT229" s="5">
        <f t="shared" si="33"/>
        <v>226.95812999999995</v>
      </c>
      <c r="AU229" s="11">
        <f t="shared" si="35"/>
        <v>3.898437102535793E-3</v>
      </c>
      <c r="AV229" s="5">
        <f t="shared" si="34"/>
        <v>3.8984371025357931</v>
      </c>
    </row>
    <row r="230" spans="1:48" x14ac:dyDescent="0.25">
      <c r="A230" s="1" t="s">
        <v>322</v>
      </c>
      <c r="B230" s="1" t="s">
        <v>323</v>
      </c>
      <c r="C230" s="1" t="s">
        <v>324</v>
      </c>
      <c r="D230" s="1" t="s">
        <v>61</v>
      </c>
      <c r="E230" s="1" t="s">
        <v>74</v>
      </c>
      <c r="F230" s="1" t="s">
        <v>288</v>
      </c>
      <c r="G230" s="1" t="s">
        <v>258</v>
      </c>
      <c r="H230" s="1" t="s">
        <v>109</v>
      </c>
      <c r="I230" s="2">
        <v>7.46</v>
      </c>
      <c r="J230" s="2">
        <v>5.99</v>
      </c>
      <c r="K230" s="2">
        <f t="shared" si="36"/>
        <v>4.9800000000000004</v>
      </c>
      <c r="L230" s="2">
        <f t="shared" si="37"/>
        <v>1.02</v>
      </c>
      <c r="P230" s="6">
        <v>1.0900000000000001</v>
      </c>
      <c r="Q230" s="5">
        <v>2848.17</v>
      </c>
      <c r="R230" s="7">
        <v>0.59</v>
      </c>
      <c r="S230" s="5">
        <v>843.40499999999997</v>
      </c>
      <c r="Z230" s="9">
        <v>3.3</v>
      </c>
      <c r="AA230" s="5">
        <v>566.77499999999998</v>
      </c>
      <c r="AL230" s="5" t="str">
        <f t="shared" si="30"/>
        <v/>
      </c>
      <c r="AN230" s="5" t="str">
        <f t="shared" si="31"/>
        <v/>
      </c>
      <c r="AP230" s="5" t="str">
        <f t="shared" si="32"/>
        <v/>
      </c>
      <c r="AR230" s="2">
        <v>1.02</v>
      </c>
      <c r="AS230" s="5">
        <f t="shared" si="38"/>
        <v>4258.3499999999995</v>
      </c>
      <c r="AT230" s="5">
        <f t="shared" si="33"/>
        <v>3696.2477999999996</v>
      </c>
      <c r="AU230" s="11">
        <f t="shared" si="35"/>
        <v>6.349007882505156E-2</v>
      </c>
      <c r="AV230" s="5">
        <f t="shared" si="34"/>
        <v>63.490078825051562</v>
      </c>
    </row>
    <row r="231" spans="1:48" x14ac:dyDescent="0.25">
      <c r="A231" s="1" t="s">
        <v>322</v>
      </c>
      <c r="B231" s="1" t="s">
        <v>323</v>
      </c>
      <c r="C231" s="1" t="s">
        <v>324</v>
      </c>
      <c r="D231" s="1" t="s">
        <v>61</v>
      </c>
      <c r="E231" s="1" t="s">
        <v>131</v>
      </c>
      <c r="F231" s="1" t="s">
        <v>288</v>
      </c>
      <c r="G231" s="1" t="s">
        <v>258</v>
      </c>
      <c r="H231" s="1" t="s">
        <v>109</v>
      </c>
      <c r="I231" s="2">
        <v>7.46</v>
      </c>
      <c r="J231" s="2">
        <v>0.63</v>
      </c>
      <c r="K231" s="2">
        <f t="shared" si="36"/>
        <v>0.63</v>
      </c>
      <c r="L231" s="2">
        <f t="shared" si="37"/>
        <v>0</v>
      </c>
      <c r="R231" s="7">
        <v>0.44</v>
      </c>
      <c r="S231" s="5">
        <v>628.98</v>
      </c>
      <c r="Z231" s="9">
        <v>0.19</v>
      </c>
      <c r="AA231" s="5">
        <v>32.6325</v>
      </c>
      <c r="AL231" s="5" t="str">
        <f t="shared" si="30"/>
        <v/>
      </c>
      <c r="AN231" s="5" t="str">
        <f t="shared" si="31"/>
        <v/>
      </c>
      <c r="AP231" s="5" t="str">
        <f t="shared" si="32"/>
        <v/>
      </c>
      <c r="AS231" s="5">
        <f t="shared" si="38"/>
        <v>661.61250000000007</v>
      </c>
      <c r="AT231" s="5">
        <f t="shared" si="33"/>
        <v>574.27965000000006</v>
      </c>
      <c r="AU231" s="11">
        <f t="shared" si="35"/>
        <v>9.8643441184119284E-3</v>
      </c>
      <c r="AV231" s="5">
        <f t="shared" si="34"/>
        <v>9.8643441184119283</v>
      </c>
    </row>
    <row r="232" spans="1:48" x14ac:dyDescent="0.25">
      <c r="A232" s="1" t="s">
        <v>325</v>
      </c>
      <c r="B232" s="1" t="s">
        <v>323</v>
      </c>
      <c r="C232" s="1" t="s">
        <v>324</v>
      </c>
      <c r="D232" s="1" t="s">
        <v>61</v>
      </c>
      <c r="E232" s="1" t="s">
        <v>93</v>
      </c>
      <c r="F232" s="1" t="s">
        <v>288</v>
      </c>
      <c r="G232" s="1" t="s">
        <v>258</v>
      </c>
      <c r="H232" s="1" t="s">
        <v>109</v>
      </c>
      <c r="I232" s="2">
        <v>71</v>
      </c>
      <c r="J232" s="2">
        <v>0.05</v>
      </c>
      <c r="K232" s="2">
        <f t="shared" si="36"/>
        <v>0.05</v>
      </c>
      <c r="L232" s="2">
        <f t="shared" si="37"/>
        <v>0</v>
      </c>
      <c r="P232" s="6">
        <v>0.05</v>
      </c>
      <c r="Q232" s="5">
        <v>130.65</v>
      </c>
      <c r="AL232" s="5" t="str">
        <f t="shared" si="30"/>
        <v/>
      </c>
      <c r="AN232" s="5" t="str">
        <f t="shared" si="31"/>
        <v/>
      </c>
      <c r="AP232" s="5" t="str">
        <f t="shared" si="32"/>
        <v/>
      </c>
      <c r="AS232" s="5">
        <f t="shared" si="38"/>
        <v>130.65</v>
      </c>
      <c r="AT232" s="5">
        <f t="shared" si="33"/>
        <v>113.4042</v>
      </c>
      <c r="AU232" s="11">
        <f t="shared" si="35"/>
        <v>1.947932602649615E-3</v>
      </c>
      <c r="AV232" s="5">
        <f t="shared" si="34"/>
        <v>1.9479326026496149</v>
      </c>
    </row>
    <row r="233" spans="1:48" x14ac:dyDescent="0.25">
      <c r="A233" s="1" t="s">
        <v>325</v>
      </c>
      <c r="B233" s="1" t="s">
        <v>323</v>
      </c>
      <c r="C233" s="1" t="s">
        <v>324</v>
      </c>
      <c r="D233" s="1" t="s">
        <v>61</v>
      </c>
      <c r="E233" s="1" t="s">
        <v>73</v>
      </c>
      <c r="F233" s="1" t="s">
        <v>288</v>
      </c>
      <c r="G233" s="1" t="s">
        <v>258</v>
      </c>
      <c r="H233" s="1" t="s">
        <v>109</v>
      </c>
      <c r="I233" s="2">
        <v>71</v>
      </c>
      <c r="J233" s="2">
        <v>0.06</v>
      </c>
      <c r="K233" s="2">
        <f t="shared" si="36"/>
        <v>6.0000000000000005E-2</v>
      </c>
      <c r="L233" s="2">
        <f t="shared" si="37"/>
        <v>0</v>
      </c>
      <c r="N233" s="4">
        <v>0.01</v>
      </c>
      <c r="O233" s="5">
        <v>34.897500000000001</v>
      </c>
      <c r="P233" s="6">
        <v>0.05</v>
      </c>
      <c r="Q233" s="5">
        <v>130.65</v>
      </c>
      <c r="AL233" s="5" t="str">
        <f t="shared" si="30"/>
        <v/>
      </c>
      <c r="AN233" s="5" t="str">
        <f t="shared" si="31"/>
        <v/>
      </c>
      <c r="AP233" s="5" t="str">
        <f t="shared" si="32"/>
        <v/>
      </c>
      <c r="AS233" s="5">
        <f t="shared" si="38"/>
        <v>165.54750000000001</v>
      </c>
      <c r="AT233" s="5">
        <f t="shared" si="33"/>
        <v>143.69523000000001</v>
      </c>
      <c r="AU233" s="11">
        <f t="shared" si="35"/>
        <v>2.4682385957683667E-3</v>
      </c>
      <c r="AV233" s="5">
        <f t="shared" si="34"/>
        <v>2.468238595768367</v>
      </c>
    </row>
    <row r="234" spans="1:48" x14ac:dyDescent="0.25">
      <c r="A234" s="1" t="s">
        <v>325</v>
      </c>
      <c r="B234" s="1" t="s">
        <v>323</v>
      </c>
      <c r="C234" s="1" t="s">
        <v>324</v>
      </c>
      <c r="D234" s="1" t="s">
        <v>61</v>
      </c>
      <c r="E234" s="1" t="s">
        <v>71</v>
      </c>
      <c r="F234" s="1" t="s">
        <v>288</v>
      </c>
      <c r="G234" s="1" t="s">
        <v>258</v>
      </c>
      <c r="H234" s="1" t="s">
        <v>109</v>
      </c>
      <c r="I234" s="2">
        <v>71</v>
      </c>
      <c r="J234" s="2">
        <v>0.08</v>
      </c>
      <c r="K234" s="2">
        <f t="shared" si="36"/>
        <v>0</v>
      </c>
      <c r="L234" s="2">
        <f t="shared" si="37"/>
        <v>0.08</v>
      </c>
      <c r="AL234" s="5" t="str">
        <f t="shared" si="30"/>
        <v/>
      </c>
      <c r="AN234" s="5" t="str">
        <f t="shared" si="31"/>
        <v/>
      </c>
      <c r="AP234" s="5" t="str">
        <f t="shared" si="32"/>
        <v/>
      </c>
      <c r="AQ234" s="2">
        <v>0.08</v>
      </c>
      <c r="AS234" s="5">
        <f t="shared" si="38"/>
        <v>0</v>
      </c>
      <c r="AT234" s="5">
        <f t="shared" si="33"/>
        <v>0</v>
      </c>
      <c r="AU234" s="11">
        <f t="shared" si="35"/>
        <v>0</v>
      </c>
      <c r="AV234" s="5">
        <f t="shared" si="34"/>
        <v>0</v>
      </c>
    </row>
    <row r="235" spans="1:48" x14ac:dyDescent="0.25">
      <c r="A235" s="1" t="s">
        <v>325</v>
      </c>
      <c r="B235" s="1" t="s">
        <v>323</v>
      </c>
      <c r="C235" s="1" t="s">
        <v>324</v>
      </c>
      <c r="D235" s="1" t="s">
        <v>61</v>
      </c>
      <c r="E235" s="1" t="s">
        <v>74</v>
      </c>
      <c r="F235" s="1" t="s">
        <v>288</v>
      </c>
      <c r="G235" s="1" t="s">
        <v>258</v>
      </c>
      <c r="H235" s="1" t="s">
        <v>109</v>
      </c>
      <c r="I235" s="2">
        <v>71</v>
      </c>
      <c r="J235" s="2">
        <v>33.21</v>
      </c>
      <c r="K235" s="2">
        <f t="shared" si="36"/>
        <v>31.84</v>
      </c>
      <c r="L235" s="2">
        <f t="shared" si="37"/>
        <v>1.36</v>
      </c>
      <c r="N235" s="4">
        <v>4.6900000000000004</v>
      </c>
      <c r="O235" s="5">
        <v>16366.9275</v>
      </c>
      <c r="P235" s="6">
        <v>26.08</v>
      </c>
      <c r="Q235" s="5">
        <v>68147.039999999994</v>
      </c>
      <c r="R235" s="7">
        <v>1.07</v>
      </c>
      <c r="S235" s="5">
        <v>1529.5650000000001</v>
      </c>
      <c r="AL235" s="5" t="str">
        <f t="shared" si="30"/>
        <v/>
      </c>
      <c r="AM235" s="3">
        <v>0.52</v>
      </c>
      <c r="AN235" s="5">
        <f t="shared" si="31"/>
        <v>4162.08</v>
      </c>
      <c r="AP235" s="5" t="str">
        <f t="shared" si="32"/>
        <v/>
      </c>
      <c r="AQ235" s="2">
        <v>0.77</v>
      </c>
      <c r="AR235" s="2">
        <v>7.0000000000000007E-2</v>
      </c>
      <c r="AS235" s="5">
        <f t="shared" si="38"/>
        <v>86043.532500000001</v>
      </c>
      <c r="AT235" s="5">
        <f t="shared" si="33"/>
        <v>74685.786209999991</v>
      </c>
      <c r="AU235" s="11">
        <f t="shared" si="35"/>
        <v>1.2828702809329637</v>
      </c>
      <c r="AV235" s="5">
        <f t="shared" si="34"/>
        <v>1282.8702809329636</v>
      </c>
    </row>
    <row r="236" spans="1:48" x14ac:dyDescent="0.25">
      <c r="A236" s="1" t="s">
        <v>325</v>
      </c>
      <c r="B236" s="1" t="s">
        <v>323</v>
      </c>
      <c r="C236" s="1" t="s">
        <v>324</v>
      </c>
      <c r="D236" s="1" t="s">
        <v>61</v>
      </c>
      <c r="E236" s="1" t="s">
        <v>131</v>
      </c>
      <c r="F236" s="1" t="s">
        <v>288</v>
      </c>
      <c r="G236" s="1" t="s">
        <v>258</v>
      </c>
      <c r="H236" s="1" t="s">
        <v>109</v>
      </c>
      <c r="I236" s="2">
        <v>71</v>
      </c>
      <c r="J236" s="2">
        <v>34.61</v>
      </c>
      <c r="K236" s="2">
        <f t="shared" si="36"/>
        <v>34.61</v>
      </c>
      <c r="L236" s="2">
        <f t="shared" si="37"/>
        <v>0</v>
      </c>
      <c r="P236" s="6">
        <v>17.78</v>
      </c>
      <c r="Q236" s="5">
        <v>46459.14</v>
      </c>
      <c r="R236" s="7">
        <v>16.82</v>
      </c>
      <c r="S236" s="5">
        <v>24044.19</v>
      </c>
      <c r="Z236" s="9">
        <v>0.01</v>
      </c>
      <c r="AA236" s="5">
        <v>1.7175</v>
      </c>
      <c r="AL236" s="5" t="str">
        <f t="shared" si="30"/>
        <v/>
      </c>
      <c r="AN236" s="5" t="str">
        <f t="shared" si="31"/>
        <v/>
      </c>
      <c r="AP236" s="5" t="str">
        <f t="shared" si="32"/>
        <v/>
      </c>
      <c r="AS236" s="5">
        <f t="shared" si="38"/>
        <v>70505.047500000001</v>
      </c>
      <c r="AT236" s="5">
        <f t="shared" si="33"/>
        <v>61198.381229999999</v>
      </c>
      <c r="AU236" s="11">
        <f t="shared" si="35"/>
        <v>1.0511984743712952</v>
      </c>
      <c r="AV236" s="5">
        <f t="shared" si="34"/>
        <v>1051.1984743712953</v>
      </c>
    </row>
    <row r="237" spans="1:48" x14ac:dyDescent="0.25">
      <c r="A237" s="1" t="s">
        <v>326</v>
      </c>
      <c r="B237" s="1" t="s">
        <v>327</v>
      </c>
      <c r="C237" s="1" t="s">
        <v>328</v>
      </c>
      <c r="D237" s="1" t="s">
        <v>329</v>
      </c>
      <c r="E237" s="1" t="s">
        <v>90</v>
      </c>
      <c r="F237" s="1" t="s">
        <v>257</v>
      </c>
      <c r="G237" s="1" t="s">
        <v>258</v>
      </c>
      <c r="H237" s="1" t="s">
        <v>109</v>
      </c>
      <c r="J237" s="2">
        <v>0.02</v>
      </c>
      <c r="K237" s="2">
        <f t="shared" si="36"/>
        <v>0.03</v>
      </c>
      <c r="L237" s="2">
        <f t="shared" si="37"/>
        <v>0</v>
      </c>
      <c r="R237" s="7">
        <v>0.03</v>
      </c>
      <c r="S237" s="5">
        <v>42.884999999999998</v>
      </c>
      <c r="AL237" s="5" t="str">
        <f t="shared" si="30"/>
        <v/>
      </c>
      <c r="AN237" s="5" t="str">
        <f t="shared" si="31"/>
        <v/>
      </c>
      <c r="AP237" s="5" t="str">
        <f t="shared" si="32"/>
        <v/>
      </c>
      <c r="AS237" s="5">
        <f t="shared" si="38"/>
        <v>42.884999999999998</v>
      </c>
      <c r="AT237" s="5">
        <f t="shared" si="33"/>
        <v>37.224180000000004</v>
      </c>
      <c r="AU237" s="11">
        <f t="shared" si="35"/>
        <v>6.393960173335533E-4</v>
      </c>
      <c r="AV237" s="5">
        <f t="shared" si="34"/>
        <v>0.63939601733355333</v>
      </c>
    </row>
    <row r="238" spans="1:48" x14ac:dyDescent="0.25">
      <c r="A238" s="1" t="s">
        <v>330</v>
      </c>
      <c r="B238" s="1" t="s">
        <v>331</v>
      </c>
      <c r="C238" s="1" t="s">
        <v>332</v>
      </c>
      <c r="D238" s="1" t="s">
        <v>123</v>
      </c>
      <c r="E238" s="1" t="s">
        <v>93</v>
      </c>
      <c r="F238" s="1" t="s">
        <v>288</v>
      </c>
      <c r="G238" s="1" t="s">
        <v>258</v>
      </c>
      <c r="H238" s="1" t="s">
        <v>109</v>
      </c>
      <c r="I238" s="2">
        <v>2</v>
      </c>
      <c r="J238" s="2">
        <v>0.68</v>
      </c>
      <c r="K238" s="2">
        <f t="shared" si="36"/>
        <v>0.68</v>
      </c>
      <c r="L238" s="2">
        <f t="shared" si="37"/>
        <v>0</v>
      </c>
      <c r="R238" s="7">
        <v>0.02</v>
      </c>
      <c r="S238" s="5">
        <v>28.59</v>
      </c>
      <c r="Z238" s="9">
        <v>0.66</v>
      </c>
      <c r="AA238" s="5">
        <v>113.355</v>
      </c>
      <c r="AL238" s="5" t="str">
        <f t="shared" si="30"/>
        <v/>
      </c>
      <c r="AN238" s="5" t="str">
        <f t="shared" si="31"/>
        <v/>
      </c>
      <c r="AP238" s="5" t="str">
        <f t="shared" si="32"/>
        <v/>
      </c>
      <c r="AS238" s="5">
        <f t="shared" si="38"/>
        <v>141.94499999999999</v>
      </c>
      <c r="AT238" s="5">
        <f t="shared" si="33"/>
        <v>123.20825999999998</v>
      </c>
      <c r="AU238" s="11">
        <f t="shared" si="35"/>
        <v>2.1163359608350522E-3</v>
      </c>
      <c r="AV238" s="5">
        <f t="shared" si="34"/>
        <v>2.1163359608350523</v>
      </c>
    </row>
    <row r="239" spans="1:48" x14ac:dyDescent="0.25">
      <c r="A239" s="1" t="s">
        <v>330</v>
      </c>
      <c r="B239" s="1" t="s">
        <v>331</v>
      </c>
      <c r="C239" s="1" t="s">
        <v>332</v>
      </c>
      <c r="D239" s="1" t="s">
        <v>123</v>
      </c>
      <c r="E239" s="1" t="s">
        <v>131</v>
      </c>
      <c r="F239" s="1" t="s">
        <v>288</v>
      </c>
      <c r="G239" s="1" t="s">
        <v>258</v>
      </c>
      <c r="H239" s="1" t="s">
        <v>109</v>
      </c>
      <c r="I239" s="2">
        <v>2</v>
      </c>
      <c r="J239" s="2">
        <v>1.07</v>
      </c>
      <c r="K239" s="2">
        <f t="shared" si="36"/>
        <v>1.06</v>
      </c>
      <c r="L239" s="2">
        <f t="shared" si="37"/>
        <v>0</v>
      </c>
      <c r="P239" s="6">
        <v>0.01</v>
      </c>
      <c r="Q239" s="5">
        <v>26.13</v>
      </c>
      <c r="R239" s="7">
        <v>0.01</v>
      </c>
      <c r="S239" s="5">
        <v>14.295</v>
      </c>
      <c r="Z239" s="9">
        <v>1.04</v>
      </c>
      <c r="AA239" s="5">
        <v>178.62</v>
      </c>
      <c r="AL239" s="5" t="str">
        <f t="shared" si="30"/>
        <v/>
      </c>
      <c r="AN239" s="5" t="str">
        <f t="shared" si="31"/>
        <v/>
      </c>
      <c r="AP239" s="5" t="str">
        <f t="shared" si="32"/>
        <v/>
      </c>
      <c r="AS239" s="5">
        <f t="shared" si="38"/>
        <v>219.04500000000002</v>
      </c>
      <c r="AT239" s="5">
        <f t="shared" si="33"/>
        <v>190.13106000000002</v>
      </c>
      <c r="AU239" s="11">
        <f t="shared" si="35"/>
        <v>3.2658622039600836E-3</v>
      </c>
      <c r="AV239" s="5">
        <f t="shared" si="34"/>
        <v>3.2658622039600838</v>
      </c>
    </row>
    <row r="240" spans="1:48" x14ac:dyDescent="0.25">
      <c r="A240" s="1" t="s">
        <v>333</v>
      </c>
      <c r="B240" s="1" t="s">
        <v>334</v>
      </c>
      <c r="C240" s="1" t="s">
        <v>335</v>
      </c>
      <c r="D240" s="1" t="s">
        <v>61</v>
      </c>
      <c r="E240" s="1" t="s">
        <v>132</v>
      </c>
      <c r="F240" s="1" t="s">
        <v>336</v>
      </c>
      <c r="G240" s="1" t="s">
        <v>258</v>
      </c>
      <c r="H240" s="1" t="s">
        <v>65</v>
      </c>
      <c r="I240" s="2">
        <v>76.2</v>
      </c>
      <c r="J240" s="2">
        <v>28.37</v>
      </c>
      <c r="K240" s="2">
        <f t="shared" si="36"/>
        <v>13.75</v>
      </c>
      <c r="L240" s="2">
        <f t="shared" si="37"/>
        <v>0</v>
      </c>
      <c r="R240" s="7">
        <v>6.55</v>
      </c>
      <c r="S240" s="5">
        <v>9363.2250000000004</v>
      </c>
      <c r="T240" s="8">
        <v>7.2</v>
      </c>
      <c r="U240" s="5">
        <v>3088.8</v>
      </c>
      <c r="AL240" s="5" t="str">
        <f t="shared" si="30"/>
        <v/>
      </c>
      <c r="AN240" s="5" t="str">
        <f t="shared" si="31"/>
        <v/>
      </c>
      <c r="AP240" s="5" t="str">
        <f t="shared" si="32"/>
        <v/>
      </c>
      <c r="AS240" s="5">
        <f t="shared" si="38"/>
        <v>12452.025000000001</v>
      </c>
      <c r="AT240" s="5">
        <f t="shared" si="33"/>
        <v>10808.357700000002</v>
      </c>
      <c r="AU240" s="11">
        <f t="shared" si="35"/>
        <v>0.1856540793456416</v>
      </c>
      <c r="AV240" s="5">
        <f t="shared" si="34"/>
        <v>185.65407934564161</v>
      </c>
    </row>
    <row r="241" spans="1:48" x14ac:dyDescent="0.25">
      <c r="A241" s="1" t="s">
        <v>337</v>
      </c>
      <c r="B241" s="1" t="s">
        <v>334</v>
      </c>
      <c r="C241" s="1" t="s">
        <v>335</v>
      </c>
      <c r="D241" s="1" t="s">
        <v>61</v>
      </c>
      <c r="E241" s="1" t="s">
        <v>132</v>
      </c>
      <c r="F241" s="1" t="s">
        <v>336</v>
      </c>
      <c r="G241" s="1" t="s">
        <v>258</v>
      </c>
      <c r="H241" s="1" t="s">
        <v>65</v>
      </c>
      <c r="I241" s="2">
        <v>13.89</v>
      </c>
      <c r="J241" s="2">
        <v>6.16</v>
      </c>
      <c r="K241" s="2">
        <f t="shared" si="36"/>
        <v>6.16</v>
      </c>
      <c r="L241" s="2">
        <f t="shared" si="37"/>
        <v>0</v>
      </c>
      <c r="R241" s="7">
        <v>2.39</v>
      </c>
      <c r="S241" s="5">
        <v>3416.5050000000001</v>
      </c>
      <c r="T241" s="8">
        <v>0.62</v>
      </c>
      <c r="U241" s="5">
        <v>265.98</v>
      </c>
      <c r="Z241" s="9">
        <v>3.15</v>
      </c>
      <c r="AA241" s="5">
        <v>541.01249999999993</v>
      </c>
      <c r="AL241" s="5" t="str">
        <f t="shared" si="30"/>
        <v/>
      </c>
      <c r="AN241" s="5" t="str">
        <f t="shared" si="31"/>
        <v/>
      </c>
      <c r="AP241" s="5" t="str">
        <f t="shared" si="32"/>
        <v/>
      </c>
      <c r="AS241" s="5">
        <f t="shared" si="38"/>
        <v>4223.4975000000004</v>
      </c>
      <c r="AT241" s="5">
        <f t="shared" si="33"/>
        <v>3665.9958300000003</v>
      </c>
      <c r="AU241" s="11">
        <f t="shared" si="35"/>
        <v>6.2970443761646705E-2</v>
      </c>
      <c r="AV241" s="5">
        <f t="shared" si="34"/>
        <v>62.970443761646706</v>
      </c>
    </row>
    <row r="242" spans="1:48" x14ac:dyDescent="0.25">
      <c r="A242" s="1" t="s">
        <v>338</v>
      </c>
      <c r="B242" s="1" t="s">
        <v>339</v>
      </c>
      <c r="C242" s="1" t="s">
        <v>340</v>
      </c>
      <c r="D242" s="1" t="s">
        <v>61</v>
      </c>
      <c r="E242" s="1" t="s">
        <v>93</v>
      </c>
      <c r="F242" s="1" t="s">
        <v>336</v>
      </c>
      <c r="G242" s="1" t="s">
        <v>258</v>
      </c>
      <c r="H242" s="1" t="s">
        <v>65</v>
      </c>
      <c r="I242" s="2">
        <v>1.59</v>
      </c>
      <c r="J242" s="2">
        <v>1.37</v>
      </c>
      <c r="K242" s="2">
        <f t="shared" si="36"/>
        <v>1.37</v>
      </c>
      <c r="L242" s="2">
        <f t="shared" si="37"/>
        <v>0</v>
      </c>
      <c r="P242" s="6">
        <v>0.02</v>
      </c>
      <c r="Q242" s="5">
        <v>52.26</v>
      </c>
      <c r="R242" s="7">
        <v>1.35</v>
      </c>
      <c r="S242" s="5">
        <v>1929.825</v>
      </c>
      <c r="AL242" s="5" t="str">
        <f t="shared" si="30"/>
        <v/>
      </c>
      <c r="AN242" s="5" t="str">
        <f t="shared" si="31"/>
        <v/>
      </c>
      <c r="AP242" s="5" t="str">
        <f t="shared" si="32"/>
        <v/>
      </c>
      <c r="AS242" s="5">
        <f t="shared" si="38"/>
        <v>1982.085</v>
      </c>
      <c r="AT242" s="5">
        <f t="shared" si="33"/>
        <v>1720.4497800000001</v>
      </c>
      <c r="AU242" s="11">
        <f t="shared" si="35"/>
        <v>2.9551993821069742E-2</v>
      </c>
      <c r="AV242" s="5">
        <f t="shared" si="34"/>
        <v>29.551993821069743</v>
      </c>
    </row>
    <row r="243" spans="1:48" x14ac:dyDescent="0.25">
      <c r="A243" s="1" t="s">
        <v>341</v>
      </c>
      <c r="B243" s="1" t="s">
        <v>339</v>
      </c>
      <c r="C243" s="1" t="s">
        <v>340</v>
      </c>
      <c r="D243" s="1" t="s">
        <v>61</v>
      </c>
      <c r="E243" s="1" t="s">
        <v>93</v>
      </c>
      <c r="F243" s="1" t="s">
        <v>336</v>
      </c>
      <c r="G243" s="1" t="s">
        <v>258</v>
      </c>
      <c r="H243" s="1" t="s">
        <v>65</v>
      </c>
      <c r="I243" s="2">
        <v>81.25</v>
      </c>
      <c r="J243" s="2">
        <v>25.17</v>
      </c>
      <c r="K243" s="2">
        <f t="shared" si="36"/>
        <v>19.57</v>
      </c>
      <c r="L243" s="2">
        <f t="shared" si="37"/>
        <v>0.01</v>
      </c>
      <c r="P243" s="6">
        <v>7.95</v>
      </c>
      <c r="Q243" s="5">
        <v>20773.349999999999</v>
      </c>
      <c r="R243" s="7">
        <v>11.6</v>
      </c>
      <c r="S243" s="5">
        <v>16582.2</v>
      </c>
      <c r="Z243" s="9">
        <v>0.02</v>
      </c>
      <c r="AA243" s="5">
        <v>3.4350000000000001</v>
      </c>
      <c r="AL243" s="5" t="str">
        <f t="shared" si="30"/>
        <v/>
      </c>
      <c r="AN243" s="5" t="str">
        <f t="shared" si="31"/>
        <v/>
      </c>
      <c r="AP243" s="5" t="str">
        <f t="shared" si="32"/>
        <v/>
      </c>
      <c r="AR243" s="2">
        <v>0.01</v>
      </c>
      <c r="AS243" s="5">
        <f t="shared" si="38"/>
        <v>37358.985000000001</v>
      </c>
      <c r="AT243" s="5">
        <f t="shared" si="33"/>
        <v>32427.598979999999</v>
      </c>
      <c r="AU243" s="11">
        <f t="shared" si="35"/>
        <v>0.55700562482508931</v>
      </c>
      <c r="AV243" s="5">
        <f t="shared" si="34"/>
        <v>557.00562482508928</v>
      </c>
    </row>
    <row r="244" spans="1:48" x14ac:dyDescent="0.25">
      <c r="A244" s="1" t="s">
        <v>341</v>
      </c>
      <c r="B244" s="1" t="s">
        <v>339</v>
      </c>
      <c r="C244" s="1" t="s">
        <v>340</v>
      </c>
      <c r="D244" s="1" t="s">
        <v>61</v>
      </c>
      <c r="E244" s="1" t="s">
        <v>73</v>
      </c>
      <c r="F244" s="1" t="s">
        <v>336</v>
      </c>
      <c r="G244" s="1" t="s">
        <v>258</v>
      </c>
      <c r="H244" s="1" t="s">
        <v>65</v>
      </c>
      <c r="I244" s="2">
        <v>81.25</v>
      </c>
      <c r="J244" s="2">
        <v>7.58</v>
      </c>
      <c r="K244" s="2">
        <f t="shared" si="36"/>
        <v>0.17</v>
      </c>
      <c r="L244" s="2">
        <f t="shared" si="37"/>
        <v>0</v>
      </c>
      <c r="R244" s="7">
        <v>0.17</v>
      </c>
      <c r="S244" s="5">
        <v>243.01499999999999</v>
      </c>
      <c r="AL244" s="5" t="str">
        <f t="shared" si="30"/>
        <v/>
      </c>
      <c r="AN244" s="5" t="str">
        <f t="shared" si="31"/>
        <v/>
      </c>
      <c r="AP244" s="5" t="str">
        <f t="shared" si="32"/>
        <v/>
      </c>
      <c r="AS244" s="5">
        <f t="shared" si="38"/>
        <v>243.01499999999999</v>
      </c>
      <c r="AT244" s="5">
        <f t="shared" si="33"/>
        <v>210.93701999999999</v>
      </c>
      <c r="AU244" s="11">
        <f t="shared" si="35"/>
        <v>3.6232440982234683E-3</v>
      </c>
      <c r="AV244" s="5">
        <f t="shared" si="34"/>
        <v>3.6232440982234686</v>
      </c>
    </row>
    <row r="245" spans="1:48" x14ac:dyDescent="0.25">
      <c r="A245" s="1" t="s">
        <v>341</v>
      </c>
      <c r="B245" s="1" t="s">
        <v>339</v>
      </c>
      <c r="C245" s="1" t="s">
        <v>340</v>
      </c>
      <c r="D245" s="1" t="s">
        <v>61</v>
      </c>
      <c r="E245" s="1" t="s">
        <v>74</v>
      </c>
      <c r="F245" s="1" t="s">
        <v>336</v>
      </c>
      <c r="G245" s="1" t="s">
        <v>258</v>
      </c>
      <c r="H245" s="1" t="s">
        <v>65</v>
      </c>
      <c r="I245" s="2">
        <v>81.25</v>
      </c>
      <c r="J245" s="2">
        <v>10.63</v>
      </c>
      <c r="K245" s="2">
        <f t="shared" si="36"/>
        <v>9.01</v>
      </c>
      <c r="L245" s="2">
        <f t="shared" si="37"/>
        <v>0</v>
      </c>
      <c r="R245" s="7">
        <v>7.31</v>
      </c>
      <c r="S245" s="5">
        <v>10449.645</v>
      </c>
      <c r="T245" s="8">
        <v>1.7</v>
      </c>
      <c r="U245" s="5">
        <v>729.3</v>
      </c>
      <c r="AL245" s="5" t="str">
        <f t="shared" si="30"/>
        <v/>
      </c>
      <c r="AN245" s="5" t="str">
        <f t="shared" si="31"/>
        <v/>
      </c>
      <c r="AP245" s="5" t="str">
        <f t="shared" si="32"/>
        <v/>
      </c>
      <c r="AS245" s="5">
        <f t="shared" si="38"/>
        <v>11178.945</v>
      </c>
      <c r="AT245" s="5">
        <f t="shared" si="33"/>
        <v>9703.3242599999994</v>
      </c>
      <c r="AU245" s="11">
        <f t="shared" si="35"/>
        <v>0.16667303045332491</v>
      </c>
      <c r="AV245" s="5">
        <f t="shared" si="34"/>
        <v>166.67303045332491</v>
      </c>
    </row>
    <row r="246" spans="1:48" x14ac:dyDescent="0.25">
      <c r="A246" s="1" t="s">
        <v>341</v>
      </c>
      <c r="B246" s="1" t="s">
        <v>339</v>
      </c>
      <c r="C246" s="1" t="s">
        <v>340</v>
      </c>
      <c r="D246" s="1" t="s">
        <v>61</v>
      </c>
      <c r="E246" s="1" t="s">
        <v>131</v>
      </c>
      <c r="F246" s="1" t="s">
        <v>336</v>
      </c>
      <c r="G246" s="1" t="s">
        <v>258</v>
      </c>
      <c r="H246" s="1" t="s">
        <v>65</v>
      </c>
      <c r="I246" s="2">
        <v>81.25</v>
      </c>
      <c r="J246" s="2">
        <v>37.869999999999997</v>
      </c>
      <c r="K246" s="2">
        <f t="shared" si="36"/>
        <v>36.11</v>
      </c>
      <c r="L246" s="2">
        <f t="shared" si="37"/>
        <v>0</v>
      </c>
      <c r="P246" s="6">
        <v>6.6</v>
      </c>
      <c r="Q246" s="5">
        <v>17245.8</v>
      </c>
      <c r="R246" s="7">
        <v>29.51</v>
      </c>
      <c r="S246" s="5">
        <v>42184.545000000013</v>
      </c>
      <c r="AL246" s="5" t="str">
        <f t="shared" si="30"/>
        <v/>
      </c>
      <c r="AN246" s="5" t="str">
        <f t="shared" si="31"/>
        <v/>
      </c>
      <c r="AP246" s="5" t="str">
        <f t="shared" si="32"/>
        <v/>
      </c>
      <c r="AS246" s="5">
        <f t="shared" si="38"/>
        <v>59430.345000000016</v>
      </c>
      <c r="AT246" s="5">
        <f t="shared" si="33"/>
        <v>51585.539460000015</v>
      </c>
      <c r="AU246" s="11">
        <f t="shared" si="35"/>
        <v>0.88607965260018795</v>
      </c>
      <c r="AV246" s="5">
        <f t="shared" si="34"/>
        <v>886.07965260018796</v>
      </c>
    </row>
    <row r="247" spans="1:48" x14ac:dyDescent="0.25">
      <c r="A247" s="1" t="s">
        <v>342</v>
      </c>
      <c r="B247" s="1" t="s">
        <v>343</v>
      </c>
      <c r="C247" s="1" t="s">
        <v>344</v>
      </c>
      <c r="D247" s="1" t="s">
        <v>61</v>
      </c>
      <c r="E247" s="1" t="s">
        <v>93</v>
      </c>
      <c r="F247" s="1" t="s">
        <v>336</v>
      </c>
      <c r="G247" s="1" t="s">
        <v>258</v>
      </c>
      <c r="H247" s="1" t="s">
        <v>65</v>
      </c>
      <c r="I247" s="2">
        <v>3.29</v>
      </c>
      <c r="J247" s="2">
        <v>3.24</v>
      </c>
      <c r="K247" s="2">
        <f t="shared" si="36"/>
        <v>3.23</v>
      </c>
      <c r="L247" s="2">
        <f t="shared" si="37"/>
        <v>0.02</v>
      </c>
      <c r="P247" s="6">
        <v>0.03</v>
      </c>
      <c r="Q247" s="5">
        <v>78.39</v>
      </c>
      <c r="Z247" s="9">
        <v>3.2</v>
      </c>
      <c r="AA247" s="5">
        <v>549.6</v>
      </c>
      <c r="AL247" s="5" t="str">
        <f t="shared" si="30"/>
        <v/>
      </c>
      <c r="AN247" s="5" t="str">
        <f t="shared" si="31"/>
        <v/>
      </c>
      <c r="AP247" s="5" t="str">
        <f t="shared" si="32"/>
        <v/>
      </c>
      <c r="AR247" s="2">
        <v>0.02</v>
      </c>
      <c r="AS247" s="5">
        <f t="shared" si="38"/>
        <v>627.99</v>
      </c>
      <c r="AT247" s="5">
        <f t="shared" si="33"/>
        <v>545.09532000000002</v>
      </c>
      <c r="AU247" s="11">
        <f t="shared" si="35"/>
        <v>9.3630478005199518E-3</v>
      </c>
      <c r="AV247" s="5">
        <f t="shared" si="34"/>
        <v>9.3630478005199524</v>
      </c>
    </row>
    <row r="248" spans="1:48" x14ac:dyDescent="0.25">
      <c r="A248" s="1" t="s">
        <v>345</v>
      </c>
      <c r="B248" s="1" t="s">
        <v>346</v>
      </c>
      <c r="C248" s="1" t="s">
        <v>347</v>
      </c>
      <c r="D248" s="1" t="s">
        <v>61</v>
      </c>
      <c r="E248" s="1" t="s">
        <v>93</v>
      </c>
      <c r="F248" s="1" t="s">
        <v>336</v>
      </c>
      <c r="G248" s="1" t="s">
        <v>258</v>
      </c>
      <c r="H248" s="1" t="s">
        <v>65</v>
      </c>
      <c r="I248" s="2">
        <v>2.4500000000000002</v>
      </c>
      <c r="J248" s="2">
        <v>2.36</v>
      </c>
      <c r="K248" s="2">
        <f t="shared" si="36"/>
        <v>0.02</v>
      </c>
      <c r="L248" s="2">
        <f t="shared" si="37"/>
        <v>2.34</v>
      </c>
      <c r="P248" s="6">
        <v>0.01</v>
      </c>
      <c r="Q248" s="5">
        <v>26.13</v>
      </c>
      <c r="R248" s="7">
        <v>0.01</v>
      </c>
      <c r="S248" s="5">
        <v>14.295</v>
      </c>
      <c r="AL248" s="5" t="str">
        <f t="shared" si="30"/>
        <v/>
      </c>
      <c r="AN248" s="5" t="str">
        <f t="shared" si="31"/>
        <v/>
      </c>
      <c r="AP248" s="5" t="str">
        <f t="shared" si="32"/>
        <v/>
      </c>
      <c r="AR248" s="2">
        <v>2.34</v>
      </c>
      <c r="AS248" s="5">
        <f t="shared" si="38"/>
        <v>40.424999999999997</v>
      </c>
      <c r="AT248" s="5">
        <f t="shared" si="33"/>
        <v>35.088899999999995</v>
      </c>
      <c r="AU248" s="11">
        <f t="shared" si="35"/>
        <v>6.0271852630777397E-4</v>
      </c>
      <c r="AV248" s="5">
        <f t="shared" si="34"/>
        <v>0.60271852630777401</v>
      </c>
    </row>
    <row r="249" spans="1:48" x14ac:dyDescent="0.25">
      <c r="A249" s="1" t="s">
        <v>348</v>
      </c>
      <c r="B249" s="1" t="s">
        <v>349</v>
      </c>
      <c r="C249" s="1" t="s">
        <v>350</v>
      </c>
      <c r="D249" s="1" t="s">
        <v>61</v>
      </c>
      <c r="E249" s="1" t="s">
        <v>93</v>
      </c>
      <c r="F249" s="1" t="s">
        <v>336</v>
      </c>
      <c r="G249" s="1" t="s">
        <v>258</v>
      </c>
      <c r="H249" s="1" t="s">
        <v>65</v>
      </c>
      <c r="I249" s="2">
        <v>2.2000000000000002</v>
      </c>
      <c r="J249" s="2">
        <v>1.84</v>
      </c>
      <c r="K249" s="2">
        <f t="shared" si="36"/>
        <v>0.02</v>
      </c>
      <c r="L249" s="2">
        <f t="shared" si="37"/>
        <v>1.82</v>
      </c>
      <c r="R249" s="7">
        <v>0.02</v>
      </c>
      <c r="S249" s="5">
        <v>28.59</v>
      </c>
      <c r="AL249" s="5" t="str">
        <f t="shared" si="30"/>
        <v/>
      </c>
      <c r="AN249" s="5" t="str">
        <f t="shared" si="31"/>
        <v/>
      </c>
      <c r="AP249" s="5" t="str">
        <f t="shared" si="32"/>
        <v/>
      </c>
      <c r="AR249" s="2">
        <v>1.82</v>
      </c>
      <c r="AS249" s="5">
        <f t="shared" si="38"/>
        <v>28.59</v>
      </c>
      <c r="AT249" s="5">
        <f t="shared" si="33"/>
        <v>24.816120000000002</v>
      </c>
      <c r="AU249" s="11">
        <f t="shared" si="35"/>
        <v>4.2626401155570218E-4</v>
      </c>
      <c r="AV249" s="5">
        <f t="shared" si="34"/>
        <v>0.4262640115557022</v>
      </c>
    </row>
    <row r="250" spans="1:48" x14ac:dyDescent="0.25">
      <c r="A250" s="1" t="s">
        <v>351</v>
      </c>
      <c r="B250" s="1" t="s">
        <v>352</v>
      </c>
      <c r="C250" s="1" t="s">
        <v>353</v>
      </c>
      <c r="D250" s="1" t="s">
        <v>354</v>
      </c>
      <c r="E250" s="1" t="s">
        <v>74</v>
      </c>
      <c r="F250" s="1" t="s">
        <v>336</v>
      </c>
      <c r="G250" s="1" t="s">
        <v>258</v>
      </c>
      <c r="H250" s="1" t="s">
        <v>65</v>
      </c>
      <c r="I250" s="2">
        <v>60</v>
      </c>
      <c r="J250" s="2">
        <v>29.18</v>
      </c>
      <c r="K250" s="2">
        <f t="shared" si="36"/>
        <v>4.3499999999999996</v>
      </c>
      <c r="L250" s="2">
        <f t="shared" si="37"/>
        <v>0</v>
      </c>
      <c r="R250" s="7">
        <v>1.79</v>
      </c>
      <c r="S250" s="5">
        <v>2558.8049999999998</v>
      </c>
      <c r="T250" s="8">
        <v>2.56</v>
      </c>
      <c r="U250" s="5">
        <v>1098.24</v>
      </c>
      <c r="AL250" s="5" t="str">
        <f t="shared" si="30"/>
        <v/>
      </c>
      <c r="AN250" s="5" t="str">
        <f t="shared" si="31"/>
        <v/>
      </c>
      <c r="AP250" s="5" t="str">
        <f t="shared" si="32"/>
        <v/>
      </c>
      <c r="AS250" s="5">
        <f t="shared" si="38"/>
        <v>3657.0450000000001</v>
      </c>
      <c r="AT250" s="5">
        <f t="shared" si="33"/>
        <v>3174.3150600000004</v>
      </c>
      <c r="AU250" s="11">
        <f t="shared" si="35"/>
        <v>5.4524892344866141E-2</v>
      </c>
      <c r="AV250" s="5">
        <f t="shared" si="34"/>
        <v>54.524892344866139</v>
      </c>
    </row>
    <row r="251" spans="1:48" x14ac:dyDescent="0.25">
      <c r="A251" s="1" t="s">
        <v>355</v>
      </c>
      <c r="B251" s="1" t="s">
        <v>356</v>
      </c>
      <c r="C251" s="1" t="s">
        <v>357</v>
      </c>
      <c r="D251" s="1" t="s">
        <v>168</v>
      </c>
      <c r="E251" s="1" t="s">
        <v>93</v>
      </c>
      <c r="F251" s="1" t="s">
        <v>336</v>
      </c>
      <c r="G251" s="1" t="s">
        <v>258</v>
      </c>
      <c r="H251" s="1" t="s">
        <v>65</v>
      </c>
      <c r="I251" s="2">
        <v>3.7</v>
      </c>
      <c r="J251" s="2">
        <v>1.58</v>
      </c>
      <c r="K251" s="2">
        <f t="shared" si="36"/>
        <v>0.88</v>
      </c>
      <c r="L251" s="2">
        <f t="shared" si="37"/>
        <v>0.51</v>
      </c>
      <c r="R251" s="7">
        <v>0.45</v>
      </c>
      <c r="S251" s="5">
        <v>643.27499999999998</v>
      </c>
      <c r="Z251" s="9">
        <v>0.43</v>
      </c>
      <c r="AA251" s="5">
        <v>73.852499999999992</v>
      </c>
      <c r="AL251" s="5" t="str">
        <f t="shared" si="30"/>
        <v/>
      </c>
      <c r="AN251" s="5" t="str">
        <f t="shared" si="31"/>
        <v/>
      </c>
      <c r="AP251" s="5" t="str">
        <f t="shared" si="32"/>
        <v/>
      </c>
      <c r="AR251" s="2">
        <v>0.51</v>
      </c>
      <c r="AS251" s="5">
        <f t="shared" si="38"/>
        <v>717.12749999999994</v>
      </c>
      <c r="AT251" s="5">
        <f t="shared" si="33"/>
        <v>622.46666999999991</v>
      </c>
      <c r="AU251" s="11">
        <f t="shared" si="35"/>
        <v>1.069204774210954E-2</v>
      </c>
      <c r="AV251" s="5">
        <f t="shared" si="34"/>
        <v>10.692047742109541</v>
      </c>
    </row>
    <row r="252" spans="1:48" x14ac:dyDescent="0.25">
      <c r="A252" s="1" t="s">
        <v>358</v>
      </c>
      <c r="B252" s="1" t="s">
        <v>359</v>
      </c>
      <c r="C252" s="1" t="s">
        <v>360</v>
      </c>
      <c r="D252" s="1" t="s">
        <v>361</v>
      </c>
      <c r="E252" s="1" t="s">
        <v>92</v>
      </c>
      <c r="F252" s="1" t="s">
        <v>362</v>
      </c>
      <c r="G252" s="1" t="s">
        <v>258</v>
      </c>
      <c r="H252" s="1" t="s">
        <v>65</v>
      </c>
      <c r="I252" s="2">
        <v>40</v>
      </c>
      <c r="J252" s="2">
        <v>0.06</v>
      </c>
      <c r="K252" s="2">
        <f t="shared" si="36"/>
        <v>0.05</v>
      </c>
      <c r="L252" s="2">
        <f t="shared" si="37"/>
        <v>0</v>
      </c>
      <c r="P252" s="6">
        <v>0.02</v>
      </c>
      <c r="Q252" s="5">
        <v>52.26</v>
      </c>
      <c r="R252" s="7">
        <v>0.03</v>
      </c>
      <c r="S252" s="5">
        <v>42.884999999999998</v>
      </c>
      <c r="AL252" s="5" t="str">
        <f t="shared" si="30"/>
        <v/>
      </c>
      <c r="AN252" s="5" t="str">
        <f t="shared" si="31"/>
        <v/>
      </c>
      <c r="AP252" s="5" t="str">
        <f t="shared" si="32"/>
        <v/>
      </c>
      <c r="AS252" s="5">
        <f t="shared" si="38"/>
        <v>95.144999999999996</v>
      </c>
      <c r="AT252" s="5">
        <f t="shared" si="33"/>
        <v>82.585859999999983</v>
      </c>
      <c r="AU252" s="11">
        <f t="shared" si="35"/>
        <v>1.418569058393399E-3</v>
      </c>
      <c r="AV252" s="5">
        <f t="shared" si="34"/>
        <v>1.418569058393399</v>
      </c>
    </row>
    <row r="253" spans="1:48" x14ac:dyDescent="0.25">
      <c r="A253" s="1" t="s">
        <v>358</v>
      </c>
      <c r="B253" s="1" t="s">
        <v>359</v>
      </c>
      <c r="C253" s="1" t="s">
        <v>360</v>
      </c>
      <c r="D253" s="1" t="s">
        <v>361</v>
      </c>
      <c r="E253" s="1" t="s">
        <v>89</v>
      </c>
      <c r="F253" s="1" t="s">
        <v>362</v>
      </c>
      <c r="G253" s="1" t="s">
        <v>258</v>
      </c>
      <c r="H253" s="1" t="s">
        <v>65</v>
      </c>
      <c r="I253" s="2">
        <v>40</v>
      </c>
      <c r="J253" s="2">
        <v>38.19</v>
      </c>
      <c r="K253" s="2">
        <f t="shared" si="36"/>
        <v>19.149999999999999</v>
      </c>
      <c r="L253" s="2">
        <f t="shared" si="37"/>
        <v>2.81</v>
      </c>
      <c r="P253" s="6">
        <v>11.56</v>
      </c>
      <c r="Q253" s="5">
        <v>30206.28</v>
      </c>
      <c r="R253" s="7">
        <v>7.59</v>
      </c>
      <c r="S253" s="5">
        <v>10849.905000000001</v>
      </c>
      <c r="AL253" s="5" t="str">
        <f t="shared" si="30"/>
        <v/>
      </c>
      <c r="AM253" s="3">
        <v>0.02</v>
      </c>
      <c r="AN253" s="5">
        <f t="shared" si="31"/>
        <v>160.08000000000001</v>
      </c>
      <c r="AO253" s="2">
        <v>0.77</v>
      </c>
      <c r="AP253" s="5">
        <f t="shared" si="32"/>
        <v>0.77</v>
      </c>
      <c r="AQ253" s="2">
        <v>1.18</v>
      </c>
      <c r="AR253" s="2">
        <v>0.84</v>
      </c>
      <c r="AS253" s="5">
        <f t="shared" si="38"/>
        <v>41056.184999999998</v>
      </c>
      <c r="AT253" s="5">
        <f t="shared" si="33"/>
        <v>35636.768579999996</v>
      </c>
      <c r="AU253" s="11">
        <f t="shared" si="35"/>
        <v>0.61212921011797994</v>
      </c>
      <c r="AV253" s="5">
        <f t="shared" si="34"/>
        <v>612.12921011797994</v>
      </c>
    </row>
    <row r="254" spans="1:48" x14ac:dyDescent="0.25">
      <c r="A254" s="1" t="s">
        <v>363</v>
      </c>
      <c r="B254" s="1" t="s">
        <v>359</v>
      </c>
      <c r="C254" s="1" t="s">
        <v>360</v>
      </c>
      <c r="D254" s="1" t="s">
        <v>361</v>
      </c>
      <c r="E254" s="1" t="s">
        <v>90</v>
      </c>
      <c r="F254" s="1" t="s">
        <v>362</v>
      </c>
      <c r="G254" s="1" t="s">
        <v>258</v>
      </c>
      <c r="H254" s="1" t="s">
        <v>65</v>
      </c>
      <c r="I254" s="2">
        <v>31.18</v>
      </c>
      <c r="J254" s="2">
        <v>31.18</v>
      </c>
      <c r="K254" s="2">
        <f t="shared" si="36"/>
        <v>24.58</v>
      </c>
      <c r="L254" s="2">
        <f t="shared" si="37"/>
        <v>6.6</v>
      </c>
      <c r="P254" s="6">
        <v>14.79</v>
      </c>
      <c r="Q254" s="5">
        <v>38646.269999999997</v>
      </c>
      <c r="R254" s="7">
        <v>9.69</v>
      </c>
      <c r="S254" s="5">
        <v>13851.855</v>
      </c>
      <c r="T254" s="8">
        <v>0.1</v>
      </c>
      <c r="U254" s="5">
        <v>42.900000000000013</v>
      </c>
      <c r="AL254" s="5" t="str">
        <f t="shared" si="30"/>
        <v/>
      </c>
      <c r="AN254" s="5" t="str">
        <f t="shared" si="31"/>
        <v/>
      </c>
      <c r="AO254" s="2">
        <v>1.06</v>
      </c>
      <c r="AP254" s="5">
        <f t="shared" si="32"/>
        <v>1.06</v>
      </c>
      <c r="AQ254" s="2">
        <v>1.61</v>
      </c>
      <c r="AR254" s="2">
        <v>3.93</v>
      </c>
      <c r="AS254" s="5">
        <f t="shared" si="38"/>
        <v>52541.025000000001</v>
      </c>
      <c r="AT254" s="5">
        <f t="shared" si="33"/>
        <v>45605.609700000001</v>
      </c>
      <c r="AU254" s="11">
        <f t="shared" si="35"/>
        <v>0.78336299712306523</v>
      </c>
      <c r="AV254" s="5">
        <f t="shared" si="34"/>
        <v>783.36299712306527</v>
      </c>
    </row>
    <row r="255" spans="1:48" x14ac:dyDescent="0.25">
      <c r="A255" s="1" t="s">
        <v>364</v>
      </c>
      <c r="B255" s="1" t="s">
        <v>365</v>
      </c>
      <c r="C255" s="1" t="s">
        <v>366</v>
      </c>
      <c r="D255" s="1" t="s">
        <v>354</v>
      </c>
      <c r="E255" s="1" t="s">
        <v>132</v>
      </c>
      <c r="F255" s="1" t="s">
        <v>362</v>
      </c>
      <c r="G255" s="1" t="s">
        <v>258</v>
      </c>
      <c r="H255" s="1" t="s">
        <v>65</v>
      </c>
      <c r="I255" s="2">
        <v>1.93</v>
      </c>
      <c r="J255" s="2">
        <v>1.86</v>
      </c>
      <c r="K255" s="2">
        <f t="shared" si="36"/>
        <v>1.86</v>
      </c>
      <c r="L255" s="2">
        <f t="shared" si="37"/>
        <v>0</v>
      </c>
      <c r="P255" s="6">
        <v>0.01</v>
      </c>
      <c r="Q255" s="5">
        <v>26.13</v>
      </c>
      <c r="R255" s="7">
        <v>0.01</v>
      </c>
      <c r="S255" s="5">
        <v>14.295</v>
      </c>
      <c r="T255" s="8">
        <v>0.01</v>
      </c>
      <c r="U255" s="5">
        <v>4.29</v>
      </c>
      <c r="Z255" s="9">
        <v>1.83</v>
      </c>
      <c r="AA255" s="5">
        <v>314.30250000000001</v>
      </c>
      <c r="AL255" s="5" t="str">
        <f t="shared" si="30"/>
        <v/>
      </c>
      <c r="AN255" s="5" t="str">
        <f t="shared" si="31"/>
        <v/>
      </c>
      <c r="AP255" s="5" t="str">
        <f t="shared" si="32"/>
        <v/>
      </c>
      <c r="AS255" s="5">
        <f t="shared" si="38"/>
        <v>359.01749999999998</v>
      </c>
      <c r="AT255" s="5">
        <f t="shared" si="33"/>
        <v>311.62718999999998</v>
      </c>
      <c r="AU255" s="11">
        <f t="shared" si="35"/>
        <v>5.3527890790031236E-3</v>
      </c>
      <c r="AV255" s="5">
        <f t="shared" si="34"/>
        <v>5.3527890790031236</v>
      </c>
    </row>
    <row r="256" spans="1:48" x14ac:dyDescent="0.25">
      <c r="A256" s="1" t="s">
        <v>367</v>
      </c>
      <c r="B256" s="1" t="s">
        <v>359</v>
      </c>
      <c r="C256" s="1" t="s">
        <v>360</v>
      </c>
      <c r="D256" s="1" t="s">
        <v>361</v>
      </c>
      <c r="E256" s="1" t="s">
        <v>132</v>
      </c>
      <c r="F256" s="1" t="s">
        <v>362</v>
      </c>
      <c r="G256" s="1" t="s">
        <v>258</v>
      </c>
      <c r="H256" s="1" t="s">
        <v>65</v>
      </c>
      <c r="I256" s="2">
        <v>76.25</v>
      </c>
      <c r="J256" s="2">
        <v>36.46</v>
      </c>
      <c r="K256" s="2">
        <f t="shared" si="36"/>
        <v>30.18</v>
      </c>
      <c r="L256" s="2">
        <f t="shared" si="37"/>
        <v>1.28</v>
      </c>
      <c r="P256" s="6">
        <v>8.24</v>
      </c>
      <c r="Q256" s="5">
        <v>21531.119999999999</v>
      </c>
      <c r="R256" s="7">
        <v>14.37</v>
      </c>
      <c r="S256" s="5">
        <v>20541.915000000001</v>
      </c>
      <c r="T256" s="8">
        <v>7.56</v>
      </c>
      <c r="U256" s="5">
        <v>3243.24</v>
      </c>
      <c r="Z256" s="9">
        <v>0.01</v>
      </c>
      <c r="AA256" s="5">
        <v>1.7175</v>
      </c>
      <c r="AL256" s="5" t="str">
        <f t="shared" si="30"/>
        <v/>
      </c>
      <c r="AM256" s="3">
        <v>0.01</v>
      </c>
      <c r="AN256" s="5">
        <f t="shared" si="31"/>
        <v>80.040000000000006</v>
      </c>
      <c r="AO256" s="2">
        <v>0.25</v>
      </c>
      <c r="AP256" s="5">
        <f t="shared" si="32"/>
        <v>0.25</v>
      </c>
      <c r="AQ256" s="2">
        <v>0.39</v>
      </c>
      <c r="AR256" s="2">
        <v>0.63</v>
      </c>
      <c r="AS256" s="5">
        <f t="shared" si="38"/>
        <v>45317.9925</v>
      </c>
      <c r="AT256" s="5">
        <f t="shared" si="33"/>
        <v>39336.017489999998</v>
      </c>
      <c r="AU256" s="11">
        <f t="shared" si="35"/>
        <v>0.67567083870938172</v>
      </c>
      <c r="AV256" s="5">
        <f t="shared" si="34"/>
        <v>675.67083870938177</v>
      </c>
    </row>
    <row r="257" spans="1:48" x14ac:dyDescent="0.25">
      <c r="A257" s="1" t="s">
        <v>367</v>
      </c>
      <c r="B257" s="1" t="s">
        <v>359</v>
      </c>
      <c r="C257" s="1" t="s">
        <v>360</v>
      </c>
      <c r="D257" s="1" t="s">
        <v>361</v>
      </c>
      <c r="E257" s="1" t="s">
        <v>92</v>
      </c>
      <c r="F257" s="1" t="s">
        <v>362</v>
      </c>
      <c r="G257" s="1" t="s">
        <v>258</v>
      </c>
      <c r="H257" s="1" t="s">
        <v>65</v>
      </c>
      <c r="I257" s="2">
        <v>76.25</v>
      </c>
      <c r="J257" s="2">
        <v>39.71</v>
      </c>
      <c r="K257" s="2">
        <f t="shared" si="36"/>
        <v>35.5</v>
      </c>
      <c r="L257" s="2">
        <f t="shared" si="37"/>
        <v>0</v>
      </c>
      <c r="P257" s="6">
        <v>0.88</v>
      </c>
      <c r="Q257" s="5">
        <v>2299.44</v>
      </c>
      <c r="R257" s="7">
        <v>33.86</v>
      </c>
      <c r="S257" s="5">
        <v>48402.87</v>
      </c>
      <c r="T257" s="8">
        <v>0.76</v>
      </c>
      <c r="U257" s="5">
        <v>326.04000000000002</v>
      </c>
      <c r="AL257" s="5" t="str">
        <f t="shared" si="30"/>
        <v/>
      </c>
      <c r="AN257" s="5" t="str">
        <f t="shared" si="31"/>
        <v/>
      </c>
      <c r="AP257" s="5" t="str">
        <f t="shared" si="32"/>
        <v/>
      </c>
      <c r="AS257" s="5">
        <f t="shared" si="38"/>
        <v>51028.350000000006</v>
      </c>
      <c r="AT257" s="5">
        <f t="shared" si="33"/>
        <v>44292.607799999998</v>
      </c>
      <c r="AU257" s="11">
        <f t="shared" si="35"/>
        <v>0.76080969479078053</v>
      </c>
      <c r="AV257" s="5">
        <f t="shared" si="34"/>
        <v>760.80969479078055</v>
      </c>
    </row>
    <row r="258" spans="1:48" x14ac:dyDescent="0.25">
      <c r="A258" s="1" t="s">
        <v>367</v>
      </c>
      <c r="B258" s="1" t="s">
        <v>359</v>
      </c>
      <c r="C258" s="1" t="s">
        <v>360</v>
      </c>
      <c r="D258" s="1" t="s">
        <v>361</v>
      </c>
      <c r="E258" s="1" t="s">
        <v>74</v>
      </c>
      <c r="F258" s="1" t="s">
        <v>362</v>
      </c>
      <c r="G258" s="1" t="s">
        <v>258</v>
      </c>
      <c r="H258" s="1" t="s">
        <v>65</v>
      </c>
      <c r="I258" s="2">
        <v>76.25</v>
      </c>
      <c r="J258" s="2">
        <v>0.02</v>
      </c>
      <c r="K258" s="2">
        <f t="shared" si="36"/>
        <v>0.02</v>
      </c>
      <c r="L258" s="2">
        <f t="shared" si="37"/>
        <v>0</v>
      </c>
      <c r="R258" s="7">
        <v>0.01</v>
      </c>
      <c r="S258" s="5">
        <v>14.295</v>
      </c>
      <c r="Z258" s="9">
        <v>0.01</v>
      </c>
      <c r="AA258" s="5">
        <v>1.7175</v>
      </c>
      <c r="AL258" s="5" t="str">
        <f t="shared" si="30"/>
        <v/>
      </c>
      <c r="AN258" s="5" t="str">
        <f t="shared" si="31"/>
        <v/>
      </c>
      <c r="AP258" s="5" t="str">
        <f t="shared" si="32"/>
        <v/>
      </c>
      <c r="AS258" s="5">
        <f t="shared" si="38"/>
        <v>16.012499999999999</v>
      </c>
      <c r="AT258" s="5">
        <f t="shared" si="33"/>
        <v>13.898849999999998</v>
      </c>
      <c r="AU258" s="11">
        <f t="shared" si="35"/>
        <v>2.3873915652450789E-4</v>
      </c>
      <c r="AV258" s="5">
        <f t="shared" si="34"/>
        <v>0.23873915652450789</v>
      </c>
    </row>
    <row r="259" spans="1:48" x14ac:dyDescent="0.25">
      <c r="A259" s="1" t="s">
        <v>367</v>
      </c>
      <c r="B259" s="1" t="s">
        <v>359</v>
      </c>
      <c r="C259" s="1" t="s">
        <v>360</v>
      </c>
      <c r="D259" s="1" t="s">
        <v>361</v>
      </c>
      <c r="E259" s="1" t="s">
        <v>131</v>
      </c>
      <c r="F259" s="1" t="s">
        <v>362</v>
      </c>
      <c r="G259" s="1" t="s">
        <v>258</v>
      </c>
      <c r="H259" s="1" t="s">
        <v>65</v>
      </c>
      <c r="I259" s="2">
        <v>76.25</v>
      </c>
      <c r="J259" s="2">
        <v>0.06</v>
      </c>
      <c r="K259" s="2">
        <f t="shared" si="36"/>
        <v>0.04</v>
      </c>
      <c r="L259" s="2">
        <f t="shared" si="37"/>
        <v>0</v>
      </c>
      <c r="R259" s="7">
        <v>0.03</v>
      </c>
      <c r="S259" s="5">
        <v>42.884999999999998</v>
      </c>
      <c r="T259" s="8">
        <v>0.01</v>
      </c>
      <c r="U259" s="5">
        <v>4.29</v>
      </c>
      <c r="AL259" s="5" t="str">
        <f t="shared" ref="AL259:AL322" si="39">IF(AK259&gt;0,AK259*$AL$1,"")</f>
        <v/>
      </c>
      <c r="AN259" s="5" t="str">
        <f t="shared" ref="AN259:AN322" si="40">IF(AM259&gt;0,AM259*$AN$1,"")</f>
        <v/>
      </c>
      <c r="AP259" s="5" t="str">
        <f t="shared" ref="AP259:AP322" si="41">IF(AO259&gt;0,AO259*$AP$1,"")</f>
        <v/>
      </c>
      <c r="AS259" s="5">
        <f t="shared" si="38"/>
        <v>47.174999999999997</v>
      </c>
      <c r="AT259" s="5">
        <f t="shared" ref="AT259:AT322" si="42">$AS$345*(AU259/100)</f>
        <v>40.947899999999997</v>
      </c>
      <c r="AU259" s="11">
        <f t="shared" si="35"/>
        <v>7.0335798339070475E-4</v>
      </c>
      <c r="AV259" s="5">
        <f t="shared" ref="AV259:AV322" si="43">(AU259/100)*$AV$1</f>
        <v>0.70335798339070477</v>
      </c>
    </row>
    <row r="260" spans="1:48" x14ac:dyDescent="0.25">
      <c r="A260" s="1" t="s">
        <v>368</v>
      </c>
      <c r="B260" s="1" t="s">
        <v>369</v>
      </c>
      <c r="C260" s="1" t="s">
        <v>370</v>
      </c>
      <c r="D260" s="1" t="s">
        <v>354</v>
      </c>
      <c r="E260" s="1" t="s">
        <v>74</v>
      </c>
      <c r="F260" s="1" t="s">
        <v>362</v>
      </c>
      <c r="G260" s="1" t="s">
        <v>258</v>
      </c>
      <c r="H260" s="1" t="s">
        <v>65</v>
      </c>
      <c r="I260" s="2">
        <v>5</v>
      </c>
      <c r="J260" s="2">
        <v>4.95</v>
      </c>
      <c r="K260" s="2">
        <f t="shared" si="36"/>
        <v>1.36</v>
      </c>
      <c r="L260" s="2">
        <f t="shared" si="37"/>
        <v>0</v>
      </c>
      <c r="R260" s="7">
        <v>0.05</v>
      </c>
      <c r="S260" s="5">
        <v>71.475000000000009</v>
      </c>
      <c r="Z260" s="9">
        <v>1.31</v>
      </c>
      <c r="AA260" s="5">
        <v>224.99250000000001</v>
      </c>
      <c r="AL260" s="5" t="str">
        <f t="shared" si="39"/>
        <v/>
      </c>
      <c r="AN260" s="5" t="str">
        <f t="shared" si="40"/>
        <v/>
      </c>
      <c r="AP260" s="5" t="str">
        <f t="shared" si="41"/>
        <v/>
      </c>
      <c r="AS260" s="5">
        <f t="shared" si="38"/>
        <v>296.46750000000003</v>
      </c>
      <c r="AT260" s="5">
        <f t="shared" si="42"/>
        <v>257.33379000000002</v>
      </c>
      <c r="AU260" s="11">
        <f t="shared" ref="AU260:AU323" si="44">(AS260/$AS$345)*(100-13.2)</f>
        <v>4.4201967767012991E-3</v>
      </c>
      <c r="AV260" s="5">
        <f t="shared" si="43"/>
        <v>4.4201967767012986</v>
      </c>
    </row>
    <row r="261" spans="1:48" x14ac:dyDescent="0.25">
      <c r="A261" s="1" t="s">
        <v>371</v>
      </c>
      <c r="B261" s="1" t="s">
        <v>372</v>
      </c>
      <c r="C261" s="1" t="s">
        <v>373</v>
      </c>
      <c r="D261" s="1" t="s">
        <v>61</v>
      </c>
      <c r="E261" s="1" t="s">
        <v>74</v>
      </c>
      <c r="F261" s="1" t="s">
        <v>362</v>
      </c>
      <c r="G261" s="1" t="s">
        <v>258</v>
      </c>
      <c r="H261" s="1" t="s">
        <v>65</v>
      </c>
      <c r="I261" s="2">
        <v>35</v>
      </c>
      <c r="J261" s="2">
        <v>35</v>
      </c>
      <c r="K261" s="2">
        <f t="shared" si="36"/>
        <v>4.66</v>
      </c>
      <c r="L261" s="2">
        <f t="shared" si="37"/>
        <v>0</v>
      </c>
      <c r="R261" s="7">
        <v>4.1500000000000004</v>
      </c>
      <c r="S261" s="5">
        <v>5932.4250000000002</v>
      </c>
      <c r="T261" s="8">
        <v>0.51</v>
      </c>
      <c r="U261" s="5">
        <v>218.79</v>
      </c>
      <c r="AL261" s="5" t="str">
        <f t="shared" si="39"/>
        <v/>
      </c>
      <c r="AN261" s="5" t="str">
        <f t="shared" si="40"/>
        <v/>
      </c>
      <c r="AP261" s="5" t="str">
        <f t="shared" si="41"/>
        <v/>
      </c>
      <c r="AS261" s="5">
        <f t="shared" si="38"/>
        <v>6151.2150000000001</v>
      </c>
      <c r="AT261" s="5">
        <f t="shared" si="42"/>
        <v>5339.2546200000006</v>
      </c>
      <c r="AU261" s="11">
        <f t="shared" si="44"/>
        <v>9.1711842666722942E-2</v>
      </c>
      <c r="AV261" s="5">
        <f t="shared" si="43"/>
        <v>91.711842666722944</v>
      </c>
    </row>
    <row r="262" spans="1:48" x14ac:dyDescent="0.25">
      <c r="A262" s="1" t="s">
        <v>374</v>
      </c>
      <c r="B262" s="1" t="s">
        <v>375</v>
      </c>
      <c r="C262" s="1" t="s">
        <v>376</v>
      </c>
      <c r="D262" s="1" t="s">
        <v>354</v>
      </c>
      <c r="E262" s="1" t="s">
        <v>131</v>
      </c>
      <c r="F262" s="1" t="s">
        <v>362</v>
      </c>
      <c r="G262" s="1" t="s">
        <v>258</v>
      </c>
      <c r="H262" s="1" t="s">
        <v>65</v>
      </c>
      <c r="I262" s="2">
        <v>1.58</v>
      </c>
      <c r="J262" s="2">
        <v>1.54</v>
      </c>
      <c r="K262" s="2">
        <f t="shared" si="36"/>
        <v>0.01</v>
      </c>
      <c r="L262" s="2">
        <f t="shared" si="37"/>
        <v>0.16</v>
      </c>
      <c r="T262" s="8">
        <v>0.01</v>
      </c>
      <c r="U262" s="5">
        <v>4.29</v>
      </c>
      <c r="AL262" s="5" t="str">
        <f t="shared" si="39"/>
        <v/>
      </c>
      <c r="AN262" s="5" t="str">
        <f t="shared" si="40"/>
        <v/>
      </c>
      <c r="AP262" s="5" t="str">
        <f t="shared" si="41"/>
        <v/>
      </c>
      <c r="AR262" s="2">
        <v>0.16</v>
      </c>
      <c r="AS262" s="5">
        <f t="shared" si="38"/>
        <v>4.29</v>
      </c>
      <c r="AT262" s="5">
        <f t="shared" si="42"/>
        <v>3.7237199999999997</v>
      </c>
      <c r="AU262" s="11">
        <f t="shared" si="44"/>
        <v>6.3961966057151531E-5</v>
      </c>
      <c r="AV262" s="5">
        <f t="shared" si="43"/>
        <v>6.3961966057151529E-2</v>
      </c>
    </row>
    <row r="263" spans="1:48" x14ac:dyDescent="0.25">
      <c r="A263" s="1" t="s">
        <v>377</v>
      </c>
      <c r="B263" s="1" t="s">
        <v>359</v>
      </c>
      <c r="C263" s="1" t="s">
        <v>360</v>
      </c>
      <c r="D263" s="1" t="s">
        <v>361</v>
      </c>
      <c r="E263" s="1" t="s">
        <v>74</v>
      </c>
      <c r="F263" s="1" t="s">
        <v>362</v>
      </c>
      <c r="G263" s="1" t="s">
        <v>258</v>
      </c>
      <c r="H263" s="1" t="s">
        <v>65</v>
      </c>
      <c r="I263" s="2">
        <v>74.650000000000006</v>
      </c>
      <c r="J263" s="2">
        <v>0.09</v>
      </c>
      <c r="K263" s="2">
        <f t="shared" si="36"/>
        <v>0.04</v>
      </c>
      <c r="L263" s="2">
        <f t="shared" si="37"/>
        <v>0</v>
      </c>
      <c r="R263" s="7">
        <v>0.04</v>
      </c>
      <c r="S263" s="5">
        <v>57.18</v>
      </c>
      <c r="AL263" s="5" t="str">
        <f t="shared" si="39"/>
        <v/>
      </c>
      <c r="AN263" s="5" t="str">
        <f t="shared" si="40"/>
        <v/>
      </c>
      <c r="AP263" s="5" t="str">
        <f t="shared" si="41"/>
        <v/>
      </c>
      <c r="AS263" s="5">
        <f t="shared" si="38"/>
        <v>57.18</v>
      </c>
      <c r="AT263" s="5">
        <f t="shared" si="42"/>
        <v>49.632240000000003</v>
      </c>
      <c r="AU263" s="11">
        <f t="shared" si="44"/>
        <v>8.5252802311140436E-4</v>
      </c>
      <c r="AV263" s="5">
        <f t="shared" si="43"/>
        <v>0.85252802311140441</v>
      </c>
    </row>
    <row r="264" spans="1:48" x14ac:dyDescent="0.25">
      <c r="A264" s="1" t="s">
        <v>377</v>
      </c>
      <c r="B264" s="1" t="s">
        <v>359</v>
      </c>
      <c r="C264" s="1" t="s">
        <v>360</v>
      </c>
      <c r="D264" s="1" t="s">
        <v>361</v>
      </c>
      <c r="E264" s="1" t="s">
        <v>131</v>
      </c>
      <c r="F264" s="1" t="s">
        <v>362</v>
      </c>
      <c r="G264" s="1" t="s">
        <v>258</v>
      </c>
      <c r="H264" s="1" t="s">
        <v>65</v>
      </c>
      <c r="I264" s="2">
        <v>74.650000000000006</v>
      </c>
      <c r="J264" s="2">
        <v>36.659999999999997</v>
      </c>
      <c r="K264" s="2">
        <f t="shared" si="36"/>
        <v>14.629999999999999</v>
      </c>
      <c r="L264" s="2">
        <f t="shared" si="37"/>
        <v>0</v>
      </c>
      <c r="R264" s="7">
        <v>11.53</v>
      </c>
      <c r="S264" s="5">
        <v>16482.134999999998</v>
      </c>
      <c r="T264" s="8">
        <v>3.1</v>
      </c>
      <c r="U264" s="5">
        <v>1329.9</v>
      </c>
      <c r="AL264" s="5" t="str">
        <f t="shared" si="39"/>
        <v/>
      </c>
      <c r="AN264" s="5" t="str">
        <f t="shared" si="40"/>
        <v/>
      </c>
      <c r="AP264" s="5" t="str">
        <f t="shared" si="41"/>
        <v/>
      </c>
      <c r="AS264" s="5">
        <f t="shared" si="38"/>
        <v>17812.035</v>
      </c>
      <c r="AT264" s="5">
        <f t="shared" si="42"/>
        <v>15460.846379999997</v>
      </c>
      <c r="AU264" s="11">
        <f t="shared" si="44"/>
        <v>0.26556941213957924</v>
      </c>
      <c r="AV264" s="5">
        <f t="shared" si="43"/>
        <v>265.56941213957924</v>
      </c>
    </row>
    <row r="265" spans="1:48" x14ac:dyDescent="0.25">
      <c r="A265" s="1" t="s">
        <v>378</v>
      </c>
      <c r="B265" s="1" t="s">
        <v>359</v>
      </c>
      <c r="C265" s="1" t="s">
        <v>360</v>
      </c>
      <c r="D265" s="1" t="s">
        <v>361</v>
      </c>
      <c r="E265" s="1" t="s">
        <v>81</v>
      </c>
      <c r="F265" s="1" t="s">
        <v>379</v>
      </c>
      <c r="G265" s="1" t="s">
        <v>258</v>
      </c>
      <c r="H265" s="1" t="s">
        <v>65</v>
      </c>
      <c r="I265" s="2">
        <v>116.35</v>
      </c>
      <c r="J265" s="2">
        <v>20.41</v>
      </c>
      <c r="K265" s="2">
        <f t="shared" si="36"/>
        <v>4.24</v>
      </c>
      <c r="L265" s="2">
        <f t="shared" si="37"/>
        <v>0</v>
      </c>
      <c r="R265" s="7">
        <v>1.86</v>
      </c>
      <c r="S265" s="5">
        <v>2658.87</v>
      </c>
      <c r="T265" s="8">
        <v>2.38</v>
      </c>
      <c r="U265" s="5">
        <v>1021.02</v>
      </c>
      <c r="AL265" s="5" t="str">
        <f t="shared" si="39"/>
        <v/>
      </c>
      <c r="AN265" s="5" t="str">
        <f t="shared" si="40"/>
        <v/>
      </c>
      <c r="AP265" s="5" t="str">
        <f t="shared" si="41"/>
        <v/>
      </c>
      <c r="AS265" s="5">
        <f t="shared" si="38"/>
        <v>3679.89</v>
      </c>
      <c r="AT265" s="5">
        <f t="shared" si="42"/>
        <v>3194.1445199999998</v>
      </c>
      <c r="AU265" s="11">
        <f t="shared" si="44"/>
        <v>5.486550099628236E-2</v>
      </c>
      <c r="AV265" s="5">
        <f t="shared" si="43"/>
        <v>54.865500996282364</v>
      </c>
    </row>
    <row r="266" spans="1:48" x14ac:dyDescent="0.25">
      <c r="A266" s="1" t="s">
        <v>378</v>
      </c>
      <c r="B266" s="1" t="s">
        <v>359</v>
      </c>
      <c r="C266" s="1" t="s">
        <v>360</v>
      </c>
      <c r="D266" s="1" t="s">
        <v>361</v>
      </c>
      <c r="E266" s="1" t="s">
        <v>82</v>
      </c>
      <c r="F266" s="1" t="s">
        <v>379</v>
      </c>
      <c r="G266" s="1" t="s">
        <v>258</v>
      </c>
      <c r="H266" s="1" t="s">
        <v>65</v>
      </c>
      <c r="I266" s="2">
        <v>116.35</v>
      </c>
      <c r="J266" s="2">
        <v>37.46</v>
      </c>
      <c r="K266" s="2">
        <f t="shared" si="36"/>
        <v>5.41</v>
      </c>
      <c r="L266" s="2">
        <f t="shared" si="37"/>
        <v>0</v>
      </c>
      <c r="P266" s="6">
        <v>1.33</v>
      </c>
      <c r="Q266" s="5">
        <v>3475.29</v>
      </c>
      <c r="R266" s="7">
        <v>4.08</v>
      </c>
      <c r="S266" s="5">
        <v>5832.36</v>
      </c>
      <c r="AL266" s="5" t="str">
        <f t="shared" si="39"/>
        <v/>
      </c>
      <c r="AN266" s="5" t="str">
        <f t="shared" si="40"/>
        <v/>
      </c>
      <c r="AP266" s="5" t="str">
        <f t="shared" si="41"/>
        <v/>
      </c>
      <c r="AS266" s="5">
        <f t="shared" si="38"/>
        <v>9307.65</v>
      </c>
      <c r="AT266" s="5">
        <f t="shared" si="42"/>
        <v>8079.0401999999995</v>
      </c>
      <c r="AU266" s="11">
        <f t="shared" si="44"/>
        <v>0.13877286558784299</v>
      </c>
      <c r="AV266" s="5">
        <f t="shared" si="43"/>
        <v>138.772865587843</v>
      </c>
    </row>
    <row r="267" spans="1:48" x14ac:dyDescent="0.25">
      <c r="A267" s="1" t="s">
        <v>378</v>
      </c>
      <c r="B267" s="1" t="s">
        <v>359</v>
      </c>
      <c r="C267" s="1" t="s">
        <v>360</v>
      </c>
      <c r="D267" s="1" t="s">
        <v>361</v>
      </c>
      <c r="E267" s="1" t="s">
        <v>83</v>
      </c>
      <c r="F267" s="1" t="s">
        <v>379</v>
      </c>
      <c r="G267" s="1" t="s">
        <v>258</v>
      </c>
      <c r="H267" s="1" t="s">
        <v>65</v>
      </c>
      <c r="I267" s="2">
        <v>116.35</v>
      </c>
      <c r="J267" s="2">
        <v>36.35</v>
      </c>
      <c r="K267" s="2">
        <f t="shared" si="36"/>
        <v>31.149999999999995</v>
      </c>
      <c r="L267" s="2">
        <f t="shared" si="37"/>
        <v>4.6899999999999995</v>
      </c>
      <c r="N267" s="4">
        <v>6.83</v>
      </c>
      <c r="O267" s="5">
        <v>23834.9925</v>
      </c>
      <c r="P267" s="6">
        <v>15.57</v>
      </c>
      <c r="Q267" s="5">
        <v>40684.410000000003</v>
      </c>
      <c r="R267" s="7">
        <v>5.33</v>
      </c>
      <c r="S267" s="5">
        <v>7619.2349999999997</v>
      </c>
      <c r="T267" s="8">
        <v>0.86</v>
      </c>
      <c r="U267" s="5">
        <v>368.94</v>
      </c>
      <c r="Z267" s="9">
        <v>2.56</v>
      </c>
      <c r="AA267" s="5">
        <v>439.68</v>
      </c>
      <c r="AL267" s="5" t="str">
        <f t="shared" si="39"/>
        <v/>
      </c>
      <c r="AM267" s="3">
        <v>1.17</v>
      </c>
      <c r="AN267" s="5">
        <f t="shared" si="40"/>
        <v>9364.68</v>
      </c>
      <c r="AP267" s="5" t="str">
        <f t="shared" si="41"/>
        <v/>
      </c>
      <c r="AQ267" s="2">
        <v>1.75</v>
      </c>
      <c r="AR267" s="2">
        <v>1.77</v>
      </c>
      <c r="AS267" s="5">
        <f t="shared" si="38"/>
        <v>72947.257499999992</v>
      </c>
      <c r="AT267" s="5">
        <f t="shared" si="42"/>
        <v>63318.219509999981</v>
      </c>
      <c r="AU267" s="11">
        <f t="shared" si="44"/>
        <v>1.0876107245168511</v>
      </c>
      <c r="AV267" s="5">
        <f t="shared" si="43"/>
        <v>1087.6107245168512</v>
      </c>
    </row>
    <row r="268" spans="1:48" x14ac:dyDescent="0.25">
      <c r="A268" s="1" t="s">
        <v>378</v>
      </c>
      <c r="B268" s="1" t="s">
        <v>359</v>
      </c>
      <c r="C268" s="1" t="s">
        <v>360</v>
      </c>
      <c r="D268" s="1" t="s">
        <v>361</v>
      </c>
      <c r="E268" s="1" t="s">
        <v>84</v>
      </c>
      <c r="F268" s="1" t="s">
        <v>379</v>
      </c>
      <c r="G268" s="1" t="s">
        <v>258</v>
      </c>
      <c r="H268" s="1" t="s">
        <v>65</v>
      </c>
      <c r="I268" s="2">
        <v>116.35</v>
      </c>
      <c r="J268" s="2">
        <v>20</v>
      </c>
      <c r="K268" s="2">
        <f t="shared" si="36"/>
        <v>19.93</v>
      </c>
      <c r="L268" s="2">
        <f t="shared" si="37"/>
        <v>0</v>
      </c>
      <c r="N268" s="4">
        <v>0.28000000000000003</v>
      </c>
      <c r="O268" s="5">
        <v>977.13000000000011</v>
      </c>
      <c r="P268" s="6">
        <v>1.28</v>
      </c>
      <c r="Q268" s="5">
        <v>3344.64</v>
      </c>
      <c r="R268" s="7">
        <v>14.82</v>
      </c>
      <c r="S268" s="5">
        <v>21185.19</v>
      </c>
      <c r="T268" s="8">
        <v>3.55</v>
      </c>
      <c r="U268" s="5">
        <v>1522.95</v>
      </c>
      <c r="AL268" s="5" t="str">
        <f t="shared" si="39"/>
        <v/>
      </c>
      <c r="AN268" s="5" t="str">
        <f t="shared" si="40"/>
        <v/>
      </c>
      <c r="AP268" s="5" t="str">
        <f t="shared" si="41"/>
        <v/>
      </c>
      <c r="AS268" s="5">
        <f t="shared" si="38"/>
        <v>27029.91</v>
      </c>
      <c r="AT268" s="5">
        <f t="shared" si="42"/>
        <v>23461.961880000003</v>
      </c>
      <c r="AU268" s="11">
        <f t="shared" si="44"/>
        <v>0.40300377294821932</v>
      </c>
      <c r="AV268" s="5">
        <f t="shared" si="43"/>
        <v>403.00377294821936</v>
      </c>
    </row>
    <row r="269" spans="1:48" x14ac:dyDescent="0.25">
      <c r="A269" s="1" t="s">
        <v>380</v>
      </c>
      <c r="B269" s="1" t="s">
        <v>95</v>
      </c>
      <c r="C269" s="1" t="s">
        <v>96</v>
      </c>
      <c r="D269" s="1" t="s">
        <v>61</v>
      </c>
      <c r="E269" s="1" t="s">
        <v>81</v>
      </c>
      <c r="F269" s="1" t="s">
        <v>379</v>
      </c>
      <c r="G269" s="1" t="s">
        <v>258</v>
      </c>
      <c r="H269" s="1" t="s">
        <v>65</v>
      </c>
      <c r="I269" s="2">
        <v>40</v>
      </c>
      <c r="J269" s="2">
        <v>20.079999999999998</v>
      </c>
      <c r="K269" s="2">
        <f t="shared" si="36"/>
        <v>0.35</v>
      </c>
      <c r="L269" s="2">
        <f t="shared" si="37"/>
        <v>0</v>
      </c>
      <c r="T269" s="8">
        <v>0.35</v>
      </c>
      <c r="U269" s="5">
        <v>150.15</v>
      </c>
      <c r="AL269" s="5" t="str">
        <f t="shared" si="39"/>
        <v/>
      </c>
      <c r="AN269" s="5" t="str">
        <f t="shared" si="40"/>
        <v/>
      </c>
      <c r="AP269" s="5" t="str">
        <f t="shared" si="41"/>
        <v/>
      </c>
      <c r="AS269" s="5">
        <f t="shared" si="38"/>
        <v>150.15</v>
      </c>
      <c r="AT269" s="5">
        <f t="shared" si="42"/>
        <v>130.33020000000002</v>
      </c>
      <c r="AU269" s="11">
        <f t="shared" si="44"/>
        <v>2.2386688120003039E-3</v>
      </c>
      <c r="AV269" s="5">
        <f t="shared" si="43"/>
        <v>2.238668812000304</v>
      </c>
    </row>
    <row r="270" spans="1:48" x14ac:dyDescent="0.25">
      <c r="A270" s="1" t="s">
        <v>380</v>
      </c>
      <c r="B270" s="1" t="s">
        <v>95</v>
      </c>
      <c r="C270" s="1" t="s">
        <v>96</v>
      </c>
      <c r="D270" s="1" t="s">
        <v>61</v>
      </c>
      <c r="E270" s="1" t="s">
        <v>84</v>
      </c>
      <c r="F270" s="1" t="s">
        <v>379</v>
      </c>
      <c r="G270" s="1" t="s">
        <v>258</v>
      </c>
      <c r="H270" s="1" t="s">
        <v>65</v>
      </c>
      <c r="I270" s="2">
        <v>40</v>
      </c>
      <c r="J270" s="2">
        <v>19.38</v>
      </c>
      <c r="K270" s="2">
        <f t="shared" si="36"/>
        <v>18.349999999999998</v>
      </c>
      <c r="L270" s="2">
        <f t="shared" si="37"/>
        <v>0</v>
      </c>
      <c r="P270" s="6">
        <v>0.08</v>
      </c>
      <c r="Q270" s="5">
        <v>209.04</v>
      </c>
      <c r="R270" s="7">
        <v>12.77</v>
      </c>
      <c r="S270" s="5">
        <v>18254.715</v>
      </c>
      <c r="T270" s="8">
        <v>2.0499999999999998</v>
      </c>
      <c r="U270" s="5">
        <v>879.44999999999993</v>
      </c>
      <c r="Z270" s="9">
        <v>3.45</v>
      </c>
      <c r="AA270" s="5">
        <v>592.53750000000002</v>
      </c>
      <c r="AL270" s="5" t="str">
        <f t="shared" si="39"/>
        <v/>
      </c>
      <c r="AN270" s="5" t="str">
        <f t="shared" si="40"/>
        <v/>
      </c>
      <c r="AP270" s="5" t="str">
        <f t="shared" si="41"/>
        <v/>
      </c>
      <c r="AS270" s="5">
        <f t="shared" si="38"/>
        <v>19935.7425</v>
      </c>
      <c r="AT270" s="5">
        <f t="shared" si="42"/>
        <v>17304.224490000001</v>
      </c>
      <c r="AU270" s="11">
        <f t="shared" si="44"/>
        <v>0.29723293359186786</v>
      </c>
      <c r="AV270" s="5">
        <f t="shared" si="43"/>
        <v>297.23293359186789</v>
      </c>
    </row>
    <row r="271" spans="1:48" x14ac:dyDescent="0.25">
      <c r="A271" s="1" t="s">
        <v>381</v>
      </c>
      <c r="B271" s="1" t="s">
        <v>95</v>
      </c>
      <c r="C271" s="1" t="s">
        <v>96</v>
      </c>
      <c r="D271" s="1" t="s">
        <v>61</v>
      </c>
      <c r="E271" s="1" t="s">
        <v>132</v>
      </c>
      <c r="F271" s="1" t="s">
        <v>379</v>
      </c>
      <c r="G271" s="1" t="s">
        <v>258</v>
      </c>
      <c r="H271" s="1" t="s">
        <v>65</v>
      </c>
      <c r="I271" s="2">
        <v>40</v>
      </c>
      <c r="J271" s="2">
        <v>38.6</v>
      </c>
      <c r="K271" s="2">
        <f t="shared" si="36"/>
        <v>27.99</v>
      </c>
      <c r="L271" s="2">
        <f t="shared" si="37"/>
        <v>0</v>
      </c>
      <c r="R271" s="7">
        <v>27.99</v>
      </c>
      <c r="S271" s="5">
        <v>40011.704999999987</v>
      </c>
      <c r="AL271" s="5" t="str">
        <f t="shared" si="39"/>
        <v/>
      </c>
      <c r="AN271" s="5" t="str">
        <f t="shared" si="40"/>
        <v/>
      </c>
      <c r="AP271" s="5" t="str">
        <f t="shared" si="41"/>
        <v/>
      </c>
      <c r="AS271" s="5">
        <f t="shared" si="38"/>
        <v>40011.704999999987</v>
      </c>
      <c r="AT271" s="5">
        <f t="shared" si="42"/>
        <v>34730.159939999983</v>
      </c>
      <c r="AU271" s="11">
        <f t="shared" si="44"/>
        <v>0.59655648417220497</v>
      </c>
      <c r="AV271" s="5">
        <f t="shared" si="43"/>
        <v>596.55648417220493</v>
      </c>
    </row>
    <row r="272" spans="1:48" x14ac:dyDescent="0.25">
      <c r="A272" s="1" t="s">
        <v>381</v>
      </c>
      <c r="B272" s="1" t="s">
        <v>95</v>
      </c>
      <c r="C272" s="1" t="s">
        <v>96</v>
      </c>
      <c r="D272" s="1" t="s">
        <v>61</v>
      </c>
      <c r="E272" s="1" t="s">
        <v>92</v>
      </c>
      <c r="F272" s="1" t="s">
        <v>379</v>
      </c>
      <c r="G272" s="1" t="s">
        <v>258</v>
      </c>
      <c r="H272" s="1" t="s">
        <v>65</v>
      </c>
      <c r="I272" s="2">
        <v>40</v>
      </c>
      <c r="J272" s="2">
        <v>0.09</v>
      </c>
      <c r="K272" s="2">
        <f t="shared" si="36"/>
        <v>0.08</v>
      </c>
      <c r="L272" s="2">
        <f t="shared" si="37"/>
        <v>0</v>
      </c>
      <c r="R272" s="7">
        <v>0.08</v>
      </c>
      <c r="S272" s="5">
        <v>114.36</v>
      </c>
      <c r="AL272" s="5" t="str">
        <f t="shared" si="39"/>
        <v/>
      </c>
      <c r="AN272" s="5" t="str">
        <f t="shared" si="40"/>
        <v/>
      </c>
      <c r="AP272" s="5" t="str">
        <f t="shared" si="41"/>
        <v/>
      </c>
      <c r="AS272" s="5">
        <f t="shared" si="38"/>
        <v>114.36</v>
      </c>
      <c r="AT272" s="5">
        <f t="shared" si="42"/>
        <v>99.264480000000006</v>
      </c>
      <c r="AU272" s="11">
        <f t="shared" si="44"/>
        <v>1.7050560462228087E-3</v>
      </c>
      <c r="AV272" s="5">
        <f t="shared" si="43"/>
        <v>1.7050560462228088</v>
      </c>
    </row>
    <row r="273" spans="1:48" x14ac:dyDescent="0.25">
      <c r="A273" s="1" t="s">
        <v>382</v>
      </c>
      <c r="B273" s="1" t="s">
        <v>95</v>
      </c>
      <c r="C273" s="1" t="s">
        <v>96</v>
      </c>
      <c r="D273" s="1" t="s">
        <v>61</v>
      </c>
      <c r="E273" s="1" t="s">
        <v>84</v>
      </c>
      <c r="F273" s="1" t="s">
        <v>379</v>
      </c>
      <c r="G273" s="1" t="s">
        <v>258</v>
      </c>
      <c r="H273" s="1" t="s">
        <v>65</v>
      </c>
      <c r="I273" s="2">
        <v>80</v>
      </c>
      <c r="J273" s="2">
        <v>0.08</v>
      </c>
      <c r="K273" s="2">
        <f t="shared" ref="K273:K325" si="45">SUM(N273,P273,R273,T273,V273,X273,Z273,AB273,AE273,AG273,AI273,AW273,AY273,BA273,BC273,BE273)</f>
        <v>7.0000000000000007E-2</v>
      </c>
      <c r="L273" s="2">
        <f t="shared" ref="L273:L325" si="46">SUM(M273,AD273,AK273,AM273,AO273,AQ273,AR273)</f>
        <v>0</v>
      </c>
      <c r="P273" s="6">
        <v>0.01</v>
      </c>
      <c r="Q273" s="5">
        <v>26.13</v>
      </c>
      <c r="R273" s="7">
        <v>0.05</v>
      </c>
      <c r="S273" s="5">
        <v>71.475000000000009</v>
      </c>
      <c r="T273" s="8">
        <v>0.01</v>
      </c>
      <c r="U273" s="5">
        <v>4.29</v>
      </c>
      <c r="AL273" s="5" t="str">
        <f t="shared" si="39"/>
        <v/>
      </c>
      <c r="AN273" s="5" t="str">
        <f t="shared" si="40"/>
        <v/>
      </c>
      <c r="AP273" s="5" t="str">
        <f t="shared" si="41"/>
        <v/>
      </c>
      <c r="AS273" s="5">
        <f t="shared" ref="AS273:AS325" si="47">SUM(O273,Q273,S273,U273,W273,Y273,AA273,AC273,AF273,AH273,AJ273,AX273,AZ273,BB273,BD273,BF273)</f>
        <v>101.89500000000001</v>
      </c>
      <c r="AT273" s="5">
        <f t="shared" si="42"/>
        <v>88.44486000000002</v>
      </c>
      <c r="AU273" s="11">
        <f t="shared" si="44"/>
        <v>1.5192085154763302E-3</v>
      </c>
      <c r="AV273" s="5">
        <f t="shared" si="43"/>
        <v>1.5192085154763302</v>
      </c>
    </row>
    <row r="274" spans="1:48" x14ac:dyDescent="0.25">
      <c r="A274" s="1" t="s">
        <v>382</v>
      </c>
      <c r="B274" s="1" t="s">
        <v>95</v>
      </c>
      <c r="C274" s="1" t="s">
        <v>96</v>
      </c>
      <c r="D274" s="1" t="s">
        <v>61</v>
      </c>
      <c r="E274" s="1" t="s">
        <v>89</v>
      </c>
      <c r="F274" s="1" t="s">
        <v>379</v>
      </c>
      <c r="G274" s="1" t="s">
        <v>258</v>
      </c>
      <c r="H274" s="1" t="s">
        <v>65</v>
      </c>
      <c r="I274" s="2">
        <v>80</v>
      </c>
      <c r="J274" s="2">
        <v>38.57</v>
      </c>
      <c r="K274" s="2">
        <f t="shared" si="45"/>
        <v>35.730000000000004</v>
      </c>
      <c r="L274" s="2">
        <f t="shared" si="46"/>
        <v>0.63</v>
      </c>
      <c r="P274" s="6">
        <v>15.28</v>
      </c>
      <c r="Q274" s="5">
        <v>39926.639999999999</v>
      </c>
      <c r="R274" s="7">
        <v>17.29</v>
      </c>
      <c r="S274" s="5">
        <v>24716.055</v>
      </c>
      <c r="T274" s="8">
        <v>3.16</v>
      </c>
      <c r="U274" s="5">
        <v>1355.64</v>
      </c>
      <c r="AL274" s="5" t="str">
        <f t="shared" si="39"/>
        <v/>
      </c>
      <c r="AN274" s="5" t="str">
        <f t="shared" si="40"/>
        <v/>
      </c>
      <c r="AP274" s="5" t="str">
        <f t="shared" si="41"/>
        <v/>
      </c>
      <c r="AR274" s="2">
        <v>0.63</v>
      </c>
      <c r="AS274" s="5">
        <f t="shared" si="47"/>
        <v>65998.335000000006</v>
      </c>
      <c r="AT274" s="5">
        <f t="shared" si="42"/>
        <v>57286.554780000006</v>
      </c>
      <c r="AU274" s="11">
        <f t="shared" si="44"/>
        <v>0.98400542263368684</v>
      </c>
      <c r="AV274" s="5">
        <f t="shared" si="43"/>
        <v>984.00542263368686</v>
      </c>
    </row>
    <row r="275" spans="1:48" x14ac:dyDescent="0.25">
      <c r="A275" s="1" t="s">
        <v>382</v>
      </c>
      <c r="B275" s="1" t="s">
        <v>95</v>
      </c>
      <c r="C275" s="1" t="s">
        <v>96</v>
      </c>
      <c r="D275" s="1" t="s">
        <v>61</v>
      </c>
      <c r="E275" s="1" t="s">
        <v>92</v>
      </c>
      <c r="F275" s="1" t="s">
        <v>379</v>
      </c>
      <c r="G275" s="1" t="s">
        <v>258</v>
      </c>
      <c r="H275" s="1" t="s">
        <v>65</v>
      </c>
      <c r="I275" s="2">
        <v>80</v>
      </c>
      <c r="J275" s="2">
        <v>40.340000000000003</v>
      </c>
      <c r="K275" s="2">
        <f t="shared" si="45"/>
        <v>26.71</v>
      </c>
      <c r="L275" s="2">
        <f t="shared" si="46"/>
        <v>0</v>
      </c>
      <c r="R275" s="7">
        <v>26.71</v>
      </c>
      <c r="S275" s="5">
        <v>38181.945</v>
      </c>
      <c r="AL275" s="5" t="str">
        <f t="shared" si="39"/>
        <v/>
      </c>
      <c r="AN275" s="5" t="str">
        <f t="shared" si="40"/>
        <v/>
      </c>
      <c r="AP275" s="5" t="str">
        <f t="shared" si="41"/>
        <v/>
      </c>
      <c r="AS275" s="5">
        <f t="shared" si="47"/>
        <v>38181.945</v>
      </c>
      <c r="AT275" s="5">
        <f t="shared" si="42"/>
        <v>33141.928260000001</v>
      </c>
      <c r="AU275" s="11">
        <f t="shared" si="44"/>
        <v>0.56927558743264028</v>
      </c>
      <c r="AV275" s="5">
        <f t="shared" si="43"/>
        <v>569.27558743264024</v>
      </c>
    </row>
    <row r="276" spans="1:48" x14ac:dyDescent="0.25">
      <c r="A276" s="1" t="s">
        <v>383</v>
      </c>
      <c r="B276" s="1" t="s">
        <v>95</v>
      </c>
      <c r="C276" s="1" t="s">
        <v>96</v>
      </c>
      <c r="D276" s="1" t="s">
        <v>61</v>
      </c>
      <c r="E276" s="1" t="s">
        <v>89</v>
      </c>
      <c r="F276" s="1" t="s">
        <v>379</v>
      </c>
      <c r="G276" s="1" t="s">
        <v>258</v>
      </c>
      <c r="H276" s="1" t="s">
        <v>65</v>
      </c>
      <c r="I276" s="2">
        <v>35.65</v>
      </c>
      <c r="J276" s="2">
        <v>0.08</v>
      </c>
      <c r="K276" s="2">
        <f t="shared" si="45"/>
        <v>0.08</v>
      </c>
      <c r="L276" s="2">
        <f t="shared" si="46"/>
        <v>0</v>
      </c>
      <c r="P276" s="6">
        <v>0.04</v>
      </c>
      <c r="Q276" s="5">
        <v>104.52</v>
      </c>
      <c r="R276" s="7">
        <v>0.04</v>
      </c>
      <c r="S276" s="5">
        <v>57.18</v>
      </c>
      <c r="AL276" s="5" t="str">
        <f t="shared" si="39"/>
        <v/>
      </c>
      <c r="AN276" s="5" t="str">
        <f t="shared" si="40"/>
        <v/>
      </c>
      <c r="AP276" s="5" t="str">
        <f t="shared" si="41"/>
        <v/>
      </c>
      <c r="AS276" s="5">
        <f t="shared" si="47"/>
        <v>161.69999999999999</v>
      </c>
      <c r="AT276" s="5">
        <f t="shared" si="42"/>
        <v>140.35559999999998</v>
      </c>
      <c r="AU276" s="11">
        <f t="shared" si="44"/>
        <v>2.4108741052310959E-3</v>
      </c>
      <c r="AV276" s="5">
        <f t="shared" si="43"/>
        <v>2.410874105231096</v>
      </c>
    </row>
    <row r="277" spans="1:48" x14ac:dyDescent="0.25">
      <c r="A277" s="1" t="s">
        <v>383</v>
      </c>
      <c r="B277" s="1" t="s">
        <v>95</v>
      </c>
      <c r="C277" s="1" t="s">
        <v>96</v>
      </c>
      <c r="D277" s="1" t="s">
        <v>61</v>
      </c>
      <c r="E277" s="1" t="s">
        <v>90</v>
      </c>
      <c r="F277" s="1" t="s">
        <v>379</v>
      </c>
      <c r="G277" s="1" t="s">
        <v>258</v>
      </c>
      <c r="H277" s="1" t="s">
        <v>65</v>
      </c>
      <c r="I277" s="2">
        <v>35.65</v>
      </c>
      <c r="J277" s="2">
        <v>33.56</v>
      </c>
      <c r="K277" s="2">
        <f t="shared" si="45"/>
        <v>33.549999999999997</v>
      </c>
      <c r="L277" s="2">
        <f t="shared" si="46"/>
        <v>0</v>
      </c>
      <c r="P277" s="6">
        <v>9.34</v>
      </c>
      <c r="Q277" s="5">
        <v>24405.42</v>
      </c>
      <c r="R277" s="7">
        <v>23.07</v>
      </c>
      <c r="S277" s="5">
        <v>32978.565000000002</v>
      </c>
      <c r="T277" s="8">
        <v>1.1399999999999999</v>
      </c>
      <c r="U277" s="5">
        <v>489.05999999999989</v>
      </c>
      <c r="AL277" s="5" t="str">
        <f t="shared" si="39"/>
        <v/>
      </c>
      <c r="AN277" s="5" t="str">
        <f t="shared" si="40"/>
        <v/>
      </c>
      <c r="AP277" s="5" t="str">
        <f t="shared" si="41"/>
        <v/>
      </c>
      <c r="AS277" s="5">
        <f t="shared" si="47"/>
        <v>57873.044999999998</v>
      </c>
      <c r="AT277" s="5">
        <f t="shared" si="42"/>
        <v>50233.803060000006</v>
      </c>
      <c r="AU277" s="11">
        <f t="shared" si="44"/>
        <v>0.86286101163496587</v>
      </c>
      <c r="AV277" s="5">
        <f t="shared" si="43"/>
        <v>862.86101163496596</v>
      </c>
    </row>
    <row r="278" spans="1:48" x14ac:dyDescent="0.25">
      <c r="A278" s="1" t="s">
        <v>383</v>
      </c>
      <c r="B278" s="1" t="s">
        <v>95</v>
      </c>
      <c r="C278" s="1" t="s">
        <v>96</v>
      </c>
      <c r="D278" s="1" t="s">
        <v>61</v>
      </c>
      <c r="E278" s="1" t="s">
        <v>132</v>
      </c>
      <c r="F278" s="1" t="s">
        <v>379</v>
      </c>
      <c r="G278" s="1" t="s">
        <v>258</v>
      </c>
      <c r="H278" s="1" t="s">
        <v>65</v>
      </c>
      <c r="I278" s="2">
        <v>35.65</v>
      </c>
      <c r="J278" s="2">
        <v>0.06</v>
      </c>
      <c r="K278" s="2">
        <f t="shared" si="45"/>
        <v>0.06</v>
      </c>
      <c r="L278" s="2">
        <f t="shared" si="46"/>
        <v>0</v>
      </c>
      <c r="R278" s="7">
        <v>0.06</v>
      </c>
      <c r="S278" s="5">
        <v>85.77</v>
      </c>
      <c r="AL278" s="5" t="str">
        <f t="shared" si="39"/>
        <v/>
      </c>
      <c r="AN278" s="5" t="str">
        <f t="shared" si="40"/>
        <v/>
      </c>
      <c r="AP278" s="5" t="str">
        <f t="shared" si="41"/>
        <v/>
      </c>
      <c r="AS278" s="5">
        <f t="shared" si="47"/>
        <v>85.77</v>
      </c>
      <c r="AT278" s="5">
        <f t="shared" si="42"/>
        <v>74.448360000000008</v>
      </c>
      <c r="AU278" s="11">
        <f t="shared" si="44"/>
        <v>1.2787920346671066E-3</v>
      </c>
      <c r="AV278" s="5">
        <f t="shared" si="43"/>
        <v>1.2787920346671067</v>
      </c>
    </row>
    <row r="279" spans="1:48" x14ac:dyDescent="0.25">
      <c r="A279" s="1" t="s">
        <v>384</v>
      </c>
      <c r="B279" s="1" t="s">
        <v>385</v>
      </c>
      <c r="C279" s="1" t="s">
        <v>386</v>
      </c>
      <c r="D279" s="1" t="s">
        <v>61</v>
      </c>
      <c r="E279" s="1" t="s">
        <v>90</v>
      </c>
      <c r="F279" s="1" t="s">
        <v>379</v>
      </c>
      <c r="G279" s="1" t="s">
        <v>258</v>
      </c>
      <c r="H279" s="1" t="s">
        <v>65</v>
      </c>
      <c r="I279" s="2">
        <v>4.3499999999999996</v>
      </c>
      <c r="J279" s="2">
        <v>3.39</v>
      </c>
      <c r="K279" s="2">
        <f t="shared" si="45"/>
        <v>2.46</v>
      </c>
      <c r="L279" s="2">
        <f t="shared" si="46"/>
        <v>0.93</v>
      </c>
      <c r="R279" s="7">
        <v>0.03</v>
      </c>
      <c r="S279" s="5">
        <v>42.884999999999998</v>
      </c>
      <c r="T279" s="8">
        <v>0.01</v>
      </c>
      <c r="U279" s="5">
        <v>4.29</v>
      </c>
      <c r="Z279" s="9">
        <v>2.42</v>
      </c>
      <c r="AA279" s="5">
        <v>415.63499999999999</v>
      </c>
      <c r="AL279" s="5" t="str">
        <f t="shared" si="39"/>
        <v/>
      </c>
      <c r="AN279" s="5" t="str">
        <f t="shared" si="40"/>
        <v/>
      </c>
      <c r="AP279" s="5" t="str">
        <f t="shared" si="41"/>
        <v/>
      </c>
      <c r="AR279" s="2">
        <v>0.93</v>
      </c>
      <c r="AS279" s="5">
        <f t="shared" si="47"/>
        <v>462.81</v>
      </c>
      <c r="AT279" s="5">
        <f t="shared" si="42"/>
        <v>401.71907999999996</v>
      </c>
      <c r="AU279" s="11">
        <f t="shared" si="44"/>
        <v>6.9002884640816551E-3</v>
      </c>
      <c r="AV279" s="5">
        <f t="shared" si="43"/>
        <v>6.9002884640816546</v>
      </c>
    </row>
    <row r="280" spans="1:48" x14ac:dyDescent="0.25">
      <c r="A280" s="1" t="s">
        <v>387</v>
      </c>
      <c r="B280" s="1" t="s">
        <v>388</v>
      </c>
      <c r="C280" s="1" t="s">
        <v>389</v>
      </c>
      <c r="D280" s="1" t="s">
        <v>61</v>
      </c>
      <c r="E280" s="1" t="s">
        <v>62</v>
      </c>
      <c r="F280" s="1" t="s">
        <v>304</v>
      </c>
      <c r="G280" s="1" t="s">
        <v>258</v>
      </c>
      <c r="H280" s="1" t="s">
        <v>65</v>
      </c>
      <c r="I280" s="2">
        <v>2.6</v>
      </c>
      <c r="J280" s="2">
        <v>2.0099999999999998</v>
      </c>
      <c r="K280" s="2">
        <f t="shared" si="45"/>
        <v>2</v>
      </c>
      <c r="L280" s="2">
        <f t="shared" si="46"/>
        <v>0</v>
      </c>
      <c r="P280" s="6">
        <v>0.55000000000000004</v>
      </c>
      <c r="Q280" s="5">
        <v>1437.15</v>
      </c>
      <c r="R280" s="7">
        <v>0.35</v>
      </c>
      <c r="S280" s="5">
        <v>500.32499999999999</v>
      </c>
      <c r="Z280" s="9">
        <v>1.1000000000000001</v>
      </c>
      <c r="AA280" s="5">
        <v>188.92500000000001</v>
      </c>
      <c r="AL280" s="5" t="str">
        <f t="shared" si="39"/>
        <v/>
      </c>
      <c r="AN280" s="5" t="str">
        <f t="shared" si="40"/>
        <v/>
      </c>
      <c r="AP280" s="5" t="str">
        <f t="shared" si="41"/>
        <v/>
      </c>
      <c r="AS280" s="5">
        <f t="shared" si="47"/>
        <v>2126.4</v>
      </c>
      <c r="AT280" s="5">
        <f t="shared" si="42"/>
        <v>1845.7152000000003</v>
      </c>
      <c r="AU280" s="11">
        <f t="shared" si="44"/>
        <v>3.1703665413502807E-2</v>
      </c>
      <c r="AV280" s="5">
        <f t="shared" si="43"/>
        <v>31.703665413502808</v>
      </c>
    </row>
    <row r="281" spans="1:48" x14ac:dyDescent="0.25">
      <c r="A281" s="1" t="s">
        <v>390</v>
      </c>
      <c r="B281" s="1" t="s">
        <v>388</v>
      </c>
      <c r="C281" s="1" t="s">
        <v>389</v>
      </c>
      <c r="D281" s="1" t="s">
        <v>61</v>
      </c>
      <c r="E281" s="1" t="s">
        <v>70</v>
      </c>
      <c r="F281" s="1" t="s">
        <v>304</v>
      </c>
      <c r="G281" s="1" t="s">
        <v>258</v>
      </c>
      <c r="H281" s="1" t="s">
        <v>65</v>
      </c>
      <c r="I281" s="2">
        <v>248.1</v>
      </c>
      <c r="J281" s="2">
        <v>2.65</v>
      </c>
      <c r="K281" s="2">
        <f t="shared" si="45"/>
        <v>1.85</v>
      </c>
      <c r="L281" s="2">
        <f t="shared" si="46"/>
        <v>0.8</v>
      </c>
      <c r="N281" s="4">
        <v>1.56</v>
      </c>
      <c r="O281" s="5">
        <v>5444.01</v>
      </c>
      <c r="P281" s="6">
        <v>0.03</v>
      </c>
      <c r="Q281" s="5">
        <v>78.39</v>
      </c>
      <c r="AE281" s="2">
        <v>0.26</v>
      </c>
      <c r="AF281" s="5">
        <v>40.17</v>
      </c>
      <c r="AL281" s="5" t="str">
        <f t="shared" si="39"/>
        <v/>
      </c>
      <c r="AM281" s="3">
        <v>0.26</v>
      </c>
      <c r="AN281" s="5">
        <f t="shared" si="40"/>
        <v>2081.04</v>
      </c>
      <c r="AP281" s="5" t="str">
        <f t="shared" si="41"/>
        <v/>
      </c>
      <c r="AQ281" s="2">
        <v>0.54</v>
      </c>
      <c r="AS281" s="5">
        <f t="shared" si="47"/>
        <v>5562.5700000000006</v>
      </c>
      <c r="AT281" s="5">
        <f t="shared" si="42"/>
        <v>4828.3107600000003</v>
      </c>
      <c r="AU281" s="11">
        <f t="shared" si="44"/>
        <v>8.2935411079377491E-2</v>
      </c>
      <c r="AV281" s="5">
        <f t="shared" si="43"/>
        <v>82.935411079377488</v>
      </c>
    </row>
    <row r="282" spans="1:48" x14ac:dyDescent="0.25">
      <c r="A282" s="1" t="s">
        <v>390</v>
      </c>
      <c r="B282" s="1" t="s">
        <v>388</v>
      </c>
      <c r="C282" s="1" t="s">
        <v>389</v>
      </c>
      <c r="D282" s="1" t="s">
        <v>61</v>
      </c>
      <c r="E282" s="1" t="s">
        <v>62</v>
      </c>
      <c r="F282" s="1" t="s">
        <v>304</v>
      </c>
      <c r="G282" s="1" t="s">
        <v>258</v>
      </c>
      <c r="H282" s="1" t="s">
        <v>65</v>
      </c>
      <c r="I282" s="2">
        <v>248.1</v>
      </c>
      <c r="J282" s="2">
        <v>32.57</v>
      </c>
      <c r="K282" s="2">
        <f t="shared" si="45"/>
        <v>31.93</v>
      </c>
      <c r="L282" s="2">
        <f t="shared" si="46"/>
        <v>0.64</v>
      </c>
      <c r="N282" s="4">
        <v>11.27</v>
      </c>
      <c r="O282" s="5">
        <v>39329.482499999998</v>
      </c>
      <c r="P282" s="6">
        <v>18.05</v>
      </c>
      <c r="Q282" s="5">
        <v>47164.65</v>
      </c>
      <c r="R282" s="7">
        <v>0.91</v>
      </c>
      <c r="S282" s="5">
        <v>1300.845</v>
      </c>
      <c r="Z282" s="9">
        <v>1.46</v>
      </c>
      <c r="AA282" s="5">
        <v>250.755</v>
      </c>
      <c r="AE282" s="2">
        <v>0.24</v>
      </c>
      <c r="AF282" s="5">
        <v>37.08</v>
      </c>
      <c r="AL282" s="5" t="str">
        <f t="shared" si="39"/>
        <v/>
      </c>
      <c r="AM282" s="3">
        <v>0.27</v>
      </c>
      <c r="AN282" s="5">
        <f t="shared" si="40"/>
        <v>2161.08</v>
      </c>
      <c r="AP282" s="5" t="str">
        <f t="shared" si="41"/>
        <v/>
      </c>
      <c r="AQ282" s="2">
        <v>0.37</v>
      </c>
      <c r="AS282" s="5">
        <f t="shared" si="47"/>
        <v>88082.812500000015</v>
      </c>
      <c r="AT282" s="5">
        <f t="shared" si="42"/>
        <v>76455.881249999991</v>
      </c>
      <c r="AU282" s="11">
        <f t="shared" si="44"/>
        <v>1.313275026420383</v>
      </c>
      <c r="AV282" s="5">
        <f t="shared" si="43"/>
        <v>1313.275026420383</v>
      </c>
    </row>
    <row r="283" spans="1:48" x14ac:dyDescent="0.25">
      <c r="A283" s="1" t="s">
        <v>390</v>
      </c>
      <c r="B283" s="1" t="s">
        <v>388</v>
      </c>
      <c r="C283" s="1" t="s">
        <v>389</v>
      </c>
      <c r="D283" s="1" t="s">
        <v>61</v>
      </c>
      <c r="E283" s="1" t="s">
        <v>66</v>
      </c>
      <c r="F283" s="1" t="s">
        <v>304</v>
      </c>
      <c r="G283" s="1" t="s">
        <v>258</v>
      </c>
      <c r="H283" s="1" t="s">
        <v>65</v>
      </c>
      <c r="I283" s="2">
        <v>248.1</v>
      </c>
      <c r="J283" s="2">
        <v>37.090000000000003</v>
      </c>
      <c r="K283" s="2">
        <f t="shared" si="45"/>
        <v>37.090000000000003</v>
      </c>
      <c r="L283" s="2">
        <f t="shared" si="46"/>
        <v>0</v>
      </c>
      <c r="P283" s="6">
        <v>15.98</v>
      </c>
      <c r="Q283" s="5">
        <v>41755.74</v>
      </c>
      <c r="R283" s="7">
        <v>21.11</v>
      </c>
      <c r="S283" s="5">
        <v>30176.744999999999</v>
      </c>
      <c r="AL283" s="5" t="str">
        <f t="shared" si="39"/>
        <v/>
      </c>
      <c r="AN283" s="5" t="str">
        <f t="shared" si="40"/>
        <v/>
      </c>
      <c r="AP283" s="5" t="str">
        <f t="shared" si="41"/>
        <v/>
      </c>
      <c r="AS283" s="5">
        <f t="shared" si="47"/>
        <v>71932.485000000001</v>
      </c>
      <c r="AT283" s="5">
        <f t="shared" si="42"/>
        <v>62437.396980000005</v>
      </c>
      <c r="AU283" s="11">
        <f t="shared" si="44"/>
        <v>1.0724809240038606</v>
      </c>
      <c r="AV283" s="5">
        <f t="shared" si="43"/>
        <v>1072.4809240038608</v>
      </c>
    </row>
    <row r="284" spans="1:48" x14ac:dyDescent="0.25">
      <c r="A284" s="1" t="s">
        <v>390</v>
      </c>
      <c r="B284" s="1" t="s">
        <v>388</v>
      </c>
      <c r="C284" s="1" t="s">
        <v>389</v>
      </c>
      <c r="D284" s="1" t="s">
        <v>61</v>
      </c>
      <c r="E284" s="1" t="s">
        <v>71</v>
      </c>
      <c r="F284" s="1" t="s">
        <v>304</v>
      </c>
      <c r="G284" s="1" t="s">
        <v>258</v>
      </c>
      <c r="H284" s="1" t="s">
        <v>65</v>
      </c>
      <c r="I284" s="2">
        <v>248.1</v>
      </c>
      <c r="J284" s="2">
        <v>40</v>
      </c>
      <c r="K284" s="2">
        <f t="shared" si="45"/>
        <v>37.950000000000003</v>
      </c>
      <c r="L284" s="2">
        <f t="shared" si="46"/>
        <v>2.04</v>
      </c>
      <c r="N284" s="4">
        <v>15.18</v>
      </c>
      <c r="O284" s="5">
        <v>52974.404999999999</v>
      </c>
      <c r="P284" s="6">
        <v>17.13</v>
      </c>
      <c r="Q284" s="5">
        <v>44760.69</v>
      </c>
      <c r="R284" s="7">
        <v>4.8099999999999996</v>
      </c>
      <c r="S284" s="5">
        <v>6875.8950000000004</v>
      </c>
      <c r="AE284" s="2">
        <v>0.83</v>
      </c>
      <c r="AF284" s="5">
        <v>128.23500000000001</v>
      </c>
      <c r="AL284" s="5" t="str">
        <f t="shared" si="39"/>
        <v/>
      </c>
      <c r="AM284" s="3">
        <v>0.86</v>
      </c>
      <c r="AN284" s="5">
        <f t="shared" si="40"/>
        <v>6883.44</v>
      </c>
      <c r="AP284" s="5" t="str">
        <f t="shared" si="41"/>
        <v/>
      </c>
      <c r="AQ284" s="2">
        <v>1.18</v>
      </c>
      <c r="AS284" s="5">
        <f t="shared" si="47"/>
        <v>104739.22500000001</v>
      </c>
      <c r="AT284" s="5">
        <f t="shared" si="42"/>
        <v>90913.647300000011</v>
      </c>
      <c r="AU284" s="11">
        <f t="shared" si="44"/>
        <v>1.5616146280425076</v>
      </c>
      <c r="AV284" s="5">
        <f t="shared" si="43"/>
        <v>1561.6146280425075</v>
      </c>
    </row>
    <row r="285" spans="1:48" x14ac:dyDescent="0.25">
      <c r="A285" s="1" t="s">
        <v>390</v>
      </c>
      <c r="B285" s="1" t="s">
        <v>388</v>
      </c>
      <c r="C285" s="1" t="s">
        <v>389</v>
      </c>
      <c r="D285" s="1" t="s">
        <v>61</v>
      </c>
      <c r="E285" s="1" t="s">
        <v>81</v>
      </c>
      <c r="F285" s="1" t="s">
        <v>304</v>
      </c>
      <c r="G285" s="1" t="s">
        <v>258</v>
      </c>
      <c r="H285" s="1" t="s">
        <v>65</v>
      </c>
      <c r="I285" s="2">
        <v>248.1</v>
      </c>
      <c r="J285" s="2">
        <v>40</v>
      </c>
      <c r="K285" s="2">
        <f t="shared" si="45"/>
        <v>36.89</v>
      </c>
      <c r="L285" s="2">
        <f t="shared" si="46"/>
        <v>3.11</v>
      </c>
      <c r="P285" s="6">
        <v>14.24</v>
      </c>
      <c r="Q285" s="5">
        <v>37209.120000000003</v>
      </c>
      <c r="R285" s="7">
        <v>21.1</v>
      </c>
      <c r="S285" s="5">
        <v>30162.45</v>
      </c>
      <c r="T285" s="8">
        <v>0.37</v>
      </c>
      <c r="U285" s="5">
        <v>158.72999999999999</v>
      </c>
      <c r="AE285" s="2">
        <v>1.18</v>
      </c>
      <c r="AF285" s="5">
        <v>182.31</v>
      </c>
      <c r="AL285" s="5" t="str">
        <f t="shared" si="39"/>
        <v/>
      </c>
      <c r="AM285" s="3">
        <v>1.23</v>
      </c>
      <c r="AN285" s="5">
        <f t="shared" si="40"/>
        <v>9844.92</v>
      </c>
      <c r="AP285" s="5" t="str">
        <f t="shared" si="41"/>
        <v/>
      </c>
      <c r="AQ285" s="2">
        <v>1.88</v>
      </c>
      <c r="AS285" s="5">
        <f t="shared" si="47"/>
        <v>67712.61</v>
      </c>
      <c r="AT285" s="5">
        <f t="shared" si="42"/>
        <v>58774.545479999986</v>
      </c>
      <c r="AU285" s="11">
        <f t="shared" si="44"/>
        <v>1.0095644900841816</v>
      </c>
      <c r="AV285" s="5">
        <f t="shared" si="43"/>
        <v>1009.5644900841816</v>
      </c>
    </row>
    <row r="286" spans="1:48" x14ac:dyDescent="0.25">
      <c r="A286" s="1" t="s">
        <v>390</v>
      </c>
      <c r="B286" s="1" t="s">
        <v>388</v>
      </c>
      <c r="C286" s="1" t="s">
        <v>389</v>
      </c>
      <c r="D286" s="1" t="s">
        <v>61</v>
      </c>
      <c r="E286" s="1" t="s">
        <v>82</v>
      </c>
      <c r="F286" s="1" t="s">
        <v>304</v>
      </c>
      <c r="G286" s="1" t="s">
        <v>258</v>
      </c>
      <c r="H286" s="1" t="s">
        <v>65</v>
      </c>
      <c r="I286" s="2">
        <v>248.1</v>
      </c>
      <c r="J286" s="2">
        <v>37.22</v>
      </c>
      <c r="K286" s="2">
        <f t="shared" si="45"/>
        <v>37.229999999999997</v>
      </c>
      <c r="L286" s="2">
        <f t="shared" si="46"/>
        <v>0</v>
      </c>
      <c r="P286" s="6">
        <v>0.98</v>
      </c>
      <c r="Q286" s="5">
        <v>2560.7399999999998</v>
      </c>
      <c r="R286" s="7">
        <v>31.9</v>
      </c>
      <c r="S286" s="5">
        <v>45601.05</v>
      </c>
      <c r="Z286" s="9">
        <v>4.3499999999999996</v>
      </c>
      <c r="AA286" s="5">
        <v>747.11249999999995</v>
      </c>
      <c r="AL286" s="5" t="str">
        <f t="shared" si="39"/>
        <v/>
      </c>
      <c r="AN286" s="5" t="str">
        <f t="shared" si="40"/>
        <v/>
      </c>
      <c r="AP286" s="5" t="str">
        <f t="shared" si="41"/>
        <v/>
      </c>
      <c r="AS286" s="5">
        <f t="shared" si="47"/>
        <v>48908.902500000004</v>
      </c>
      <c r="AT286" s="5">
        <f t="shared" si="42"/>
        <v>42452.927370000005</v>
      </c>
      <c r="AU286" s="11">
        <f t="shared" si="44"/>
        <v>0.72920968801807318</v>
      </c>
      <c r="AV286" s="5">
        <f t="shared" si="43"/>
        <v>729.20968801807317</v>
      </c>
    </row>
    <row r="287" spans="1:48" x14ac:dyDescent="0.25">
      <c r="A287" s="1" t="s">
        <v>390</v>
      </c>
      <c r="B287" s="1" t="s">
        <v>388</v>
      </c>
      <c r="C287" s="1" t="s">
        <v>389</v>
      </c>
      <c r="D287" s="1" t="s">
        <v>61</v>
      </c>
      <c r="E287" s="1" t="s">
        <v>83</v>
      </c>
      <c r="F287" s="1" t="s">
        <v>304</v>
      </c>
      <c r="G287" s="1" t="s">
        <v>258</v>
      </c>
      <c r="H287" s="1" t="s">
        <v>65</v>
      </c>
      <c r="I287" s="2">
        <v>248.1</v>
      </c>
      <c r="J287" s="2">
        <v>31.68</v>
      </c>
      <c r="K287" s="2">
        <f t="shared" si="45"/>
        <v>28.84</v>
      </c>
      <c r="L287" s="2">
        <f t="shared" si="46"/>
        <v>0</v>
      </c>
      <c r="P287" s="6">
        <v>3.11</v>
      </c>
      <c r="Q287" s="5">
        <v>8126.4299999999994</v>
      </c>
      <c r="R287" s="7">
        <v>24.16</v>
      </c>
      <c r="S287" s="5">
        <v>34536.720000000001</v>
      </c>
      <c r="T287" s="8">
        <v>1.56</v>
      </c>
      <c r="U287" s="5">
        <v>669.24</v>
      </c>
      <c r="Z287" s="9">
        <v>0.01</v>
      </c>
      <c r="AA287" s="5">
        <v>1.7175</v>
      </c>
      <c r="AL287" s="5" t="str">
        <f t="shared" si="39"/>
        <v/>
      </c>
      <c r="AN287" s="5" t="str">
        <f t="shared" si="40"/>
        <v/>
      </c>
      <c r="AP287" s="5" t="str">
        <f t="shared" si="41"/>
        <v/>
      </c>
      <c r="AS287" s="5">
        <f t="shared" si="47"/>
        <v>43334.107499999998</v>
      </c>
      <c r="AT287" s="5">
        <f t="shared" si="42"/>
        <v>37614.005310000008</v>
      </c>
      <c r="AU287" s="11">
        <f t="shared" si="44"/>
        <v>0.64609200769975661</v>
      </c>
      <c r="AV287" s="5">
        <f t="shared" si="43"/>
        <v>646.09200769975666</v>
      </c>
    </row>
    <row r="288" spans="1:48" x14ac:dyDescent="0.25">
      <c r="A288" s="1" t="s">
        <v>390</v>
      </c>
      <c r="B288" s="1" t="s">
        <v>388</v>
      </c>
      <c r="C288" s="1" t="s">
        <v>389</v>
      </c>
      <c r="D288" s="1" t="s">
        <v>61</v>
      </c>
      <c r="E288" s="1" t="s">
        <v>84</v>
      </c>
      <c r="F288" s="1" t="s">
        <v>304</v>
      </c>
      <c r="G288" s="1" t="s">
        <v>258</v>
      </c>
      <c r="H288" s="1" t="s">
        <v>65</v>
      </c>
      <c r="I288" s="2">
        <v>248.1</v>
      </c>
      <c r="J288" s="2">
        <v>25.86</v>
      </c>
      <c r="K288" s="2">
        <f t="shared" si="45"/>
        <v>23.83</v>
      </c>
      <c r="L288" s="2">
        <f t="shared" si="46"/>
        <v>1.9800000000000002</v>
      </c>
      <c r="P288" s="6">
        <v>12.98</v>
      </c>
      <c r="Q288" s="5">
        <v>33916.74</v>
      </c>
      <c r="R288" s="7">
        <v>8.66</v>
      </c>
      <c r="S288" s="5">
        <v>12379.47</v>
      </c>
      <c r="T288" s="8">
        <v>1.54</v>
      </c>
      <c r="U288" s="5">
        <v>660.66</v>
      </c>
      <c r="AE288" s="2">
        <v>0.65</v>
      </c>
      <c r="AF288" s="5">
        <v>100.425</v>
      </c>
      <c r="AL288" s="5" t="str">
        <f t="shared" si="39"/>
        <v/>
      </c>
      <c r="AM288" s="3">
        <v>0.68</v>
      </c>
      <c r="AN288" s="5">
        <f t="shared" si="40"/>
        <v>5442.72</v>
      </c>
      <c r="AP288" s="5" t="str">
        <f t="shared" si="41"/>
        <v/>
      </c>
      <c r="AQ288" s="2">
        <v>0.98</v>
      </c>
      <c r="AR288" s="2">
        <v>0.32</v>
      </c>
      <c r="AS288" s="5">
        <f t="shared" si="47"/>
        <v>47057.295000000006</v>
      </c>
      <c r="AT288" s="5">
        <f t="shared" si="42"/>
        <v>40845.732060000002</v>
      </c>
      <c r="AU288" s="11">
        <f t="shared" si="44"/>
        <v>0.70160305490241648</v>
      </c>
      <c r="AV288" s="5">
        <f t="shared" si="43"/>
        <v>701.60305490241649</v>
      </c>
    </row>
    <row r="289" spans="1:48" x14ac:dyDescent="0.25">
      <c r="A289" s="1" t="s">
        <v>391</v>
      </c>
      <c r="B289" s="1" t="s">
        <v>452</v>
      </c>
      <c r="C289" s="1" t="s">
        <v>392</v>
      </c>
      <c r="D289" s="1" t="s">
        <v>61</v>
      </c>
      <c r="E289" s="1" t="s">
        <v>84</v>
      </c>
      <c r="F289" s="1" t="s">
        <v>304</v>
      </c>
      <c r="G289" s="1" t="s">
        <v>258</v>
      </c>
      <c r="H289" s="1" t="s">
        <v>65</v>
      </c>
      <c r="I289" s="2">
        <v>10.6</v>
      </c>
      <c r="J289" s="2">
        <v>9.83</v>
      </c>
      <c r="K289" s="2">
        <f t="shared" si="45"/>
        <v>7.9699999999999989</v>
      </c>
      <c r="L289" s="2">
        <f t="shared" si="46"/>
        <v>0.94</v>
      </c>
      <c r="P289" s="6">
        <v>2.33</v>
      </c>
      <c r="Q289" s="5">
        <v>6088.29</v>
      </c>
      <c r="R289" s="7">
        <v>3.27</v>
      </c>
      <c r="S289" s="5">
        <v>4674.4650000000001</v>
      </c>
      <c r="Z289" s="9">
        <v>2.36</v>
      </c>
      <c r="AA289" s="5">
        <v>405.33</v>
      </c>
      <c r="AE289" s="2">
        <v>0.01</v>
      </c>
      <c r="AF289" s="5">
        <v>1.5449999999999999</v>
      </c>
      <c r="AL289" s="5" t="str">
        <f t="shared" si="39"/>
        <v/>
      </c>
      <c r="AM289" s="3">
        <v>0.15</v>
      </c>
      <c r="AN289" s="5">
        <f t="shared" si="40"/>
        <v>1200.5999999999999</v>
      </c>
      <c r="AO289" s="2">
        <v>0.1</v>
      </c>
      <c r="AP289" s="5">
        <f t="shared" si="41"/>
        <v>0.1</v>
      </c>
      <c r="AQ289" s="2">
        <v>0.42</v>
      </c>
      <c r="AR289" s="2">
        <v>0.27</v>
      </c>
      <c r="AS289" s="5">
        <f t="shared" si="47"/>
        <v>11169.630000000001</v>
      </c>
      <c r="AT289" s="5">
        <f t="shared" si="42"/>
        <v>9695.2388400000018</v>
      </c>
      <c r="AU289" s="11">
        <f t="shared" si="44"/>
        <v>0.16653414800255048</v>
      </c>
      <c r="AV289" s="5">
        <f t="shared" si="43"/>
        <v>166.53414800255049</v>
      </c>
    </row>
    <row r="290" spans="1:48" x14ac:dyDescent="0.25">
      <c r="A290" s="1" t="s">
        <v>393</v>
      </c>
      <c r="B290" s="1" t="s">
        <v>394</v>
      </c>
      <c r="C290" s="1" t="s">
        <v>395</v>
      </c>
      <c r="D290" s="1" t="s">
        <v>61</v>
      </c>
      <c r="E290" s="1" t="s">
        <v>84</v>
      </c>
      <c r="F290" s="1" t="s">
        <v>304</v>
      </c>
      <c r="G290" s="1" t="s">
        <v>258</v>
      </c>
      <c r="H290" s="1" t="s">
        <v>65</v>
      </c>
      <c r="I290" s="2">
        <v>4.72</v>
      </c>
      <c r="J290" s="2">
        <v>3.5</v>
      </c>
      <c r="K290" s="2">
        <f t="shared" si="45"/>
        <v>0.28000000000000003</v>
      </c>
      <c r="L290" s="2">
        <f t="shared" si="46"/>
        <v>3.22</v>
      </c>
      <c r="Z290" s="9">
        <v>0.28000000000000003</v>
      </c>
      <c r="AA290" s="5">
        <v>48.09</v>
      </c>
      <c r="AL290" s="5" t="str">
        <f t="shared" si="39"/>
        <v/>
      </c>
      <c r="AN290" s="5" t="str">
        <f t="shared" si="40"/>
        <v/>
      </c>
      <c r="AO290" s="2">
        <v>0.28999999999999998</v>
      </c>
      <c r="AP290" s="5">
        <f t="shared" si="41"/>
        <v>0.28999999999999998</v>
      </c>
      <c r="AQ290" s="2">
        <v>0.5</v>
      </c>
      <c r="AR290" s="2">
        <v>2.4300000000000002</v>
      </c>
      <c r="AS290" s="5">
        <f t="shared" si="47"/>
        <v>48.09</v>
      </c>
      <c r="AT290" s="5">
        <f t="shared" si="42"/>
        <v>41.74212</v>
      </c>
      <c r="AU290" s="11">
        <f t="shared" si="44"/>
        <v>7.1700022090639103E-4</v>
      </c>
      <c r="AV290" s="5">
        <f t="shared" si="43"/>
        <v>0.71700022090639104</v>
      </c>
    </row>
    <row r="291" spans="1:48" x14ac:dyDescent="0.25">
      <c r="A291" s="1" t="s">
        <v>393</v>
      </c>
      <c r="B291" s="1" t="s">
        <v>394</v>
      </c>
      <c r="C291" s="1" t="s">
        <v>395</v>
      </c>
      <c r="D291" s="1" t="s">
        <v>61</v>
      </c>
      <c r="E291" s="1" t="s">
        <v>89</v>
      </c>
      <c r="F291" s="1" t="s">
        <v>304</v>
      </c>
      <c r="G291" s="1" t="s">
        <v>258</v>
      </c>
      <c r="H291" s="1" t="s">
        <v>65</v>
      </c>
      <c r="I291" s="2">
        <v>4.72</v>
      </c>
      <c r="J291" s="2">
        <v>0.83</v>
      </c>
      <c r="K291" s="2">
        <f t="shared" si="45"/>
        <v>0</v>
      </c>
      <c r="L291" s="2">
        <f t="shared" si="46"/>
        <v>0.83</v>
      </c>
      <c r="AL291" s="5" t="str">
        <f t="shared" si="39"/>
        <v/>
      </c>
      <c r="AN291" s="5" t="str">
        <f t="shared" si="40"/>
        <v/>
      </c>
      <c r="AO291" s="2">
        <v>0.13</v>
      </c>
      <c r="AP291" s="5">
        <f t="shared" si="41"/>
        <v>0.13</v>
      </c>
      <c r="AQ291" s="2">
        <v>0.22</v>
      </c>
      <c r="AR291" s="2">
        <v>0.48</v>
      </c>
      <c r="AS291" s="5">
        <f t="shared" si="47"/>
        <v>0</v>
      </c>
      <c r="AT291" s="5">
        <f t="shared" si="42"/>
        <v>0</v>
      </c>
      <c r="AU291" s="11">
        <f t="shared" si="44"/>
        <v>0</v>
      </c>
      <c r="AV291" s="5">
        <f t="shared" si="43"/>
        <v>0</v>
      </c>
    </row>
    <row r="292" spans="1:48" x14ac:dyDescent="0.25">
      <c r="A292" s="1" t="s">
        <v>396</v>
      </c>
      <c r="B292" s="1" t="s">
        <v>397</v>
      </c>
      <c r="C292" s="1" t="s">
        <v>398</v>
      </c>
      <c r="D292" s="1" t="s">
        <v>61</v>
      </c>
      <c r="E292" s="1" t="s">
        <v>83</v>
      </c>
      <c r="F292" s="1" t="s">
        <v>304</v>
      </c>
      <c r="G292" s="1" t="s">
        <v>258</v>
      </c>
      <c r="H292" s="1" t="s">
        <v>65</v>
      </c>
      <c r="I292" s="2">
        <v>4.18</v>
      </c>
      <c r="J292" s="2">
        <v>3.71</v>
      </c>
      <c r="K292" s="2">
        <f t="shared" si="45"/>
        <v>1.06</v>
      </c>
      <c r="L292" s="2">
        <f t="shared" si="46"/>
        <v>0</v>
      </c>
      <c r="R292" s="7">
        <v>0.32</v>
      </c>
      <c r="S292" s="5">
        <v>457.44</v>
      </c>
      <c r="Z292" s="9">
        <v>0.74</v>
      </c>
      <c r="AA292" s="5">
        <v>127.095</v>
      </c>
      <c r="AL292" s="5" t="str">
        <f t="shared" si="39"/>
        <v/>
      </c>
      <c r="AN292" s="5" t="str">
        <f t="shared" si="40"/>
        <v/>
      </c>
      <c r="AP292" s="5" t="str">
        <f t="shared" si="41"/>
        <v/>
      </c>
      <c r="AS292" s="5">
        <f t="shared" si="47"/>
        <v>584.53499999999997</v>
      </c>
      <c r="AT292" s="5">
        <f t="shared" si="42"/>
        <v>507.37637999999993</v>
      </c>
      <c r="AU292" s="11">
        <f t="shared" si="44"/>
        <v>8.7151533401438382E-3</v>
      </c>
      <c r="AV292" s="5">
        <f t="shared" si="43"/>
        <v>8.7151533401438375</v>
      </c>
    </row>
    <row r="293" spans="1:48" x14ac:dyDescent="0.25">
      <c r="A293" s="1" t="s">
        <v>399</v>
      </c>
      <c r="B293" s="1" t="s">
        <v>400</v>
      </c>
      <c r="C293" s="1" t="s">
        <v>401</v>
      </c>
      <c r="D293" s="1" t="s">
        <v>61</v>
      </c>
      <c r="E293" s="1" t="s">
        <v>92</v>
      </c>
      <c r="F293" s="1" t="s">
        <v>304</v>
      </c>
      <c r="G293" s="1" t="s">
        <v>258</v>
      </c>
      <c r="H293" s="1" t="s">
        <v>65</v>
      </c>
      <c r="I293" s="2">
        <v>27.65</v>
      </c>
      <c r="J293" s="2">
        <v>0.06</v>
      </c>
      <c r="K293" s="2">
        <f t="shared" si="45"/>
        <v>0.06</v>
      </c>
      <c r="L293" s="2">
        <f t="shared" si="46"/>
        <v>0</v>
      </c>
      <c r="R293" s="7">
        <v>0.04</v>
      </c>
      <c r="S293" s="5">
        <v>57.18</v>
      </c>
      <c r="T293" s="8">
        <v>0.02</v>
      </c>
      <c r="U293" s="5">
        <v>8.58</v>
      </c>
      <c r="AL293" s="5" t="str">
        <f t="shared" si="39"/>
        <v/>
      </c>
      <c r="AN293" s="5" t="str">
        <f t="shared" si="40"/>
        <v/>
      </c>
      <c r="AP293" s="5" t="str">
        <f t="shared" si="41"/>
        <v/>
      </c>
      <c r="AS293" s="5">
        <f t="shared" si="47"/>
        <v>65.760000000000005</v>
      </c>
      <c r="AT293" s="5">
        <f t="shared" si="42"/>
        <v>57.079680000000003</v>
      </c>
      <c r="AU293" s="11">
        <f t="shared" si="44"/>
        <v>9.8045195522570758E-4</v>
      </c>
      <c r="AV293" s="5">
        <f t="shared" si="43"/>
        <v>0.98045195522570749</v>
      </c>
    </row>
    <row r="294" spans="1:48" x14ac:dyDescent="0.25">
      <c r="A294" s="1" t="s">
        <v>399</v>
      </c>
      <c r="B294" s="1" t="s">
        <v>400</v>
      </c>
      <c r="C294" s="1" t="s">
        <v>401</v>
      </c>
      <c r="D294" s="1" t="s">
        <v>61</v>
      </c>
      <c r="E294" s="1" t="s">
        <v>84</v>
      </c>
      <c r="F294" s="1" t="s">
        <v>304</v>
      </c>
      <c r="G294" s="1" t="s">
        <v>258</v>
      </c>
      <c r="H294" s="1" t="s">
        <v>65</v>
      </c>
      <c r="I294" s="2">
        <v>27.65</v>
      </c>
      <c r="J294" s="2">
        <v>0.06</v>
      </c>
      <c r="K294" s="2">
        <f t="shared" si="45"/>
        <v>0.02</v>
      </c>
      <c r="L294" s="2">
        <f t="shared" si="46"/>
        <v>0.04</v>
      </c>
      <c r="R294" s="7">
        <v>0.01</v>
      </c>
      <c r="S294" s="5">
        <v>14.295</v>
      </c>
      <c r="T294" s="8">
        <v>0.01</v>
      </c>
      <c r="U294" s="5">
        <v>4.29</v>
      </c>
      <c r="AL294" s="5" t="str">
        <f t="shared" si="39"/>
        <v/>
      </c>
      <c r="AN294" s="5" t="str">
        <f t="shared" si="40"/>
        <v/>
      </c>
      <c r="AO294" s="2">
        <v>0.01</v>
      </c>
      <c r="AP294" s="5">
        <f t="shared" si="41"/>
        <v>0.01</v>
      </c>
      <c r="AQ294" s="2">
        <v>0.01</v>
      </c>
      <c r="AR294" s="2">
        <v>0.02</v>
      </c>
      <c r="AS294" s="5">
        <f t="shared" si="47"/>
        <v>18.585000000000001</v>
      </c>
      <c r="AT294" s="5">
        <f t="shared" si="42"/>
        <v>16.131779999999999</v>
      </c>
      <c r="AU294" s="11">
        <f t="shared" si="44"/>
        <v>2.7709397183500262E-4</v>
      </c>
      <c r="AV294" s="5">
        <f t="shared" si="43"/>
        <v>0.27709397183500262</v>
      </c>
    </row>
    <row r="295" spans="1:48" x14ac:dyDescent="0.25">
      <c r="A295" s="1" t="s">
        <v>399</v>
      </c>
      <c r="B295" s="1" t="s">
        <v>400</v>
      </c>
      <c r="C295" s="1" t="s">
        <v>401</v>
      </c>
      <c r="D295" s="1" t="s">
        <v>61</v>
      </c>
      <c r="E295" s="1" t="s">
        <v>89</v>
      </c>
      <c r="F295" s="1" t="s">
        <v>304</v>
      </c>
      <c r="G295" s="1" t="s">
        <v>258</v>
      </c>
      <c r="H295" s="1" t="s">
        <v>65</v>
      </c>
      <c r="I295" s="2">
        <v>27.65</v>
      </c>
      <c r="J295" s="2">
        <v>27.23</v>
      </c>
      <c r="K295" s="2">
        <f t="shared" si="45"/>
        <v>25.970000000000002</v>
      </c>
      <c r="L295" s="2">
        <f t="shared" si="46"/>
        <v>1.26</v>
      </c>
      <c r="P295" s="6">
        <v>0.22</v>
      </c>
      <c r="Q295" s="5">
        <v>574.86</v>
      </c>
      <c r="R295" s="7">
        <v>7.49</v>
      </c>
      <c r="S295" s="5">
        <v>10706.955</v>
      </c>
      <c r="T295" s="8">
        <v>18.260000000000002</v>
      </c>
      <c r="U295" s="5">
        <v>7833.5400000000009</v>
      </c>
      <c r="AL295" s="5" t="str">
        <f t="shared" si="39"/>
        <v/>
      </c>
      <c r="AN295" s="5" t="str">
        <f t="shared" si="40"/>
        <v/>
      </c>
      <c r="AO295" s="2">
        <v>0.05</v>
      </c>
      <c r="AP295" s="5">
        <f t="shared" si="41"/>
        <v>0.05</v>
      </c>
      <c r="AQ295" s="2">
        <v>0.01</v>
      </c>
      <c r="AR295" s="2">
        <v>1.2</v>
      </c>
      <c r="AS295" s="5">
        <f t="shared" si="47"/>
        <v>19115.355000000003</v>
      </c>
      <c r="AT295" s="5">
        <f t="shared" si="42"/>
        <v>16592.128140000001</v>
      </c>
      <c r="AU295" s="11">
        <f t="shared" si="44"/>
        <v>0.2850013257996275</v>
      </c>
      <c r="AV295" s="5">
        <f t="shared" si="43"/>
        <v>285.00132579962752</v>
      </c>
    </row>
    <row r="296" spans="1:48" x14ac:dyDescent="0.25">
      <c r="A296" s="1" t="s">
        <v>402</v>
      </c>
      <c r="B296" s="1" t="s">
        <v>403</v>
      </c>
      <c r="C296" s="1" t="s">
        <v>404</v>
      </c>
      <c r="D296" s="1" t="s">
        <v>61</v>
      </c>
      <c r="E296" s="1" t="s">
        <v>132</v>
      </c>
      <c r="F296" s="1" t="s">
        <v>304</v>
      </c>
      <c r="G296" s="1" t="s">
        <v>258</v>
      </c>
      <c r="H296" s="1" t="s">
        <v>65</v>
      </c>
      <c r="I296" s="2">
        <v>1.91</v>
      </c>
      <c r="J296" s="2">
        <v>1.55</v>
      </c>
      <c r="K296" s="2">
        <f t="shared" si="45"/>
        <v>0.7</v>
      </c>
      <c r="L296" s="2">
        <f t="shared" si="46"/>
        <v>0.85</v>
      </c>
      <c r="Z296" s="9">
        <v>0.7</v>
      </c>
      <c r="AA296" s="5">
        <v>120.22499999999999</v>
      </c>
      <c r="AL296" s="5" t="str">
        <f t="shared" si="39"/>
        <v/>
      </c>
      <c r="AN296" s="5" t="str">
        <f t="shared" si="40"/>
        <v/>
      </c>
      <c r="AP296" s="5" t="str">
        <f t="shared" si="41"/>
        <v/>
      </c>
      <c r="AR296" s="2">
        <v>0.85</v>
      </c>
      <c r="AS296" s="5">
        <f t="shared" si="47"/>
        <v>120.22499999999999</v>
      </c>
      <c r="AT296" s="5">
        <f t="shared" si="42"/>
        <v>104.3553</v>
      </c>
      <c r="AU296" s="11">
        <f t="shared" si="44"/>
        <v>1.7925005522659773E-3</v>
      </c>
      <c r="AV296" s="5">
        <f t="shared" si="43"/>
        <v>1.7925005522659776</v>
      </c>
    </row>
    <row r="297" spans="1:48" x14ac:dyDescent="0.25">
      <c r="A297" s="1" t="s">
        <v>405</v>
      </c>
      <c r="B297" s="1" t="s">
        <v>79</v>
      </c>
      <c r="C297" s="1" t="s">
        <v>80</v>
      </c>
      <c r="D297" s="1" t="s">
        <v>61</v>
      </c>
      <c r="E297" s="1" t="s">
        <v>132</v>
      </c>
      <c r="F297" s="1" t="s">
        <v>304</v>
      </c>
      <c r="G297" s="1" t="s">
        <v>258</v>
      </c>
      <c r="H297" s="1" t="s">
        <v>65</v>
      </c>
      <c r="I297" s="2">
        <v>36.51</v>
      </c>
      <c r="J297" s="2">
        <v>3.97</v>
      </c>
      <c r="K297" s="2">
        <f t="shared" si="45"/>
        <v>3.24</v>
      </c>
      <c r="L297" s="2">
        <f t="shared" si="46"/>
        <v>0.73</v>
      </c>
      <c r="P297" s="6">
        <v>3.24</v>
      </c>
      <c r="Q297" s="5">
        <v>8466.1200000000008</v>
      </c>
      <c r="AL297" s="5" t="str">
        <f t="shared" si="39"/>
        <v/>
      </c>
      <c r="AN297" s="5" t="str">
        <f t="shared" si="40"/>
        <v/>
      </c>
      <c r="AP297" s="5" t="str">
        <f t="shared" si="41"/>
        <v/>
      </c>
      <c r="AR297" s="2">
        <v>0.73</v>
      </c>
      <c r="AS297" s="5">
        <f t="shared" si="47"/>
        <v>8466.1200000000008</v>
      </c>
      <c r="AT297" s="5">
        <f t="shared" si="42"/>
        <v>7348.5921600000001</v>
      </c>
      <c r="AU297" s="11">
        <f t="shared" si="44"/>
        <v>0.12622603265169505</v>
      </c>
      <c r="AV297" s="5">
        <f t="shared" si="43"/>
        <v>126.22603265169505</v>
      </c>
    </row>
    <row r="298" spans="1:48" x14ac:dyDescent="0.25">
      <c r="A298" s="1" t="s">
        <v>405</v>
      </c>
      <c r="B298" s="1" t="s">
        <v>79</v>
      </c>
      <c r="C298" s="1" t="s">
        <v>80</v>
      </c>
      <c r="D298" s="1" t="s">
        <v>61</v>
      </c>
      <c r="E298" s="1" t="s">
        <v>90</v>
      </c>
      <c r="F298" s="1" t="s">
        <v>304</v>
      </c>
      <c r="G298" s="1" t="s">
        <v>258</v>
      </c>
      <c r="H298" s="1" t="s">
        <v>65</v>
      </c>
      <c r="I298" s="2">
        <v>36.51</v>
      </c>
      <c r="J298" s="2">
        <v>25.65</v>
      </c>
      <c r="K298" s="2">
        <f t="shared" si="45"/>
        <v>24.3</v>
      </c>
      <c r="L298" s="2">
        <f t="shared" si="46"/>
        <v>1.35</v>
      </c>
      <c r="N298" s="4">
        <v>3.63</v>
      </c>
      <c r="O298" s="5">
        <v>12667.7925</v>
      </c>
      <c r="P298" s="6">
        <v>10.27</v>
      </c>
      <c r="Q298" s="5">
        <v>26835.51</v>
      </c>
      <c r="R298" s="7">
        <v>10.39</v>
      </c>
      <c r="S298" s="5">
        <v>14852.504999999999</v>
      </c>
      <c r="Z298" s="9">
        <v>0.01</v>
      </c>
      <c r="AA298" s="5">
        <v>1.7175</v>
      </c>
      <c r="AL298" s="5" t="str">
        <f t="shared" si="39"/>
        <v/>
      </c>
      <c r="AM298" s="3">
        <v>0.41</v>
      </c>
      <c r="AN298" s="5">
        <f t="shared" si="40"/>
        <v>3281.64</v>
      </c>
      <c r="AO298" s="2">
        <v>0.06</v>
      </c>
      <c r="AP298" s="5">
        <f t="shared" si="41"/>
        <v>0.06</v>
      </c>
      <c r="AQ298" s="2">
        <v>0.74</v>
      </c>
      <c r="AR298" s="2">
        <v>0.14000000000000001</v>
      </c>
      <c r="AS298" s="5">
        <f t="shared" si="47"/>
        <v>54357.524999999994</v>
      </c>
      <c r="AT298" s="5">
        <f t="shared" si="42"/>
        <v>47182.331700000002</v>
      </c>
      <c r="AU298" s="11">
        <f t="shared" si="44"/>
        <v>0.81044619324027178</v>
      </c>
      <c r="AV298" s="5">
        <f t="shared" si="43"/>
        <v>810.44619324027178</v>
      </c>
    </row>
    <row r="299" spans="1:48" x14ac:dyDescent="0.25">
      <c r="A299" s="1" t="s">
        <v>406</v>
      </c>
      <c r="B299" s="1" t="s">
        <v>400</v>
      </c>
      <c r="C299" s="1" t="s">
        <v>401</v>
      </c>
      <c r="D299" s="1" t="s">
        <v>61</v>
      </c>
      <c r="E299" s="1" t="s">
        <v>131</v>
      </c>
      <c r="F299" s="1" t="s">
        <v>304</v>
      </c>
      <c r="G299" s="1" t="s">
        <v>258</v>
      </c>
      <c r="H299" s="1" t="s">
        <v>65</v>
      </c>
      <c r="I299" s="2">
        <v>34.729999999999997</v>
      </c>
      <c r="J299" s="2">
        <v>0.05</v>
      </c>
      <c r="K299" s="2">
        <f t="shared" si="45"/>
        <v>0.05</v>
      </c>
      <c r="L299" s="2">
        <f t="shared" si="46"/>
        <v>0</v>
      </c>
      <c r="P299" s="6">
        <v>0.04</v>
      </c>
      <c r="Q299" s="5">
        <v>104.52</v>
      </c>
      <c r="R299" s="7">
        <v>0.01</v>
      </c>
      <c r="S299" s="5">
        <v>14.295</v>
      </c>
      <c r="AL299" s="5" t="str">
        <f t="shared" si="39"/>
        <v/>
      </c>
      <c r="AN299" s="5" t="str">
        <f t="shared" si="40"/>
        <v/>
      </c>
      <c r="AP299" s="5" t="str">
        <f t="shared" si="41"/>
        <v/>
      </c>
      <c r="AS299" s="5">
        <f t="shared" si="47"/>
        <v>118.815</v>
      </c>
      <c r="AT299" s="5">
        <f t="shared" si="42"/>
        <v>103.13141999999999</v>
      </c>
      <c r="AU299" s="11">
        <f t="shared" si="44"/>
        <v>1.7714780878975429E-3</v>
      </c>
      <c r="AV299" s="5">
        <f t="shared" si="43"/>
        <v>1.7714780878975427</v>
      </c>
    </row>
    <row r="300" spans="1:48" x14ac:dyDescent="0.25">
      <c r="A300" s="1" t="s">
        <v>406</v>
      </c>
      <c r="B300" s="1" t="s">
        <v>400</v>
      </c>
      <c r="C300" s="1" t="s">
        <v>401</v>
      </c>
      <c r="D300" s="1" t="s">
        <v>61</v>
      </c>
      <c r="E300" s="1" t="s">
        <v>132</v>
      </c>
      <c r="F300" s="1" t="s">
        <v>304</v>
      </c>
      <c r="G300" s="1" t="s">
        <v>258</v>
      </c>
      <c r="H300" s="1" t="s">
        <v>65</v>
      </c>
      <c r="I300" s="2">
        <v>34.729999999999997</v>
      </c>
      <c r="J300" s="2">
        <v>26.49</v>
      </c>
      <c r="K300" s="2">
        <f t="shared" si="45"/>
        <v>4.7299999999999995</v>
      </c>
      <c r="L300" s="2">
        <f t="shared" si="46"/>
        <v>21.76</v>
      </c>
      <c r="P300" s="6">
        <v>0.69</v>
      </c>
      <c r="Q300" s="5">
        <v>1802.97</v>
      </c>
      <c r="R300" s="7">
        <v>3.12</v>
      </c>
      <c r="S300" s="5">
        <v>4460.04</v>
      </c>
      <c r="T300" s="8">
        <v>0.9</v>
      </c>
      <c r="U300" s="5">
        <v>386.1</v>
      </c>
      <c r="Z300" s="9">
        <v>0.02</v>
      </c>
      <c r="AA300" s="5">
        <v>3.4350000000000001</v>
      </c>
      <c r="AL300" s="5" t="str">
        <f t="shared" si="39"/>
        <v/>
      </c>
      <c r="AN300" s="5" t="str">
        <f t="shared" si="40"/>
        <v/>
      </c>
      <c r="AP300" s="5" t="str">
        <f t="shared" si="41"/>
        <v/>
      </c>
      <c r="AR300" s="2">
        <v>21.76</v>
      </c>
      <c r="AS300" s="5">
        <f t="shared" si="47"/>
        <v>6652.545000000001</v>
      </c>
      <c r="AT300" s="5">
        <f t="shared" si="42"/>
        <v>5774.4090600000009</v>
      </c>
      <c r="AU300" s="11">
        <f t="shared" si="44"/>
        <v>9.9186446965891198E-2</v>
      </c>
      <c r="AV300" s="5">
        <f t="shared" si="43"/>
        <v>99.186446965891193</v>
      </c>
    </row>
    <row r="301" spans="1:48" x14ac:dyDescent="0.25">
      <c r="A301" s="1" t="s">
        <v>406</v>
      </c>
      <c r="B301" s="1" t="s">
        <v>400</v>
      </c>
      <c r="C301" s="1" t="s">
        <v>401</v>
      </c>
      <c r="D301" s="1" t="s">
        <v>61</v>
      </c>
      <c r="E301" s="1" t="s">
        <v>92</v>
      </c>
      <c r="F301" s="1" t="s">
        <v>304</v>
      </c>
      <c r="G301" s="1" t="s">
        <v>258</v>
      </c>
      <c r="H301" s="1" t="s">
        <v>65</v>
      </c>
      <c r="I301" s="2">
        <v>34.729999999999997</v>
      </c>
      <c r="J301" s="2">
        <v>0.09</v>
      </c>
      <c r="K301" s="2">
        <f t="shared" si="45"/>
        <v>0.09</v>
      </c>
      <c r="L301" s="2">
        <f t="shared" si="46"/>
        <v>0</v>
      </c>
      <c r="N301" s="4">
        <v>0.02</v>
      </c>
      <c r="O301" s="5">
        <v>69.795000000000002</v>
      </c>
      <c r="P301" s="6">
        <v>0.04</v>
      </c>
      <c r="Q301" s="5">
        <v>104.52</v>
      </c>
      <c r="R301" s="7">
        <v>0.01</v>
      </c>
      <c r="S301" s="5">
        <v>14.295</v>
      </c>
      <c r="T301" s="8">
        <v>0.02</v>
      </c>
      <c r="U301" s="5">
        <v>8.58</v>
      </c>
      <c r="AL301" s="5" t="str">
        <f t="shared" si="39"/>
        <v/>
      </c>
      <c r="AN301" s="5" t="str">
        <f t="shared" si="40"/>
        <v/>
      </c>
      <c r="AP301" s="5" t="str">
        <f t="shared" si="41"/>
        <v/>
      </c>
      <c r="AS301" s="5">
        <f t="shared" si="47"/>
        <v>197.19</v>
      </c>
      <c r="AT301" s="5">
        <f t="shared" si="42"/>
        <v>171.16091999999998</v>
      </c>
      <c r="AU301" s="11">
        <f t="shared" si="44"/>
        <v>2.9400140062493495E-3</v>
      </c>
      <c r="AV301" s="5">
        <f t="shared" si="43"/>
        <v>2.9400140062493496</v>
      </c>
    </row>
    <row r="302" spans="1:48" x14ac:dyDescent="0.25">
      <c r="A302" s="1" t="s">
        <v>406</v>
      </c>
      <c r="B302" s="1" t="s">
        <v>400</v>
      </c>
      <c r="C302" s="1" t="s">
        <v>401</v>
      </c>
      <c r="D302" s="1" t="s">
        <v>61</v>
      </c>
      <c r="E302" s="1" t="s">
        <v>89</v>
      </c>
      <c r="F302" s="1" t="s">
        <v>304</v>
      </c>
      <c r="G302" s="1" t="s">
        <v>258</v>
      </c>
      <c r="H302" s="1" t="s">
        <v>65</v>
      </c>
      <c r="I302" s="2">
        <v>34.729999999999997</v>
      </c>
      <c r="J302" s="2">
        <v>0.05</v>
      </c>
      <c r="K302" s="2">
        <f t="shared" si="45"/>
        <v>0.05</v>
      </c>
      <c r="L302" s="2">
        <f t="shared" si="46"/>
        <v>0</v>
      </c>
      <c r="T302" s="8">
        <v>0.05</v>
      </c>
      <c r="U302" s="5">
        <v>21.45</v>
      </c>
      <c r="AL302" s="5" t="str">
        <f t="shared" si="39"/>
        <v/>
      </c>
      <c r="AN302" s="5" t="str">
        <f t="shared" si="40"/>
        <v/>
      </c>
      <c r="AP302" s="5" t="str">
        <f t="shared" si="41"/>
        <v/>
      </c>
      <c r="AS302" s="5">
        <f t="shared" si="47"/>
        <v>21.45</v>
      </c>
      <c r="AT302" s="5">
        <f t="shared" si="42"/>
        <v>18.618599999999997</v>
      </c>
      <c r="AU302" s="11">
        <f t="shared" si="44"/>
        <v>3.1980983028575763E-4</v>
      </c>
      <c r="AV302" s="5">
        <f t="shared" si="43"/>
        <v>0.31980983028575766</v>
      </c>
    </row>
    <row r="303" spans="1:48" x14ac:dyDescent="0.25">
      <c r="A303" s="1" t="s">
        <v>406</v>
      </c>
      <c r="B303" s="1" t="s">
        <v>400</v>
      </c>
      <c r="C303" s="1" t="s">
        <v>401</v>
      </c>
      <c r="D303" s="1" t="s">
        <v>61</v>
      </c>
      <c r="E303" s="1" t="s">
        <v>90</v>
      </c>
      <c r="F303" s="1" t="s">
        <v>304</v>
      </c>
      <c r="G303" s="1" t="s">
        <v>258</v>
      </c>
      <c r="H303" s="1" t="s">
        <v>65</v>
      </c>
      <c r="I303" s="2">
        <v>34.729999999999997</v>
      </c>
      <c r="J303" s="2">
        <v>5.0599999999999996</v>
      </c>
      <c r="K303" s="2">
        <f t="shared" si="45"/>
        <v>5.0599999999999996</v>
      </c>
      <c r="L303" s="2">
        <f t="shared" si="46"/>
        <v>0</v>
      </c>
      <c r="R303" s="7">
        <v>0.26</v>
      </c>
      <c r="S303" s="5">
        <v>371.67</v>
      </c>
      <c r="T303" s="8">
        <v>4.8</v>
      </c>
      <c r="U303" s="5">
        <v>2059.1999999999998</v>
      </c>
      <c r="AL303" s="5" t="str">
        <f t="shared" si="39"/>
        <v/>
      </c>
      <c r="AN303" s="5" t="str">
        <f t="shared" si="40"/>
        <v/>
      </c>
      <c r="AP303" s="5" t="str">
        <f t="shared" si="41"/>
        <v/>
      </c>
      <c r="AS303" s="5">
        <f t="shared" si="47"/>
        <v>2430.87</v>
      </c>
      <c r="AT303" s="5">
        <f t="shared" si="42"/>
        <v>2109.9951599999999</v>
      </c>
      <c r="AU303" s="11">
        <f t="shared" si="44"/>
        <v>3.6243175857656865E-2</v>
      </c>
      <c r="AV303" s="5">
        <f t="shared" si="43"/>
        <v>36.243175857656865</v>
      </c>
    </row>
    <row r="304" spans="1:48" x14ac:dyDescent="0.25">
      <c r="A304" s="1" t="s">
        <v>407</v>
      </c>
      <c r="B304" s="1" t="s">
        <v>408</v>
      </c>
      <c r="C304" s="1" t="s">
        <v>409</v>
      </c>
      <c r="D304" s="1" t="s">
        <v>61</v>
      </c>
      <c r="E304" s="1" t="s">
        <v>132</v>
      </c>
      <c r="F304" s="1" t="s">
        <v>304</v>
      </c>
      <c r="G304" s="1" t="s">
        <v>258</v>
      </c>
      <c r="H304" s="1" t="s">
        <v>65</v>
      </c>
      <c r="I304" s="2">
        <v>3.45</v>
      </c>
      <c r="J304" s="2">
        <v>3.03</v>
      </c>
      <c r="K304" s="2">
        <f t="shared" si="45"/>
        <v>1.84</v>
      </c>
      <c r="L304" s="2">
        <f t="shared" si="46"/>
        <v>1.2</v>
      </c>
      <c r="R304" s="7">
        <v>0.01</v>
      </c>
      <c r="S304" s="5">
        <v>14.295</v>
      </c>
      <c r="Z304" s="9">
        <v>1.83</v>
      </c>
      <c r="AA304" s="5">
        <v>314.30250000000001</v>
      </c>
      <c r="AL304" s="5" t="str">
        <f t="shared" si="39"/>
        <v/>
      </c>
      <c r="AN304" s="5" t="str">
        <f t="shared" si="40"/>
        <v/>
      </c>
      <c r="AP304" s="5" t="str">
        <f t="shared" si="41"/>
        <v/>
      </c>
      <c r="AR304" s="2">
        <v>1.2</v>
      </c>
      <c r="AS304" s="5">
        <f t="shared" si="47"/>
        <v>328.59750000000003</v>
      </c>
      <c r="AT304" s="5">
        <f t="shared" si="42"/>
        <v>285.22263000000004</v>
      </c>
      <c r="AU304" s="11">
        <f t="shared" si="44"/>
        <v>4.8992405924160494E-3</v>
      </c>
      <c r="AV304" s="5">
        <f t="shared" si="43"/>
        <v>4.8992405924160494</v>
      </c>
    </row>
    <row r="305" spans="1:48" x14ac:dyDescent="0.25">
      <c r="A305" s="1" t="s">
        <v>410</v>
      </c>
      <c r="B305" s="1" t="s">
        <v>400</v>
      </c>
      <c r="C305" s="1" t="s">
        <v>401</v>
      </c>
      <c r="D305" s="1" t="s">
        <v>61</v>
      </c>
      <c r="E305" s="1" t="s">
        <v>74</v>
      </c>
      <c r="F305" s="1" t="s">
        <v>304</v>
      </c>
      <c r="G305" s="1" t="s">
        <v>258</v>
      </c>
      <c r="H305" s="1" t="s">
        <v>65</v>
      </c>
      <c r="I305" s="2">
        <v>40</v>
      </c>
      <c r="J305" s="2">
        <v>0.06</v>
      </c>
      <c r="K305" s="2">
        <f t="shared" si="45"/>
        <v>0.05</v>
      </c>
      <c r="L305" s="2">
        <f t="shared" si="46"/>
        <v>0.01</v>
      </c>
      <c r="N305" s="4">
        <v>0.03</v>
      </c>
      <c r="O305" s="5">
        <v>104.6925</v>
      </c>
      <c r="P305" s="6">
        <v>0.02</v>
      </c>
      <c r="Q305" s="5">
        <v>52.26</v>
      </c>
      <c r="AL305" s="5" t="str">
        <f t="shared" si="39"/>
        <v/>
      </c>
      <c r="AN305" s="5" t="str">
        <f t="shared" si="40"/>
        <v/>
      </c>
      <c r="AP305" s="5" t="str">
        <f t="shared" si="41"/>
        <v/>
      </c>
      <c r="AR305" s="2">
        <v>0.01</v>
      </c>
      <c r="AS305" s="5">
        <f t="shared" si="47"/>
        <v>156.95249999999999</v>
      </c>
      <c r="AT305" s="5">
        <f t="shared" si="42"/>
        <v>136.23477</v>
      </c>
      <c r="AU305" s="11">
        <f t="shared" si="44"/>
        <v>2.3400910204161014E-3</v>
      </c>
      <c r="AV305" s="5">
        <f t="shared" si="43"/>
        <v>2.3400910204161014</v>
      </c>
    </row>
    <row r="306" spans="1:48" x14ac:dyDescent="0.25">
      <c r="A306" s="1" t="s">
        <v>410</v>
      </c>
      <c r="B306" s="1" t="s">
        <v>400</v>
      </c>
      <c r="C306" s="1" t="s">
        <v>401</v>
      </c>
      <c r="D306" s="1" t="s">
        <v>61</v>
      </c>
      <c r="E306" s="1" t="s">
        <v>92</v>
      </c>
      <c r="F306" s="1" t="s">
        <v>304</v>
      </c>
      <c r="G306" s="1" t="s">
        <v>258</v>
      </c>
      <c r="H306" s="1" t="s">
        <v>65</v>
      </c>
      <c r="I306" s="2">
        <v>40</v>
      </c>
      <c r="J306" s="2">
        <v>39.58</v>
      </c>
      <c r="K306" s="2">
        <f t="shared" si="45"/>
        <v>39.21</v>
      </c>
      <c r="L306" s="2">
        <f t="shared" si="46"/>
        <v>0.37</v>
      </c>
      <c r="N306" s="4">
        <v>13.8</v>
      </c>
      <c r="O306" s="5">
        <v>48158.55</v>
      </c>
      <c r="P306" s="6">
        <v>7.02</v>
      </c>
      <c r="Q306" s="5">
        <v>18343.259999999998</v>
      </c>
      <c r="R306" s="7">
        <v>9.66</v>
      </c>
      <c r="S306" s="5">
        <v>13808.97</v>
      </c>
      <c r="T306" s="8">
        <v>8.73</v>
      </c>
      <c r="U306" s="5">
        <v>3745.17</v>
      </c>
      <c r="AL306" s="5" t="str">
        <f t="shared" si="39"/>
        <v/>
      </c>
      <c r="AM306" s="3">
        <v>0.17</v>
      </c>
      <c r="AN306" s="5">
        <f t="shared" si="40"/>
        <v>1360.68</v>
      </c>
      <c r="AP306" s="5" t="str">
        <f t="shared" si="41"/>
        <v/>
      </c>
      <c r="AQ306" s="2">
        <v>0.2</v>
      </c>
      <c r="AS306" s="5">
        <f t="shared" si="47"/>
        <v>84055.95</v>
      </c>
      <c r="AT306" s="5">
        <f t="shared" si="42"/>
        <v>72960.564599999998</v>
      </c>
      <c r="AU306" s="11">
        <f t="shared" si="44"/>
        <v>1.253236321865181</v>
      </c>
      <c r="AV306" s="5">
        <f t="shared" si="43"/>
        <v>1253.236321865181</v>
      </c>
    </row>
    <row r="307" spans="1:48" x14ac:dyDescent="0.25">
      <c r="A307" s="1" t="s">
        <v>410</v>
      </c>
      <c r="B307" s="1" t="s">
        <v>400</v>
      </c>
      <c r="C307" s="1" t="s">
        <v>401</v>
      </c>
      <c r="D307" s="1" t="s">
        <v>61</v>
      </c>
      <c r="E307" s="1" t="s">
        <v>81</v>
      </c>
      <c r="F307" s="1" t="s">
        <v>304</v>
      </c>
      <c r="G307" s="1" t="s">
        <v>258</v>
      </c>
      <c r="H307" s="1" t="s">
        <v>65</v>
      </c>
      <c r="I307" s="2">
        <v>40</v>
      </c>
      <c r="J307" s="2">
        <v>0.09</v>
      </c>
      <c r="K307" s="2">
        <f t="shared" si="45"/>
        <v>0.06</v>
      </c>
      <c r="L307" s="2">
        <f t="shared" si="46"/>
        <v>0.03</v>
      </c>
      <c r="P307" s="6">
        <v>0.02</v>
      </c>
      <c r="Q307" s="5">
        <v>52.26</v>
      </c>
      <c r="R307" s="7">
        <v>0.04</v>
      </c>
      <c r="S307" s="5">
        <v>57.18</v>
      </c>
      <c r="AL307" s="5" t="str">
        <f t="shared" si="39"/>
        <v/>
      </c>
      <c r="AN307" s="5" t="str">
        <f t="shared" si="40"/>
        <v/>
      </c>
      <c r="AP307" s="5" t="str">
        <f t="shared" si="41"/>
        <v/>
      </c>
      <c r="AQ307" s="2">
        <v>0.03</v>
      </c>
      <c r="AS307" s="5">
        <f t="shared" si="47"/>
        <v>109.44</v>
      </c>
      <c r="AT307" s="5">
        <f t="shared" si="42"/>
        <v>94.993920000000003</v>
      </c>
      <c r="AU307" s="11">
        <f t="shared" si="44"/>
        <v>1.6317010641712503E-3</v>
      </c>
      <c r="AV307" s="5">
        <f t="shared" si="43"/>
        <v>1.6317010641712504</v>
      </c>
    </row>
    <row r="308" spans="1:48" x14ac:dyDescent="0.25">
      <c r="A308" s="1" t="s">
        <v>411</v>
      </c>
      <c r="B308" s="1" t="s">
        <v>412</v>
      </c>
      <c r="C308" s="1" t="s">
        <v>413</v>
      </c>
      <c r="D308" s="1" t="s">
        <v>61</v>
      </c>
      <c r="E308" s="1" t="s">
        <v>89</v>
      </c>
      <c r="F308" s="1" t="s">
        <v>304</v>
      </c>
      <c r="G308" s="1" t="s">
        <v>258</v>
      </c>
      <c r="H308" s="1" t="s">
        <v>65</v>
      </c>
      <c r="I308" s="2">
        <v>9.5</v>
      </c>
      <c r="J308" s="2">
        <v>8.77</v>
      </c>
      <c r="K308" s="2">
        <f t="shared" si="45"/>
        <v>6.61</v>
      </c>
      <c r="L308" s="2">
        <f t="shared" si="46"/>
        <v>2.17</v>
      </c>
      <c r="P308" s="6">
        <v>0.12</v>
      </c>
      <c r="Q308" s="5">
        <v>313.56</v>
      </c>
      <c r="R308" s="7">
        <v>0.04</v>
      </c>
      <c r="S308" s="5">
        <v>57.18</v>
      </c>
      <c r="T308" s="8">
        <v>0.01</v>
      </c>
      <c r="U308" s="5">
        <v>4.29</v>
      </c>
      <c r="Z308" s="9">
        <v>6.44</v>
      </c>
      <c r="AA308" s="5">
        <v>1106.07</v>
      </c>
      <c r="AL308" s="5" t="str">
        <f t="shared" si="39"/>
        <v/>
      </c>
      <c r="AN308" s="5" t="str">
        <f t="shared" si="40"/>
        <v/>
      </c>
      <c r="AO308" s="2">
        <v>0.32</v>
      </c>
      <c r="AP308" s="5">
        <f t="shared" si="41"/>
        <v>0.32</v>
      </c>
      <c r="AQ308" s="2">
        <v>0.46</v>
      </c>
      <c r="AR308" s="2">
        <v>1.39</v>
      </c>
      <c r="AS308" s="5">
        <f t="shared" si="47"/>
        <v>1481.1</v>
      </c>
      <c r="AT308" s="5">
        <f t="shared" si="42"/>
        <v>1285.5947999999999</v>
      </c>
      <c r="AU308" s="11">
        <f t="shared" si="44"/>
        <v>2.2082533316374619E-2</v>
      </c>
      <c r="AV308" s="5">
        <f t="shared" si="43"/>
        <v>22.082533316374619</v>
      </c>
    </row>
    <row r="309" spans="1:48" x14ac:dyDescent="0.25">
      <c r="A309" s="1" t="s">
        <v>414</v>
      </c>
      <c r="B309" s="1" t="s">
        <v>415</v>
      </c>
      <c r="C309" s="1" t="s">
        <v>416</v>
      </c>
      <c r="D309" s="1" t="s">
        <v>61</v>
      </c>
      <c r="E309" s="1" t="s">
        <v>89</v>
      </c>
      <c r="F309" s="1" t="s">
        <v>304</v>
      </c>
      <c r="G309" s="1" t="s">
        <v>258</v>
      </c>
      <c r="H309" s="1" t="s">
        <v>65</v>
      </c>
      <c r="I309" s="2">
        <v>5</v>
      </c>
      <c r="J309" s="2">
        <v>1.02</v>
      </c>
      <c r="K309" s="2">
        <f t="shared" si="45"/>
        <v>0.11</v>
      </c>
      <c r="L309" s="2">
        <f t="shared" si="46"/>
        <v>0.92</v>
      </c>
      <c r="Z309" s="9">
        <v>0.11</v>
      </c>
      <c r="AA309" s="5">
        <v>18.892499999999998</v>
      </c>
      <c r="AL309" s="5" t="str">
        <f t="shared" si="39"/>
        <v/>
      </c>
      <c r="AN309" s="5" t="str">
        <f t="shared" si="40"/>
        <v/>
      </c>
      <c r="AO309" s="2">
        <v>0.13</v>
      </c>
      <c r="AP309" s="5">
        <f t="shared" si="41"/>
        <v>0.13</v>
      </c>
      <c r="AQ309" s="2">
        <v>0.25</v>
      </c>
      <c r="AR309" s="2">
        <v>0.54</v>
      </c>
      <c r="AS309" s="5">
        <f t="shared" si="47"/>
        <v>18.892499999999998</v>
      </c>
      <c r="AT309" s="5">
        <f t="shared" si="42"/>
        <v>16.398689999999995</v>
      </c>
      <c r="AU309" s="11">
        <f t="shared" si="44"/>
        <v>2.8167865821322497E-4</v>
      </c>
      <c r="AV309" s="5">
        <f t="shared" si="43"/>
        <v>0.28167865821322496</v>
      </c>
    </row>
    <row r="310" spans="1:48" x14ac:dyDescent="0.25">
      <c r="A310" s="1" t="s">
        <v>414</v>
      </c>
      <c r="B310" s="1" t="s">
        <v>415</v>
      </c>
      <c r="C310" s="1" t="s">
        <v>416</v>
      </c>
      <c r="D310" s="1" t="s">
        <v>61</v>
      </c>
      <c r="E310" s="1" t="s">
        <v>90</v>
      </c>
      <c r="F310" s="1" t="s">
        <v>304</v>
      </c>
      <c r="G310" s="1" t="s">
        <v>258</v>
      </c>
      <c r="H310" s="1" t="s">
        <v>65</v>
      </c>
      <c r="I310" s="2">
        <v>5</v>
      </c>
      <c r="J310" s="2">
        <v>3.17</v>
      </c>
      <c r="K310" s="2">
        <f t="shared" si="45"/>
        <v>2.0499999999999998</v>
      </c>
      <c r="L310" s="2">
        <f t="shared" si="46"/>
        <v>1.1200000000000001</v>
      </c>
      <c r="P310" s="6">
        <v>0.01</v>
      </c>
      <c r="Q310" s="5">
        <v>26.13</v>
      </c>
      <c r="Z310" s="9">
        <v>2.04</v>
      </c>
      <c r="AA310" s="5">
        <v>350.37</v>
      </c>
      <c r="AL310" s="5" t="str">
        <f t="shared" si="39"/>
        <v/>
      </c>
      <c r="AN310" s="5" t="str">
        <f t="shared" si="40"/>
        <v/>
      </c>
      <c r="AO310" s="2">
        <v>0.28000000000000003</v>
      </c>
      <c r="AP310" s="5">
        <f t="shared" si="41"/>
        <v>0.28000000000000003</v>
      </c>
      <c r="AQ310" s="2">
        <v>0.48</v>
      </c>
      <c r="AR310" s="2">
        <v>0.36</v>
      </c>
      <c r="AS310" s="5">
        <f t="shared" si="47"/>
        <v>376.5</v>
      </c>
      <c r="AT310" s="5">
        <f t="shared" si="42"/>
        <v>326.80200000000002</v>
      </c>
      <c r="AU310" s="11">
        <f t="shared" si="44"/>
        <v>5.6134452728479143E-3</v>
      </c>
      <c r="AV310" s="5">
        <f t="shared" si="43"/>
        <v>5.6134452728479145</v>
      </c>
    </row>
    <row r="311" spans="1:48" x14ac:dyDescent="0.25">
      <c r="A311" s="1" t="s">
        <v>417</v>
      </c>
      <c r="B311" s="1" t="s">
        <v>59</v>
      </c>
      <c r="C311" s="1" t="s">
        <v>60</v>
      </c>
      <c r="D311" s="1" t="s">
        <v>61</v>
      </c>
      <c r="E311" s="1" t="s">
        <v>93</v>
      </c>
      <c r="F311" s="1" t="s">
        <v>304</v>
      </c>
      <c r="G311" s="1" t="s">
        <v>258</v>
      </c>
      <c r="H311" s="1" t="s">
        <v>65</v>
      </c>
      <c r="I311" s="2">
        <v>80</v>
      </c>
      <c r="J311" s="2">
        <v>0.06</v>
      </c>
      <c r="K311" s="2">
        <f t="shared" si="45"/>
        <v>0</v>
      </c>
      <c r="L311" s="2">
        <f t="shared" si="46"/>
        <v>0.06</v>
      </c>
      <c r="AL311" s="5" t="str">
        <f t="shared" si="39"/>
        <v/>
      </c>
      <c r="AN311" s="5" t="str">
        <f t="shared" si="40"/>
        <v/>
      </c>
      <c r="AP311" s="5" t="str">
        <f t="shared" si="41"/>
        <v/>
      </c>
      <c r="AR311" s="2">
        <v>0.06</v>
      </c>
      <c r="AS311" s="5">
        <f t="shared" si="47"/>
        <v>0</v>
      </c>
      <c r="AT311" s="5">
        <f t="shared" si="42"/>
        <v>0</v>
      </c>
      <c r="AU311" s="11">
        <f t="shared" si="44"/>
        <v>0</v>
      </c>
      <c r="AV311" s="5">
        <f t="shared" si="43"/>
        <v>0</v>
      </c>
    </row>
    <row r="312" spans="1:48" x14ac:dyDescent="0.25">
      <c r="A312" s="1" t="s">
        <v>417</v>
      </c>
      <c r="B312" s="1" t="s">
        <v>59</v>
      </c>
      <c r="C312" s="1" t="s">
        <v>60</v>
      </c>
      <c r="D312" s="1" t="s">
        <v>61</v>
      </c>
      <c r="E312" s="1" t="s">
        <v>73</v>
      </c>
      <c r="F312" s="1" t="s">
        <v>304</v>
      </c>
      <c r="G312" s="1" t="s">
        <v>258</v>
      </c>
      <c r="H312" s="1" t="s">
        <v>65</v>
      </c>
      <c r="I312" s="2">
        <v>80</v>
      </c>
      <c r="J312" s="2">
        <v>0.06</v>
      </c>
      <c r="K312" s="2">
        <f t="shared" si="45"/>
        <v>0.06</v>
      </c>
      <c r="L312" s="2">
        <f t="shared" si="46"/>
        <v>0</v>
      </c>
      <c r="P312" s="6">
        <v>0.04</v>
      </c>
      <c r="Q312" s="5">
        <v>104.52</v>
      </c>
      <c r="R312" s="7">
        <v>0.02</v>
      </c>
      <c r="S312" s="5">
        <v>28.59</v>
      </c>
      <c r="AL312" s="5" t="str">
        <f t="shared" si="39"/>
        <v/>
      </c>
      <c r="AN312" s="5" t="str">
        <f t="shared" si="40"/>
        <v/>
      </c>
      <c r="AP312" s="5" t="str">
        <f t="shared" si="41"/>
        <v/>
      </c>
      <c r="AS312" s="5">
        <f t="shared" si="47"/>
        <v>133.10999999999999</v>
      </c>
      <c r="AT312" s="5">
        <f t="shared" si="42"/>
        <v>115.53947999999997</v>
      </c>
      <c r="AU312" s="11">
        <f t="shared" si="44"/>
        <v>1.9846100936753938E-3</v>
      </c>
      <c r="AV312" s="5">
        <f t="shared" si="43"/>
        <v>1.9846100936753936</v>
      </c>
    </row>
    <row r="313" spans="1:48" x14ac:dyDescent="0.25">
      <c r="A313" s="1" t="s">
        <v>417</v>
      </c>
      <c r="B313" s="1" t="s">
        <v>59</v>
      </c>
      <c r="C313" s="1" t="s">
        <v>60</v>
      </c>
      <c r="D313" s="1" t="s">
        <v>61</v>
      </c>
      <c r="E313" s="1" t="s">
        <v>71</v>
      </c>
      <c r="F313" s="1" t="s">
        <v>304</v>
      </c>
      <c r="G313" s="1" t="s">
        <v>258</v>
      </c>
      <c r="H313" s="1" t="s">
        <v>65</v>
      </c>
      <c r="I313" s="2">
        <v>80</v>
      </c>
      <c r="J313" s="2">
        <v>0.09</v>
      </c>
      <c r="K313" s="2">
        <f t="shared" si="45"/>
        <v>0</v>
      </c>
      <c r="L313" s="2">
        <f t="shared" si="46"/>
        <v>0.09</v>
      </c>
      <c r="AL313" s="5" t="str">
        <f t="shared" si="39"/>
        <v/>
      </c>
      <c r="AN313" s="5" t="str">
        <f t="shared" si="40"/>
        <v/>
      </c>
      <c r="AP313" s="5" t="str">
        <f t="shared" si="41"/>
        <v/>
      </c>
      <c r="AQ313" s="2">
        <v>0.09</v>
      </c>
      <c r="AS313" s="5">
        <f t="shared" si="47"/>
        <v>0</v>
      </c>
      <c r="AT313" s="5">
        <f t="shared" si="42"/>
        <v>0</v>
      </c>
      <c r="AU313" s="11">
        <f t="shared" si="44"/>
        <v>0</v>
      </c>
      <c r="AV313" s="5">
        <f t="shared" si="43"/>
        <v>0</v>
      </c>
    </row>
    <row r="314" spans="1:48" x14ac:dyDescent="0.25">
      <c r="A314" s="1" t="s">
        <v>417</v>
      </c>
      <c r="B314" s="1" t="s">
        <v>59</v>
      </c>
      <c r="C314" s="1" t="s">
        <v>60</v>
      </c>
      <c r="D314" s="1" t="s">
        <v>61</v>
      </c>
      <c r="E314" s="1" t="s">
        <v>74</v>
      </c>
      <c r="F314" s="1" t="s">
        <v>304</v>
      </c>
      <c r="G314" s="1" t="s">
        <v>258</v>
      </c>
      <c r="H314" s="1" t="s">
        <v>65</v>
      </c>
      <c r="I314" s="2">
        <v>80</v>
      </c>
      <c r="J314" s="2">
        <v>39.71</v>
      </c>
      <c r="K314" s="2">
        <f t="shared" si="45"/>
        <v>29.67</v>
      </c>
      <c r="L314" s="2">
        <f t="shared" si="46"/>
        <v>10.050000000000001</v>
      </c>
      <c r="N314" s="4">
        <v>2.42</v>
      </c>
      <c r="O314" s="5">
        <v>8445.1949999999997</v>
      </c>
      <c r="P314" s="6">
        <v>19.600000000000001</v>
      </c>
      <c r="Q314" s="5">
        <v>51214.8</v>
      </c>
      <c r="R314" s="7">
        <v>7.65</v>
      </c>
      <c r="S314" s="5">
        <v>10935.674999999999</v>
      </c>
      <c r="AL314" s="5" t="str">
        <f t="shared" si="39"/>
        <v/>
      </c>
      <c r="AN314" s="5" t="str">
        <f t="shared" si="40"/>
        <v/>
      </c>
      <c r="AO314" s="2">
        <v>0.5</v>
      </c>
      <c r="AP314" s="5">
        <f t="shared" si="41"/>
        <v>0.5</v>
      </c>
      <c r="AQ314" s="2">
        <v>0.65</v>
      </c>
      <c r="AR314" s="2">
        <v>8.9</v>
      </c>
      <c r="AS314" s="5">
        <f t="shared" si="47"/>
        <v>70595.67</v>
      </c>
      <c r="AT314" s="5">
        <f t="shared" si="42"/>
        <v>61277.041559999998</v>
      </c>
      <c r="AU314" s="11">
        <f t="shared" si="44"/>
        <v>1.052549614993443</v>
      </c>
      <c r="AV314" s="5">
        <f t="shared" si="43"/>
        <v>1052.5496149934429</v>
      </c>
    </row>
    <row r="315" spans="1:48" x14ac:dyDescent="0.25">
      <c r="A315" s="1" t="s">
        <v>417</v>
      </c>
      <c r="B315" s="1" t="s">
        <v>59</v>
      </c>
      <c r="C315" s="1" t="s">
        <v>60</v>
      </c>
      <c r="D315" s="1" t="s">
        <v>61</v>
      </c>
      <c r="E315" s="1" t="s">
        <v>131</v>
      </c>
      <c r="F315" s="1" t="s">
        <v>304</v>
      </c>
      <c r="G315" s="1" t="s">
        <v>258</v>
      </c>
      <c r="H315" s="1" t="s">
        <v>65</v>
      </c>
      <c r="I315" s="2">
        <v>80</v>
      </c>
      <c r="J315" s="2">
        <v>38.11</v>
      </c>
      <c r="K315" s="2">
        <f t="shared" si="45"/>
        <v>34.840000000000003</v>
      </c>
      <c r="L315" s="2">
        <f t="shared" si="46"/>
        <v>3.27</v>
      </c>
      <c r="P315" s="6">
        <v>11.37</v>
      </c>
      <c r="Q315" s="5">
        <v>29709.81</v>
      </c>
      <c r="R315" s="7">
        <v>16.16</v>
      </c>
      <c r="S315" s="5">
        <v>23100.720000000001</v>
      </c>
      <c r="T315" s="8">
        <v>7.31</v>
      </c>
      <c r="U315" s="5">
        <v>3135.99</v>
      </c>
      <c r="AL315" s="5" t="str">
        <f t="shared" si="39"/>
        <v/>
      </c>
      <c r="AN315" s="5" t="str">
        <f t="shared" si="40"/>
        <v/>
      </c>
      <c r="AP315" s="5" t="str">
        <f t="shared" si="41"/>
        <v/>
      </c>
      <c r="AR315" s="2">
        <v>3.27</v>
      </c>
      <c r="AS315" s="5">
        <f t="shared" si="47"/>
        <v>55946.52</v>
      </c>
      <c r="AT315" s="5">
        <f t="shared" si="42"/>
        <v>48561.579359999996</v>
      </c>
      <c r="AU315" s="11">
        <f t="shared" si="44"/>
        <v>0.83413739236730744</v>
      </c>
      <c r="AV315" s="5">
        <f t="shared" si="43"/>
        <v>834.13739236730748</v>
      </c>
    </row>
    <row r="316" spans="1:48" x14ac:dyDescent="0.25">
      <c r="A316" s="1" t="s">
        <v>418</v>
      </c>
      <c r="B316" s="1" t="s">
        <v>95</v>
      </c>
      <c r="C316" s="1" t="s">
        <v>96</v>
      </c>
      <c r="D316" s="1" t="s">
        <v>61</v>
      </c>
      <c r="E316" s="1" t="s">
        <v>93</v>
      </c>
      <c r="F316" s="1" t="s">
        <v>304</v>
      </c>
      <c r="G316" s="1" t="s">
        <v>258</v>
      </c>
      <c r="H316" s="1" t="s">
        <v>65</v>
      </c>
      <c r="I316" s="2">
        <v>40</v>
      </c>
      <c r="J316" s="2">
        <v>36.72</v>
      </c>
      <c r="K316" s="2">
        <f t="shared" si="45"/>
        <v>35.07</v>
      </c>
      <c r="L316" s="2">
        <f t="shared" si="46"/>
        <v>1.65</v>
      </c>
      <c r="P316" s="6">
        <v>9.0500000000000007</v>
      </c>
      <c r="Q316" s="5">
        <v>23647.65</v>
      </c>
      <c r="R316" s="7">
        <v>21.13</v>
      </c>
      <c r="S316" s="5">
        <v>30205.334999999999</v>
      </c>
      <c r="T316" s="8">
        <v>4.8899999999999997</v>
      </c>
      <c r="U316" s="5">
        <v>2097.81</v>
      </c>
      <c r="AL316" s="5" t="str">
        <f t="shared" si="39"/>
        <v/>
      </c>
      <c r="AN316" s="5" t="str">
        <f t="shared" si="40"/>
        <v/>
      </c>
      <c r="AP316" s="5" t="str">
        <f t="shared" si="41"/>
        <v/>
      </c>
      <c r="AR316" s="2">
        <v>1.65</v>
      </c>
      <c r="AS316" s="5">
        <f t="shared" si="47"/>
        <v>55950.794999999998</v>
      </c>
      <c r="AT316" s="5">
        <f t="shared" si="42"/>
        <v>48565.290059999992</v>
      </c>
      <c r="AU316" s="11">
        <f t="shared" si="44"/>
        <v>0.83420113069012669</v>
      </c>
      <c r="AV316" s="5">
        <f t="shared" si="43"/>
        <v>834.20113069012666</v>
      </c>
    </row>
    <row r="317" spans="1:48" x14ac:dyDescent="0.25">
      <c r="A317" s="1" t="s">
        <v>418</v>
      </c>
      <c r="B317" s="1" t="s">
        <v>95</v>
      </c>
      <c r="C317" s="1" t="s">
        <v>96</v>
      </c>
      <c r="D317" s="1" t="s">
        <v>61</v>
      </c>
      <c r="E317" s="1" t="s">
        <v>73</v>
      </c>
      <c r="F317" s="1" t="s">
        <v>304</v>
      </c>
      <c r="G317" s="1" t="s">
        <v>258</v>
      </c>
      <c r="H317" s="1" t="s">
        <v>65</v>
      </c>
      <c r="I317" s="2">
        <v>40</v>
      </c>
      <c r="J317" s="2">
        <v>0.08</v>
      </c>
      <c r="K317" s="2">
        <f t="shared" si="45"/>
        <v>7.0000000000000007E-2</v>
      </c>
      <c r="L317" s="2">
        <f t="shared" si="46"/>
        <v>0.02</v>
      </c>
      <c r="P317" s="6">
        <v>0.05</v>
      </c>
      <c r="Q317" s="5">
        <v>130.65</v>
      </c>
      <c r="R317" s="7">
        <v>0.02</v>
      </c>
      <c r="S317" s="5">
        <v>28.59</v>
      </c>
      <c r="AL317" s="5" t="str">
        <f t="shared" si="39"/>
        <v/>
      </c>
      <c r="AN317" s="5" t="str">
        <f t="shared" si="40"/>
        <v/>
      </c>
      <c r="AP317" s="5" t="str">
        <f t="shared" si="41"/>
        <v/>
      </c>
      <c r="AR317" s="2">
        <v>0.02</v>
      </c>
      <c r="AS317" s="5">
        <f t="shared" si="47"/>
        <v>159.24</v>
      </c>
      <c r="AT317" s="5">
        <f t="shared" si="42"/>
        <v>138.22032000000002</v>
      </c>
      <c r="AU317" s="11">
        <f t="shared" si="44"/>
        <v>2.3741966142053171E-3</v>
      </c>
      <c r="AV317" s="5">
        <f t="shared" si="43"/>
        <v>2.3741966142053172</v>
      </c>
    </row>
    <row r="318" spans="1:48" x14ac:dyDescent="0.25">
      <c r="A318" s="1" t="s">
        <v>419</v>
      </c>
      <c r="B318" s="1" t="s">
        <v>420</v>
      </c>
      <c r="C318" s="1" t="s">
        <v>360</v>
      </c>
      <c r="D318" s="1" t="s">
        <v>361</v>
      </c>
      <c r="E318" s="1" t="s">
        <v>73</v>
      </c>
      <c r="F318" s="1" t="s">
        <v>304</v>
      </c>
      <c r="G318" s="1" t="s">
        <v>258</v>
      </c>
      <c r="H318" s="1" t="s">
        <v>65</v>
      </c>
      <c r="I318" s="2">
        <v>80</v>
      </c>
      <c r="J318" s="2">
        <v>38.200000000000003</v>
      </c>
      <c r="K318" s="2">
        <f t="shared" si="45"/>
        <v>37.99</v>
      </c>
      <c r="L318" s="2">
        <f t="shared" si="46"/>
        <v>0.2</v>
      </c>
      <c r="N318" s="4">
        <v>0.23</v>
      </c>
      <c r="O318" s="5">
        <v>802.64250000000004</v>
      </c>
      <c r="P318" s="6">
        <v>30.63</v>
      </c>
      <c r="Q318" s="5">
        <v>80036.19</v>
      </c>
      <c r="R318" s="7">
        <v>7.13</v>
      </c>
      <c r="S318" s="5">
        <v>10192.334999999999</v>
      </c>
      <c r="AL318" s="5" t="str">
        <f t="shared" si="39"/>
        <v/>
      </c>
      <c r="AN318" s="5" t="str">
        <f t="shared" si="40"/>
        <v/>
      </c>
      <c r="AP318" s="5" t="str">
        <f t="shared" si="41"/>
        <v/>
      </c>
      <c r="AR318" s="2">
        <v>0.2</v>
      </c>
      <c r="AS318" s="5">
        <f t="shared" si="47"/>
        <v>91031.16750000001</v>
      </c>
      <c r="AT318" s="5">
        <f t="shared" si="42"/>
        <v>79015.053390000001</v>
      </c>
      <c r="AU318" s="11">
        <f t="shared" si="44"/>
        <v>1.3572336703444934</v>
      </c>
      <c r="AV318" s="5">
        <f t="shared" si="43"/>
        <v>1357.2336703444932</v>
      </c>
    </row>
    <row r="319" spans="1:48" x14ac:dyDescent="0.25">
      <c r="A319" s="1" t="s">
        <v>419</v>
      </c>
      <c r="B319" s="1" t="s">
        <v>420</v>
      </c>
      <c r="C319" s="1" t="s">
        <v>360</v>
      </c>
      <c r="D319" s="1" t="s">
        <v>361</v>
      </c>
      <c r="E319" s="1" t="s">
        <v>70</v>
      </c>
      <c r="F319" s="1" t="s">
        <v>304</v>
      </c>
      <c r="G319" s="1" t="s">
        <v>258</v>
      </c>
      <c r="H319" s="1" t="s">
        <v>65</v>
      </c>
      <c r="I319" s="2">
        <v>80</v>
      </c>
      <c r="J319" s="2">
        <v>36.82</v>
      </c>
      <c r="K319" s="2">
        <f t="shared" si="45"/>
        <v>35.1</v>
      </c>
      <c r="L319" s="2">
        <f t="shared" si="46"/>
        <v>1.72</v>
      </c>
      <c r="N319" s="4">
        <v>17.53</v>
      </c>
      <c r="O319" s="5">
        <v>61175.317499999997</v>
      </c>
      <c r="P319" s="6">
        <v>6.73</v>
      </c>
      <c r="Q319" s="5">
        <v>17585.490000000002</v>
      </c>
      <c r="R319" s="7">
        <v>10.84</v>
      </c>
      <c r="S319" s="5">
        <v>15495.78</v>
      </c>
      <c r="AL319" s="5" t="str">
        <f t="shared" si="39"/>
        <v/>
      </c>
      <c r="AM319" s="3">
        <v>0.7</v>
      </c>
      <c r="AN319" s="5">
        <f t="shared" si="40"/>
        <v>5602.7999999999993</v>
      </c>
      <c r="AP319" s="5" t="str">
        <f t="shared" si="41"/>
        <v/>
      </c>
      <c r="AQ319" s="2">
        <v>1.02</v>
      </c>
      <c r="AS319" s="5">
        <f t="shared" si="47"/>
        <v>94256.587499999994</v>
      </c>
      <c r="AT319" s="5">
        <f t="shared" si="42"/>
        <v>81814.717949999991</v>
      </c>
      <c r="AU319" s="11">
        <f t="shared" si="44"/>
        <v>1.4053232285170008</v>
      </c>
      <c r="AV319" s="5">
        <f t="shared" si="43"/>
        <v>1405.3232285170009</v>
      </c>
    </row>
    <row r="320" spans="1:48" x14ac:dyDescent="0.25">
      <c r="A320" s="1" t="s">
        <v>419</v>
      </c>
      <c r="B320" s="1" t="s">
        <v>420</v>
      </c>
      <c r="C320" s="1" t="s">
        <v>360</v>
      </c>
      <c r="D320" s="1" t="s">
        <v>361</v>
      </c>
      <c r="E320" s="1" t="s">
        <v>62</v>
      </c>
      <c r="F320" s="1" t="s">
        <v>304</v>
      </c>
      <c r="G320" s="1" t="s">
        <v>258</v>
      </c>
      <c r="H320" s="1" t="s">
        <v>65</v>
      </c>
      <c r="I320" s="2">
        <v>80</v>
      </c>
      <c r="J320" s="2">
        <v>1.62</v>
      </c>
      <c r="K320" s="2">
        <f t="shared" si="45"/>
        <v>1.0900000000000001</v>
      </c>
      <c r="L320" s="2">
        <f t="shared" si="46"/>
        <v>0.53</v>
      </c>
      <c r="N320" s="4">
        <v>1.0900000000000001</v>
      </c>
      <c r="O320" s="5">
        <v>3803.8274999999999</v>
      </c>
      <c r="AL320" s="5" t="str">
        <f t="shared" si="39"/>
        <v/>
      </c>
      <c r="AM320" s="3">
        <v>0.2</v>
      </c>
      <c r="AN320" s="5">
        <f t="shared" si="40"/>
        <v>1600.8000000000002</v>
      </c>
      <c r="AP320" s="5" t="str">
        <f t="shared" si="41"/>
        <v/>
      </c>
      <c r="AQ320" s="2">
        <v>0.33</v>
      </c>
      <c r="AS320" s="5">
        <f t="shared" si="47"/>
        <v>3803.8274999999999</v>
      </c>
      <c r="AT320" s="5">
        <f t="shared" si="42"/>
        <v>3301.7222699999998</v>
      </c>
      <c r="AU320" s="11">
        <f t="shared" si="44"/>
        <v>5.6713353249943955E-2</v>
      </c>
      <c r="AV320" s="5">
        <f t="shared" si="43"/>
        <v>56.713353249943957</v>
      </c>
    </row>
    <row r="321" spans="1:48" x14ac:dyDescent="0.25">
      <c r="A321" s="1" t="s">
        <v>419</v>
      </c>
      <c r="B321" s="1" t="s">
        <v>420</v>
      </c>
      <c r="C321" s="1" t="s">
        <v>360</v>
      </c>
      <c r="D321" s="1" t="s">
        <v>361</v>
      </c>
      <c r="E321" s="1" t="s">
        <v>71</v>
      </c>
      <c r="F321" s="1" t="s">
        <v>304</v>
      </c>
      <c r="G321" s="1" t="s">
        <v>258</v>
      </c>
      <c r="H321" s="1" t="s">
        <v>65</v>
      </c>
      <c r="I321" s="2">
        <v>80</v>
      </c>
      <c r="J321" s="2">
        <v>0.02</v>
      </c>
      <c r="K321" s="2">
        <f t="shared" si="45"/>
        <v>0</v>
      </c>
      <c r="L321" s="2">
        <f t="shared" si="46"/>
        <v>0.02</v>
      </c>
      <c r="AL321" s="5" t="str">
        <f t="shared" si="39"/>
        <v/>
      </c>
      <c r="AN321" s="5" t="str">
        <f t="shared" si="40"/>
        <v/>
      </c>
      <c r="AP321" s="5" t="str">
        <f t="shared" si="41"/>
        <v/>
      </c>
      <c r="AQ321" s="2">
        <v>0.02</v>
      </c>
      <c r="AS321" s="5">
        <f t="shared" si="47"/>
        <v>0</v>
      </c>
      <c r="AT321" s="5">
        <f t="shared" si="42"/>
        <v>0</v>
      </c>
      <c r="AU321" s="11">
        <f t="shared" si="44"/>
        <v>0</v>
      </c>
      <c r="AV321" s="5">
        <f t="shared" si="43"/>
        <v>0</v>
      </c>
    </row>
    <row r="322" spans="1:48" x14ac:dyDescent="0.25">
      <c r="A322" s="1" t="s">
        <v>421</v>
      </c>
      <c r="B322" s="1" t="s">
        <v>422</v>
      </c>
      <c r="C322" s="1" t="s">
        <v>423</v>
      </c>
      <c r="D322" s="1" t="s">
        <v>61</v>
      </c>
      <c r="E322" s="1" t="s">
        <v>93</v>
      </c>
      <c r="F322" s="1" t="s">
        <v>336</v>
      </c>
      <c r="G322" s="1" t="s">
        <v>258</v>
      </c>
      <c r="H322" s="1" t="s">
        <v>65</v>
      </c>
      <c r="I322" s="2">
        <v>2.0299999999999998</v>
      </c>
      <c r="J322" s="2">
        <v>1.62</v>
      </c>
      <c r="K322" s="2">
        <f t="shared" si="45"/>
        <v>1.62</v>
      </c>
      <c r="L322" s="2">
        <f t="shared" si="46"/>
        <v>0</v>
      </c>
      <c r="R322" s="7">
        <v>0.28000000000000003</v>
      </c>
      <c r="S322" s="5">
        <v>400.26</v>
      </c>
      <c r="Z322" s="9">
        <v>1.34</v>
      </c>
      <c r="AA322" s="5">
        <v>230.14500000000001</v>
      </c>
      <c r="AL322" s="5" t="str">
        <f t="shared" si="39"/>
        <v/>
      </c>
      <c r="AN322" s="5" t="str">
        <f t="shared" si="40"/>
        <v/>
      </c>
      <c r="AP322" s="5" t="str">
        <f t="shared" si="41"/>
        <v/>
      </c>
      <c r="AS322" s="5">
        <f t="shared" si="47"/>
        <v>630.40499999999997</v>
      </c>
      <c r="AT322" s="5">
        <f t="shared" si="42"/>
        <v>547.19154000000003</v>
      </c>
      <c r="AU322" s="11">
        <f t="shared" si="44"/>
        <v>9.3990543618318444E-3</v>
      </c>
      <c r="AV322" s="5">
        <f t="shared" si="43"/>
        <v>9.3990543618318458</v>
      </c>
    </row>
    <row r="323" spans="1:48" x14ac:dyDescent="0.25">
      <c r="A323" s="1" t="s">
        <v>424</v>
      </c>
      <c r="B323" s="1" t="s">
        <v>422</v>
      </c>
      <c r="C323" s="1" t="s">
        <v>423</v>
      </c>
      <c r="D323" s="1" t="s">
        <v>61</v>
      </c>
      <c r="E323" s="1" t="s">
        <v>90</v>
      </c>
      <c r="F323" s="1" t="s">
        <v>362</v>
      </c>
      <c r="G323" s="1" t="s">
        <v>258</v>
      </c>
      <c r="H323" s="1" t="s">
        <v>65</v>
      </c>
      <c r="I323" s="2">
        <v>5</v>
      </c>
      <c r="J323" s="2">
        <v>4.2300000000000004</v>
      </c>
      <c r="K323" s="2">
        <f t="shared" si="45"/>
        <v>1.1700000000000002</v>
      </c>
      <c r="L323" s="2">
        <f t="shared" si="46"/>
        <v>2.57</v>
      </c>
      <c r="R323" s="7">
        <v>0.2</v>
      </c>
      <c r="S323" s="5">
        <v>285.89999999999998</v>
      </c>
      <c r="T323" s="8">
        <v>0.04</v>
      </c>
      <c r="U323" s="5">
        <v>17.16</v>
      </c>
      <c r="Z323" s="9">
        <v>0.93</v>
      </c>
      <c r="AA323" s="5">
        <v>159.72749999999999</v>
      </c>
      <c r="AL323" s="5" t="str">
        <f t="shared" ref="AL323:AL325" si="48">IF(AK323&gt;0,AK323*$AL$1,"")</f>
        <v/>
      </c>
      <c r="AN323" s="5" t="str">
        <f t="shared" ref="AN323:AN325" si="49">IF(AM323&gt;0,AM323*$AN$1,"")</f>
        <v/>
      </c>
      <c r="AP323" s="5" t="str">
        <f t="shared" ref="AP323:AP325" si="50">IF(AO323&gt;0,AO323*$AP$1,"")</f>
        <v/>
      </c>
      <c r="AR323" s="2">
        <v>2.57</v>
      </c>
      <c r="AS323" s="5">
        <f t="shared" si="47"/>
        <v>462.78750000000002</v>
      </c>
      <c r="AT323" s="5">
        <f t="shared" ref="AT323:AT343" si="51">$AS$345*(AU323/100)</f>
        <v>401.69954999999999</v>
      </c>
      <c r="AU323" s="11">
        <f t="shared" si="44"/>
        <v>6.8999529992247125E-3</v>
      </c>
      <c r="AV323" s="5">
        <f t="shared" ref="AV323:AV325" si="52">(AU323/100)*$AV$1</f>
        <v>6.8999529992247117</v>
      </c>
    </row>
    <row r="324" spans="1:48" x14ac:dyDescent="0.25">
      <c r="A324" s="1" t="s">
        <v>425</v>
      </c>
      <c r="B324" s="1" t="s">
        <v>422</v>
      </c>
      <c r="C324" s="1" t="s">
        <v>423</v>
      </c>
      <c r="D324" s="1" t="s">
        <v>61</v>
      </c>
      <c r="E324" s="1" t="s">
        <v>90</v>
      </c>
      <c r="F324" s="1" t="s">
        <v>362</v>
      </c>
      <c r="G324" s="1" t="s">
        <v>258</v>
      </c>
      <c r="H324" s="1" t="s">
        <v>65</v>
      </c>
      <c r="I324" s="2">
        <v>2</v>
      </c>
      <c r="J324" s="2">
        <v>1.7</v>
      </c>
      <c r="K324" s="2">
        <f t="shared" si="45"/>
        <v>1.7</v>
      </c>
      <c r="L324" s="2">
        <f t="shared" si="46"/>
        <v>0</v>
      </c>
      <c r="R324" s="7">
        <v>0.83</v>
      </c>
      <c r="S324" s="5">
        <v>1186.4849999999999</v>
      </c>
      <c r="T324" s="8">
        <v>0.87</v>
      </c>
      <c r="U324" s="5">
        <v>373.23</v>
      </c>
      <c r="AL324" s="5" t="str">
        <f t="shared" si="48"/>
        <v/>
      </c>
      <c r="AN324" s="5" t="str">
        <f t="shared" si="49"/>
        <v/>
      </c>
      <c r="AP324" s="5" t="str">
        <f t="shared" si="50"/>
        <v/>
      </c>
      <c r="AS324" s="5">
        <f t="shared" si="47"/>
        <v>1559.7149999999999</v>
      </c>
      <c r="AT324" s="5">
        <f t="shared" si="51"/>
        <v>1353.8326199999999</v>
      </c>
      <c r="AU324" s="11">
        <f t="shared" ref="AU324:AU342" si="53">(AS324/$AS$345)*(100-13.2)</f>
        <v>2.3254647526533823E-2</v>
      </c>
      <c r="AV324" s="5">
        <f t="shared" si="52"/>
        <v>23.254647526533823</v>
      </c>
    </row>
    <row r="325" spans="1:48" x14ac:dyDescent="0.25">
      <c r="A325" s="1">
        <v>100</v>
      </c>
      <c r="B325" s="1" t="s">
        <v>426</v>
      </c>
      <c r="C325" s="42" t="s">
        <v>449</v>
      </c>
      <c r="D325" s="42" t="s">
        <v>61</v>
      </c>
      <c r="K325" s="2">
        <f t="shared" si="45"/>
        <v>477.8900000000001</v>
      </c>
      <c r="L325" s="2">
        <f t="shared" si="46"/>
        <v>4.2699999999999996</v>
      </c>
      <c r="N325" s="4">
        <v>7.75</v>
      </c>
      <c r="O325" s="5">
        <v>27045.5625</v>
      </c>
      <c r="P325" s="6">
        <v>53.25</v>
      </c>
      <c r="Q325" s="5">
        <v>139142.25</v>
      </c>
      <c r="R325" s="7">
        <v>28.79</v>
      </c>
      <c r="S325" s="5">
        <v>41155.305</v>
      </c>
      <c r="T325" s="8">
        <v>16.5</v>
      </c>
      <c r="U325" s="5">
        <v>7078.5</v>
      </c>
      <c r="V325" s="2">
        <v>371.60000000000008</v>
      </c>
      <c r="W325" s="5">
        <v>127365.9</v>
      </c>
      <c r="AL325" s="5" t="str">
        <f t="shared" si="48"/>
        <v/>
      </c>
      <c r="AM325" s="3">
        <v>1.74</v>
      </c>
      <c r="AN325" s="5">
        <f t="shared" si="49"/>
        <v>13926.96</v>
      </c>
      <c r="AP325" s="5" t="str">
        <f t="shared" si="50"/>
        <v/>
      </c>
      <c r="AQ325" s="2">
        <v>2.5299999999999998</v>
      </c>
      <c r="AS325" s="5">
        <f t="shared" si="47"/>
        <v>341787.51749999996</v>
      </c>
      <c r="AT325" s="5">
        <f t="shared" si="51"/>
        <v>296671.56518999994</v>
      </c>
      <c r="AU325" s="11">
        <f t="shared" si="53"/>
        <v>5.0958978072478045</v>
      </c>
      <c r="AV325" s="5">
        <f t="shared" si="52"/>
        <v>5095.8978072478048</v>
      </c>
    </row>
    <row r="326" spans="1:48" x14ac:dyDescent="0.25">
      <c r="B326" s="41" t="s">
        <v>441</v>
      </c>
    </row>
    <row r="327" spans="1:48" x14ac:dyDescent="0.25">
      <c r="B327" s="1" t="s">
        <v>427</v>
      </c>
      <c r="C327" s="43" t="s">
        <v>442</v>
      </c>
      <c r="D327" s="43" t="s">
        <v>329</v>
      </c>
      <c r="K327" s="2">
        <f t="shared" ref="K327:K340" si="54">SUM(N327,P327,R327,T327,V327,X327,Z327,AB327,AE327,AG327,AI327,AW327,AY327,BA327,BC327,BE327)</f>
        <v>30.19</v>
      </c>
      <c r="L327" s="2">
        <f t="shared" ref="L327:L340" si="55">SUM(M327,AD327,AK327,AM327,AO327,AQ327,AR327)</f>
        <v>0</v>
      </c>
      <c r="AG327" s="9">
        <v>30.19</v>
      </c>
      <c r="AH327" s="5">
        <v>63104.647500000006</v>
      </c>
      <c r="AL327" s="5" t="str">
        <f t="shared" ref="AL327:AL340" si="56">IF(AK327&gt;0,AK327*$AL$1,"")</f>
        <v/>
      </c>
      <c r="AN327" s="5" t="str">
        <f t="shared" ref="AN327:AN340" si="57">IF(AM327&gt;0,AM327*$AN$1,"")</f>
        <v/>
      </c>
      <c r="AP327" s="5" t="str">
        <f t="shared" ref="AP327:AP340" si="58">IF(AO327&gt;0,AO327*$AP$1,"")</f>
        <v/>
      </c>
      <c r="AS327" s="5">
        <f t="shared" ref="AS327:AS340" si="59">SUM(O327,Q327,S327,U327,W327,Y327,AA327,AC327,AF327,AH327,AJ327,AX327,AZ327,BB327,BD327,BF327)</f>
        <v>63104.647500000006</v>
      </c>
      <c r="AT327" s="5">
        <f t="shared" si="51"/>
        <v>54774.834030000005</v>
      </c>
      <c r="AU327" s="11">
        <f t="shared" si="53"/>
        <v>0.94086184649032933</v>
      </c>
      <c r="AV327" s="5">
        <f t="shared" ref="AV327:AV340" si="60">(AU327/100)*$AV$1</f>
        <v>940.8618464903293</v>
      </c>
    </row>
    <row r="328" spans="1:48" x14ac:dyDescent="0.25">
      <c r="B328" s="41" t="s">
        <v>439</v>
      </c>
    </row>
    <row r="329" spans="1:48" x14ac:dyDescent="0.25">
      <c r="B329" s="1" t="s">
        <v>428</v>
      </c>
      <c r="C329" s="42" t="s">
        <v>440</v>
      </c>
      <c r="D329" s="42" t="s">
        <v>61</v>
      </c>
      <c r="K329" s="2">
        <f t="shared" si="54"/>
        <v>11.35</v>
      </c>
      <c r="L329" s="2">
        <f t="shared" si="55"/>
        <v>0</v>
      </c>
      <c r="AG329" s="9">
        <v>11.35</v>
      </c>
      <c r="AH329" s="5">
        <v>23724.337500000001</v>
      </c>
      <c r="AL329" s="5" t="str">
        <f t="shared" si="56"/>
        <v/>
      </c>
      <c r="AN329" s="5" t="str">
        <f t="shared" si="57"/>
        <v/>
      </c>
      <c r="AP329" s="5" t="str">
        <f t="shared" si="58"/>
        <v/>
      </c>
      <c r="AS329" s="5">
        <f t="shared" si="59"/>
        <v>23724.337500000001</v>
      </c>
      <c r="AT329" s="5">
        <f t="shared" si="51"/>
        <v>20592.724950000003</v>
      </c>
      <c r="AU329" s="11">
        <f t="shared" si="53"/>
        <v>0.35371917713366141</v>
      </c>
      <c r="AV329" s="5">
        <f t="shared" si="60"/>
        <v>353.71917713366145</v>
      </c>
    </row>
    <row r="330" spans="1:48" x14ac:dyDescent="0.25">
      <c r="B330" s="1" t="s">
        <v>429</v>
      </c>
      <c r="C330" s="42" t="s">
        <v>440</v>
      </c>
      <c r="D330" s="42" t="s">
        <v>61</v>
      </c>
      <c r="K330" s="2">
        <f t="shared" si="54"/>
        <v>47.72</v>
      </c>
      <c r="L330" s="2">
        <f t="shared" si="55"/>
        <v>0</v>
      </c>
      <c r="AG330" s="9">
        <v>47.72</v>
      </c>
      <c r="AH330" s="5">
        <v>99746.73</v>
      </c>
      <c r="AL330" s="5" t="str">
        <f t="shared" si="56"/>
        <v/>
      </c>
      <c r="AN330" s="5" t="str">
        <f t="shared" si="57"/>
        <v/>
      </c>
      <c r="AP330" s="5" t="str">
        <f t="shared" si="58"/>
        <v/>
      </c>
      <c r="AS330" s="5">
        <f t="shared" si="59"/>
        <v>99746.73</v>
      </c>
      <c r="AT330" s="5">
        <f t="shared" si="51"/>
        <v>86580.161639999991</v>
      </c>
      <c r="AU330" s="11">
        <f t="shared" si="53"/>
        <v>1.4871787782218784</v>
      </c>
      <c r="AV330" s="5">
        <f t="shared" si="60"/>
        <v>1487.1787782218785</v>
      </c>
    </row>
    <row r="331" spans="1:48" x14ac:dyDescent="0.25">
      <c r="B331" s="1" t="s">
        <v>430</v>
      </c>
      <c r="C331" s="42" t="s">
        <v>440</v>
      </c>
      <c r="D331" s="42" t="s">
        <v>61</v>
      </c>
      <c r="K331" s="2">
        <f t="shared" si="54"/>
        <v>8.1</v>
      </c>
      <c r="L331" s="2">
        <f t="shared" si="55"/>
        <v>0</v>
      </c>
      <c r="AG331" s="9">
        <v>8.1</v>
      </c>
      <c r="AH331" s="5">
        <v>15478.161899999999</v>
      </c>
      <c r="AL331" s="5" t="str">
        <f t="shared" si="56"/>
        <v/>
      </c>
      <c r="AN331" s="5" t="str">
        <f t="shared" si="57"/>
        <v/>
      </c>
      <c r="AP331" s="5" t="str">
        <f t="shared" si="58"/>
        <v/>
      </c>
      <c r="AS331" s="5">
        <f t="shared" si="59"/>
        <v>15478.161899999999</v>
      </c>
      <c r="AT331" s="5">
        <f t="shared" si="51"/>
        <v>13435.044529199999</v>
      </c>
      <c r="AU331" s="11">
        <f t="shared" si="53"/>
        <v>0.23077241633447459</v>
      </c>
      <c r="AV331" s="5">
        <f t="shared" si="60"/>
        <v>230.7724163344746</v>
      </c>
    </row>
    <row r="332" spans="1:48" x14ac:dyDescent="0.25">
      <c r="B332" s="1" t="s">
        <v>431</v>
      </c>
      <c r="C332" s="42" t="s">
        <v>440</v>
      </c>
      <c r="D332" s="42" t="s">
        <v>61</v>
      </c>
      <c r="K332" s="2">
        <f t="shared" si="54"/>
        <v>32.85</v>
      </c>
      <c r="L332" s="2">
        <f t="shared" si="55"/>
        <v>0</v>
      </c>
      <c r="AG332" s="9">
        <v>32.85</v>
      </c>
      <c r="AH332" s="5">
        <v>68664.712499999994</v>
      </c>
      <c r="AL332" s="5" t="str">
        <f t="shared" si="56"/>
        <v/>
      </c>
      <c r="AN332" s="5" t="str">
        <f t="shared" si="57"/>
        <v/>
      </c>
      <c r="AP332" s="5" t="str">
        <f t="shared" si="58"/>
        <v/>
      </c>
      <c r="AS332" s="5">
        <f t="shared" si="59"/>
        <v>68664.712499999994</v>
      </c>
      <c r="AT332" s="5">
        <f t="shared" si="51"/>
        <v>59600.970449999993</v>
      </c>
      <c r="AU332" s="11">
        <f t="shared" si="53"/>
        <v>1.0237599091489671</v>
      </c>
      <c r="AV332" s="5">
        <f t="shared" si="60"/>
        <v>1023.759909148967</v>
      </c>
    </row>
    <row r="333" spans="1:48" x14ac:dyDescent="0.25">
      <c r="B333" s="1" t="s">
        <v>432</v>
      </c>
      <c r="C333" s="42" t="s">
        <v>440</v>
      </c>
      <c r="D333" s="42" t="s">
        <v>61</v>
      </c>
      <c r="K333" s="2">
        <f t="shared" si="54"/>
        <v>16.84</v>
      </c>
      <c r="L333" s="2">
        <f t="shared" si="55"/>
        <v>0</v>
      </c>
      <c r="AG333" s="9">
        <v>16.84</v>
      </c>
      <c r="AH333" s="5">
        <v>31819.457699999999</v>
      </c>
      <c r="AL333" s="5" t="str">
        <f t="shared" si="56"/>
        <v/>
      </c>
      <c r="AN333" s="5" t="str">
        <f t="shared" si="57"/>
        <v/>
      </c>
      <c r="AP333" s="5" t="str">
        <f t="shared" si="58"/>
        <v/>
      </c>
      <c r="AS333" s="5">
        <f t="shared" si="59"/>
        <v>31819.457699999999</v>
      </c>
      <c r="AT333" s="5">
        <f t="shared" si="51"/>
        <v>27619.289283599996</v>
      </c>
      <c r="AU333" s="11">
        <f t="shared" si="53"/>
        <v>0.4744137700150044</v>
      </c>
      <c r="AV333" s="5">
        <f t="shared" si="60"/>
        <v>474.41377001500439</v>
      </c>
    </row>
    <row r="334" spans="1:48" x14ac:dyDescent="0.25">
      <c r="B334" s="1" t="s">
        <v>433</v>
      </c>
      <c r="C334" s="42" t="s">
        <v>440</v>
      </c>
      <c r="D334" s="42" t="s">
        <v>61</v>
      </c>
      <c r="K334" s="2">
        <f t="shared" si="54"/>
        <v>25.03</v>
      </c>
      <c r="L334" s="2">
        <f t="shared" si="55"/>
        <v>0</v>
      </c>
      <c r="AG334" s="9">
        <v>25.03</v>
      </c>
      <c r="AH334" s="5">
        <v>52318.957499999997</v>
      </c>
      <c r="AL334" s="5" t="str">
        <f t="shared" si="56"/>
        <v/>
      </c>
      <c r="AN334" s="5" t="str">
        <f t="shared" si="57"/>
        <v/>
      </c>
      <c r="AP334" s="5" t="str">
        <f t="shared" si="58"/>
        <v/>
      </c>
      <c r="AS334" s="5">
        <f t="shared" si="59"/>
        <v>52318.957499999997</v>
      </c>
      <c r="AT334" s="5">
        <f t="shared" si="51"/>
        <v>45412.855109999997</v>
      </c>
      <c r="AU334" s="11">
        <f t="shared" si="53"/>
        <v>0.78005207080665584</v>
      </c>
      <c r="AV334" s="5">
        <f t="shared" si="60"/>
        <v>780.05207080665582</v>
      </c>
    </row>
    <row r="335" spans="1:48" x14ac:dyDescent="0.25">
      <c r="B335" s="1" t="s">
        <v>434</v>
      </c>
      <c r="C335" s="42" t="s">
        <v>440</v>
      </c>
      <c r="D335" s="42" t="s">
        <v>61</v>
      </c>
      <c r="K335" s="2">
        <f t="shared" si="54"/>
        <v>3.84</v>
      </c>
      <c r="L335" s="2">
        <f t="shared" si="55"/>
        <v>0</v>
      </c>
      <c r="AG335" s="9">
        <v>3.84</v>
      </c>
      <c r="AH335" s="5">
        <v>8026.5600000000013</v>
      </c>
      <c r="AL335" s="5" t="str">
        <f t="shared" si="56"/>
        <v/>
      </c>
      <c r="AN335" s="5" t="str">
        <f t="shared" si="57"/>
        <v/>
      </c>
      <c r="AP335" s="5" t="str">
        <f t="shared" si="58"/>
        <v/>
      </c>
      <c r="AS335" s="5">
        <f t="shared" si="59"/>
        <v>8026.5600000000013</v>
      </c>
      <c r="AT335" s="5">
        <f t="shared" si="51"/>
        <v>6967.0540800000017</v>
      </c>
      <c r="AU335" s="11">
        <f t="shared" si="53"/>
        <v>0.11967239120645462</v>
      </c>
      <c r="AV335" s="5">
        <f t="shared" si="60"/>
        <v>119.67239120645463</v>
      </c>
    </row>
    <row r="336" spans="1:48" x14ac:dyDescent="0.25">
      <c r="B336" s="41" t="s">
        <v>443</v>
      </c>
    </row>
    <row r="337" spans="1:58" x14ac:dyDescent="0.25">
      <c r="B337" s="1" t="s">
        <v>435</v>
      </c>
      <c r="C337" s="42" t="s">
        <v>444</v>
      </c>
      <c r="D337" s="42" t="s">
        <v>104</v>
      </c>
      <c r="K337" s="2">
        <f t="shared" si="54"/>
        <v>0.05</v>
      </c>
      <c r="L337" s="2">
        <f t="shared" si="55"/>
        <v>0</v>
      </c>
      <c r="AG337" s="9">
        <v>0.05</v>
      </c>
      <c r="AH337" s="5">
        <v>104.5125</v>
      </c>
      <c r="AL337" s="5" t="str">
        <f t="shared" si="56"/>
        <v/>
      </c>
      <c r="AN337" s="5" t="str">
        <f t="shared" si="57"/>
        <v/>
      </c>
      <c r="AP337" s="5" t="str">
        <f t="shared" si="58"/>
        <v/>
      </c>
      <c r="AS337" s="5">
        <f t="shared" si="59"/>
        <v>104.5125</v>
      </c>
      <c r="AT337" s="5">
        <f t="shared" si="51"/>
        <v>90.716850000000008</v>
      </c>
      <c r="AU337" s="11">
        <f t="shared" si="53"/>
        <v>1.5582342605007108E-3</v>
      </c>
      <c r="AV337" s="5">
        <f t="shared" si="60"/>
        <v>1.5582342605007109</v>
      </c>
    </row>
    <row r="338" spans="1:58" x14ac:dyDescent="0.25">
      <c r="B338" s="41" t="s">
        <v>445</v>
      </c>
    </row>
    <row r="339" spans="1:58" x14ac:dyDescent="0.25">
      <c r="B339" s="1" t="s">
        <v>435</v>
      </c>
      <c r="C339" s="42" t="s">
        <v>448</v>
      </c>
      <c r="D339" s="42" t="s">
        <v>61</v>
      </c>
      <c r="K339" s="2">
        <f t="shared" si="54"/>
        <v>0.31</v>
      </c>
      <c r="L339" s="2">
        <f t="shared" si="55"/>
        <v>0</v>
      </c>
      <c r="AG339" s="9">
        <v>0.31</v>
      </c>
      <c r="AH339" s="5">
        <v>647.97749999999996</v>
      </c>
      <c r="AL339" s="5" t="str">
        <f t="shared" si="56"/>
        <v/>
      </c>
      <c r="AN339" s="5" t="str">
        <f t="shared" si="57"/>
        <v/>
      </c>
      <c r="AP339" s="5" t="str">
        <f t="shared" si="58"/>
        <v/>
      </c>
      <c r="AS339" s="5">
        <f t="shared" si="59"/>
        <v>647.97749999999996</v>
      </c>
      <c r="AT339" s="5">
        <f t="shared" si="51"/>
        <v>562.44447000000002</v>
      </c>
      <c r="AU339" s="11">
        <f t="shared" si="53"/>
        <v>9.6610524151044073E-3</v>
      </c>
      <c r="AV339" s="5">
        <f t="shared" si="60"/>
        <v>9.6610524151044075</v>
      </c>
    </row>
    <row r="340" spans="1:58" x14ac:dyDescent="0.25">
      <c r="B340" s="1" t="s">
        <v>436</v>
      </c>
      <c r="C340" s="42" t="s">
        <v>448</v>
      </c>
      <c r="D340" s="42" t="s">
        <v>61</v>
      </c>
      <c r="K340" s="2">
        <f t="shared" si="54"/>
        <v>0.23</v>
      </c>
      <c r="L340" s="2">
        <f t="shared" si="55"/>
        <v>0</v>
      </c>
      <c r="AG340" s="9">
        <v>0.23</v>
      </c>
      <c r="AH340" s="5">
        <v>397.42620000000011</v>
      </c>
      <c r="AL340" s="5" t="str">
        <f t="shared" si="56"/>
        <v/>
      </c>
      <c r="AN340" s="5" t="str">
        <f t="shared" si="57"/>
        <v/>
      </c>
      <c r="AP340" s="5" t="str">
        <f t="shared" si="58"/>
        <v/>
      </c>
      <c r="AS340" s="5">
        <f t="shared" si="59"/>
        <v>397.42620000000011</v>
      </c>
      <c r="AT340" s="5">
        <f t="shared" si="51"/>
        <v>344.96594160000006</v>
      </c>
      <c r="AU340" s="11">
        <f t="shared" si="53"/>
        <v>5.9254454812640378E-3</v>
      </c>
      <c r="AV340" s="5">
        <f t="shared" si="60"/>
        <v>5.9254454812640382</v>
      </c>
    </row>
    <row r="341" spans="1:58" x14ac:dyDescent="0.25">
      <c r="B341" s="41" t="s">
        <v>446</v>
      </c>
    </row>
    <row r="342" spans="1:58" x14ac:dyDescent="0.25">
      <c r="B342" s="1" t="s">
        <v>437</v>
      </c>
      <c r="C342" s="44" t="s">
        <v>447</v>
      </c>
      <c r="D342" s="44" t="s">
        <v>354</v>
      </c>
      <c r="K342" s="2">
        <f>SUM(N342,P342,R342,T342,V342,X342,Z342,AB342,AE342,AG342,AI342,AW342,AY342,BA342,BC342,BE342)</f>
        <v>0.14000000000000001</v>
      </c>
      <c r="L342" s="2">
        <f>SUM(M342,AD342,AK342,AM342,AO342,AQ342,AR342)</f>
        <v>0</v>
      </c>
      <c r="AG342" s="9">
        <v>0.14000000000000001</v>
      </c>
      <c r="AH342" s="5">
        <v>292.63499999999999</v>
      </c>
      <c r="AL342" s="5" t="str">
        <f>IF(AK342&gt;0,AK342*$AL$1,"")</f>
        <v/>
      </c>
      <c r="AN342" s="5" t="str">
        <f>IF(AM342&gt;0,AM342*$AN$1,"")</f>
        <v/>
      </c>
      <c r="AP342" s="5" t="str">
        <f>IF(AO342&gt;0,AO342*$AP$1,"")</f>
        <v/>
      </c>
      <c r="AS342" s="5">
        <f>SUM(O342,Q342,S342,U342,W342,Y342,AA342,AC342,AF342,AH342,AJ342,AX342,AZ342,BB342,BD342,BF342)</f>
        <v>292.63499999999999</v>
      </c>
      <c r="AT342" s="5">
        <f t="shared" si="51"/>
        <v>254.00718000000001</v>
      </c>
      <c r="AU342" s="11">
        <f t="shared" si="53"/>
        <v>4.3630559294019905E-3</v>
      </c>
      <c r="AV342" s="5">
        <f>(AU342/100)*$AV$1</f>
        <v>4.3630559294019902</v>
      </c>
    </row>
    <row r="343" spans="1:58" x14ac:dyDescent="0.25">
      <c r="B343" s="41" t="s">
        <v>453</v>
      </c>
    </row>
    <row r="344" spans="1:58" ht="15.75" thickBot="1" x14ac:dyDescent="0.3">
      <c r="B344" s="1" t="s">
        <v>454</v>
      </c>
      <c r="AT344" s="5">
        <f>$AS$345*(AU344/100)</f>
        <v>768473.93896679999</v>
      </c>
      <c r="AU344" s="11">
        <v>13.2</v>
      </c>
      <c r="AV344" s="5">
        <f t="shared" ref="AV343:AV344" si="61">(AU344/100)*$AV$1</f>
        <v>13200</v>
      </c>
    </row>
    <row r="345" spans="1:58" ht="15.75" thickTop="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>
        <f>SUM(K3:K343)</f>
        <v>3808.4700000000007</v>
      </c>
      <c r="L345" s="28">
        <f>SUM(L3:L343)</f>
        <v>519.78999999999962</v>
      </c>
      <c r="M345" s="29">
        <f>SUM(M3:M343)</f>
        <v>0</v>
      </c>
      <c r="N345" s="30">
        <f>SUM(N3:N343)</f>
        <v>190.22000000000003</v>
      </c>
      <c r="O345" s="31">
        <f>SUM(O3:O343)</f>
        <v>663820.24499999988</v>
      </c>
      <c r="P345" s="32">
        <f>SUM(P3:P343)</f>
        <v>873.81999999999994</v>
      </c>
      <c r="Q345" s="31">
        <f>SUM(Q3:Q343)</f>
        <v>2283291.6599999992</v>
      </c>
      <c r="R345" s="33">
        <f>SUM(R3:R343)</f>
        <v>1523.5499999999984</v>
      </c>
      <c r="S345" s="31">
        <f>SUM(S3:S343)</f>
        <v>2145004.5853999997</v>
      </c>
      <c r="T345" s="34">
        <f>SUM(T3:T343)</f>
        <v>537.32999999999981</v>
      </c>
      <c r="U345" s="31">
        <f>SUM(U3:U343)</f>
        <v>212162.52200000011</v>
      </c>
      <c r="V345" s="28">
        <f>SUM(V3:V343)</f>
        <v>371.60000000000008</v>
      </c>
      <c r="W345" s="31">
        <f>SUM(W3:W343)</f>
        <v>127365.9</v>
      </c>
      <c r="X345" s="28">
        <f>SUM(X3:X343)</f>
        <v>9.1599999999999984</v>
      </c>
      <c r="Y345" s="31">
        <f>SUM(Y3:Y343)</f>
        <v>3929.64</v>
      </c>
      <c r="Z345" s="35">
        <f>SUM(Z3:Z343)</f>
        <v>122.58000000000003</v>
      </c>
      <c r="AA345" s="31">
        <f>SUM(AA3:AA343)</f>
        <v>20697.065800000008</v>
      </c>
      <c r="AB345" s="36">
        <f>SUM(AB3:AB343)</f>
        <v>0</v>
      </c>
      <c r="AC345" s="31">
        <f>SUM(AC3:AC343)</f>
        <v>0</v>
      </c>
      <c r="AD345" s="28">
        <f>SUM(AD3:AD343)</f>
        <v>0</v>
      </c>
      <c r="AE345" s="28">
        <f>SUM(AE3:AE343)</f>
        <v>3.1699999999999995</v>
      </c>
      <c r="AF345" s="31">
        <f>SUM(AF3:AF343)</f>
        <v>489.76500000000004</v>
      </c>
      <c r="AG345" s="35">
        <f>SUM(AG3:AG343)</f>
        <v>177.04</v>
      </c>
      <c r="AH345" s="31">
        <f>SUM(AH3:AH343)</f>
        <v>365010.88170000009</v>
      </c>
      <c r="AI345" s="28">
        <f>SUM(AI3:AI343)</f>
        <v>0</v>
      </c>
      <c r="AJ345" s="31">
        <f>SUM(AJ3:AJ343)</f>
        <v>0</v>
      </c>
      <c r="AK345" s="29">
        <f>SUM(AK3:AK343)</f>
        <v>0.16999999999999998</v>
      </c>
      <c r="AL345" s="31">
        <f>SUM(AL3:AL343)</f>
        <v>816.34</v>
      </c>
      <c r="AM345" s="29">
        <f>SUM(AM3:AM343)</f>
        <v>18.239999999999998</v>
      </c>
      <c r="AN345" s="31">
        <f>SUM(AN3:AN343)</f>
        <v>145992.95999999999</v>
      </c>
      <c r="AO345" s="28">
        <f>SUM(AO3:AO343)</f>
        <v>9.8699999999999992</v>
      </c>
      <c r="AP345" s="31">
        <f>SUM(AP3:AP343)</f>
        <v>9.8699999999999992</v>
      </c>
      <c r="AQ345" s="28">
        <f>SUM(AQ3:AQ343)</f>
        <v>42.600000000000009</v>
      </c>
      <c r="AR345" s="28">
        <f>SUM(AR3:AR343)</f>
        <v>448.90999999999974</v>
      </c>
      <c r="AS345" s="31">
        <f>SUM(AS3:AS344)</f>
        <v>5821772.2648999998</v>
      </c>
      <c r="AT345" s="31">
        <f>SUM(AT3:AT344)</f>
        <v>5821772.2648999989</v>
      </c>
      <c r="AU345" s="45">
        <f t="shared" ref="AU345:AV345" si="62">SUM(AU3:AU344)</f>
        <v>100.00000000000006</v>
      </c>
      <c r="AV345" s="31">
        <f t="shared" si="62"/>
        <v>100000.00000000001</v>
      </c>
      <c r="AW345" s="37">
        <f>SUM(AW3:AW343)</f>
        <v>0</v>
      </c>
      <c r="AX345" s="31">
        <f>SUM(AX3:AX343)</f>
        <v>0</v>
      </c>
      <c r="AY345" s="38">
        <f>SUM(AY3:AY343)</f>
        <v>0</v>
      </c>
      <c r="AZ345" s="31">
        <f>SUM(AZ3:AZ343)</f>
        <v>0</v>
      </c>
      <c r="BA345" s="39">
        <f>SUM(BA3:BA343)</f>
        <v>0</v>
      </c>
      <c r="BB345" s="31">
        <f>SUM(BB3:BB343)</f>
        <v>0</v>
      </c>
      <c r="BC345" s="40">
        <f>SUM(BC3:BC343)</f>
        <v>0</v>
      </c>
      <c r="BD345" s="31">
        <f>SUM(BD3:BD343)</f>
        <v>0</v>
      </c>
      <c r="BE345" s="28">
        <f>SUM(BE3:BE343)</f>
        <v>0</v>
      </c>
      <c r="BF345" s="31">
        <f>SUM(BF3:BF343)</f>
        <v>0</v>
      </c>
    </row>
    <row r="348" spans="1:58" x14ac:dyDescent="0.25">
      <c r="B348" s="41" t="s">
        <v>438</v>
      </c>
      <c r="C348" s="1">
        <f>SUM(K345,L345)</f>
        <v>4328.26</v>
      </c>
    </row>
  </sheetData>
  <autoFilter ref="A2:AV345" xr:uid="{00000000-0001-0000-0000-000000000000}"/>
  <conditionalFormatting sqref="I237 I345:I469 I325:I343">
    <cfRule type="notContainsText" dxfId="0" priority="33" operator="notContains" text="#########">
      <formula>ISERROR(SEARCH("#########",I237))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90C7D3-F31F-4BC2-A351-F89415721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EC7C0-F0E9-418C-BE26-9E1E9CDB7E9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BFF4CF72-23C6-4D20-BC56-214CEB5261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2025-03-27T15:08:06Z</dcterms:created>
  <dcterms:modified xsi:type="dcterms:W3CDTF">2025-08-26T15:13:03Z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