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Le Sueur County/Group 5/CD 15/"/>
    </mc:Choice>
  </mc:AlternateContent>
  <xr:revisionPtr revIDLastSave="2" documentId="13_ncr:1_{1763DF53-8694-41E4-9CC4-DA8265BDAE2A}" xr6:coauthVersionLast="47" xr6:coauthVersionMax="47" xr10:uidLastSave="{9B52C961-256C-4479-B37B-28A56B9572EF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Sheet1!$A$2:$AU$243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9" i="1"/>
  <c r="AS230" i="1"/>
  <c r="AS228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R243" i="1"/>
  <c r="AQ243" i="1"/>
  <c r="AO243" i="1"/>
  <c r="AM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AP242" i="1"/>
  <c r="AN242" i="1"/>
  <c r="AL242" i="1"/>
  <c r="L242" i="1"/>
  <c r="K242" i="1"/>
  <c r="AP241" i="1"/>
  <c r="AN241" i="1"/>
  <c r="AL241" i="1"/>
  <c r="L241" i="1"/>
  <c r="K241" i="1"/>
  <c r="AP240" i="1"/>
  <c r="AN240" i="1"/>
  <c r="AL240" i="1"/>
  <c r="L240" i="1"/>
  <c r="K240" i="1"/>
  <c r="AP239" i="1"/>
  <c r="AN239" i="1"/>
  <c r="AL239" i="1"/>
  <c r="L239" i="1"/>
  <c r="K239" i="1"/>
  <c r="AP237" i="1"/>
  <c r="AN237" i="1"/>
  <c r="AL237" i="1"/>
  <c r="L237" i="1"/>
  <c r="K237" i="1"/>
  <c r="AP236" i="1"/>
  <c r="AN236" i="1"/>
  <c r="AL236" i="1"/>
  <c r="L236" i="1"/>
  <c r="K236" i="1"/>
  <c r="AP235" i="1"/>
  <c r="AN235" i="1"/>
  <c r="AL235" i="1"/>
  <c r="L235" i="1"/>
  <c r="K235" i="1"/>
  <c r="AP234" i="1"/>
  <c r="AN234" i="1"/>
  <c r="AL234" i="1"/>
  <c r="L234" i="1"/>
  <c r="K234" i="1"/>
  <c r="AP232" i="1"/>
  <c r="AN232" i="1"/>
  <c r="AL232" i="1"/>
  <c r="L232" i="1"/>
  <c r="K232" i="1"/>
  <c r="AP228" i="1"/>
  <c r="AN228" i="1"/>
  <c r="AL228" i="1"/>
  <c r="L228" i="1"/>
  <c r="K228" i="1"/>
  <c r="AP230" i="1"/>
  <c r="AN230" i="1"/>
  <c r="AL230" i="1"/>
  <c r="L230" i="1"/>
  <c r="K230" i="1"/>
  <c r="AN229" i="1"/>
  <c r="AL229" i="1"/>
  <c r="L229" i="1"/>
  <c r="K229" i="1"/>
  <c r="AL227" i="1"/>
  <c r="L227" i="1"/>
  <c r="K227" i="1"/>
  <c r="AP226" i="1"/>
  <c r="AN226" i="1"/>
  <c r="AL226" i="1"/>
  <c r="L226" i="1"/>
  <c r="K226" i="1"/>
  <c r="AP225" i="1"/>
  <c r="AN225" i="1"/>
  <c r="AL225" i="1"/>
  <c r="L225" i="1"/>
  <c r="K225" i="1"/>
  <c r="AP224" i="1"/>
  <c r="AN224" i="1"/>
  <c r="AL224" i="1"/>
  <c r="L224" i="1"/>
  <c r="K224" i="1"/>
  <c r="AP223" i="1"/>
  <c r="AN223" i="1"/>
  <c r="AL223" i="1"/>
  <c r="L223" i="1"/>
  <c r="K223" i="1"/>
  <c r="AP222" i="1"/>
  <c r="AN222" i="1"/>
  <c r="AL222" i="1"/>
  <c r="L222" i="1"/>
  <c r="K222" i="1"/>
  <c r="AP221" i="1"/>
  <c r="AN221" i="1"/>
  <c r="AL221" i="1"/>
  <c r="L221" i="1"/>
  <c r="K221" i="1"/>
  <c r="AP220" i="1"/>
  <c r="AN220" i="1"/>
  <c r="AL220" i="1"/>
  <c r="L220" i="1"/>
  <c r="K220" i="1"/>
  <c r="AP219" i="1"/>
  <c r="AN219" i="1"/>
  <c r="AL219" i="1"/>
  <c r="L219" i="1"/>
  <c r="K219" i="1"/>
  <c r="AP218" i="1"/>
  <c r="AN218" i="1"/>
  <c r="AL218" i="1"/>
  <c r="L218" i="1"/>
  <c r="K218" i="1"/>
  <c r="AP217" i="1"/>
  <c r="AN217" i="1"/>
  <c r="AL217" i="1"/>
  <c r="L217" i="1"/>
  <c r="K217" i="1"/>
  <c r="AP216" i="1"/>
  <c r="AN216" i="1"/>
  <c r="AL216" i="1"/>
  <c r="L216" i="1"/>
  <c r="K216" i="1"/>
  <c r="AP215" i="1"/>
  <c r="AN215" i="1"/>
  <c r="AL215" i="1"/>
  <c r="L215" i="1"/>
  <c r="K215" i="1"/>
  <c r="AP214" i="1"/>
  <c r="AN214" i="1"/>
  <c r="AL214" i="1"/>
  <c r="L214" i="1"/>
  <c r="K214" i="1"/>
  <c r="AP213" i="1"/>
  <c r="AN213" i="1"/>
  <c r="AL213" i="1"/>
  <c r="L213" i="1"/>
  <c r="K213" i="1"/>
  <c r="AP212" i="1"/>
  <c r="AN212" i="1"/>
  <c r="AL212" i="1"/>
  <c r="L212" i="1"/>
  <c r="K212" i="1"/>
  <c r="AP211" i="1"/>
  <c r="AN211" i="1"/>
  <c r="AL211" i="1"/>
  <c r="L211" i="1"/>
  <c r="K211" i="1"/>
  <c r="AP210" i="1"/>
  <c r="AN210" i="1"/>
  <c r="AL210" i="1"/>
  <c r="L210" i="1"/>
  <c r="K210" i="1"/>
  <c r="AP209" i="1"/>
  <c r="AN209" i="1"/>
  <c r="AL209" i="1"/>
  <c r="L209" i="1"/>
  <c r="K209" i="1"/>
  <c r="AP208" i="1"/>
  <c r="AN208" i="1"/>
  <c r="AL208" i="1"/>
  <c r="L208" i="1"/>
  <c r="K208" i="1"/>
  <c r="AP207" i="1"/>
  <c r="AN207" i="1"/>
  <c r="AL207" i="1"/>
  <c r="L207" i="1"/>
  <c r="K207" i="1"/>
  <c r="AN206" i="1"/>
  <c r="AL206" i="1"/>
  <c r="L206" i="1"/>
  <c r="K206" i="1"/>
  <c r="AN205" i="1"/>
  <c r="AL205" i="1"/>
  <c r="L205" i="1"/>
  <c r="K205" i="1"/>
  <c r="AN204" i="1"/>
  <c r="AL204" i="1"/>
  <c r="L204" i="1"/>
  <c r="K204" i="1"/>
  <c r="AP203" i="1"/>
  <c r="AN203" i="1"/>
  <c r="AL203" i="1"/>
  <c r="L203" i="1"/>
  <c r="K203" i="1"/>
  <c r="AP202" i="1"/>
  <c r="AN202" i="1"/>
  <c r="AL202" i="1"/>
  <c r="L202" i="1"/>
  <c r="K202" i="1"/>
  <c r="AP201" i="1"/>
  <c r="AN201" i="1"/>
  <c r="AL201" i="1"/>
  <c r="L201" i="1"/>
  <c r="K201" i="1"/>
  <c r="AP200" i="1"/>
  <c r="AN200" i="1"/>
  <c r="AL200" i="1"/>
  <c r="L200" i="1"/>
  <c r="K200" i="1"/>
  <c r="AP199" i="1"/>
  <c r="AN199" i="1"/>
  <c r="AL199" i="1"/>
  <c r="L199" i="1"/>
  <c r="K199" i="1"/>
  <c r="AP198" i="1"/>
  <c r="AN198" i="1"/>
  <c r="AL198" i="1"/>
  <c r="L198" i="1"/>
  <c r="K198" i="1"/>
  <c r="AN197" i="1"/>
  <c r="AL197" i="1"/>
  <c r="L197" i="1"/>
  <c r="K197" i="1"/>
  <c r="AP196" i="1"/>
  <c r="AN196" i="1"/>
  <c r="AL196" i="1"/>
  <c r="L196" i="1"/>
  <c r="K196" i="1"/>
  <c r="AP195" i="1"/>
  <c r="AN195" i="1"/>
  <c r="AL195" i="1"/>
  <c r="L195" i="1"/>
  <c r="K195" i="1"/>
  <c r="AP194" i="1"/>
  <c r="AN194" i="1"/>
  <c r="AL194" i="1"/>
  <c r="L194" i="1"/>
  <c r="K194" i="1"/>
  <c r="AP193" i="1"/>
  <c r="AN193" i="1"/>
  <c r="AL193" i="1"/>
  <c r="L193" i="1"/>
  <c r="K193" i="1"/>
  <c r="AP192" i="1"/>
  <c r="AN192" i="1"/>
  <c r="AL192" i="1"/>
  <c r="L192" i="1"/>
  <c r="K192" i="1"/>
  <c r="AP191" i="1"/>
  <c r="AN191" i="1"/>
  <c r="AL191" i="1"/>
  <c r="L191" i="1"/>
  <c r="K191" i="1"/>
  <c r="AP190" i="1"/>
  <c r="AN190" i="1"/>
  <c r="AL190" i="1"/>
  <c r="L190" i="1"/>
  <c r="K190" i="1"/>
  <c r="AP189" i="1"/>
  <c r="AN189" i="1"/>
  <c r="AL189" i="1"/>
  <c r="L189" i="1"/>
  <c r="K189" i="1"/>
  <c r="AN188" i="1"/>
  <c r="AL188" i="1"/>
  <c r="L188" i="1"/>
  <c r="K188" i="1"/>
  <c r="AP187" i="1"/>
  <c r="AN187" i="1"/>
  <c r="AL187" i="1"/>
  <c r="L187" i="1"/>
  <c r="K187" i="1"/>
  <c r="AP186" i="1"/>
  <c r="AN186" i="1"/>
  <c r="AL186" i="1"/>
  <c r="L186" i="1"/>
  <c r="K186" i="1"/>
  <c r="AP185" i="1"/>
  <c r="AN185" i="1"/>
  <c r="AL185" i="1"/>
  <c r="L185" i="1"/>
  <c r="K185" i="1"/>
  <c r="AP184" i="1"/>
  <c r="AN184" i="1"/>
  <c r="AL184" i="1"/>
  <c r="L184" i="1"/>
  <c r="K184" i="1"/>
  <c r="AP183" i="1"/>
  <c r="AN183" i="1"/>
  <c r="AL183" i="1"/>
  <c r="L183" i="1"/>
  <c r="K183" i="1"/>
  <c r="AP182" i="1"/>
  <c r="AN182" i="1"/>
  <c r="AL182" i="1"/>
  <c r="L182" i="1"/>
  <c r="K182" i="1"/>
  <c r="AP181" i="1"/>
  <c r="AN181" i="1"/>
  <c r="AL181" i="1"/>
  <c r="L181" i="1"/>
  <c r="K181" i="1"/>
  <c r="AP180" i="1"/>
  <c r="AN180" i="1"/>
  <c r="AL180" i="1"/>
  <c r="L180" i="1"/>
  <c r="K180" i="1"/>
  <c r="AP179" i="1"/>
  <c r="AN179" i="1"/>
  <c r="AL179" i="1"/>
  <c r="L179" i="1"/>
  <c r="K179" i="1"/>
  <c r="AP178" i="1"/>
  <c r="AN178" i="1"/>
  <c r="AL178" i="1"/>
  <c r="L178" i="1"/>
  <c r="K178" i="1"/>
  <c r="AP177" i="1"/>
  <c r="AN177" i="1"/>
  <c r="AL177" i="1"/>
  <c r="L177" i="1"/>
  <c r="K177" i="1"/>
  <c r="AP176" i="1"/>
  <c r="AN176" i="1"/>
  <c r="AL176" i="1"/>
  <c r="L176" i="1"/>
  <c r="K176" i="1"/>
  <c r="AP175" i="1"/>
  <c r="AN175" i="1"/>
  <c r="AL175" i="1"/>
  <c r="L175" i="1"/>
  <c r="K175" i="1"/>
  <c r="AP174" i="1"/>
  <c r="AN174" i="1"/>
  <c r="AL174" i="1"/>
  <c r="L174" i="1"/>
  <c r="K174" i="1"/>
  <c r="AP173" i="1"/>
  <c r="AN173" i="1"/>
  <c r="AL173" i="1"/>
  <c r="L173" i="1"/>
  <c r="K173" i="1"/>
  <c r="AP172" i="1"/>
  <c r="AN172" i="1"/>
  <c r="AL172" i="1"/>
  <c r="L172" i="1"/>
  <c r="K172" i="1"/>
  <c r="AP171" i="1"/>
  <c r="AN171" i="1"/>
  <c r="AL171" i="1"/>
  <c r="L171" i="1"/>
  <c r="K171" i="1"/>
  <c r="AP170" i="1"/>
  <c r="AN170" i="1"/>
  <c r="AL170" i="1"/>
  <c r="L170" i="1"/>
  <c r="K170" i="1"/>
  <c r="AP169" i="1"/>
  <c r="AN169" i="1"/>
  <c r="AL169" i="1"/>
  <c r="L169" i="1"/>
  <c r="K169" i="1"/>
  <c r="AP168" i="1"/>
  <c r="AN168" i="1"/>
  <c r="AL168" i="1"/>
  <c r="L168" i="1"/>
  <c r="K168" i="1"/>
  <c r="AP167" i="1"/>
  <c r="AN167" i="1"/>
  <c r="AL167" i="1"/>
  <c r="L167" i="1"/>
  <c r="K167" i="1"/>
  <c r="AP166" i="1"/>
  <c r="AN166" i="1"/>
  <c r="AL166" i="1"/>
  <c r="L166" i="1"/>
  <c r="K166" i="1"/>
  <c r="AP165" i="1"/>
  <c r="AN165" i="1"/>
  <c r="AL165" i="1"/>
  <c r="L165" i="1"/>
  <c r="K165" i="1"/>
  <c r="AP164" i="1"/>
  <c r="AN164" i="1"/>
  <c r="AL164" i="1"/>
  <c r="L164" i="1"/>
  <c r="K164" i="1"/>
  <c r="AP163" i="1"/>
  <c r="AN163" i="1"/>
  <c r="AL163" i="1"/>
  <c r="L163" i="1"/>
  <c r="K163" i="1"/>
  <c r="AP162" i="1"/>
  <c r="AN162" i="1"/>
  <c r="AL162" i="1"/>
  <c r="L162" i="1"/>
  <c r="K162" i="1"/>
  <c r="AP161" i="1"/>
  <c r="AN161" i="1"/>
  <c r="AL161" i="1"/>
  <c r="L161" i="1"/>
  <c r="K161" i="1"/>
  <c r="AP160" i="1"/>
  <c r="AN160" i="1"/>
  <c r="AL160" i="1"/>
  <c r="L160" i="1"/>
  <c r="K160" i="1"/>
  <c r="AP159" i="1"/>
  <c r="AN159" i="1"/>
  <c r="AL159" i="1"/>
  <c r="L159" i="1"/>
  <c r="K159" i="1"/>
  <c r="AP158" i="1"/>
  <c r="AN158" i="1"/>
  <c r="AL158" i="1"/>
  <c r="L158" i="1"/>
  <c r="K158" i="1"/>
  <c r="AP157" i="1"/>
  <c r="AN157" i="1"/>
  <c r="AL157" i="1"/>
  <c r="L157" i="1"/>
  <c r="K157" i="1"/>
  <c r="AP156" i="1"/>
  <c r="AN156" i="1"/>
  <c r="AL156" i="1"/>
  <c r="L156" i="1"/>
  <c r="K156" i="1"/>
  <c r="AP155" i="1"/>
  <c r="AN155" i="1"/>
  <c r="AL155" i="1"/>
  <c r="L155" i="1"/>
  <c r="K155" i="1"/>
  <c r="AP154" i="1"/>
  <c r="AN154" i="1"/>
  <c r="AL154" i="1"/>
  <c r="L154" i="1"/>
  <c r="K154" i="1"/>
  <c r="AP153" i="1"/>
  <c r="AN153" i="1"/>
  <c r="AL153" i="1"/>
  <c r="L153" i="1"/>
  <c r="K153" i="1"/>
  <c r="AP152" i="1"/>
  <c r="AN152" i="1"/>
  <c r="AL152" i="1"/>
  <c r="L152" i="1"/>
  <c r="K152" i="1"/>
  <c r="AP151" i="1"/>
  <c r="AN151" i="1"/>
  <c r="AL151" i="1"/>
  <c r="L151" i="1"/>
  <c r="K151" i="1"/>
  <c r="AP150" i="1"/>
  <c r="AN150" i="1"/>
  <c r="AL150" i="1"/>
  <c r="L150" i="1"/>
  <c r="K150" i="1"/>
  <c r="AP149" i="1"/>
  <c r="AN149" i="1"/>
  <c r="AL149" i="1"/>
  <c r="L149" i="1"/>
  <c r="K149" i="1"/>
  <c r="AP148" i="1"/>
  <c r="AN148" i="1"/>
  <c r="AL148" i="1"/>
  <c r="L148" i="1"/>
  <c r="K148" i="1"/>
  <c r="AP147" i="1"/>
  <c r="AN147" i="1"/>
  <c r="AL147" i="1"/>
  <c r="L147" i="1"/>
  <c r="K147" i="1"/>
  <c r="AP146" i="1"/>
  <c r="AN146" i="1"/>
  <c r="AL146" i="1"/>
  <c r="L146" i="1"/>
  <c r="K146" i="1"/>
  <c r="AP145" i="1"/>
  <c r="AN145" i="1"/>
  <c r="AL145" i="1"/>
  <c r="L145" i="1"/>
  <c r="K145" i="1"/>
  <c r="AP144" i="1"/>
  <c r="AN144" i="1"/>
  <c r="AL144" i="1"/>
  <c r="L144" i="1"/>
  <c r="K144" i="1"/>
  <c r="AP143" i="1"/>
  <c r="AN143" i="1"/>
  <c r="AL143" i="1"/>
  <c r="L143" i="1"/>
  <c r="K143" i="1"/>
  <c r="AP142" i="1"/>
  <c r="AN142" i="1"/>
  <c r="AL142" i="1"/>
  <c r="L142" i="1"/>
  <c r="K142" i="1"/>
  <c r="AP141" i="1"/>
  <c r="AN141" i="1"/>
  <c r="AL141" i="1"/>
  <c r="L141" i="1"/>
  <c r="K141" i="1"/>
  <c r="AP140" i="1"/>
  <c r="AN140" i="1"/>
  <c r="AL140" i="1"/>
  <c r="L140" i="1"/>
  <c r="K140" i="1"/>
  <c r="AP139" i="1"/>
  <c r="AN139" i="1"/>
  <c r="AL139" i="1"/>
  <c r="L139" i="1"/>
  <c r="K139" i="1"/>
  <c r="AP138" i="1"/>
  <c r="AN138" i="1"/>
  <c r="AL138" i="1"/>
  <c r="L138" i="1"/>
  <c r="K138" i="1"/>
  <c r="AP137" i="1"/>
  <c r="AN137" i="1"/>
  <c r="AL137" i="1"/>
  <c r="L137" i="1"/>
  <c r="K137" i="1"/>
  <c r="AP136" i="1"/>
  <c r="AN136" i="1"/>
  <c r="AL136" i="1"/>
  <c r="L136" i="1"/>
  <c r="K136" i="1"/>
  <c r="AP135" i="1"/>
  <c r="AN135" i="1"/>
  <c r="AL135" i="1"/>
  <c r="L135" i="1"/>
  <c r="K135" i="1"/>
  <c r="AP134" i="1"/>
  <c r="AN134" i="1"/>
  <c r="AL134" i="1"/>
  <c r="L134" i="1"/>
  <c r="K134" i="1"/>
  <c r="AP133" i="1"/>
  <c r="AN133" i="1"/>
  <c r="AL133" i="1"/>
  <c r="L133" i="1"/>
  <c r="K133" i="1"/>
  <c r="AP132" i="1"/>
  <c r="AN132" i="1"/>
  <c r="AL132" i="1"/>
  <c r="L132" i="1"/>
  <c r="K132" i="1"/>
  <c r="AP131" i="1"/>
  <c r="AN131" i="1"/>
  <c r="AL131" i="1"/>
  <c r="L131" i="1"/>
  <c r="K131" i="1"/>
  <c r="AP130" i="1"/>
  <c r="AN130" i="1"/>
  <c r="AL130" i="1"/>
  <c r="L130" i="1"/>
  <c r="K130" i="1"/>
  <c r="AP129" i="1"/>
  <c r="AN129" i="1"/>
  <c r="AL129" i="1"/>
  <c r="L129" i="1"/>
  <c r="K129" i="1"/>
  <c r="AP128" i="1"/>
  <c r="AN128" i="1"/>
  <c r="AL128" i="1"/>
  <c r="L128" i="1"/>
  <c r="K128" i="1"/>
  <c r="AP127" i="1"/>
  <c r="AN127" i="1"/>
  <c r="AL127" i="1"/>
  <c r="L127" i="1"/>
  <c r="K127" i="1"/>
  <c r="AP126" i="1"/>
  <c r="AN126" i="1"/>
  <c r="AL126" i="1"/>
  <c r="L126" i="1"/>
  <c r="K126" i="1"/>
  <c r="AP125" i="1"/>
  <c r="AN125" i="1"/>
  <c r="AL125" i="1"/>
  <c r="L125" i="1"/>
  <c r="K125" i="1"/>
  <c r="AP124" i="1"/>
  <c r="AN124" i="1"/>
  <c r="AL124" i="1"/>
  <c r="L124" i="1"/>
  <c r="K124" i="1"/>
  <c r="AP123" i="1"/>
  <c r="AN123" i="1"/>
  <c r="AL123" i="1"/>
  <c r="L123" i="1"/>
  <c r="K123" i="1"/>
  <c r="AP122" i="1"/>
  <c r="AN122" i="1"/>
  <c r="AL122" i="1"/>
  <c r="L122" i="1"/>
  <c r="K122" i="1"/>
  <c r="AP121" i="1"/>
  <c r="AN121" i="1"/>
  <c r="AL121" i="1"/>
  <c r="L121" i="1"/>
  <c r="K121" i="1"/>
  <c r="AP120" i="1"/>
  <c r="AN120" i="1"/>
  <c r="AL120" i="1"/>
  <c r="L120" i="1"/>
  <c r="K120" i="1"/>
  <c r="AP119" i="1"/>
  <c r="AN119" i="1"/>
  <c r="AL119" i="1"/>
  <c r="L119" i="1"/>
  <c r="K119" i="1"/>
  <c r="AP118" i="1"/>
  <c r="AN118" i="1"/>
  <c r="AL118" i="1"/>
  <c r="L118" i="1"/>
  <c r="K118" i="1"/>
  <c r="AP117" i="1"/>
  <c r="AN117" i="1"/>
  <c r="AL117" i="1"/>
  <c r="L117" i="1"/>
  <c r="K117" i="1"/>
  <c r="AP116" i="1"/>
  <c r="AN116" i="1"/>
  <c r="AL116" i="1"/>
  <c r="L116" i="1"/>
  <c r="K116" i="1"/>
  <c r="AP115" i="1"/>
  <c r="AN115" i="1"/>
  <c r="AL115" i="1"/>
  <c r="L115" i="1"/>
  <c r="K115" i="1"/>
  <c r="AP114" i="1"/>
  <c r="AN114" i="1"/>
  <c r="AL114" i="1"/>
  <c r="L114" i="1"/>
  <c r="K114" i="1"/>
  <c r="AP113" i="1"/>
  <c r="AN113" i="1"/>
  <c r="AL113" i="1"/>
  <c r="L113" i="1"/>
  <c r="K113" i="1"/>
  <c r="AP112" i="1"/>
  <c r="AN112" i="1"/>
  <c r="AL112" i="1"/>
  <c r="L112" i="1"/>
  <c r="K112" i="1"/>
  <c r="AP111" i="1"/>
  <c r="AN111" i="1"/>
  <c r="AL111" i="1"/>
  <c r="L111" i="1"/>
  <c r="K111" i="1"/>
  <c r="AP110" i="1"/>
  <c r="AN110" i="1"/>
  <c r="AL110" i="1"/>
  <c r="L110" i="1"/>
  <c r="K110" i="1"/>
  <c r="AP109" i="1"/>
  <c r="AN109" i="1"/>
  <c r="AL109" i="1"/>
  <c r="L109" i="1"/>
  <c r="K109" i="1"/>
  <c r="AP108" i="1"/>
  <c r="AN108" i="1"/>
  <c r="AL108" i="1"/>
  <c r="L108" i="1"/>
  <c r="K108" i="1"/>
  <c r="AP107" i="1"/>
  <c r="AN107" i="1"/>
  <c r="AL107" i="1"/>
  <c r="L107" i="1"/>
  <c r="K107" i="1"/>
  <c r="AP106" i="1"/>
  <c r="AN106" i="1"/>
  <c r="AL106" i="1"/>
  <c r="L106" i="1"/>
  <c r="K106" i="1"/>
  <c r="AP105" i="1"/>
  <c r="AN105" i="1"/>
  <c r="AL105" i="1"/>
  <c r="L105" i="1"/>
  <c r="K105" i="1"/>
  <c r="AP104" i="1"/>
  <c r="AN104" i="1"/>
  <c r="AL104" i="1"/>
  <c r="L104" i="1"/>
  <c r="K104" i="1"/>
  <c r="AP103" i="1"/>
  <c r="AN103" i="1"/>
  <c r="AL103" i="1"/>
  <c r="L103" i="1"/>
  <c r="K103" i="1"/>
  <c r="AP102" i="1"/>
  <c r="AN102" i="1"/>
  <c r="AL102" i="1"/>
  <c r="L102" i="1"/>
  <c r="K102" i="1"/>
  <c r="AP101" i="1"/>
  <c r="AN101" i="1"/>
  <c r="AL101" i="1"/>
  <c r="L101" i="1"/>
  <c r="K101" i="1"/>
  <c r="AP100" i="1"/>
  <c r="AN100" i="1"/>
  <c r="AL100" i="1"/>
  <c r="L100" i="1"/>
  <c r="K100" i="1"/>
  <c r="AP99" i="1"/>
  <c r="AN99" i="1"/>
  <c r="AL99" i="1"/>
  <c r="L99" i="1"/>
  <c r="K99" i="1"/>
  <c r="AP98" i="1"/>
  <c r="AN98" i="1"/>
  <c r="AL98" i="1"/>
  <c r="L98" i="1"/>
  <c r="K98" i="1"/>
  <c r="AP97" i="1"/>
  <c r="AN97" i="1"/>
  <c r="AL97" i="1"/>
  <c r="L97" i="1"/>
  <c r="K97" i="1"/>
  <c r="AP96" i="1"/>
  <c r="AN96" i="1"/>
  <c r="AL96" i="1"/>
  <c r="L96" i="1"/>
  <c r="K96" i="1"/>
  <c r="AP95" i="1"/>
  <c r="AN95" i="1"/>
  <c r="AL95" i="1"/>
  <c r="L95" i="1"/>
  <c r="K95" i="1"/>
  <c r="AP94" i="1"/>
  <c r="AN94" i="1"/>
  <c r="AL94" i="1"/>
  <c r="L94" i="1"/>
  <c r="K94" i="1"/>
  <c r="AP93" i="1"/>
  <c r="AN93" i="1"/>
  <c r="AL93" i="1"/>
  <c r="L93" i="1"/>
  <c r="K93" i="1"/>
  <c r="AP92" i="1"/>
  <c r="AN92" i="1"/>
  <c r="AL92" i="1"/>
  <c r="L92" i="1"/>
  <c r="K92" i="1"/>
  <c r="AP91" i="1"/>
  <c r="AN91" i="1"/>
  <c r="AL91" i="1"/>
  <c r="L91" i="1"/>
  <c r="K91" i="1"/>
  <c r="AP90" i="1"/>
  <c r="AN90" i="1"/>
  <c r="AL90" i="1"/>
  <c r="L90" i="1"/>
  <c r="K90" i="1"/>
  <c r="AP89" i="1"/>
  <c r="AN89" i="1"/>
  <c r="AL89" i="1"/>
  <c r="L89" i="1"/>
  <c r="K89" i="1"/>
  <c r="AP88" i="1"/>
  <c r="AN88" i="1"/>
  <c r="AL88" i="1"/>
  <c r="L88" i="1"/>
  <c r="K88" i="1"/>
  <c r="AP87" i="1"/>
  <c r="AN87" i="1"/>
  <c r="AL87" i="1"/>
  <c r="L87" i="1"/>
  <c r="K87" i="1"/>
  <c r="AP86" i="1"/>
  <c r="AN86" i="1"/>
  <c r="AL86" i="1"/>
  <c r="L86" i="1"/>
  <c r="K86" i="1"/>
  <c r="AP85" i="1"/>
  <c r="AN85" i="1"/>
  <c r="AL85" i="1"/>
  <c r="L85" i="1"/>
  <c r="K85" i="1"/>
  <c r="AP84" i="1"/>
  <c r="AN84" i="1"/>
  <c r="AL84" i="1"/>
  <c r="L84" i="1"/>
  <c r="K84" i="1"/>
  <c r="AP83" i="1"/>
  <c r="AN83" i="1"/>
  <c r="AL83" i="1"/>
  <c r="L83" i="1"/>
  <c r="K83" i="1"/>
  <c r="AP82" i="1"/>
  <c r="AN82" i="1"/>
  <c r="AL82" i="1"/>
  <c r="L82" i="1"/>
  <c r="K82" i="1"/>
  <c r="AP81" i="1"/>
  <c r="AN81" i="1"/>
  <c r="AL81" i="1"/>
  <c r="L81" i="1"/>
  <c r="K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K78" i="1"/>
  <c r="AP77" i="1"/>
  <c r="AN77" i="1"/>
  <c r="AL77" i="1"/>
  <c r="L77" i="1"/>
  <c r="K77" i="1"/>
  <c r="AP76" i="1"/>
  <c r="AN76" i="1"/>
  <c r="AL76" i="1"/>
  <c r="L76" i="1"/>
  <c r="K76" i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K73" i="1"/>
  <c r="AP72" i="1"/>
  <c r="AN72" i="1"/>
  <c r="AL72" i="1"/>
  <c r="L72" i="1"/>
  <c r="K72" i="1"/>
  <c r="AP71" i="1"/>
  <c r="AN71" i="1"/>
  <c r="AL71" i="1"/>
  <c r="L71" i="1"/>
  <c r="K71" i="1"/>
  <c r="AP70" i="1"/>
  <c r="AN70" i="1"/>
  <c r="AL70" i="1"/>
  <c r="L70" i="1"/>
  <c r="K70" i="1"/>
  <c r="AP69" i="1"/>
  <c r="AN69" i="1"/>
  <c r="AL69" i="1"/>
  <c r="L69" i="1"/>
  <c r="K69" i="1"/>
  <c r="AP68" i="1"/>
  <c r="AN68" i="1"/>
  <c r="AL68" i="1"/>
  <c r="L68" i="1"/>
  <c r="K68" i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AP61" i="1"/>
  <c r="AN61" i="1"/>
  <c r="AL61" i="1"/>
  <c r="L61" i="1"/>
  <c r="K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K243" i="1" l="1"/>
  <c r="AP243" i="1"/>
  <c r="AL243" i="1"/>
  <c r="AN243" i="1"/>
  <c r="AS243" i="1"/>
  <c r="L243" i="1"/>
  <c r="AT217" i="1" l="1"/>
  <c r="AU217" i="1" s="1"/>
  <c r="AT43" i="1"/>
  <c r="AU43" i="1" s="1"/>
  <c r="AT107" i="1"/>
  <c r="AU107" i="1" s="1"/>
  <c r="AT135" i="1"/>
  <c r="AU135" i="1" s="1"/>
  <c r="AT95" i="1"/>
  <c r="AU95" i="1" s="1"/>
  <c r="AT211" i="1"/>
  <c r="AU211" i="1" s="1"/>
  <c r="AT9" i="1"/>
  <c r="AU9" i="1" s="1"/>
  <c r="AT224" i="1"/>
  <c r="AU224" i="1" s="1"/>
  <c r="AT105" i="1"/>
  <c r="AU105" i="1" s="1"/>
  <c r="AT199" i="1"/>
  <c r="AU199" i="1" s="1"/>
  <c r="AT80" i="1"/>
  <c r="AU80" i="1" s="1"/>
  <c r="AT59" i="1"/>
  <c r="AU59" i="1" s="1"/>
  <c r="AT129" i="1"/>
  <c r="AU129" i="1" s="1"/>
  <c r="AT8" i="1"/>
  <c r="AU8" i="1" s="1"/>
  <c r="AT121" i="1"/>
  <c r="AU121" i="1" s="1"/>
  <c r="AT16" i="1"/>
  <c r="AU16" i="1" s="1"/>
  <c r="AT17" i="1"/>
  <c r="AU17" i="1" s="1"/>
  <c r="AT83" i="1"/>
  <c r="AU83" i="1" s="1"/>
  <c r="AT163" i="1"/>
  <c r="AU163" i="1" s="1"/>
  <c r="AT196" i="1"/>
  <c r="AU196" i="1" s="1"/>
  <c r="AT79" i="1"/>
  <c r="AU79" i="1" s="1"/>
  <c r="AT115" i="1"/>
  <c r="AU115" i="1" s="1"/>
  <c r="AT219" i="1"/>
  <c r="AU219" i="1" s="1"/>
  <c r="AT67" i="1"/>
  <c r="AU67" i="1" s="1"/>
  <c r="AT171" i="1"/>
  <c r="AU171" i="1" s="1"/>
  <c r="AT119" i="1"/>
  <c r="AU119" i="1" s="1"/>
  <c r="AT104" i="1"/>
  <c r="AU104" i="1" s="1"/>
  <c r="AT180" i="1"/>
  <c r="AU180" i="1" s="1"/>
  <c r="AT11" i="1"/>
  <c r="AU11" i="1" s="1"/>
  <c r="AT123" i="1"/>
  <c r="AU123" i="1" s="1"/>
  <c r="AT203" i="1"/>
  <c r="AU203" i="1" s="1"/>
  <c r="AT96" i="1"/>
  <c r="AU96" i="1" s="1"/>
  <c r="AT65" i="1"/>
  <c r="AU65" i="1" s="1"/>
  <c r="AT147" i="1"/>
  <c r="AU147" i="1" s="1"/>
  <c r="AT233" i="1"/>
  <c r="AU233" i="1" s="1"/>
  <c r="AT15" i="1"/>
  <c r="AU15" i="1" s="1"/>
  <c r="AT139" i="1"/>
  <c r="AU139" i="1" s="1"/>
  <c r="AT40" i="1"/>
  <c r="AU40" i="1" s="1"/>
  <c r="AT23" i="1"/>
  <c r="AU23" i="1" s="1"/>
  <c r="AT89" i="1"/>
  <c r="AU89" i="1" s="1"/>
  <c r="AT191" i="1"/>
  <c r="AU191" i="1" s="1"/>
  <c r="AT212" i="1"/>
  <c r="AU212" i="1" s="1"/>
  <c r="AT185" i="1"/>
  <c r="AU185" i="1" s="1"/>
  <c r="AT167" i="1"/>
  <c r="AU167" i="1" s="1"/>
  <c r="AT183" i="1"/>
  <c r="AU183" i="1" s="1"/>
  <c r="AT144" i="1"/>
  <c r="AU144" i="1" s="1"/>
  <c r="AT64" i="1"/>
  <c r="AU64" i="1" s="1"/>
  <c r="AT241" i="1"/>
  <c r="AU241" i="1" s="1"/>
  <c r="AT73" i="1"/>
  <c r="AU73" i="1" s="1"/>
  <c r="AT151" i="1"/>
  <c r="AU151" i="1" s="1"/>
  <c r="AT39" i="1"/>
  <c r="AU39" i="1" s="1"/>
  <c r="AT56" i="1"/>
  <c r="AU56" i="1" s="1"/>
  <c r="AT99" i="1"/>
  <c r="AU99" i="1" s="1"/>
  <c r="AT195" i="1"/>
  <c r="AU195" i="1" s="1"/>
  <c r="AT193" i="1"/>
  <c r="AU193" i="1" s="1"/>
  <c r="AT207" i="1"/>
  <c r="AU207" i="1" s="1"/>
  <c r="AT136" i="1"/>
  <c r="AU136" i="1" s="1"/>
  <c r="AT49" i="1"/>
  <c r="AU49" i="1" s="1"/>
  <c r="AT145" i="1"/>
  <c r="AU145" i="1" s="1"/>
  <c r="AT25" i="1"/>
  <c r="AU25" i="1" s="1"/>
  <c r="AT127" i="1"/>
  <c r="AU127" i="1" s="1"/>
  <c r="AT128" i="1"/>
  <c r="AU128" i="1" s="1"/>
  <c r="AT75" i="1"/>
  <c r="AU75" i="1" s="1"/>
  <c r="AT7" i="1"/>
  <c r="AU7" i="1" s="1"/>
  <c r="AT143" i="1"/>
  <c r="AU143" i="1" s="1"/>
  <c r="AT35" i="1"/>
  <c r="AU35" i="1" s="1"/>
  <c r="AT31" i="1"/>
  <c r="AU31" i="1" s="1"/>
  <c r="AT137" i="1"/>
  <c r="AU137" i="1" s="1"/>
  <c r="AT160" i="1"/>
  <c r="AU160" i="1" s="1"/>
  <c r="AT81" i="1"/>
  <c r="AU81" i="1" s="1"/>
  <c r="AT161" i="1"/>
  <c r="AU161" i="1" s="1"/>
  <c r="AT27" i="1"/>
  <c r="AU27" i="1" s="1"/>
  <c r="AT55" i="1"/>
  <c r="AU55" i="1" s="1"/>
  <c r="AT153" i="1"/>
  <c r="AU153" i="1" s="1"/>
  <c r="AT72" i="1"/>
  <c r="AU72" i="1" s="1"/>
  <c r="AT41" i="1"/>
  <c r="AU41" i="1" s="1"/>
  <c r="AT103" i="1"/>
  <c r="AU103" i="1" s="1"/>
  <c r="AT223" i="1"/>
  <c r="AU223" i="1" s="1"/>
  <c r="AT234" i="1"/>
  <c r="AU234" i="1" s="1"/>
  <c r="AT4" i="1"/>
  <c r="AU4" i="1" s="1"/>
  <c r="AT12" i="1"/>
  <c r="AU12" i="1" s="1"/>
  <c r="AT240" i="1"/>
  <c r="AU240" i="1" s="1"/>
  <c r="AT21" i="1"/>
  <c r="AU21" i="1" s="1"/>
  <c r="AT29" i="1"/>
  <c r="AU29" i="1" s="1"/>
  <c r="AT10" i="1"/>
  <c r="AU10" i="1" s="1"/>
  <c r="AT18" i="1"/>
  <c r="AU18" i="1" s="1"/>
  <c r="AT26" i="1"/>
  <c r="AU26" i="1" s="1"/>
  <c r="AT34" i="1"/>
  <c r="AU34" i="1" s="1"/>
  <c r="AT42" i="1"/>
  <c r="AU42" i="1" s="1"/>
  <c r="AT50" i="1"/>
  <c r="AU50" i="1" s="1"/>
  <c r="AT58" i="1"/>
  <c r="AU58" i="1" s="1"/>
  <c r="AT66" i="1"/>
  <c r="AU66" i="1" s="1"/>
  <c r="AT74" i="1"/>
  <c r="AU74" i="1" s="1"/>
  <c r="AT82" i="1"/>
  <c r="AU82" i="1" s="1"/>
  <c r="AT90" i="1"/>
  <c r="AU90" i="1" s="1"/>
  <c r="AT98" i="1"/>
  <c r="AU98" i="1" s="1"/>
  <c r="AT106" i="1"/>
  <c r="AU106" i="1" s="1"/>
  <c r="AT114" i="1"/>
  <c r="AU114" i="1" s="1"/>
  <c r="AT122" i="1"/>
  <c r="AU122" i="1" s="1"/>
  <c r="AT130" i="1"/>
  <c r="AU130" i="1" s="1"/>
  <c r="AT138" i="1"/>
  <c r="AU138" i="1" s="1"/>
  <c r="AT146" i="1"/>
  <c r="AU146" i="1" s="1"/>
  <c r="AT154" i="1"/>
  <c r="AU154" i="1" s="1"/>
  <c r="AT162" i="1"/>
  <c r="AU162" i="1" s="1"/>
  <c r="AT170" i="1"/>
  <c r="AU170" i="1" s="1"/>
  <c r="AT178" i="1"/>
  <c r="AU178" i="1" s="1"/>
  <c r="AT186" i="1"/>
  <c r="AU186" i="1" s="1"/>
  <c r="AT194" i="1"/>
  <c r="AU194" i="1" s="1"/>
  <c r="AT202" i="1"/>
  <c r="AU202" i="1" s="1"/>
  <c r="AT210" i="1"/>
  <c r="AU210" i="1" s="1"/>
  <c r="AT218" i="1"/>
  <c r="AU218" i="1" s="1"/>
  <c r="AT226" i="1"/>
  <c r="AU226" i="1" s="1"/>
  <c r="AT232" i="1"/>
  <c r="AU232" i="1" s="1"/>
  <c r="AT5" i="1"/>
  <c r="AU5" i="1" s="1"/>
  <c r="AT13" i="1"/>
  <c r="AU13" i="1" s="1"/>
  <c r="AT6" i="1"/>
  <c r="AU6" i="1" s="1"/>
  <c r="AT14" i="1"/>
  <c r="AU14" i="1" s="1"/>
  <c r="AT22" i="1"/>
  <c r="AU22" i="1" s="1"/>
  <c r="AT30" i="1"/>
  <c r="AU30" i="1" s="1"/>
  <c r="AT38" i="1"/>
  <c r="AU38" i="1" s="1"/>
  <c r="AT46" i="1"/>
  <c r="AU46" i="1" s="1"/>
  <c r="AT54" i="1"/>
  <c r="AU54" i="1" s="1"/>
  <c r="AT62" i="1"/>
  <c r="AU62" i="1" s="1"/>
  <c r="AT70" i="1"/>
  <c r="AU70" i="1" s="1"/>
  <c r="AT78" i="1"/>
  <c r="AU78" i="1" s="1"/>
  <c r="AT86" i="1"/>
  <c r="AU86" i="1" s="1"/>
  <c r="AT94" i="1"/>
  <c r="AU94" i="1" s="1"/>
  <c r="AT36" i="1"/>
  <c r="AU36" i="1" s="1"/>
  <c r="AT52" i="1"/>
  <c r="AU52" i="1" s="1"/>
  <c r="AT68" i="1"/>
  <c r="AU68" i="1" s="1"/>
  <c r="AT84" i="1"/>
  <c r="AU84" i="1" s="1"/>
  <c r="AT174" i="1"/>
  <c r="AU174" i="1" s="1"/>
  <c r="AT206" i="1"/>
  <c r="AU206" i="1" s="1"/>
  <c r="AT228" i="1"/>
  <c r="AU228" i="1" s="1"/>
  <c r="AT100" i="1"/>
  <c r="AU100" i="1" s="1"/>
  <c r="AT109" i="1"/>
  <c r="AU109" i="1" s="1"/>
  <c r="AT118" i="1"/>
  <c r="AU118" i="1" s="1"/>
  <c r="AT132" i="1"/>
  <c r="AU132" i="1" s="1"/>
  <c r="AT141" i="1"/>
  <c r="AU141" i="1" s="1"/>
  <c r="AT150" i="1"/>
  <c r="AU150" i="1" s="1"/>
  <c r="AT164" i="1"/>
  <c r="AU164" i="1" s="1"/>
  <c r="AT189" i="1"/>
  <c r="AU189" i="1" s="1"/>
  <c r="AT221" i="1"/>
  <c r="AU221" i="1" s="1"/>
  <c r="AT190" i="1"/>
  <c r="AU190" i="1" s="1"/>
  <c r="AT37" i="1"/>
  <c r="AU37" i="1" s="1"/>
  <c r="AT53" i="1"/>
  <c r="AU53" i="1" s="1"/>
  <c r="AT69" i="1"/>
  <c r="AU69" i="1" s="1"/>
  <c r="AT85" i="1"/>
  <c r="AU85" i="1" s="1"/>
  <c r="AT182" i="1"/>
  <c r="AU182" i="1" s="1"/>
  <c r="AT214" i="1"/>
  <c r="AU214" i="1" s="1"/>
  <c r="AT236" i="1"/>
  <c r="AU236" i="1" s="1"/>
  <c r="AT222" i="1"/>
  <c r="AU222" i="1" s="1"/>
  <c r="AT117" i="1"/>
  <c r="AU117" i="1" s="1"/>
  <c r="AT20" i="1"/>
  <c r="AU20" i="1" s="1"/>
  <c r="AT101" i="1"/>
  <c r="AU101" i="1" s="1"/>
  <c r="AT110" i="1"/>
  <c r="AU110" i="1" s="1"/>
  <c r="AT124" i="1"/>
  <c r="AU124" i="1" s="1"/>
  <c r="AT133" i="1"/>
  <c r="AU133" i="1" s="1"/>
  <c r="AT142" i="1"/>
  <c r="AU142" i="1" s="1"/>
  <c r="AT156" i="1"/>
  <c r="AU156" i="1" s="1"/>
  <c r="AT165" i="1"/>
  <c r="AU165" i="1" s="1"/>
  <c r="AT172" i="1"/>
  <c r="AU172" i="1" s="1"/>
  <c r="AT197" i="1"/>
  <c r="AU197" i="1" s="1"/>
  <c r="AT204" i="1"/>
  <c r="AU204" i="1" s="1"/>
  <c r="AT229" i="1"/>
  <c r="AU229" i="1" s="1"/>
  <c r="AT126" i="1"/>
  <c r="AU126" i="1" s="1"/>
  <c r="AT242" i="1"/>
  <c r="AU242" i="1" s="1"/>
  <c r="AT44" i="1"/>
  <c r="AU44" i="1" s="1"/>
  <c r="AT60" i="1"/>
  <c r="AU60" i="1" s="1"/>
  <c r="AT76" i="1"/>
  <c r="AU76" i="1" s="1"/>
  <c r="AT92" i="1"/>
  <c r="AU92" i="1" s="1"/>
  <c r="AT169" i="1"/>
  <c r="AU169" i="1" s="1"/>
  <c r="AT176" i="1"/>
  <c r="AU176" i="1" s="1"/>
  <c r="AT201" i="1"/>
  <c r="AU201" i="1" s="1"/>
  <c r="AT208" i="1"/>
  <c r="AU208" i="1" s="1"/>
  <c r="AT140" i="1"/>
  <c r="AU140" i="1" s="1"/>
  <c r="AT28" i="1"/>
  <c r="AU28" i="1" s="1"/>
  <c r="AT102" i="1"/>
  <c r="AU102" i="1" s="1"/>
  <c r="AT116" i="1"/>
  <c r="AU116" i="1" s="1"/>
  <c r="AT125" i="1"/>
  <c r="AU125" i="1" s="1"/>
  <c r="AT134" i="1"/>
  <c r="AU134" i="1" s="1"/>
  <c r="AT148" i="1"/>
  <c r="AU148" i="1" s="1"/>
  <c r="AT157" i="1"/>
  <c r="AU157" i="1" s="1"/>
  <c r="AT173" i="1"/>
  <c r="AU173" i="1" s="1"/>
  <c r="AT205" i="1"/>
  <c r="AU205" i="1" s="1"/>
  <c r="AT230" i="1"/>
  <c r="AU230" i="1" s="1"/>
  <c r="AT149" i="1"/>
  <c r="AU149" i="1" s="1"/>
  <c r="AT181" i="1"/>
  <c r="AU181" i="1" s="1"/>
  <c r="AT188" i="1"/>
  <c r="AU188" i="1" s="1"/>
  <c r="AT220" i="1"/>
  <c r="AU220" i="1" s="1"/>
  <c r="AT235" i="1"/>
  <c r="AU235" i="1" s="1"/>
  <c r="AT45" i="1"/>
  <c r="AU45" i="1" s="1"/>
  <c r="AT61" i="1"/>
  <c r="AU61" i="1" s="1"/>
  <c r="AT77" i="1"/>
  <c r="AU77" i="1" s="1"/>
  <c r="AT93" i="1"/>
  <c r="AU93" i="1" s="1"/>
  <c r="AT166" i="1"/>
  <c r="AU166" i="1" s="1"/>
  <c r="AT177" i="1"/>
  <c r="AU177" i="1" s="1"/>
  <c r="AT184" i="1"/>
  <c r="AU184" i="1" s="1"/>
  <c r="AT198" i="1"/>
  <c r="AU198" i="1" s="1"/>
  <c r="AT209" i="1"/>
  <c r="AU209" i="1" s="1"/>
  <c r="AT216" i="1"/>
  <c r="AU216" i="1" s="1"/>
  <c r="AT231" i="1"/>
  <c r="AU231" i="1" s="1"/>
  <c r="AT238" i="1"/>
  <c r="AU238" i="1" s="1"/>
  <c r="AT108" i="1"/>
  <c r="AU108" i="1" s="1"/>
  <c r="AT158" i="1"/>
  <c r="AU158" i="1" s="1"/>
  <c r="AT213" i="1"/>
  <c r="AU213" i="1" s="1"/>
  <c r="AT47" i="1"/>
  <c r="AU47" i="1" s="1"/>
  <c r="AT155" i="1"/>
  <c r="AU155" i="1" s="1"/>
  <c r="AT19" i="1"/>
  <c r="AU19" i="1" s="1"/>
  <c r="AT237" i="1"/>
  <c r="AU237" i="1" s="1"/>
  <c r="AT91" i="1"/>
  <c r="AU91" i="1" s="1"/>
  <c r="AT175" i="1"/>
  <c r="AU175" i="1" s="1"/>
  <c r="AT120" i="1"/>
  <c r="AU120" i="1" s="1"/>
  <c r="AT71" i="1"/>
  <c r="AU71" i="1" s="1"/>
  <c r="AT187" i="1"/>
  <c r="AU187" i="1" s="1"/>
  <c r="AT88" i="1"/>
  <c r="AU88" i="1" s="1"/>
  <c r="AT51" i="1"/>
  <c r="AU51" i="1" s="1"/>
  <c r="AT113" i="1"/>
  <c r="AU113" i="1" s="1"/>
  <c r="AT227" i="1"/>
  <c r="AU227" i="1" s="1"/>
  <c r="AT168" i="1"/>
  <c r="AU168" i="1" s="1"/>
  <c r="AT225" i="1"/>
  <c r="AU225" i="1" s="1"/>
  <c r="AT48" i="1"/>
  <c r="AU48" i="1" s="1"/>
  <c r="AT200" i="1"/>
  <c r="AU200" i="1" s="1"/>
  <c r="AT111" i="1"/>
  <c r="AU111" i="1" s="1"/>
  <c r="AT63" i="1"/>
  <c r="AU63" i="1" s="1"/>
  <c r="AT159" i="1"/>
  <c r="AU159" i="1" s="1"/>
  <c r="AT32" i="1"/>
  <c r="AU32" i="1" s="1"/>
  <c r="AT33" i="1"/>
  <c r="AU33" i="1" s="1"/>
  <c r="AT97" i="1"/>
  <c r="AU97" i="1" s="1"/>
  <c r="AT179" i="1"/>
  <c r="AU179" i="1" s="1"/>
  <c r="AT152" i="1"/>
  <c r="AU152" i="1" s="1"/>
  <c r="AT87" i="1"/>
  <c r="AU87" i="1" s="1"/>
  <c r="AT215" i="1"/>
  <c r="AU215" i="1" s="1"/>
  <c r="AT112" i="1"/>
  <c r="AU112" i="1" s="1"/>
  <c r="AT57" i="1"/>
  <c r="AU57" i="1" s="1"/>
  <c r="AT131" i="1"/>
  <c r="AU131" i="1" s="1"/>
  <c r="AT24" i="1"/>
  <c r="AU24" i="1" s="1"/>
  <c r="AT192" i="1"/>
  <c r="AU192" i="1" s="1"/>
  <c r="AT239" i="1"/>
  <c r="AU239" i="1" s="1"/>
  <c r="C246" i="1"/>
  <c r="AT3" i="1"/>
  <c r="AU3" i="1" s="1"/>
  <c r="AU243" i="1" l="1"/>
  <c r="AT243" i="1"/>
</calcChain>
</file>

<file path=xl/sharedStrings.xml><?xml version="1.0" encoding="utf-8"?>
<sst xmlns="http://schemas.openxmlformats.org/spreadsheetml/2006/main" count="1898" uniqueCount="292">
  <si>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</si>
  <si>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</si>
  <si>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</si>
  <si>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</si>
  <si>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</si>
  <si>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</si>
  <si>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</si>
  <si>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</si>
  <si>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</si>
  <si>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</si>
  <si>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</si>
  <si>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</si>
  <si>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</si>
  <si>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</si>
  <si>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</si>
  <si>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</si>
  <si>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</si>
  <si>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</si>
  <si>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</si>
  <si>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</si>
  <si>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</si>
  <si>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</si>
  <si>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</si>
  <si>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</si>
  <si>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</si>
  <si>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</si>
  <si>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</si>
  <si>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</si>
  <si>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</si>
  <si>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</si>
  <si>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</si>
  <si>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</si>
  <si>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</si>
  <si>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</si>
  <si>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</si>
  <si>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</si>
  <si>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</si>
  <si>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</si>
  <si>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</si>
  <si>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</si>
  <si>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</si>
  <si>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</si>
  <si>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</si>
  <si>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</si>
  <si>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</si>
  <si>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</si>
  <si>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</si>
  <si>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</si>
  <si>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06.014.7500</t>
  </si>
  <si>
    <t>BARNETT,ROBERT M</t>
  </si>
  <si>
    <t>41375 STATE HWY 13</t>
  </si>
  <si>
    <t>KILKENNY MN 56052</t>
  </si>
  <si>
    <t>SESW</t>
  </si>
  <si>
    <t>14</t>
  </si>
  <si>
    <t>110</t>
  </si>
  <si>
    <t>023</t>
  </si>
  <si>
    <t>06.014.7600</t>
  </si>
  <si>
    <t>NWSW</t>
  </si>
  <si>
    <t>SWSW</t>
  </si>
  <si>
    <t>SESE</t>
  </si>
  <si>
    <t>15</t>
  </si>
  <si>
    <t>06.015.0100</t>
  </si>
  <si>
    <t>KRENIK JR,RICHARD G</t>
  </si>
  <si>
    <t>41994 KILKENNY RD</t>
  </si>
  <si>
    <t>SWNW</t>
  </si>
  <si>
    <t>SENW</t>
  </si>
  <si>
    <t>06.015.2600</t>
  </si>
  <si>
    <t>KNISH,DOROTHY M</t>
  </si>
  <si>
    <t>42135 KILKENNY RD</t>
  </si>
  <si>
    <t>SWNE</t>
  </si>
  <si>
    <t>06.015.2650</t>
  </si>
  <si>
    <t>NWSE</t>
  </si>
  <si>
    <t>SWSE</t>
  </si>
  <si>
    <t>06.015.5000</t>
  </si>
  <si>
    <t>06.015.5100</t>
  </si>
  <si>
    <t>DEAVER,MICHAEL J &amp; LISA M</t>
  </si>
  <si>
    <t>42739 KILKENNY RD</t>
  </si>
  <si>
    <t>06.015.5200</t>
  </si>
  <si>
    <t>NESE</t>
  </si>
  <si>
    <t>06.015.7500</t>
  </si>
  <si>
    <t>FOGARTY,KERRY J &amp; LOIS D</t>
  </si>
  <si>
    <t>42660 KILKENNY RD</t>
  </si>
  <si>
    <t>NESW</t>
  </si>
  <si>
    <t>06.015.7600</t>
  </si>
  <si>
    <t>MILLER,JEROME A</t>
  </si>
  <si>
    <t>15563 CALMUT AVE NE</t>
  </si>
  <si>
    <t>PRIOR LAKE MN 55372</t>
  </si>
  <si>
    <t>06.015.7700</t>
  </si>
  <si>
    <t>GREGOR TRUST</t>
  </si>
  <si>
    <t>40225 151ST AVE</t>
  </si>
  <si>
    <t>MONTGOMERY MN 56069</t>
  </si>
  <si>
    <t>06.020.2700</t>
  </si>
  <si>
    <t>WARDIN,J ROBERT</t>
  </si>
  <si>
    <t>16306 HUNTER PL</t>
  </si>
  <si>
    <t>LEESBURG VA 20176</t>
  </si>
  <si>
    <t>20</t>
  </si>
  <si>
    <t>SENE</t>
  </si>
  <si>
    <t>06.020.5000</t>
  </si>
  <si>
    <t>HILLER,RANDY L</t>
  </si>
  <si>
    <t>17189 DODD RD</t>
  </si>
  <si>
    <t>06.020.5010</t>
  </si>
  <si>
    <t>EBERT,NATHAN J &amp; MARY C</t>
  </si>
  <si>
    <t>19234 440TH ST</t>
  </si>
  <si>
    <t>06.020.5100</t>
  </si>
  <si>
    <t>EBERT,NATHAN J</t>
  </si>
  <si>
    <t>06.021.0100</t>
  </si>
  <si>
    <t>BOHN,KARL D</t>
  </si>
  <si>
    <t>PO BOX 380</t>
  </si>
  <si>
    <t>SAVAGE MN 55378</t>
  </si>
  <si>
    <t>21</t>
  </si>
  <si>
    <t>06.021.0200</t>
  </si>
  <si>
    <t>NENW</t>
  </si>
  <si>
    <t>06.021.2500</t>
  </si>
  <si>
    <t>NENE</t>
  </si>
  <si>
    <t>06.021.2600</t>
  </si>
  <si>
    <t>COY,RODNEY L</t>
  </si>
  <si>
    <t>PO BOX 4</t>
  </si>
  <si>
    <t>06.021.2700</t>
  </si>
  <si>
    <t>TREWARTHA,STEVEN &amp; DEBORAH</t>
  </si>
  <si>
    <t>27747 TEALE AVE</t>
  </si>
  <si>
    <t>NEW PRAGUE MN 56071</t>
  </si>
  <si>
    <t>06.021.5000</t>
  </si>
  <si>
    <t>06.021.5100</t>
  </si>
  <si>
    <t>HAFF,JEFFERY S &amp; CAROL J</t>
  </si>
  <si>
    <t>15168 68TH PLACE N</t>
  </si>
  <si>
    <t>MAPLE GROVE MN 55311</t>
  </si>
  <si>
    <t>06.021.5200</t>
  </si>
  <si>
    <t>RAABOLLE,DAVID J &amp; SANDRA</t>
  </si>
  <si>
    <t>16282 DODD RD</t>
  </si>
  <si>
    <t>06.021.5300</t>
  </si>
  <si>
    <t>NELSON,MARK A &amp; RENEE L</t>
  </si>
  <si>
    <t>16650 DODD RD</t>
  </si>
  <si>
    <t>06.021.7500</t>
  </si>
  <si>
    <t>MILLER,DOUGLAS P &amp; DIANE M</t>
  </si>
  <si>
    <t>40464 245TH AVE</t>
  </si>
  <si>
    <t>LE CENTER MN 56057</t>
  </si>
  <si>
    <t>06.021.7600</t>
  </si>
  <si>
    <t>FORCIER,SHANNON S</t>
  </si>
  <si>
    <t>211 7TH ST S</t>
  </si>
  <si>
    <t>WINSTED MN 55395</t>
  </si>
  <si>
    <t>06.022.2500</t>
  </si>
  <si>
    <t>MCGILLEN,JOHN E &amp; PAMELA</t>
  </si>
  <si>
    <t>14103 DODD RD</t>
  </si>
  <si>
    <t>NWNE</t>
  </si>
  <si>
    <t>22</t>
  </si>
  <si>
    <t>06.022.2600</t>
  </si>
  <si>
    <t>KNAPPER,MICHAEL I</t>
  </si>
  <si>
    <t>22615 GLYNVIEW TRL</t>
  </si>
  <si>
    <t>FARIBAULT MN 55021</t>
  </si>
  <si>
    <t>06.022.5200</t>
  </si>
  <si>
    <t>ZELLMER FAMILY TRUST</t>
  </si>
  <si>
    <t>48799 211TH AVE</t>
  </si>
  <si>
    <t>WATERVILLE MN 56096</t>
  </si>
  <si>
    <t>06.022.5400</t>
  </si>
  <si>
    <t>KNISH,DANIEL J</t>
  </si>
  <si>
    <t>121 N VINEGAR HILL LN</t>
  </si>
  <si>
    <t>06.022.5600</t>
  </si>
  <si>
    <t>STEPKA,BENJAMIN &amp; NATASHA</t>
  </si>
  <si>
    <t>15260 DODD RD</t>
  </si>
  <si>
    <t>06.022.7800</t>
  </si>
  <si>
    <t>JOHNSON,JASON W &amp; MARISSA L</t>
  </si>
  <si>
    <t>352 LAUREL AVE N</t>
  </si>
  <si>
    <t>06.023.0100</t>
  </si>
  <si>
    <t>23</t>
  </si>
  <si>
    <t>06.023.0200</t>
  </si>
  <si>
    <t>06.023.0300</t>
  </si>
  <si>
    <t>MCDERMOTT,PATRICK J</t>
  </si>
  <si>
    <t>29 S 165TH LN</t>
  </si>
  <si>
    <t>GOOD YEAR AZ 85338</t>
  </si>
  <si>
    <t>NWNW</t>
  </si>
  <si>
    <t>06.023.2500</t>
  </si>
  <si>
    <t>HOLICKY,RICHARD &amp; JOYCE</t>
  </si>
  <si>
    <t>37246 211TH AVE</t>
  </si>
  <si>
    <t>06.023.2600</t>
  </si>
  <si>
    <t>06.023.5000</t>
  </si>
  <si>
    <t>SHORTALL,PATRICIA L</t>
  </si>
  <si>
    <t>48085 RED IRON RD</t>
  </si>
  <si>
    <t>KASOTA MN 56050</t>
  </si>
  <si>
    <t>06.023.5100</t>
  </si>
  <si>
    <t>BOSACKER,DARYL &amp; ALICE</t>
  </si>
  <si>
    <t>44160 141ST AVE</t>
  </si>
  <si>
    <t>06.023.7500</t>
  </si>
  <si>
    <t>06.023.7600</t>
  </si>
  <si>
    <t>PITTMAN,LEON &amp; KATHRYN</t>
  </si>
  <si>
    <t>15166 DODD RD</t>
  </si>
  <si>
    <t>06.023.7700</t>
  </si>
  <si>
    <t>06.023.7800</t>
  </si>
  <si>
    <t>SHORTALL,JOHN T</t>
  </si>
  <si>
    <t>06.024.0100</t>
  </si>
  <si>
    <t>HERMEL,SUSAN M</t>
  </si>
  <si>
    <t>45214 CANNON RIVER RD</t>
  </si>
  <si>
    <t>24</t>
  </si>
  <si>
    <t>06.024.5000</t>
  </si>
  <si>
    <t>06.024.7500</t>
  </si>
  <si>
    <t>06.024.7600</t>
  </si>
  <si>
    <t>BALFE,JAMES D &amp; BARBARA J</t>
  </si>
  <si>
    <t>43573 141ST AVE</t>
  </si>
  <si>
    <t>06.024.7700</t>
  </si>
  <si>
    <t>06.025.0100</t>
  </si>
  <si>
    <t>HACKETT,RICHARD M</t>
  </si>
  <si>
    <t>13638 DODD RD</t>
  </si>
  <si>
    <t>25</t>
  </si>
  <si>
    <t>06.025.0200</t>
  </si>
  <si>
    <t>06.025.2900</t>
  </si>
  <si>
    <t>06.026.0400</t>
  </si>
  <si>
    <t>STANGLER,NICHOLAS A &amp; ANNA C</t>
  </si>
  <si>
    <t>45116 151ST AVE</t>
  </si>
  <si>
    <t>26</t>
  </si>
  <si>
    <t>27</t>
  </si>
  <si>
    <t>06.026.0500</t>
  </si>
  <si>
    <t>RADLOFF,JEFFREY J &amp; TONI K</t>
  </si>
  <si>
    <t>3801 250TH ST E</t>
  </si>
  <si>
    <t>WEBSTER MN 55088</t>
  </si>
  <si>
    <t>06.026.0600</t>
  </si>
  <si>
    <t>JANOVSKY,JASON M &amp; MELISSA A</t>
  </si>
  <si>
    <t>32097 SANBORN DR</t>
  </si>
  <si>
    <t>06.026.2500</t>
  </si>
  <si>
    <t>06.027.0100</t>
  </si>
  <si>
    <t>HAWKINS,MELISA J</t>
  </si>
  <si>
    <t>16103 DODD RD</t>
  </si>
  <si>
    <t>06.027.0110</t>
  </si>
  <si>
    <t>HAWKINS,KIMBERLY</t>
  </si>
  <si>
    <t>PO BOX 74</t>
  </si>
  <si>
    <t>06.027.2700</t>
  </si>
  <si>
    <t>06.028.0200</t>
  </si>
  <si>
    <t>ALLTEL CORPORATE ACCT PAYABLE</t>
  </si>
  <si>
    <t>PO BOX 2549</t>
  </si>
  <si>
    <t>ADDISON TX 75001</t>
  </si>
  <si>
    <t>28</t>
  </si>
  <si>
    <t>06.028.0300</t>
  </si>
  <si>
    <t>06.028.2500</t>
  </si>
  <si>
    <t>CORNELL,BRIAN T</t>
  </si>
  <si>
    <t>4237 TONKAWOOD RD</t>
  </si>
  <si>
    <t>MINNETONKA MN 55345</t>
  </si>
  <si>
    <t>06.028.2600</t>
  </si>
  <si>
    <t>06.028.2800</t>
  </si>
  <si>
    <t>06.029.2500</t>
  </si>
  <si>
    <t>29</t>
  </si>
  <si>
    <t>06.650.0010</t>
  </si>
  <si>
    <t>06.650.0020</t>
  </si>
  <si>
    <t>STANGLER,KIMBERLY</t>
  </si>
  <si>
    <t>2710 22ND ST SW</t>
  </si>
  <si>
    <t>PINE RIVER MN 56474</t>
  </si>
  <si>
    <t>06.650.0030</t>
  </si>
  <si>
    <t>HOLICKY,RUSSELL J &amp; DEBORA A</t>
  </si>
  <si>
    <t>178 N LAUREL AVE PO BOX 83</t>
  </si>
  <si>
    <t>06.980.0030</t>
  </si>
  <si>
    <t>DNR REAL ESTATE MGT</t>
  </si>
  <si>
    <t>500 LAFAYETTE RD</t>
  </si>
  <si>
    <t>ST PAUL MN 55155</t>
  </si>
  <si>
    <t>06.980.0040</t>
  </si>
  <si>
    <t>06.980.0050</t>
  </si>
  <si>
    <t>06.980.0060</t>
  </si>
  <si>
    <t>06.980.0070</t>
  </si>
  <si>
    <t>06.980.0080</t>
  </si>
  <si>
    <t>06.980.0090</t>
  </si>
  <si>
    <t>06.980.0110</t>
  </si>
  <si>
    <t>06.980.0140</t>
  </si>
  <si>
    <t>06.999.0070</t>
  </si>
  <si>
    <t>ST CANICE CATHOLIC CHURCH</t>
  </si>
  <si>
    <t>206 VINE AVE W</t>
  </si>
  <si>
    <t>06.999.0080</t>
  </si>
  <si>
    <t>CEMETERY,CALVARY CATHOLIC</t>
  </si>
  <si>
    <t>06.999.0090</t>
  </si>
  <si>
    <t>06.999.0100</t>
  </si>
  <si>
    <t>06.999.0120</t>
  </si>
  <si>
    <t>06.999.0210</t>
  </si>
  <si>
    <t>06.999.0220</t>
  </si>
  <si>
    <t>DIAMOND LAKE</t>
  </si>
  <si>
    <t>NO ADDRESS</t>
  </si>
  <si>
    <t>NO CITY STATE ZIP</t>
  </si>
  <si>
    <t>CITY OF KILKENNY</t>
  </si>
  <si>
    <t>VOID</t>
  </si>
  <si>
    <t>MN 13</t>
  </si>
  <si>
    <t>CSAH 3</t>
  </si>
  <si>
    <t>CR 136</t>
  </si>
  <si>
    <t>CSAH 2</t>
  </si>
  <si>
    <t>CR 134</t>
  </si>
  <si>
    <t>432ND LN</t>
  </si>
  <si>
    <t>161ST AVE</t>
  </si>
  <si>
    <t>OAK ST</t>
  </si>
  <si>
    <t>435TH LN</t>
  </si>
  <si>
    <t>TOTAL WATERSHED ACRES:</t>
  </si>
  <si>
    <t>C/O NICOLE LEBRUN 156 S LAUREL AVE PO BOX 135</t>
  </si>
  <si>
    <t>MN STATE HWYS</t>
  </si>
  <si>
    <t>LE SUEUR CTY RDS</t>
  </si>
  <si>
    <t>KILKENNY TWP RDS</t>
  </si>
  <si>
    <t>2151 BASSETT DRIVE</t>
  </si>
  <si>
    <t>MANKATO MN 56001</t>
  </si>
  <si>
    <t>88 SOUTH PARK AVE</t>
  </si>
  <si>
    <t>C/O BARB KINNIRY 44843 165TH AVE</t>
  </si>
  <si>
    <t>06.UNKNOWN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</si>
</sst>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4" fontId="7" fillId="4" borderId="0" xfId="0" applyNumberFormat="1" applyFont="1" applyFill="1" applyAlignment="1">
      <alignment horizontal="center"/>
    </xf>
    <xf numFmtId="4" fontId="7" fillId="5" borderId="0" xfId="0" applyNumberFormat="1" applyFont="1" applyFill="1" applyAlignment="1">
      <alignment horizontal="center"/>
    </xf>
    <xf numFmtId="4" fontId="7" fillId="6" borderId="0" xfId="0" applyNumberFormat="1" applyFont="1" applyFill="1" applyAlignment="1">
      <alignment horizontal="center"/>
    </xf>
    <xf numFmtId="4" fontId="7" fillId="7" borderId="0" xfId="0" applyNumberFormat="1" applyFont="1" applyFill="1" applyAlignment="1">
      <alignment horizontal="center"/>
    </xf>
    <xf numFmtId="4" fontId="7" fillId="8" borderId="0" xfId="0" applyNumberFormat="1" applyFont="1" applyFill="1" applyAlignment="1">
      <alignment horizontal="center"/>
    </xf>
    <xf numFmtId="0" fontId="5" fillId="0" borderId="0" xfId="0" applyFont="1"/>
    <xf numFmtId="4" fontId="4" fillId="9" borderId="0" xfId="1" applyNumberFormat="1" applyAlignment="1">
      <alignment horizontal="center"/>
    </xf>
    <xf numFmtId="4" fontId="5" fillId="9" borderId="0" xfId="1" applyNumberFormat="1" applyFont="1" applyAlignment="1">
      <alignment horizontal="center"/>
    </xf>
    <xf numFmtId="0" fontId="4" fillId="9" borderId="0" xfId="1" applyAlignment="1">
      <alignment horizontal="center"/>
    </xf>
  </cellXfs>
  <cellStyles count="2">
    <cellStyle name="Bad" xfId="1" builtinId="27"/>
    <cellStyle name="Normal" xfId="0" builtinId="0"/>
  </cellStyles>
  <dxfs count="25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6"/>
  <sheetViews>
    <sheetView tabSelected="1" workbookViewId="0">
      <pane xSplit="1" ySplit="2" topLeftCell="B216" activePane="bottomRight" state="frozen"/>
      <selection pane="topRight" activeCell="B1" sqref="B1"/>
      <selection pane="bottomLeft" activeCell="A3" sqref="A3"/>
      <selection pane="bottomRight" activeCell="A230" sqref="A230:XFD230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40" style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customWidth="1"/>
    <col min="23" max="23" width="17.6640625" style="5" customWidth="1"/>
    <col min="24" max="24" width="17.6640625" style="2" hidden="1" customWidth="1"/>
    <col min="25" max="25" width="17.6640625" style="5" hidden="1" customWidth="1"/>
    <col min="26" max="26" width="17.6640625" style="9" customWidth="1"/>
    <col min="27" max="27" width="17.6640625" style="5" customWidth="1"/>
    <col min="28" max="28" width="17.6640625" style="10" hidden="1" customWidth="1"/>
    <col min="29" max="29" width="17.6640625" style="5" hidden="1" customWidth="1"/>
    <col min="30" max="31" width="17.6640625" style="2" hidden="1" customWidth="1"/>
    <col min="32" max="32" width="17.6640625" style="5" hidden="1" customWidth="1"/>
    <col min="33" max="33" width="17.6640625" style="9" customWidth="1"/>
    <col min="34" max="34" width="17.6640625" style="5" customWidth="1"/>
    <col min="35" max="35" width="19.6640625" style="2" hidden="1" customWidth="1"/>
    <col min="36" max="36" width="19.6640625" style="5" hidden="1" customWidth="1"/>
    <col min="37" max="37" width="17.6640625" style="3" hidden="1" customWidth="1"/>
    <col min="38" max="38" width="17.6640625" style="5" hidden="1" customWidth="1"/>
    <col min="39" max="39" width="17.6640625" style="3" customWidth="1"/>
    <col min="40" max="40" width="17.6640625" style="5" customWidth="1"/>
    <col min="41" max="41" width="17.6640625" style="2" customWidth="1"/>
    <col min="42" max="42" width="17.6640625" style="5" customWidth="1"/>
    <col min="43" max="44" width="17.6640625" style="2" customWidth="1"/>
    <col min="45" max="45" width="17.6640625" style="5" customWidth="1"/>
    <col min="46" max="46" width="17.6640625" style="11" customWidth="1"/>
    <col min="47" max="47" width="17.6640625" style="5" customWidth="1"/>
  </cols>
  <sheetData>
    <row r="1" spans="1:47" x14ac:dyDescent="0.3">
      <c r="AL1" s="5">
        <v>0</v>
      </c>
      <c r="AN1" s="5">
        <v>6815</v>
      </c>
      <c r="AP1" s="5">
        <v>1</v>
      </c>
      <c r="AU1" s="5" t="s">
        <v>0</v>
      </c>
    </row>
    <row r="2" spans="1:47" ht="68.099999999999994" customHeight="1" x14ac:dyDescent="0.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3" t="s">
        <v>13</v>
      </c>
      <c r="N2" s="14" t="s">
        <v>14</v>
      </c>
      <c r="O2" s="12" t="s">
        <v>15</v>
      </c>
      <c r="P2" s="15" t="s">
        <v>16</v>
      </c>
      <c r="Q2" s="12" t="s">
        <v>17</v>
      </c>
      <c r="R2" s="16" t="s">
        <v>18</v>
      </c>
      <c r="S2" s="12" t="s">
        <v>19</v>
      </c>
      <c r="T2" s="17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8" t="s">
        <v>26</v>
      </c>
      <c r="AA2" s="12" t="s">
        <v>27</v>
      </c>
      <c r="AB2" s="19" t="s">
        <v>28</v>
      </c>
      <c r="AC2" s="12" t="s">
        <v>29</v>
      </c>
      <c r="AD2" s="12" t="s">
        <v>30</v>
      </c>
      <c r="AE2" s="12" t="s">
        <v>31</v>
      </c>
      <c r="AF2" s="12" t="s">
        <v>32</v>
      </c>
      <c r="AG2" s="18" t="s">
        <v>33</v>
      </c>
      <c r="AH2" s="12" t="s">
        <v>34</v>
      </c>
      <c r="AI2" s="12" t="s">
        <v>35</v>
      </c>
      <c r="AJ2" s="12" t="s">
        <v>36</v>
      </c>
      <c r="AK2" s="13" t="s">
        <v>37</v>
      </c>
      <c r="AL2" s="12" t="s">
        <v>38</v>
      </c>
      <c r="AM2" s="13" t="s">
        <v>39</v>
      </c>
      <c r="AN2" s="12" t="s">
        <v>40</v>
      </c>
      <c r="AO2" s="12" t="s">
        <v>41</v>
      </c>
      <c r="AP2" s="12" t="s">
        <v>42</v>
      </c>
      <c r="AQ2" s="12" t="s">
        <v>43</v>
      </c>
      <c r="AR2" s="12" t="s">
        <v>44</v>
      </c>
      <c r="AS2" s="12" t="s">
        <v>45</v>
      </c>
      <c r="AT2" s="12" t="s">
        <v>46</v>
      </c>
      <c r="AU2" s="12" t="s">
        <v>47</v>
      </c>
    </row>
    <row r="3" spans="1:47" x14ac:dyDescent="0.3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  <c r="I3" s="2">
        <v>40</v>
      </c>
      <c r="J3" s="2">
        <v>19.989999999999998</v>
      </c>
      <c r="K3" s="2">
        <f t="shared" ref="K3:K66" si="0">SUM(N3,P3,R3,T3,V3,X3,Z3,AB3,AE3,AG3,AI3)</f>
        <v>4.3</v>
      </c>
      <c r="L3" s="2">
        <f t="shared" ref="L3:L66" si="1">SUM(M3,AD3,AK3,AM3,AO3,AQ3,AR3)</f>
        <v>4.09</v>
      </c>
      <c r="T3" s="8">
        <v>4.3</v>
      </c>
      <c r="U3" s="5">
        <v>1499.625</v>
      </c>
      <c r="AL3" s="5" t="str">
        <f t="shared" ref="AL3:AL66" si="2">IF(AK3&gt;0,AK3*$AL$1,"")</f>
        <v/>
      </c>
      <c r="AN3" s="5" t="str">
        <f t="shared" ref="AN3:AN66" si="3">IF(AM3&gt;0,AM3*$AN$1,"")</f>
        <v/>
      </c>
      <c r="AP3" s="5" t="str">
        <f t="shared" ref="AP3:AP66" si="4">IF(AO3&gt;0,AO3*$AP$1,"")</f>
        <v/>
      </c>
      <c r="AR3" s="2">
        <v>4.09</v>
      </c>
      <c r="AS3" s="5">
        <f t="shared" ref="AS3" si="5">SUM(O3,Q3,S3,U3,W3,Y3,AA3,AC3,AF3,AH3,AJ3)</f>
        <v>1499.625</v>
      </c>
      <c r="AT3" s="11">
        <f t="shared" ref="AT3:AT66" si="6">(AS3/$AS$243)*100</f>
        <v>0.12783908984684977</v>
      </c>
      <c r="AU3" s="5">
        <f t="shared" ref="AU3:AU66" si="7">(AT3/100)*$AU$1</f>
        <v>127.83908984684976</v>
      </c>
    </row>
    <row r="4" spans="1:47" x14ac:dyDescent="0.3">
      <c r="A4" s="1" t="s">
        <v>56</v>
      </c>
      <c r="B4" s="1" t="s">
        <v>49</v>
      </c>
      <c r="C4" s="1" t="s">
        <v>50</v>
      </c>
      <c r="D4" s="1" t="s">
        <v>51</v>
      </c>
      <c r="E4" s="1" t="s">
        <v>57</v>
      </c>
      <c r="F4" s="1" t="s">
        <v>53</v>
      </c>
      <c r="G4" s="1" t="s">
        <v>54</v>
      </c>
      <c r="H4" s="1" t="s">
        <v>55</v>
      </c>
      <c r="I4" s="2">
        <v>120</v>
      </c>
      <c r="J4" s="2">
        <v>39.54</v>
      </c>
      <c r="K4" s="2">
        <f t="shared" si="0"/>
        <v>8.7199999999999989</v>
      </c>
      <c r="L4" s="2">
        <f t="shared" si="1"/>
        <v>0</v>
      </c>
      <c r="R4" s="7">
        <v>6.6</v>
      </c>
      <c r="S4" s="5">
        <v>7672.5</v>
      </c>
      <c r="T4" s="8">
        <v>2.12</v>
      </c>
      <c r="U4" s="5">
        <v>739.35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ref="AS4:AS67" si="8">SUM(O4,Q4,S4,U4,W4,Y4,AA4,AC4,AF4,AH4,AJ4)</f>
        <v>8411.85</v>
      </c>
      <c r="AT4" s="11">
        <f t="shared" si="6"/>
        <v>0.71708810397814338</v>
      </c>
      <c r="AU4" s="5">
        <f t="shared" si="7"/>
        <v>717.08810397814341</v>
      </c>
    </row>
    <row r="5" spans="1:47" x14ac:dyDescent="0.3">
      <c r="A5" s="1" t="s">
        <v>56</v>
      </c>
      <c r="B5" s="1" t="s">
        <v>49</v>
      </c>
      <c r="C5" s="1" t="s">
        <v>50</v>
      </c>
      <c r="D5" s="1" t="s">
        <v>51</v>
      </c>
      <c r="E5" s="1" t="s">
        <v>58</v>
      </c>
      <c r="F5" s="1" t="s">
        <v>53</v>
      </c>
      <c r="G5" s="1" t="s">
        <v>54</v>
      </c>
      <c r="H5" s="1" t="s">
        <v>55</v>
      </c>
      <c r="I5" s="2">
        <v>120</v>
      </c>
      <c r="J5" s="2">
        <v>39.4</v>
      </c>
      <c r="K5" s="2">
        <f t="shared" si="0"/>
        <v>39.06</v>
      </c>
      <c r="L5" s="2">
        <f t="shared" si="1"/>
        <v>0.06</v>
      </c>
      <c r="P5" s="6">
        <v>6.69</v>
      </c>
      <c r="Q5" s="5">
        <v>13883.422500000001</v>
      </c>
      <c r="R5" s="7">
        <v>31.62</v>
      </c>
      <c r="S5" s="5">
        <v>36758.25</v>
      </c>
      <c r="T5" s="8">
        <v>0.75</v>
      </c>
      <c r="U5" s="5">
        <v>261.5625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R5" s="2">
        <v>0.06</v>
      </c>
      <c r="AS5" s="5">
        <f t="shared" si="8"/>
        <v>50903.235000000001</v>
      </c>
      <c r="AT5" s="11">
        <f t="shared" si="6"/>
        <v>4.3393669968560857</v>
      </c>
      <c r="AU5" s="5">
        <f t="shared" si="7"/>
        <v>4339.3669968560862</v>
      </c>
    </row>
    <row r="6" spans="1:47" x14ac:dyDescent="0.3">
      <c r="A6" s="1" t="s">
        <v>56</v>
      </c>
      <c r="B6" s="1" t="s">
        <v>49</v>
      </c>
      <c r="C6" s="1" t="s">
        <v>50</v>
      </c>
      <c r="D6" s="1" t="s">
        <v>51</v>
      </c>
      <c r="E6" s="1" t="s">
        <v>52</v>
      </c>
      <c r="F6" s="1" t="s">
        <v>53</v>
      </c>
      <c r="G6" s="1" t="s">
        <v>54</v>
      </c>
      <c r="H6" s="1" t="s">
        <v>55</v>
      </c>
      <c r="I6" s="2">
        <v>120</v>
      </c>
      <c r="J6" s="2">
        <v>20.13</v>
      </c>
      <c r="K6" s="2">
        <f t="shared" si="0"/>
        <v>17.13</v>
      </c>
      <c r="L6" s="2">
        <f t="shared" si="1"/>
        <v>0.06</v>
      </c>
      <c r="R6" s="7">
        <v>3.02</v>
      </c>
      <c r="S6" s="5">
        <v>3510.75</v>
      </c>
      <c r="T6" s="8">
        <v>14.11</v>
      </c>
      <c r="U6" s="5">
        <v>4920.8625000000002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0.06</v>
      </c>
      <c r="AS6" s="5">
        <f t="shared" si="8"/>
        <v>8431.6124999999993</v>
      </c>
      <c r="AT6" s="11">
        <f t="shared" si="6"/>
        <v>0.71877280516217146</v>
      </c>
      <c r="AU6" s="5">
        <f t="shared" si="7"/>
        <v>718.77280516217149</v>
      </c>
    </row>
    <row r="7" spans="1:47" x14ac:dyDescent="0.3">
      <c r="A7" s="1" t="s">
        <v>56</v>
      </c>
      <c r="B7" s="1" t="s">
        <v>49</v>
      </c>
      <c r="C7" s="1" t="s">
        <v>50</v>
      </c>
      <c r="D7" s="1" t="s">
        <v>51</v>
      </c>
      <c r="E7" s="1" t="s">
        <v>59</v>
      </c>
      <c r="F7" s="1" t="s">
        <v>60</v>
      </c>
      <c r="G7" s="1" t="s">
        <v>54</v>
      </c>
      <c r="H7" s="1" t="s">
        <v>55</v>
      </c>
      <c r="I7" s="2">
        <v>120</v>
      </c>
      <c r="J7" s="2">
        <v>0.06</v>
      </c>
      <c r="K7" s="2">
        <f t="shared" si="0"/>
        <v>7.0000000000000007E-2</v>
      </c>
      <c r="L7" s="2">
        <f t="shared" si="1"/>
        <v>0</v>
      </c>
      <c r="P7" s="6">
        <v>0.04</v>
      </c>
      <c r="Q7" s="5">
        <v>83.01</v>
      </c>
      <c r="R7" s="7">
        <v>0.03</v>
      </c>
      <c r="S7" s="5">
        <v>34.875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8"/>
        <v>117.88500000000001</v>
      </c>
      <c r="AT7" s="11">
        <f t="shared" si="6"/>
        <v>1.0049386417668341E-2</v>
      </c>
      <c r="AU7" s="5">
        <f t="shared" si="7"/>
        <v>10.049386417668341</v>
      </c>
    </row>
    <row r="8" spans="1:47" x14ac:dyDescent="0.3">
      <c r="A8" s="1" t="s">
        <v>61</v>
      </c>
      <c r="B8" s="1" t="s">
        <v>62</v>
      </c>
      <c r="C8" s="1" t="s">
        <v>63</v>
      </c>
      <c r="D8" s="1" t="s">
        <v>51</v>
      </c>
      <c r="E8" s="1" t="s">
        <v>64</v>
      </c>
      <c r="F8" s="1" t="s">
        <v>60</v>
      </c>
      <c r="G8" s="1" t="s">
        <v>54</v>
      </c>
      <c r="H8" s="1" t="s">
        <v>55</v>
      </c>
      <c r="I8" s="2">
        <v>160</v>
      </c>
      <c r="J8" s="2">
        <v>42.61</v>
      </c>
      <c r="K8" s="2">
        <f t="shared" si="0"/>
        <v>0</v>
      </c>
      <c r="L8" s="2">
        <f t="shared" si="1"/>
        <v>1.85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R8" s="2">
        <v>1.85</v>
      </c>
      <c r="AS8" s="5">
        <f t="shared" si="8"/>
        <v>0</v>
      </c>
      <c r="AT8" s="11">
        <f t="shared" si="6"/>
        <v>0</v>
      </c>
      <c r="AU8" s="5">
        <f t="shared" si="7"/>
        <v>0</v>
      </c>
    </row>
    <row r="9" spans="1:47" x14ac:dyDescent="0.3">
      <c r="A9" s="1" t="s">
        <v>61</v>
      </c>
      <c r="B9" s="1" t="s">
        <v>62</v>
      </c>
      <c r="C9" s="1" t="s">
        <v>63</v>
      </c>
      <c r="D9" s="1" t="s">
        <v>51</v>
      </c>
      <c r="E9" s="1" t="s">
        <v>65</v>
      </c>
      <c r="F9" s="1" t="s">
        <v>60</v>
      </c>
      <c r="G9" s="1" t="s">
        <v>54</v>
      </c>
      <c r="H9" s="1" t="s">
        <v>55</v>
      </c>
      <c r="I9" s="2">
        <v>160</v>
      </c>
      <c r="J9" s="2">
        <v>36.72</v>
      </c>
      <c r="K9" s="2">
        <f t="shared" si="0"/>
        <v>8.24</v>
      </c>
      <c r="L9" s="2">
        <f t="shared" si="1"/>
        <v>4.96</v>
      </c>
      <c r="R9" s="7">
        <v>5.5</v>
      </c>
      <c r="S9" s="5">
        <v>6393.75</v>
      </c>
      <c r="T9" s="8">
        <v>2.74</v>
      </c>
      <c r="U9" s="5">
        <v>955.57500000000005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R9" s="2">
        <v>4.96</v>
      </c>
      <c r="AS9" s="5">
        <f t="shared" si="8"/>
        <v>7349.3249999999998</v>
      </c>
      <c r="AT9" s="11">
        <f t="shared" si="6"/>
        <v>0.62651064031921244</v>
      </c>
      <c r="AU9" s="5">
        <f t="shared" si="7"/>
        <v>626.51064031921237</v>
      </c>
    </row>
    <row r="10" spans="1:47" x14ac:dyDescent="0.3">
      <c r="A10" s="1" t="s">
        <v>66</v>
      </c>
      <c r="B10" s="1" t="s">
        <v>67</v>
      </c>
      <c r="C10" s="1" t="s">
        <v>68</v>
      </c>
      <c r="D10" s="1" t="s">
        <v>51</v>
      </c>
      <c r="E10" s="1" t="s">
        <v>69</v>
      </c>
      <c r="F10" s="1" t="s">
        <v>60</v>
      </c>
      <c r="G10" s="1" t="s">
        <v>54</v>
      </c>
      <c r="H10" s="1" t="s">
        <v>55</v>
      </c>
      <c r="I10" s="2">
        <v>39.090000000000003</v>
      </c>
      <c r="J10" s="2">
        <v>24.91</v>
      </c>
      <c r="K10" s="2">
        <f t="shared" si="0"/>
        <v>4.5500000000000007</v>
      </c>
      <c r="L10" s="2">
        <f t="shared" si="1"/>
        <v>1.3</v>
      </c>
      <c r="R10" s="7">
        <v>2.37</v>
      </c>
      <c r="S10" s="5">
        <v>2755.125</v>
      </c>
      <c r="T10" s="8">
        <v>2.1800000000000002</v>
      </c>
      <c r="U10" s="5">
        <v>760.27500000000009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R10" s="2">
        <v>1.3</v>
      </c>
      <c r="AS10" s="5">
        <f t="shared" si="8"/>
        <v>3515.4</v>
      </c>
      <c r="AT10" s="11">
        <f t="shared" si="6"/>
        <v>0.29967861061773154</v>
      </c>
      <c r="AU10" s="5">
        <f t="shared" si="7"/>
        <v>299.67861061773158</v>
      </c>
    </row>
    <row r="11" spans="1:47" x14ac:dyDescent="0.3">
      <c r="A11" s="1" t="s">
        <v>70</v>
      </c>
      <c r="B11" s="1" t="s">
        <v>67</v>
      </c>
      <c r="C11" s="1" t="s">
        <v>68</v>
      </c>
      <c r="D11" s="1" t="s">
        <v>51</v>
      </c>
      <c r="E11" s="1" t="s">
        <v>69</v>
      </c>
      <c r="F11" s="1" t="s">
        <v>60</v>
      </c>
      <c r="G11" s="1" t="s">
        <v>54</v>
      </c>
      <c r="H11" s="1" t="s">
        <v>55</v>
      </c>
      <c r="I11" s="2">
        <v>9.91</v>
      </c>
      <c r="J11" s="2">
        <v>3</v>
      </c>
      <c r="K11" s="2">
        <f t="shared" si="0"/>
        <v>0</v>
      </c>
      <c r="L11" s="2">
        <f t="shared" si="1"/>
        <v>0.2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R11" s="2">
        <v>0.2</v>
      </c>
      <c r="AS11" s="5">
        <f t="shared" si="8"/>
        <v>0</v>
      </c>
      <c r="AT11" s="11">
        <f t="shared" si="6"/>
        <v>0</v>
      </c>
      <c r="AU11" s="5">
        <f t="shared" si="7"/>
        <v>0</v>
      </c>
    </row>
    <row r="12" spans="1:47" x14ac:dyDescent="0.3">
      <c r="A12" s="1" t="s">
        <v>70</v>
      </c>
      <c r="B12" s="1" t="s">
        <v>67</v>
      </c>
      <c r="C12" s="1" t="s">
        <v>68</v>
      </c>
      <c r="D12" s="1" t="s">
        <v>51</v>
      </c>
      <c r="E12" s="1" t="s">
        <v>71</v>
      </c>
      <c r="F12" s="1" t="s">
        <v>60</v>
      </c>
      <c r="G12" s="1" t="s">
        <v>54</v>
      </c>
      <c r="H12" s="1" t="s">
        <v>55</v>
      </c>
      <c r="I12" s="2">
        <v>9.91</v>
      </c>
      <c r="J12" s="2">
        <v>3.06</v>
      </c>
      <c r="K12" s="2">
        <f t="shared" si="0"/>
        <v>0</v>
      </c>
      <c r="L12" s="2">
        <f t="shared" si="1"/>
        <v>2.92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R12" s="2">
        <v>2.92</v>
      </c>
      <c r="AS12" s="5">
        <f t="shared" si="8"/>
        <v>0</v>
      </c>
      <c r="AT12" s="11">
        <f t="shared" si="6"/>
        <v>0</v>
      </c>
      <c r="AU12" s="5">
        <f t="shared" si="7"/>
        <v>0</v>
      </c>
    </row>
    <row r="13" spans="1:47" x14ac:dyDescent="0.3">
      <c r="A13" s="1" t="s">
        <v>70</v>
      </c>
      <c r="B13" s="1" t="s">
        <v>67</v>
      </c>
      <c r="C13" s="1" t="s">
        <v>68</v>
      </c>
      <c r="D13" s="1" t="s">
        <v>51</v>
      </c>
      <c r="E13" s="1" t="s">
        <v>72</v>
      </c>
      <c r="F13" s="1" t="s">
        <v>60</v>
      </c>
      <c r="G13" s="1" t="s">
        <v>54</v>
      </c>
      <c r="H13" s="1" t="s">
        <v>55</v>
      </c>
      <c r="I13" s="2">
        <v>9.91</v>
      </c>
      <c r="J13" s="2">
        <v>3.07</v>
      </c>
      <c r="K13" s="2">
        <f t="shared" si="0"/>
        <v>0.1</v>
      </c>
      <c r="L13" s="2">
        <f t="shared" si="1"/>
        <v>2.97</v>
      </c>
      <c r="P13" s="6">
        <v>0.1</v>
      </c>
      <c r="Q13" s="5">
        <v>207.52500000000001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R13" s="2">
        <v>2.97</v>
      </c>
      <c r="AS13" s="5">
        <f t="shared" si="8"/>
        <v>207.52500000000001</v>
      </c>
      <c r="AT13" s="11">
        <f t="shared" si="6"/>
        <v>1.7690960820516795E-2</v>
      </c>
      <c r="AU13" s="5">
        <f t="shared" si="7"/>
        <v>17.690960820516796</v>
      </c>
    </row>
    <row r="14" spans="1:47" x14ac:dyDescent="0.3">
      <c r="A14" s="1" t="s">
        <v>73</v>
      </c>
      <c r="B14" s="1" t="s">
        <v>67</v>
      </c>
      <c r="C14" s="1" t="s">
        <v>68</v>
      </c>
      <c r="D14" s="1" t="s">
        <v>51</v>
      </c>
      <c r="E14" s="1" t="s">
        <v>69</v>
      </c>
      <c r="F14" s="1" t="s">
        <v>60</v>
      </c>
      <c r="G14" s="1" t="s">
        <v>54</v>
      </c>
      <c r="H14" s="1" t="s">
        <v>55</v>
      </c>
      <c r="I14" s="2">
        <v>71</v>
      </c>
      <c r="J14" s="2">
        <v>0.06</v>
      </c>
      <c r="K14" s="2">
        <f t="shared" si="0"/>
        <v>0.04</v>
      </c>
      <c r="L14" s="2">
        <f t="shared" si="1"/>
        <v>0.02</v>
      </c>
      <c r="R14" s="7">
        <v>0.02</v>
      </c>
      <c r="S14" s="5">
        <v>23.25</v>
      </c>
      <c r="T14" s="8">
        <v>0.02</v>
      </c>
      <c r="U14" s="5">
        <v>6.9750000000000014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R14" s="2">
        <v>0.02</v>
      </c>
      <c r="AS14" s="5">
        <f t="shared" si="8"/>
        <v>30.225000000000001</v>
      </c>
      <c r="AT14" s="11">
        <f t="shared" si="6"/>
        <v>2.5766018108667396E-3</v>
      </c>
      <c r="AU14" s="5">
        <f t="shared" si="7"/>
        <v>2.5766018108667397</v>
      </c>
    </row>
    <row r="15" spans="1:47" x14ac:dyDescent="0.3">
      <c r="A15" s="1" t="s">
        <v>73</v>
      </c>
      <c r="B15" s="1" t="s">
        <v>67</v>
      </c>
      <c r="C15" s="1" t="s">
        <v>68</v>
      </c>
      <c r="D15" s="1" t="s">
        <v>51</v>
      </c>
      <c r="E15" s="1" t="s">
        <v>71</v>
      </c>
      <c r="F15" s="1" t="s">
        <v>60</v>
      </c>
      <c r="G15" s="1" t="s">
        <v>54</v>
      </c>
      <c r="H15" s="1" t="s">
        <v>55</v>
      </c>
      <c r="I15" s="2">
        <v>71</v>
      </c>
      <c r="J15" s="2">
        <v>31.99</v>
      </c>
      <c r="K15" s="2">
        <f t="shared" si="0"/>
        <v>12.13</v>
      </c>
      <c r="L15" s="2">
        <f t="shared" si="1"/>
        <v>19.86</v>
      </c>
      <c r="P15" s="6">
        <v>0.49</v>
      </c>
      <c r="Q15" s="5">
        <v>1016.8724999999999</v>
      </c>
      <c r="R15" s="7">
        <v>8.5500000000000007</v>
      </c>
      <c r="S15" s="5">
        <v>9939.3750000000018</v>
      </c>
      <c r="T15" s="8">
        <v>3.08</v>
      </c>
      <c r="U15" s="5">
        <v>1074.1500000000001</v>
      </c>
      <c r="Z15" s="9">
        <v>0.01</v>
      </c>
      <c r="AA15" s="5">
        <v>1.395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R15" s="2">
        <v>19.86</v>
      </c>
      <c r="AS15" s="5">
        <f t="shared" si="8"/>
        <v>12031.792500000001</v>
      </c>
      <c r="AT15" s="11">
        <f t="shared" si="6"/>
        <v>1.0256786879560913</v>
      </c>
      <c r="AU15" s="5">
        <f t="shared" si="7"/>
        <v>1025.6786879560912</v>
      </c>
    </row>
    <row r="16" spans="1:47" x14ac:dyDescent="0.3">
      <c r="A16" s="1" t="s">
        <v>73</v>
      </c>
      <c r="B16" s="1" t="s">
        <v>67</v>
      </c>
      <c r="C16" s="1" t="s">
        <v>68</v>
      </c>
      <c r="D16" s="1" t="s">
        <v>51</v>
      </c>
      <c r="E16" s="1" t="s">
        <v>72</v>
      </c>
      <c r="F16" s="1" t="s">
        <v>60</v>
      </c>
      <c r="G16" s="1" t="s">
        <v>54</v>
      </c>
      <c r="H16" s="1" t="s">
        <v>55</v>
      </c>
      <c r="I16" s="2">
        <v>71</v>
      </c>
      <c r="J16" s="2">
        <v>35.75</v>
      </c>
      <c r="K16" s="2">
        <f t="shared" si="0"/>
        <v>27.18</v>
      </c>
      <c r="L16" s="2">
        <f t="shared" si="1"/>
        <v>8.57</v>
      </c>
      <c r="P16" s="6">
        <v>3.31</v>
      </c>
      <c r="Q16" s="5">
        <v>6869.0774999999994</v>
      </c>
      <c r="R16" s="7">
        <v>17.05</v>
      </c>
      <c r="S16" s="5">
        <v>19820.625</v>
      </c>
      <c r="T16" s="8">
        <v>6.82</v>
      </c>
      <c r="U16" s="5">
        <v>2378.4749999999999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R16" s="2">
        <v>8.57</v>
      </c>
      <c r="AS16" s="5">
        <f t="shared" si="8"/>
        <v>29068.177499999998</v>
      </c>
      <c r="AT16" s="11">
        <f t="shared" si="6"/>
        <v>2.4779857331710771</v>
      </c>
      <c r="AU16" s="5">
        <f t="shared" si="7"/>
        <v>2477.9857331710773</v>
      </c>
    </row>
    <row r="17" spans="1:47" x14ac:dyDescent="0.3">
      <c r="A17" s="1" t="s">
        <v>74</v>
      </c>
      <c r="B17" s="1" t="s">
        <v>75</v>
      </c>
      <c r="C17" s="1" t="s">
        <v>76</v>
      </c>
      <c r="D17" s="1" t="s">
        <v>51</v>
      </c>
      <c r="E17" s="1" t="s">
        <v>71</v>
      </c>
      <c r="F17" s="1" t="s">
        <v>60</v>
      </c>
      <c r="G17" s="1" t="s">
        <v>54</v>
      </c>
      <c r="H17" s="1" t="s">
        <v>55</v>
      </c>
      <c r="I17" s="2">
        <v>3</v>
      </c>
      <c r="J17" s="2">
        <v>2.13</v>
      </c>
      <c r="K17" s="2">
        <f t="shared" si="0"/>
        <v>0.63</v>
      </c>
      <c r="L17" s="2">
        <f t="shared" si="1"/>
        <v>1.5</v>
      </c>
      <c r="Z17" s="9">
        <v>0.63</v>
      </c>
      <c r="AA17" s="5">
        <v>87.885000000000005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R17" s="2">
        <v>1.5</v>
      </c>
      <c r="AS17" s="5">
        <f t="shared" si="8"/>
        <v>87.885000000000005</v>
      </c>
      <c r="AT17" s="11">
        <f t="shared" si="6"/>
        <v>7.4919652654432886E-3</v>
      </c>
      <c r="AU17" s="5">
        <f t="shared" si="7"/>
        <v>7.4919652654432891</v>
      </c>
    </row>
    <row r="18" spans="1:47" x14ac:dyDescent="0.3">
      <c r="A18" s="1" t="s">
        <v>74</v>
      </c>
      <c r="B18" s="1" t="s">
        <v>75</v>
      </c>
      <c r="C18" s="1" t="s">
        <v>76</v>
      </c>
      <c r="D18" s="1" t="s">
        <v>51</v>
      </c>
      <c r="E18" s="1" t="s">
        <v>72</v>
      </c>
      <c r="F18" s="1" t="s">
        <v>60</v>
      </c>
      <c r="G18" s="1" t="s">
        <v>54</v>
      </c>
      <c r="H18" s="1" t="s">
        <v>55</v>
      </c>
      <c r="I18" s="2">
        <v>3</v>
      </c>
      <c r="J18" s="2">
        <v>0.21</v>
      </c>
      <c r="K18" s="2">
        <f t="shared" si="0"/>
        <v>0</v>
      </c>
      <c r="L18" s="2">
        <f t="shared" si="1"/>
        <v>0.21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R18" s="2">
        <v>0.21</v>
      </c>
      <c r="AS18" s="5">
        <f t="shared" si="8"/>
        <v>0</v>
      </c>
      <c r="AT18" s="11">
        <f t="shared" si="6"/>
        <v>0</v>
      </c>
      <c r="AU18" s="5">
        <f t="shared" si="7"/>
        <v>0</v>
      </c>
    </row>
    <row r="19" spans="1:47" x14ac:dyDescent="0.3">
      <c r="A19" s="1" t="s">
        <v>77</v>
      </c>
      <c r="B19" s="1" t="s">
        <v>49</v>
      </c>
      <c r="C19" s="1" t="s">
        <v>50</v>
      </c>
      <c r="D19" s="1" t="s">
        <v>51</v>
      </c>
      <c r="E19" s="1" t="s">
        <v>72</v>
      </c>
      <c r="F19" s="1" t="s">
        <v>60</v>
      </c>
      <c r="G19" s="1" t="s">
        <v>54</v>
      </c>
      <c r="H19" s="1" t="s">
        <v>55</v>
      </c>
      <c r="I19" s="2">
        <v>129</v>
      </c>
      <c r="J19" s="2">
        <v>0.06</v>
      </c>
      <c r="K19" s="2">
        <f t="shared" si="0"/>
        <v>0.02</v>
      </c>
      <c r="L19" s="2">
        <f t="shared" si="1"/>
        <v>0.04</v>
      </c>
      <c r="P19" s="6">
        <v>0.01</v>
      </c>
      <c r="Q19" s="5">
        <v>20.752500000000001</v>
      </c>
      <c r="R19" s="7">
        <v>0.01</v>
      </c>
      <c r="S19" s="5">
        <v>11.625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R19" s="2">
        <v>0.04</v>
      </c>
      <c r="AS19" s="5">
        <f t="shared" si="8"/>
        <v>32.377499999999998</v>
      </c>
      <c r="AT19" s="11">
        <f t="shared" si="6"/>
        <v>2.7600967785388866E-3</v>
      </c>
      <c r="AU19" s="5">
        <f t="shared" si="7"/>
        <v>2.7600967785388866</v>
      </c>
    </row>
    <row r="20" spans="1:47" x14ac:dyDescent="0.3">
      <c r="A20" s="1" t="s">
        <v>77</v>
      </c>
      <c r="B20" s="1" t="s">
        <v>49</v>
      </c>
      <c r="C20" s="1" t="s">
        <v>50</v>
      </c>
      <c r="D20" s="1" t="s">
        <v>51</v>
      </c>
      <c r="E20" s="1" t="s">
        <v>59</v>
      </c>
      <c r="F20" s="1" t="s">
        <v>60</v>
      </c>
      <c r="G20" s="1" t="s">
        <v>54</v>
      </c>
      <c r="H20" s="1" t="s">
        <v>55</v>
      </c>
      <c r="I20" s="2">
        <v>129</v>
      </c>
      <c r="J20" s="2">
        <v>40.19</v>
      </c>
      <c r="K20" s="2">
        <f t="shared" si="0"/>
        <v>36.29</v>
      </c>
      <c r="L20" s="2">
        <f t="shared" si="1"/>
        <v>1.5899999999999999</v>
      </c>
      <c r="N20" s="4">
        <v>0.18</v>
      </c>
      <c r="O20" s="5">
        <v>532.71</v>
      </c>
      <c r="P20" s="6">
        <v>15.73</v>
      </c>
      <c r="Q20" s="5">
        <v>32643.682499999999</v>
      </c>
      <c r="R20" s="7">
        <v>20.38</v>
      </c>
      <c r="S20" s="5">
        <v>23691.75</v>
      </c>
      <c r="AL20" s="5" t="str">
        <f t="shared" si="2"/>
        <v/>
      </c>
      <c r="AM20" s="3">
        <v>0.47</v>
      </c>
      <c r="AN20" s="5">
        <f t="shared" si="3"/>
        <v>3203.0499999999997</v>
      </c>
      <c r="AO20" s="2">
        <v>0.02</v>
      </c>
      <c r="AP20" s="5">
        <f t="shared" si="4"/>
        <v>0.02</v>
      </c>
      <c r="AQ20" s="2">
        <v>0.69</v>
      </c>
      <c r="AR20" s="2">
        <v>0.41</v>
      </c>
      <c r="AS20" s="5">
        <f t="shared" si="8"/>
        <v>56868.142500000002</v>
      </c>
      <c r="AT20" s="11">
        <f t="shared" si="6"/>
        <v>4.8478596839082808</v>
      </c>
      <c r="AU20" s="5">
        <f t="shared" si="7"/>
        <v>4847.8596839082811</v>
      </c>
    </row>
    <row r="21" spans="1:47" x14ac:dyDescent="0.3">
      <c r="A21" s="1" t="s">
        <v>77</v>
      </c>
      <c r="B21" s="1" t="s">
        <v>49</v>
      </c>
      <c r="C21" s="1" t="s">
        <v>50</v>
      </c>
      <c r="D21" s="1" t="s">
        <v>51</v>
      </c>
      <c r="E21" s="1" t="s">
        <v>78</v>
      </c>
      <c r="F21" s="1" t="s">
        <v>60</v>
      </c>
      <c r="G21" s="1" t="s">
        <v>54</v>
      </c>
      <c r="H21" s="1" t="s">
        <v>55</v>
      </c>
      <c r="I21" s="2">
        <v>129</v>
      </c>
      <c r="J21" s="2">
        <v>41.73</v>
      </c>
      <c r="K21" s="2">
        <f t="shared" si="0"/>
        <v>2.5499999999999998</v>
      </c>
      <c r="L21" s="2">
        <f t="shared" si="1"/>
        <v>0</v>
      </c>
      <c r="R21" s="7">
        <v>2.5499999999999998</v>
      </c>
      <c r="S21" s="5">
        <v>2964.375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8"/>
        <v>2964.375</v>
      </c>
      <c r="AT21" s="11">
        <f t="shared" si="6"/>
        <v>0.25270517760423789</v>
      </c>
      <c r="AU21" s="5">
        <f t="shared" si="7"/>
        <v>252.70517760423789</v>
      </c>
    </row>
    <row r="22" spans="1:47" x14ac:dyDescent="0.3">
      <c r="A22" s="1" t="s">
        <v>79</v>
      </c>
      <c r="B22" s="1" t="s">
        <v>80</v>
      </c>
      <c r="C22" s="1" t="s">
        <v>81</v>
      </c>
      <c r="D22" s="1" t="s">
        <v>51</v>
      </c>
      <c r="E22" s="1" t="s">
        <v>82</v>
      </c>
      <c r="F22" s="1" t="s">
        <v>60</v>
      </c>
      <c r="G22" s="1" t="s">
        <v>54</v>
      </c>
      <c r="H22" s="1" t="s">
        <v>55</v>
      </c>
      <c r="I22" s="2">
        <v>24.65</v>
      </c>
      <c r="J22" s="2">
        <v>22.77</v>
      </c>
      <c r="K22" s="2">
        <f t="shared" si="0"/>
        <v>18.649999999999999</v>
      </c>
      <c r="L22" s="2">
        <f t="shared" si="1"/>
        <v>4.12</v>
      </c>
      <c r="P22" s="6">
        <v>3.22</v>
      </c>
      <c r="Q22" s="5">
        <v>6682.3050000000003</v>
      </c>
      <c r="R22" s="7">
        <v>11.54</v>
      </c>
      <c r="S22" s="5">
        <v>13415.25</v>
      </c>
      <c r="T22" s="8">
        <v>0.17</v>
      </c>
      <c r="U22" s="5">
        <v>59.287500000000001</v>
      </c>
      <c r="Z22" s="9">
        <v>3.72</v>
      </c>
      <c r="AA22" s="5">
        <v>518.94000000000005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4.12</v>
      </c>
      <c r="AS22" s="5">
        <f t="shared" si="8"/>
        <v>20675.782499999998</v>
      </c>
      <c r="AT22" s="11">
        <f t="shared" si="6"/>
        <v>1.7625561168101518</v>
      </c>
      <c r="AU22" s="5">
        <f t="shared" si="7"/>
        <v>1762.5561168101517</v>
      </c>
    </row>
    <row r="23" spans="1:47" x14ac:dyDescent="0.3">
      <c r="A23" s="1" t="s">
        <v>79</v>
      </c>
      <c r="B23" s="1" t="s">
        <v>80</v>
      </c>
      <c r="C23" s="1" t="s">
        <v>81</v>
      </c>
      <c r="D23" s="1" t="s">
        <v>51</v>
      </c>
      <c r="E23" s="1" t="s">
        <v>65</v>
      </c>
      <c r="F23" s="1" t="s">
        <v>60</v>
      </c>
      <c r="G23" s="1" t="s">
        <v>54</v>
      </c>
      <c r="H23" s="1" t="s">
        <v>55</v>
      </c>
      <c r="I23" s="2">
        <v>24.65</v>
      </c>
      <c r="J23" s="2">
        <v>0.05</v>
      </c>
      <c r="K23" s="2">
        <f t="shared" si="0"/>
        <v>0.04</v>
      </c>
      <c r="L23" s="2">
        <f t="shared" si="1"/>
        <v>0.01</v>
      </c>
      <c r="R23" s="7">
        <v>0.04</v>
      </c>
      <c r="S23" s="5">
        <v>46.5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R23" s="2">
        <v>0.01</v>
      </c>
      <c r="AS23" s="5">
        <f t="shared" si="8"/>
        <v>46.5</v>
      </c>
      <c r="AT23" s="11">
        <f t="shared" si="6"/>
        <v>3.9640027859488298E-3</v>
      </c>
      <c r="AU23" s="5">
        <f t="shared" si="7"/>
        <v>3.9640027859488298</v>
      </c>
    </row>
    <row r="24" spans="1:47" x14ac:dyDescent="0.3">
      <c r="A24" s="1" t="s">
        <v>83</v>
      </c>
      <c r="B24" s="1" t="s">
        <v>84</v>
      </c>
      <c r="C24" s="1" t="s">
        <v>85</v>
      </c>
      <c r="D24" s="1" t="s">
        <v>86</v>
      </c>
      <c r="E24" s="1" t="s">
        <v>64</v>
      </c>
      <c r="F24" s="1" t="s">
        <v>60</v>
      </c>
      <c r="G24" s="1" t="s">
        <v>54</v>
      </c>
      <c r="H24" s="1" t="s">
        <v>55</v>
      </c>
      <c r="I24" s="2">
        <v>55.35</v>
      </c>
      <c r="J24" s="2">
        <v>0.1</v>
      </c>
      <c r="K24" s="2">
        <f t="shared" si="0"/>
        <v>0</v>
      </c>
      <c r="L24" s="2">
        <f t="shared" si="1"/>
        <v>0.03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R24" s="2">
        <v>0.03</v>
      </c>
      <c r="AS24" s="5">
        <f t="shared" si="8"/>
        <v>0</v>
      </c>
      <c r="AT24" s="11">
        <f t="shared" si="6"/>
        <v>0</v>
      </c>
      <c r="AU24" s="5">
        <f t="shared" si="7"/>
        <v>0</v>
      </c>
    </row>
    <row r="25" spans="1:47" x14ac:dyDescent="0.3">
      <c r="A25" s="1" t="s">
        <v>83</v>
      </c>
      <c r="B25" s="1" t="s">
        <v>84</v>
      </c>
      <c r="C25" s="1" t="s">
        <v>85</v>
      </c>
      <c r="D25" s="1" t="s">
        <v>86</v>
      </c>
      <c r="E25" s="1" t="s">
        <v>57</v>
      </c>
      <c r="F25" s="1" t="s">
        <v>60</v>
      </c>
      <c r="G25" s="1" t="s">
        <v>54</v>
      </c>
      <c r="H25" s="1" t="s">
        <v>55</v>
      </c>
      <c r="I25" s="2">
        <v>55.35</v>
      </c>
      <c r="J25" s="2">
        <v>41.36</v>
      </c>
      <c r="K25" s="2">
        <f t="shared" si="0"/>
        <v>0</v>
      </c>
      <c r="L25" s="2">
        <f t="shared" si="1"/>
        <v>8.86</v>
      </c>
      <c r="AL25" s="5" t="str">
        <f t="shared" si="2"/>
        <v/>
      </c>
      <c r="AN25" s="5" t="str">
        <f t="shared" si="3"/>
        <v/>
      </c>
      <c r="AO25" s="2">
        <v>0.69</v>
      </c>
      <c r="AP25" s="5">
        <f t="shared" si="4"/>
        <v>0.69</v>
      </c>
      <c r="AQ25" s="2">
        <v>1.06</v>
      </c>
      <c r="AR25" s="2">
        <v>7.11</v>
      </c>
      <c r="AS25" s="5">
        <f t="shared" si="8"/>
        <v>0</v>
      </c>
      <c r="AT25" s="11">
        <f t="shared" si="6"/>
        <v>0</v>
      </c>
      <c r="AU25" s="5">
        <f t="shared" si="7"/>
        <v>0</v>
      </c>
    </row>
    <row r="26" spans="1:47" x14ac:dyDescent="0.3">
      <c r="A26" s="1" t="s">
        <v>83</v>
      </c>
      <c r="B26" s="1" t="s">
        <v>84</v>
      </c>
      <c r="C26" s="1" t="s">
        <v>85</v>
      </c>
      <c r="D26" s="1" t="s">
        <v>86</v>
      </c>
      <c r="E26" s="1" t="s">
        <v>82</v>
      </c>
      <c r="F26" s="1" t="s">
        <v>60</v>
      </c>
      <c r="G26" s="1" t="s">
        <v>54</v>
      </c>
      <c r="H26" s="1" t="s">
        <v>55</v>
      </c>
      <c r="I26" s="2">
        <v>55.35</v>
      </c>
      <c r="J26" s="2">
        <v>13.86</v>
      </c>
      <c r="K26" s="2">
        <f t="shared" si="0"/>
        <v>0.04</v>
      </c>
      <c r="L26" s="2">
        <f t="shared" si="1"/>
        <v>13.440000000000001</v>
      </c>
      <c r="P26" s="6">
        <v>0.01</v>
      </c>
      <c r="Q26" s="5">
        <v>20.752500000000001</v>
      </c>
      <c r="R26" s="7">
        <v>0.03</v>
      </c>
      <c r="S26" s="5">
        <v>34.875</v>
      </c>
      <c r="AL26" s="5" t="str">
        <f t="shared" si="2"/>
        <v/>
      </c>
      <c r="AN26" s="5" t="str">
        <f t="shared" si="3"/>
        <v/>
      </c>
      <c r="AO26" s="2">
        <v>0.39</v>
      </c>
      <c r="AP26" s="5">
        <f t="shared" si="4"/>
        <v>0.39</v>
      </c>
      <c r="AQ26" s="2">
        <v>0.59</v>
      </c>
      <c r="AR26" s="2">
        <v>12.46</v>
      </c>
      <c r="AS26" s="5">
        <f t="shared" si="8"/>
        <v>55.627499999999998</v>
      </c>
      <c r="AT26" s="11">
        <f t="shared" si="6"/>
        <v>4.742098171513302E-3</v>
      </c>
      <c r="AU26" s="5">
        <f t="shared" si="7"/>
        <v>4.7420981715133017</v>
      </c>
    </row>
    <row r="27" spans="1:47" x14ac:dyDescent="0.3">
      <c r="A27" s="1" t="s">
        <v>83</v>
      </c>
      <c r="B27" s="1" t="s">
        <v>84</v>
      </c>
      <c r="C27" s="1" t="s">
        <v>85</v>
      </c>
      <c r="D27" s="1" t="s">
        <v>86</v>
      </c>
      <c r="E27" s="1" t="s">
        <v>65</v>
      </c>
      <c r="F27" s="1" t="s">
        <v>60</v>
      </c>
      <c r="G27" s="1" t="s">
        <v>54</v>
      </c>
      <c r="H27" s="1" t="s">
        <v>55</v>
      </c>
      <c r="I27" s="2">
        <v>55.35</v>
      </c>
      <c r="J27" s="2">
        <v>0.03</v>
      </c>
      <c r="K27" s="2">
        <f t="shared" si="0"/>
        <v>0</v>
      </c>
      <c r="L27" s="2">
        <f t="shared" si="1"/>
        <v>0.03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R27" s="2">
        <v>0.03</v>
      </c>
      <c r="AS27" s="5">
        <f t="shared" si="8"/>
        <v>0</v>
      </c>
      <c r="AT27" s="11">
        <f t="shared" si="6"/>
        <v>0</v>
      </c>
      <c r="AU27" s="5">
        <f t="shared" si="7"/>
        <v>0</v>
      </c>
    </row>
    <row r="28" spans="1:47" x14ac:dyDescent="0.3">
      <c r="A28" s="1" t="s">
        <v>87</v>
      </c>
      <c r="B28" s="1" t="s">
        <v>88</v>
      </c>
      <c r="C28" s="1" t="s">
        <v>89</v>
      </c>
      <c r="D28" s="1" t="s">
        <v>90</v>
      </c>
      <c r="E28" s="1" t="s">
        <v>57</v>
      </c>
      <c r="F28" s="1" t="s">
        <v>60</v>
      </c>
      <c r="G28" s="1" t="s">
        <v>54</v>
      </c>
      <c r="H28" s="1" t="s">
        <v>55</v>
      </c>
      <c r="I28" s="2">
        <v>80</v>
      </c>
      <c r="J28" s="2">
        <v>0.09</v>
      </c>
      <c r="K28" s="2">
        <f t="shared" si="0"/>
        <v>0</v>
      </c>
      <c r="L28" s="2">
        <f t="shared" si="1"/>
        <v>0.02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0.02</v>
      </c>
      <c r="AS28" s="5">
        <f t="shared" si="8"/>
        <v>0</v>
      </c>
      <c r="AT28" s="11">
        <f t="shared" si="6"/>
        <v>0</v>
      </c>
      <c r="AU28" s="5">
        <f t="shared" si="7"/>
        <v>0</v>
      </c>
    </row>
    <row r="29" spans="1:47" x14ac:dyDescent="0.3">
      <c r="A29" s="1" t="s">
        <v>87</v>
      </c>
      <c r="B29" s="1" t="s">
        <v>88</v>
      </c>
      <c r="C29" s="1" t="s">
        <v>89</v>
      </c>
      <c r="D29" s="1" t="s">
        <v>90</v>
      </c>
      <c r="E29" s="1" t="s">
        <v>58</v>
      </c>
      <c r="F29" s="1" t="s">
        <v>60</v>
      </c>
      <c r="G29" s="1" t="s">
        <v>54</v>
      </c>
      <c r="H29" s="1" t="s">
        <v>55</v>
      </c>
      <c r="I29" s="2">
        <v>80</v>
      </c>
      <c r="J29" s="2">
        <v>41.65</v>
      </c>
      <c r="K29" s="2">
        <f t="shared" si="0"/>
        <v>23.169999999999998</v>
      </c>
      <c r="L29" s="2">
        <f t="shared" si="1"/>
        <v>4.2799999999999994</v>
      </c>
      <c r="P29" s="6">
        <v>1.24</v>
      </c>
      <c r="Q29" s="5">
        <v>2573.31</v>
      </c>
      <c r="R29" s="7">
        <v>16.88</v>
      </c>
      <c r="S29" s="5">
        <v>14911</v>
      </c>
      <c r="T29" s="8">
        <v>5.0500000000000007</v>
      </c>
      <c r="U29" s="5">
        <v>1434.2925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4.2799999999999994</v>
      </c>
      <c r="AS29" s="5">
        <f t="shared" si="8"/>
        <v>18918.602500000001</v>
      </c>
      <c r="AT29" s="11">
        <f t="shared" si="6"/>
        <v>1.6127611401345914</v>
      </c>
      <c r="AU29" s="5">
        <f t="shared" si="7"/>
        <v>1612.7611401345914</v>
      </c>
    </row>
    <row r="30" spans="1:47" x14ac:dyDescent="0.3">
      <c r="A30" s="1" t="s">
        <v>87</v>
      </c>
      <c r="B30" s="1" t="s">
        <v>88</v>
      </c>
      <c r="C30" s="1" t="s">
        <v>89</v>
      </c>
      <c r="D30" s="1" t="s">
        <v>90</v>
      </c>
      <c r="E30" s="1" t="s">
        <v>52</v>
      </c>
      <c r="F30" s="1" t="s">
        <v>60</v>
      </c>
      <c r="G30" s="1" t="s">
        <v>54</v>
      </c>
      <c r="H30" s="1" t="s">
        <v>55</v>
      </c>
      <c r="I30" s="2">
        <v>80</v>
      </c>
      <c r="J30" s="2">
        <v>37.119999999999997</v>
      </c>
      <c r="K30" s="2">
        <f t="shared" si="0"/>
        <v>17.869999999999997</v>
      </c>
      <c r="L30" s="2">
        <f t="shared" si="1"/>
        <v>19.260000000000002</v>
      </c>
      <c r="P30" s="6">
        <v>7.01</v>
      </c>
      <c r="Q30" s="5">
        <v>14547.502500000001</v>
      </c>
      <c r="R30" s="7">
        <v>8.8699999999999992</v>
      </c>
      <c r="S30" s="5">
        <v>10311.375</v>
      </c>
      <c r="Z30" s="9">
        <v>1.99</v>
      </c>
      <c r="AA30" s="5">
        <v>277.60500000000002</v>
      </c>
      <c r="AL30" s="5" t="str">
        <f t="shared" si="2"/>
        <v/>
      </c>
      <c r="AN30" s="5" t="str">
        <f t="shared" si="3"/>
        <v/>
      </c>
      <c r="AO30" s="2">
        <v>1.05</v>
      </c>
      <c r="AP30" s="5">
        <f t="shared" si="4"/>
        <v>1.05</v>
      </c>
      <c r="AQ30" s="2">
        <v>1.57</v>
      </c>
      <c r="AR30" s="2">
        <v>16.64</v>
      </c>
      <c r="AS30" s="5">
        <f t="shared" si="8"/>
        <v>25136.482500000002</v>
      </c>
      <c r="AT30" s="11">
        <f t="shared" si="6"/>
        <v>2.1428190679344947</v>
      </c>
      <c r="AU30" s="5">
        <f t="shared" si="7"/>
        <v>2142.8190679344948</v>
      </c>
    </row>
    <row r="31" spans="1:47" x14ac:dyDescent="0.3">
      <c r="A31" s="1" t="s">
        <v>87</v>
      </c>
      <c r="B31" s="1" t="s">
        <v>88</v>
      </c>
      <c r="C31" s="1" t="s">
        <v>89</v>
      </c>
      <c r="D31" s="1" t="s">
        <v>90</v>
      </c>
      <c r="E31" s="1" t="s">
        <v>82</v>
      </c>
      <c r="F31" s="1" t="s">
        <v>60</v>
      </c>
      <c r="G31" s="1" t="s">
        <v>54</v>
      </c>
      <c r="H31" s="1" t="s">
        <v>55</v>
      </c>
      <c r="I31" s="2">
        <v>80</v>
      </c>
      <c r="J31" s="2">
        <v>0.08</v>
      </c>
      <c r="K31" s="2">
        <f t="shared" si="0"/>
        <v>0</v>
      </c>
      <c r="L31" s="2">
        <f t="shared" si="1"/>
        <v>7.0000000000000007E-2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7.0000000000000007E-2</v>
      </c>
      <c r="AS31" s="5">
        <f t="shared" si="8"/>
        <v>0</v>
      </c>
      <c r="AT31" s="11">
        <f t="shared" si="6"/>
        <v>0</v>
      </c>
      <c r="AU31" s="5">
        <f t="shared" si="7"/>
        <v>0</v>
      </c>
    </row>
    <row r="32" spans="1:47" x14ac:dyDescent="0.3">
      <c r="A32" s="1" t="s">
        <v>91</v>
      </c>
      <c r="B32" s="1" t="s">
        <v>92</v>
      </c>
      <c r="C32" s="1" t="s">
        <v>93</v>
      </c>
      <c r="D32" s="1" t="s">
        <v>94</v>
      </c>
      <c r="E32" s="1" t="s">
        <v>69</v>
      </c>
      <c r="F32" s="1" t="s">
        <v>95</v>
      </c>
      <c r="G32" s="1" t="s">
        <v>54</v>
      </c>
      <c r="H32" s="1" t="s">
        <v>55</v>
      </c>
      <c r="I32" s="2">
        <v>80</v>
      </c>
      <c r="J32" s="2">
        <v>39.35</v>
      </c>
      <c r="K32" s="2">
        <f t="shared" si="0"/>
        <v>2.63</v>
      </c>
      <c r="L32" s="2">
        <f t="shared" si="1"/>
        <v>0</v>
      </c>
      <c r="T32" s="8">
        <v>2.63</v>
      </c>
      <c r="U32" s="5">
        <v>452.49149999999997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8"/>
        <v>452.49149999999997</v>
      </c>
      <c r="AT32" s="11">
        <f t="shared" si="6"/>
        <v>3.8573711110068062E-2</v>
      </c>
      <c r="AU32" s="5">
        <f t="shared" si="7"/>
        <v>38.573711110068061</v>
      </c>
    </row>
    <row r="33" spans="1:47" x14ac:dyDescent="0.3">
      <c r="A33" s="1" t="s">
        <v>91</v>
      </c>
      <c r="B33" s="1" t="s">
        <v>92</v>
      </c>
      <c r="C33" s="1" t="s">
        <v>93</v>
      </c>
      <c r="D33" s="1" t="s">
        <v>94</v>
      </c>
      <c r="E33" s="1" t="s">
        <v>96</v>
      </c>
      <c r="F33" s="1" t="s">
        <v>95</v>
      </c>
      <c r="G33" s="1" t="s">
        <v>54</v>
      </c>
      <c r="H33" s="1" t="s">
        <v>55</v>
      </c>
      <c r="I33" s="2">
        <v>80</v>
      </c>
      <c r="J33" s="2">
        <v>37.6</v>
      </c>
      <c r="K33" s="2">
        <f t="shared" si="0"/>
        <v>10.68</v>
      </c>
      <c r="L33" s="2">
        <f t="shared" si="1"/>
        <v>0</v>
      </c>
      <c r="R33" s="7">
        <v>0.01</v>
      </c>
      <c r="S33" s="5">
        <v>5.7350000000000003</v>
      </c>
      <c r="T33" s="8">
        <v>10.67</v>
      </c>
      <c r="U33" s="5">
        <v>1835.7735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8"/>
        <v>1841.5084999999999</v>
      </c>
      <c r="AT33" s="11">
        <f t="shared" si="6"/>
        <v>0.15698375966340755</v>
      </c>
      <c r="AU33" s="5">
        <f t="shared" si="7"/>
        <v>156.98375966340757</v>
      </c>
    </row>
    <row r="34" spans="1:47" x14ac:dyDescent="0.3">
      <c r="A34" s="1" t="s">
        <v>97</v>
      </c>
      <c r="B34" s="1" t="s">
        <v>98</v>
      </c>
      <c r="C34" s="1" t="s">
        <v>99</v>
      </c>
      <c r="D34" s="1" t="s">
        <v>51</v>
      </c>
      <c r="E34" s="1" t="s">
        <v>72</v>
      </c>
      <c r="F34" s="1" t="s">
        <v>95</v>
      </c>
      <c r="G34" s="1" t="s">
        <v>54</v>
      </c>
      <c r="H34" s="1" t="s">
        <v>55</v>
      </c>
      <c r="I34" s="2">
        <v>43</v>
      </c>
      <c r="J34" s="2">
        <v>0.06</v>
      </c>
      <c r="K34" s="2">
        <f t="shared" si="0"/>
        <v>0.02</v>
      </c>
      <c r="L34" s="2">
        <f t="shared" si="1"/>
        <v>0</v>
      </c>
      <c r="T34" s="8">
        <v>0.02</v>
      </c>
      <c r="U34" s="5">
        <v>3.4409999999999998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8"/>
        <v>3.4409999999999998</v>
      </c>
      <c r="AT34" s="11">
        <f t="shared" si="6"/>
        <v>2.9333620616021336E-4</v>
      </c>
      <c r="AU34" s="5">
        <f t="shared" si="7"/>
        <v>0.29333620616021339</v>
      </c>
    </row>
    <row r="35" spans="1:47" x14ac:dyDescent="0.3">
      <c r="A35" s="1" t="s">
        <v>97</v>
      </c>
      <c r="B35" s="1" t="s">
        <v>98</v>
      </c>
      <c r="C35" s="1" t="s">
        <v>99</v>
      </c>
      <c r="D35" s="1" t="s">
        <v>51</v>
      </c>
      <c r="E35" s="1" t="s">
        <v>59</v>
      </c>
      <c r="F35" s="1" t="s">
        <v>95</v>
      </c>
      <c r="G35" s="1" t="s">
        <v>54</v>
      </c>
      <c r="H35" s="1" t="s">
        <v>55</v>
      </c>
      <c r="I35" s="2">
        <v>43</v>
      </c>
      <c r="J35" s="2">
        <v>37.11</v>
      </c>
      <c r="K35" s="2">
        <f t="shared" si="0"/>
        <v>15.89</v>
      </c>
      <c r="L35" s="2">
        <f t="shared" si="1"/>
        <v>16.09</v>
      </c>
      <c r="T35" s="8">
        <v>13.42</v>
      </c>
      <c r="U35" s="5">
        <v>2308.9110000000001</v>
      </c>
      <c r="Z35" s="9">
        <v>2.4700000000000002</v>
      </c>
      <c r="AA35" s="5">
        <v>169.9854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R35" s="2">
        <v>16.09</v>
      </c>
      <c r="AS35" s="5">
        <f t="shared" si="8"/>
        <v>2478.8964000000001</v>
      </c>
      <c r="AT35" s="11">
        <f t="shared" si="6"/>
        <v>0.21131940291781773</v>
      </c>
      <c r="AU35" s="5">
        <f t="shared" si="7"/>
        <v>211.31940291781774</v>
      </c>
    </row>
    <row r="36" spans="1:47" x14ac:dyDescent="0.3">
      <c r="A36" s="1" t="s">
        <v>97</v>
      </c>
      <c r="B36" s="1" t="s">
        <v>98</v>
      </c>
      <c r="C36" s="1" t="s">
        <v>99</v>
      </c>
      <c r="D36" s="1" t="s">
        <v>51</v>
      </c>
      <c r="E36" s="1" t="s">
        <v>78</v>
      </c>
      <c r="F36" s="1" t="s">
        <v>95</v>
      </c>
      <c r="G36" s="1" t="s">
        <v>54</v>
      </c>
      <c r="H36" s="1" t="s">
        <v>55</v>
      </c>
      <c r="I36" s="2">
        <v>43</v>
      </c>
      <c r="J36" s="2">
        <v>0.19</v>
      </c>
      <c r="K36" s="2">
        <f t="shared" si="0"/>
        <v>0.19</v>
      </c>
      <c r="L36" s="2">
        <f t="shared" si="1"/>
        <v>0</v>
      </c>
      <c r="T36" s="8">
        <v>0.19</v>
      </c>
      <c r="U36" s="5">
        <v>32.689500000000002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S36" s="5">
        <f t="shared" si="8"/>
        <v>32.689500000000002</v>
      </c>
      <c r="AT36" s="11">
        <f t="shared" si="6"/>
        <v>2.7866939585220276E-3</v>
      </c>
      <c r="AU36" s="5">
        <f t="shared" si="7"/>
        <v>2.7866939585220276</v>
      </c>
    </row>
    <row r="37" spans="1:47" x14ac:dyDescent="0.3">
      <c r="A37" s="1" t="s">
        <v>100</v>
      </c>
      <c r="B37" s="1" t="s">
        <v>101</v>
      </c>
      <c r="C37" s="1" t="s">
        <v>102</v>
      </c>
      <c r="D37" s="1" t="s">
        <v>51</v>
      </c>
      <c r="E37" s="1" t="s">
        <v>71</v>
      </c>
      <c r="F37" s="1" t="s">
        <v>95</v>
      </c>
      <c r="G37" s="1" t="s">
        <v>54</v>
      </c>
      <c r="H37" s="1" t="s">
        <v>55</v>
      </c>
      <c r="I37" s="2">
        <v>37</v>
      </c>
      <c r="J37" s="2">
        <v>0.05</v>
      </c>
      <c r="K37" s="2">
        <f t="shared" si="0"/>
        <v>0.05</v>
      </c>
      <c r="L37" s="2">
        <f t="shared" si="1"/>
        <v>0</v>
      </c>
      <c r="T37" s="8">
        <v>0.05</v>
      </c>
      <c r="U37" s="5">
        <v>8.6025000000000009</v>
      </c>
      <c r="AL37" s="5" t="str">
        <f t="shared" si="2"/>
        <v/>
      </c>
      <c r="AN37" s="5" t="str">
        <f t="shared" si="3"/>
        <v/>
      </c>
      <c r="AP37" s="5" t="str">
        <f t="shared" si="4"/>
        <v/>
      </c>
      <c r="AS37" s="5">
        <f t="shared" si="8"/>
        <v>8.6025000000000009</v>
      </c>
      <c r="AT37" s="11">
        <f t="shared" si="6"/>
        <v>7.3334051540053363E-4</v>
      </c>
      <c r="AU37" s="5">
        <f t="shared" si="7"/>
        <v>0.73334051540053358</v>
      </c>
    </row>
    <row r="38" spans="1:47" x14ac:dyDescent="0.3">
      <c r="A38" s="1" t="s">
        <v>100</v>
      </c>
      <c r="B38" s="1" t="s">
        <v>101</v>
      </c>
      <c r="C38" s="1" t="s">
        <v>102</v>
      </c>
      <c r="D38" s="1" t="s">
        <v>51</v>
      </c>
      <c r="E38" s="1" t="s">
        <v>78</v>
      </c>
      <c r="F38" s="1" t="s">
        <v>95</v>
      </c>
      <c r="G38" s="1" t="s">
        <v>54</v>
      </c>
      <c r="H38" s="1" t="s">
        <v>55</v>
      </c>
      <c r="I38" s="2">
        <v>37</v>
      </c>
      <c r="J38" s="2">
        <v>34.6</v>
      </c>
      <c r="K38" s="2">
        <f t="shared" si="0"/>
        <v>33.840000000000003</v>
      </c>
      <c r="L38" s="2">
        <f t="shared" si="1"/>
        <v>0.76</v>
      </c>
      <c r="T38" s="8">
        <v>33.840000000000003</v>
      </c>
      <c r="U38" s="5">
        <v>5822.1720000000014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R38" s="2">
        <v>0.76</v>
      </c>
      <c r="AS38" s="5">
        <f t="shared" si="8"/>
        <v>5822.1720000000014</v>
      </c>
      <c r="AT38" s="11">
        <f t="shared" si="6"/>
        <v>0.49632486082308119</v>
      </c>
      <c r="AU38" s="5">
        <f t="shared" si="7"/>
        <v>496.32486082308122</v>
      </c>
    </row>
    <row r="39" spans="1:47" x14ac:dyDescent="0.3">
      <c r="A39" s="1" t="s">
        <v>100</v>
      </c>
      <c r="B39" s="1" t="s">
        <v>101</v>
      </c>
      <c r="C39" s="1" t="s">
        <v>102</v>
      </c>
      <c r="D39" s="1" t="s">
        <v>51</v>
      </c>
      <c r="E39" s="1" t="s">
        <v>96</v>
      </c>
      <c r="F39" s="1" t="s">
        <v>95</v>
      </c>
      <c r="G39" s="1" t="s">
        <v>54</v>
      </c>
      <c r="H39" s="1" t="s">
        <v>55</v>
      </c>
      <c r="I39" s="2">
        <v>37</v>
      </c>
      <c r="J39" s="2">
        <v>0.08</v>
      </c>
      <c r="K39" s="2">
        <f t="shared" si="0"/>
        <v>0.08</v>
      </c>
      <c r="L39" s="2">
        <f t="shared" si="1"/>
        <v>0</v>
      </c>
      <c r="T39" s="8">
        <v>0.08</v>
      </c>
      <c r="U39" s="5">
        <v>13.763999999999999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S39" s="5">
        <f t="shared" si="8"/>
        <v>13.763999999999999</v>
      </c>
      <c r="AT39" s="11">
        <f t="shared" si="6"/>
        <v>1.1733448246408534E-3</v>
      </c>
      <c r="AU39" s="5">
        <f t="shared" si="7"/>
        <v>1.1733448246408535</v>
      </c>
    </row>
    <row r="40" spans="1:47" x14ac:dyDescent="0.3">
      <c r="A40" s="1" t="s">
        <v>103</v>
      </c>
      <c r="B40" s="1" t="s">
        <v>104</v>
      </c>
      <c r="C40" s="1" t="s">
        <v>102</v>
      </c>
      <c r="D40" s="1" t="s">
        <v>51</v>
      </c>
      <c r="E40" s="1" t="s">
        <v>69</v>
      </c>
      <c r="F40" s="1" t="s">
        <v>95</v>
      </c>
      <c r="G40" s="1" t="s">
        <v>54</v>
      </c>
      <c r="H40" s="1" t="s">
        <v>55</v>
      </c>
      <c r="I40" s="2">
        <v>80</v>
      </c>
      <c r="J40" s="2">
        <v>0.09</v>
      </c>
      <c r="K40" s="2">
        <f t="shared" si="0"/>
        <v>0.04</v>
      </c>
      <c r="L40" s="2">
        <f t="shared" si="1"/>
        <v>0</v>
      </c>
      <c r="T40" s="8">
        <v>0.04</v>
      </c>
      <c r="U40" s="5">
        <v>6.8820000000000006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S40" s="5">
        <f t="shared" si="8"/>
        <v>6.8820000000000006</v>
      </c>
      <c r="AT40" s="11">
        <f t="shared" si="6"/>
        <v>5.8667241232042682E-4</v>
      </c>
      <c r="AU40" s="5">
        <f t="shared" si="7"/>
        <v>0.58667241232042688</v>
      </c>
    </row>
    <row r="41" spans="1:47" x14ac:dyDescent="0.3">
      <c r="A41" s="1" t="s">
        <v>103</v>
      </c>
      <c r="B41" s="1" t="s">
        <v>104</v>
      </c>
      <c r="C41" s="1" t="s">
        <v>102</v>
      </c>
      <c r="D41" s="1" t="s">
        <v>51</v>
      </c>
      <c r="E41" s="1" t="s">
        <v>71</v>
      </c>
      <c r="F41" s="1" t="s">
        <v>95</v>
      </c>
      <c r="G41" s="1" t="s">
        <v>54</v>
      </c>
      <c r="H41" s="1" t="s">
        <v>55</v>
      </c>
      <c r="I41" s="2">
        <v>80</v>
      </c>
      <c r="J41" s="2">
        <v>35.99</v>
      </c>
      <c r="K41" s="2">
        <f t="shared" si="0"/>
        <v>21.63</v>
      </c>
      <c r="L41" s="2">
        <f t="shared" si="1"/>
        <v>0.16</v>
      </c>
      <c r="T41" s="8">
        <v>21.63</v>
      </c>
      <c r="U41" s="5">
        <v>3721.4414999999999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R41" s="2">
        <v>0.16</v>
      </c>
      <c r="AS41" s="5">
        <f t="shared" si="8"/>
        <v>3721.4414999999999</v>
      </c>
      <c r="AT41" s="11">
        <f t="shared" si="6"/>
        <v>0.31724310696227082</v>
      </c>
      <c r="AU41" s="5">
        <f t="shared" si="7"/>
        <v>317.24310696227082</v>
      </c>
    </row>
    <row r="42" spans="1:47" x14ac:dyDescent="0.3">
      <c r="A42" s="1" t="s">
        <v>103</v>
      </c>
      <c r="B42" s="1" t="s">
        <v>104</v>
      </c>
      <c r="C42" s="1" t="s">
        <v>102</v>
      </c>
      <c r="D42" s="1" t="s">
        <v>51</v>
      </c>
      <c r="E42" s="1" t="s">
        <v>72</v>
      </c>
      <c r="F42" s="1" t="s">
        <v>95</v>
      </c>
      <c r="G42" s="1" t="s">
        <v>54</v>
      </c>
      <c r="H42" s="1" t="s">
        <v>55</v>
      </c>
      <c r="I42" s="2">
        <v>80</v>
      </c>
      <c r="J42" s="2">
        <v>38.340000000000003</v>
      </c>
      <c r="K42" s="2">
        <f t="shared" si="0"/>
        <v>2.76</v>
      </c>
      <c r="L42" s="2">
        <f t="shared" si="1"/>
        <v>0.06</v>
      </c>
      <c r="T42" s="8">
        <v>2.76</v>
      </c>
      <c r="U42" s="5">
        <v>474.858</v>
      </c>
      <c r="AL42" s="5" t="str">
        <f t="shared" si="2"/>
        <v/>
      </c>
      <c r="AN42" s="5" t="str">
        <f t="shared" si="3"/>
        <v/>
      </c>
      <c r="AP42" s="5" t="str">
        <f t="shared" si="4"/>
        <v/>
      </c>
      <c r="AR42" s="2">
        <v>0.06</v>
      </c>
      <c r="AS42" s="5">
        <f t="shared" si="8"/>
        <v>474.858</v>
      </c>
      <c r="AT42" s="11">
        <f t="shared" si="6"/>
        <v>4.0480396450109452E-2</v>
      </c>
      <c r="AU42" s="5">
        <f t="shared" si="7"/>
        <v>40.480396450109453</v>
      </c>
    </row>
    <row r="43" spans="1:47" x14ac:dyDescent="0.3">
      <c r="A43" s="1" t="s">
        <v>105</v>
      </c>
      <c r="B43" s="1" t="s">
        <v>106</v>
      </c>
      <c r="C43" s="1" t="s">
        <v>107</v>
      </c>
      <c r="D43" s="1" t="s">
        <v>108</v>
      </c>
      <c r="E43" s="1" t="s">
        <v>64</v>
      </c>
      <c r="F43" s="1" t="s">
        <v>109</v>
      </c>
      <c r="G43" s="1" t="s">
        <v>54</v>
      </c>
      <c r="H43" s="1" t="s">
        <v>55</v>
      </c>
      <c r="I43" s="2">
        <v>6</v>
      </c>
      <c r="J43" s="2">
        <v>0.96</v>
      </c>
      <c r="K43" s="2">
        <f t="shared" si="0"/>
        <v>0.43</v>
      </c>
      <c r="L43" s="2">
        <f t="shared" si="1"/>
        <v>0</v>
      </c>
      <c r="T43" s="8">
        <v>0.43</v>
      </c>
      <c r="U43" s="5">
        <v>73.981499999999997</v>
      </c>
      <c r="AL43" s="5" t="str">
        <f t="shared" si="2"/>
        <v/>
      </c>
      <c r="AN43" s="5" t="str">
        <f t="shared" si="3"/>
        <v/>
      </c>
      <c r="AP43" s="5" t="str">
        <f t="shared" si="4"/>
        <v/>
      </c>
      <c r="AS43" s="5">
        <f t="shared" si="8"/>
        <v>73.981499999999997</v>
      </c>
      <c r="AT43" s="11">
        <f t="shared" si="6"/>
        <v>6.3067284324445872E-3</v>
      </c>
      <c r="AU43" s="5">
        <f t="shared" si="7"/>
        <v>6.3067284324445874</v>
      </c>
    </row>
    <row r="44" spans="1:47" x14ac:dyDescent="0.3">
      <c r="A44" s="1" t="s">
        <v>105</v>
      </c>
      <c r="B44" s="1" t="s">
        <v>106</v>
      </c>
      <c r="C44" s="1" t="s">
        <v>107</v>
      </c>
      <c r="D44" s="1" t="s">
        <v>108</v>
      </c>
      <c r="E44" s="1" t="s">
        <v>65</v>
      </c>
      <c r="F44" s="1" t="s">
        <v>109</v>
      </c>
      <c r="G44" s="1" t="s">
        <v>54</v>
      </c>
      <c r="H44" s="1" t="s">
        <v>55</v>
      </c>
      <c r="I44" s="2">
        <v>6</v>
      </c>
      <c r="J44" s="2">
        <v>4.9400000000000004</v>
      </c>
      <c r="K44" s="2">
        <f t="shared" si="0"/>
        <v>1.64</v>
      </c>
      <c r="L44" s="2">
        <f t="shared" si="1"/>
        <v>1.35</v>
      </c>
      <c r="Z44" s="9">
        <v>1.64</v>
      </c>
      <c r="AA44" s="5">
        <v>112.8648</v>
      </c>
      <c r="AL44" s="5" t="str">
        <f t="shared" si="2"/>
        <v/>
      </c>
      <c r="AN44" s="5" t="str">
        <f t="shared" si="3"/>
        <v/>
      </c>
      <c r="AP44" s="5" t="str">
        <f t="shared" si="4"/>
        <v/>
      </c>
      <c r="AR44" s="2">
        <v>1.35</v>
      </c>
      <c r="AS44" s="5">
        <f t="shared" si="8"/>
        <v>112.8648</v>
      </c>
      <c r="AT44" s="11">
        <f t="shared" si="6"/>
        <v>9.6214275620549999E-3</v>
      </c>
      <c r="AU44" s="5">
        <f t="shared" si="7"/>
        <v>9.6214275620549987</v>
      </c>
    </row>
    <row r="45" spans="1:47" x14ac:dyDescent="0.3">
      <c r="A45" s="1" t="s">
        <v>110</v>
      </c>
      <c r="B45" s="1" t="s">
        <v>106</v>
      </c>
      <c r="C45" s="1" t="s">
        <v>107</v>
      </c>
      <c r="D45" s="1" t="s">
        <v>108</v>
      </c>
      <c r="E45" s="1" t="s">
        <v>64</v>
      </c>
      <c r="F45" s="1" t="s">
        <v>109</v>
      </c>
      <c r="G45" s="1" t="s">
        <v>54</v>
      </c>
      <c r="H45" s="1" t="s">
        <v>55</v>
      </c>
      <c r="I45" s="2">
        <v>188.98</v>
      </c>
      <c r="J45" s="2">
        <v>35.9</v>
      </c>
      <c r="K45" s="2">
        <f t="shared" si="0"/>
        <v>32.28</v>
      </c>
      <c r="L45" s="2">
        <f t="shared" si="1"/>
        <v>0</v>
      </c>
      <c r="R45" s="7">
        <v>0.45</v>
      </c>
      <c r="S45" s="5">
        <v>258.07499999999999</v>
      </c>
      <c r="T45" s="8">
        <v>31.83</v>
      </c>
      <c r="U45" s="5">
        <v>5476.3514999999998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S45" s="5">
        <f t="shared" si="8"/>
        <v>5734.4264999999996</v>
      </c>
      <c r="AT45" s="11">
        <f t="shared" si="6"/>
        <v>0.48884478756599559</v>
      </c>
      <c r="AU45" s="5">
        <f t="shared" si="7"/>
        <v>488.8447875659956</v>
      </c>
    </row>
    <row r="46" spans="1:47" x14ac:dyDescent="0.3">
      <c r="A46" s="1" t="s">
        <v>110</v>
      </c>
      <c r="B46" s="1" t="s">
        <v>106</v>
      </c>
      <c r="C46" s="1" t="s">
        <v>107</v>
      </c>
      <c r="D46" s="1" t="s">
        <v>108</v>
      </c>
      <c r="E46" s="1" t="s">
        <v>57</v>
      </c>
      <c r="F46" s="1" t="s">
        <v>109</v>
      </c>
      <c r="G46" s="1" t="s">
        <v>54</v>
      </c>
      <c r="H46" s="1" t="s">
        <v>55</v>
      </c>
      <c r="I46" s="2">
        <v>188.98</v>
      </c>
      <c r="J46" s="2">
        <v>0.06</v>
      </c>
      <c r="K46" s="2">
        <f t="shared" si="0"/>
        <v>0.05</v>
      </c>
      <c r="L46" s="2">
        <f t="shared" si="1"/>
        <v>0.01</v>
      </c>
      <c r="T46" s="8">
        <v>0.05</v>
      </c>
      <c r="U46" s="5">
        <v>8.6025000000000009</v>
      </c>
      <c r="AL46" s="5" t="str">
        <f t="shared" si="2"/>
        <v/>
      </c>
      <c r="AN46" s="5" t="str">
        <f t="shared" si="3"/>
        <v/>
      </c>
      <c r="AP46" s="5" t="str">
        <f t="shared" si="4"/>
        <v/>
      </c>
      <c r="AR46" s="2">
        <v>0.01</v>
      </c>
      <c r="AS46" s="5">
        <f t="shared" si="8"/>
        <v>8.6025000000000009</v>
      </c>
      <c r="AT46" s="11">
        <f t="shared" si="6"/>
        <v>7.3334051540053363E-4</v>
      </c>
      <c r="AU46" s="5">
        <f t="shared" si="7"/>
        <v>0.73334051540053358</v>
      </c>
    </row>
    <row r="47" spans="1:47" x14ac:dyDescent="0.3">
      <c r="A47" s="1" t="s">
        <v>110</v>
      </c>
      <c r="B47" s="1" t="s">
        <v>106</v>
      </c>
      <c r="C47" s="1" t="s">
        <v>107</v>
      </c>
      <c r="D47" s="1" t="s">
        <v>108</v>
      </c>
      <c r="E47" s="1" t="s">
        <v>58</v>
      </c>
      <c r="F47" s="1" t="s">
        <v>109</v>
      </c>
      <c r="G47" s="1" t="s">
        <v>54</v>
      </c>
      <c r="H47" s="1" t="s">
        <v>55</v>
      </c>
      <c r="I47" s="2">
        <v>188.98</v>
      </c>
      <c r="J47" s="2">
        <v>0.03</v>
      </c>
      <c r="K47" s="2">
        <f t="shared" si="0"/>
        <v>0.01</v>
      </c>
      <c r="L47" s="2">
        <f t="shared" si="1"/>
        <v>0.02</v>
      </c>
      <c r="T47" s="8">
        <v>0.01</v>
      </c>
      <c r="U47" s="5">
        <v>1.7204999999999999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R47" s="2">
        <v>0.02</v>
      </c>
      <c r="AS47" s="5">
        <f t="shared" si="8"/>
        <v>1.7204999999999999</v>
      </c>
      <c r="AT47" s="11">
        <f t="shared" si="6"/>
        <v>1.4666810308010668E-4</v>
      </c>
      <c r="AU47" s="5">
        <f t="shared" si="7"/>
        <v>0.14666810308010669</v>
      </c>
    </row>
    <row r="48" spans="1:47" x14ac:dyDescent="0.3">
      <c r="A48" s="1" t="s">
        <v>110</v>
      </c>
      <c r="B48" s="1" t="s">
        <v>106</v>
      </c>
      <c r="C48" s="1" t="s">
        <v>107</v>
      </c>
      <c r="D48" s="1" t="s">
        <v>108</v>
      </c>
      <c r="E48" s="1" t="s">
        <v>52</v>
      </c>
      <c r="F48" s="1" t="s">
        <v>109</v>
      </c>
      <c r="G48" s="1" t="s">
        <v>54</v>
      </c>
      <c r="H48" s="1" t="s">
        <v>55</v>
      </c>
      <c r="I48" s="2">
        <v>188.98</v>
      </c>
      <c r="J48" s="2">
        <v>6.07</v>
      </c>
      <c r="K48" s="2">
        <f t="shared" si="0"/>
        <v>0</v>
      </c>
      <c r="L48" s="2">
        <f t="shared" si="1"/>
        <v>6.07</v>
      </c>
      <c r="AL48" s="5" t="str">
        <f t="shared" si="2"/>
        <v/>
      </c>
      <c r="AN48" s="5" t="str">
        <f t="shared" si="3"/>
        <v/>
      </c>
      <c r="AP48" s="5" t="str">
        <f t="shared" si="4"/>
        <v/>
      </c>
      <c r="AR48" s="2">
        <v>6.07</v>
      </c>
      <c r="AS48" s="5">
        <f t="shared" si="8"/>
        <v>0</v>
      </c>
      <c r="AT48" s="11">
        <f t="shared" si="6"/>
        <v>0</v>
      </c>
      <c r="AU48" s="5">
        <f t="shared" si="7"/>
        <v>0</v>
      </c>
    </row>
    <row r="49" spans="1:47" x14ac:dyDescent="0.3">
      <c r="A49" s="1" t="s">
        <v>110</v>
      </c>
      <c r="B49" s="1" t="s">
        <v>106</v>
      </c>
      <c r="C49" s="1" t="s">
        <v>107</v>
      </c>
      <c r="D49" s="1" t="s">
        <v>108</v>
      </c>
      <c r="E49" s="1" t="s">
        <v>82</v>
      </c>
      <c r="F49" s="1" t="s">
        <v>109</v>
      </c>
      <c r="G49" s="1" t="s">
        <v>54</v>
      </c>
      <c r="H49" s="1" t="s">
        <v>55</v>
      </c>
      <c r="I49" s="2">
        <v>188.98</v>
      </c>
      <c r="J49" s="2">
        <v>39.11</v>
      </c>
      <c r="K49" s="2">
        <f t="shared" si="0"/>
        <v>26.83</v>
      </c>
      <c r="L49" s="2">
        <f t="shared" si="1"/>
        <v>12.28</v>
      </c>
      <c r="R49" s="7">
        <v>11.96</v>
      </c>
      <c r="S49" s="5">
        <v>6859.06</v>
      </c>
      <c r="T49" s="8">
        <v>14.87</v>
      </c>
      <c r="U49" s="5">
        <v>2558.3834999999999</v>
      </c>
      <c r="AL49" s="5" t="str">
        <f t="shared" si="2"/>
        <v/>
      </c>
      <c r="AN49" s="5" t="str">
        <f t="shared" si="3"/>
        <v/>
      </c>
      <c r="AP49" s="5" t="str">
        <f t="shared" si="4"/>
        <v/>
      </c>
      <c r="AR49" s="2">
        <v>12.28</v>
      </c>
      <c r="AS49" s="5">
        <f t="shared" si="8"/>
        <v>9417.4435000000012</v>
      </c>
      <c r="AT49" s="11">
        <f t="shared" si="6"/>
        <v>0.8028123068928108</v>
      </c>
      <c r="AU49" s="5">
        <f t="shared" si="7"/>
        <v>802.81230689281074</v>
      </c>
    </row>
    <row r="50" spans="1:47" x14ac:dyDescent="0.3">
      <c r="A50" s="1" t="s">
        <v>110</v>
      </c>
      <c r="B50" s="1" t="s">
        <v>106</v>
      </c>
      <c r="C50" s="1" t="s">
        <v>107</v>
      </c>
      <c r="D50" s="1" t="s">
        <v>108</v>
      </c>
      <c r="E50" s="1" t="s">
        <v>65</v>
      </c>
      <c r="F50" s="1" t="s">
        <v>109</v>
      </c>
      <c r="G50" s="1" t="s">
        <v>54</v>
      </c>
      <c r="H50" s="1" t="s">
        <v>55</v>
      </c>
      <c r="I50" s="2">
        <v>188.98</v>
      </c>
      <c r="J50" s="2">
        <v>34.090000000000003</v>
      </c>
      <c r="K50" s="2">
        <f t="shared" si="0"/>
        <v>32.17</v>
      </c>
      <c r="L50" s="2">
        <f t="shared" si="1"/>
        <v>0.17</v>
      </c>
      <c r="R50" s="7">
        <v>15.12</v>
      </c>
      <c r="S50" s="5">
        <v>8671.32</v>
      </c>
      <c r="T50" s="8">
        <v>17.03</v>
      </c>
      <c r="U50" s="5">
        <v>2930.011500000001</v>
      </c>
      <c r="Z50" s="9">
        <v>0.02</v>
      </c>
      <c r="AA50" s="5">
        <v>1.3764000000000001</v>
      </c>
      <c r="AL50" s="5" t="str">
        <f t="shared" si="2"/>
        <v/>
      </c>
      <c r="AN50" s="5" t="str">
        <f t="shared" si="3"/>
        <v/>
      </c>
      <c r="AP50" s="5" t="str">
        <f t="shared" si="4"/>
        <v/>
      </c>
      <c r="AR50" s="2">
        <v>0.17</v>
      </c>
      <c r="AS50" s="5">
        <f t="shared" si="8"/>
        <v>11602.707899999999</v>
      </c>
      <c r="AT50" s="11">
        <f t="shared" si="6"/>
        <v>0.98910035355162362</v>
      </c>
      <c r="AU50" s="5">
        <f t="shared" si="7"/>
        <v>989.10035355162358</v>
      </c>
    </row>
    <row r="51" spans="1:47" x14ac:dyDescent="0.3">
      <c r="A51" s="1" t="s">
        <v>110</v>
      </c>
      <c r="B51" s="1" t="s">
        <v>106</v>
      </c>
      <c r="C51" s="1" t="s">
        <v>107</v>
      </c>
      <c r="D51" s="1" t="s">
        <v>108</v>
      </c>
      <c r="E51" s="1" t="s">
        <v>111</v>
      </c>
      <c r="F51" s="1" t="s">
        <v>109</v>
      </c>
      <c r="G51" s="1" t="s">
        <v>54</v>
      </c>
      <c r="H51" s="1" t="s">
        <v>55</v>
      </c>
      <c r="I51" s="2">
        <v>188.98</v>
      </c>
      <c r="J51" s="2">
        <v>27.98</v>
      </c>
      <c r="K51" s="2">
        <f t="shared" si="0"/>
        <v>0.09</v>
      </c>
      <c r="L51" s="2">
        <f t="shared" si="1"/>
        <v>0.01</v>
      </c>
      <c r="T51" s="8">
        <v>0.09</v>
      </c>
      <c r="U51" s="5">
        <v>15.484500000000001</v>
      </c>
      <c r="AL51" s="5" t="str">
        <f t="shared" si="2"/>
        <v/>
      </c>
      <c r="AN51" s="5" t="str">
        <f t="shared" si="3"/>
        <v/>
      </c>
      <c r="AP51" s="5" t="str">
        <f t="shared" si="4"/>
        <v/>
      </c>
      <c r="AR51" s="2">
        <v>0.01</v>
      </c>
      <c r="AS51" s="5">
        <f t="shared" si="8"/>
        <v>15.484500000000001</v>
      </c>
      <c r="AT51" s="11">
        <f t="shared" si="6"/>
        <v>1.3200129277209603E-3</v>
      </c>
      <c r="AU51" s="5">
        <f t="shared" si="7"/>
        <v>1.3200129277209602</v>
      </c>
    </row>
    <row r="52" spans="1:47" x14ac:dyDescent="0.3">
      <c r="A52" s="1" t="s">
        <v>112</v>
      </c>
      <c r="B52" s="1" t="s">
        <v>84</v>
      </c>
      <c r="C52" s="1" t="s">
        <v>85</v>
      </c>
      <c r="D52" s="1" t="s">
        <v>86</v>
      </c>
      <c r="E52" s="1" t="s">
        <v>113</v>
      </c>
      <c r="F52" s="1" t="s">
        <v>109</v>
      </c>
      <c r="G52" s="1" t="s">
        <v>54</v>
      </c>
      <c r="H52" s="1" t="s">
        <v>55</v>
      </c>
      <c r="I52" s="2">
        <v>80</v>
      </c>
      <c r="J52" s="2">
        <v>38.659999999999997</v>
      </c>
      <c r="K52" s="2">
        <f t="shared" si="0"/>
        <v>11.84</v>
      </c>
      <c r="L52" s="2">
        <f t="shared" si="1"/>
        <v>11.89</v>
      </c>
      <c r="R52" s="7">
        <v>4.32</v>
      </c>
      <c r="S52" s="5">
        <v>2477.52</v>
      </c>
      <c r="T52" s="8">
        <v>7.52</v>
      </c>
      <c r="U52" s="5">
        <v>1293.816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R52" s="2">
        <v>11.89</v>
      </c>
      <c r="AS52" s="5">
        <f t="shared" si="8"/>
        <v>3771.3360000000002</v>
      </c>
      <c r="AT52" s="11">
        <f t="shared" si="6"/>
        <v>0.32149648195159392</v>
      </c>
      <c r="AU52" s="5">
        <f t="shared" si="7"/>
        <v>321.49648195159392</v>
      </c>
    </row>
    <row r="53" spans="1:47" x14ac:dyDescent="0.3">
      <c r="A53" s="1" t="s">
        <v>114</v>
      </c>
      <c r="B53" s="1" t="s">
        <v>115</v>
      </c>
      <c r="C53" s="1" t="s">
        <v>116</v>
      </c>
      <c r="D53" s="1" t="s">
        <v>51</v>
      </c>
      <c r="E53" s="1" t="s">
        <v>96</v>
      </c>
      <c r="F53" s="1" t="s">
        <v>109</v>
      </c>
      <c r="G53" s="1" t="s">
        <v>54</v>
      </c>
      <c r="H53" s="1" t="s">
        <v>55</v>
      </c>
      <c r="I53" s="2">
        <v>13</v>
      </c>
      <c r="J53" s="2">
        <v>12.03</v>
      </c>
      <c r="K53" s="2">
        <f t="shared" si="0"/>
        <v>0.69</v>
      </c>
      <c r="L53" s="2">
        <f t="shared" si="1"/>
        <v>11.35</v>
      </c>
      <c r="Z53" s="9">
        <v>0.69</v>
      </c>
      <c r="AA53" s="5">
        <v>47.48579999999999</v>
      </c>
      <c r="AL53" s="5" t="str">
        <f t="shared" si="2"/>
        <v/>
      </c>
      <c r="AN53" s="5" t="str">
        <f t="shared" si="3"/>
        <v/>
      </c>
      <c r="AP53" s="5" t="str">
        <f t="shared" si="4"/>
        <v/>
      </c>
      <c r="AR53" s="2">
        <v>11.35</v>
      </c>
      <c r="AS53" s="5">
        <f t="shared" si="8"/>
        <v>47.48579999999999</v>
      </c>
      <c r="AT53" s="11">
        <f t="shared" si="6"/>
        <v>4.0480396450109438E-3</v>
      </c>
      <c r="AU53" s="5">
        <f t="shared" si="7"/>
        <v>4.0480396450109444</v>
      </c>
    </row>
    <row r="54" spans="1:47" x14ac:dyDescent="0.3">
      <c r="A54" s="1" t="s">
        <v>114</v>
      </c>
      <c r="B54" s="1" t="s">
        <v>115</v>
      </c>
      <c r="C54" s="1" t="s">
        <v>116</v>
      </c>
      <c r="D54" s="1" t="s">
        <v>51</v>
      </c>
      <c r="E54" s="1" t="s">
        <v>113</v>
      </c>
      <c r="F54" s="1" t="s">
        <v>109</v>
      </c>
      <c r="G54" s="1" t="s">
        <v>54</v>
      </c>
      <c r="H54" s="1" t="s">
        <v>55</v>
      </c>
      <c r="I54" s="2">
        <v>13</v>
      </c>
      <c r="J54" s="2">
        <v>0.03</v>
      </c>
      <c r="K54" s="2">
        <f t="shared" si="0"/>
        <v>0</v>
      </c>
      <c r="L54" s="2">
        <f t="shared" si="1"/>
        <v>0.03</v>
      </c>
      <c r="AL54" s="5" t="str">
        <f t="shared" si="2"/>
        <v/>
      </c>
      <c r="AN54" s="5" t="str">
        <f t="shared" si="3"/>
        <v/>
      </c>
      <c r="AP54" s="5" t="str">
        <f t="shared" si="4"/>
        <v/>
      </c>
      <c r="AR54" s="2">
        <v>0.03</v>
      </c>
      <c r="AS54" s="5">
        <f t="shared" si="8"/>
        <v>0</v>
      </c>
      <c r="AT54" s="11">
        <f t="shared" si="6"/>
        <v>0</v>
      </c>
      <c r="AU54" s="5">
        <f t="shared" si="7"/>
        <v>0</v>
      </c>
    </row>
    <row r="55" spans="1:47" x14ac:dyDescent="0.3">
      <c r="A55" s="1" t="s">
        <v>117</v>
      </c>
      <c r="B55" s="1" t="s">
        <v>118</v>
      </c>
      <c r="C55" s="1" t="s">
        <v>119</v>
      </c>
      <c r="D55" s="1" t="s">
        <v>120</v>
      </c>
      <c r="E55" s="1" t="s">
        <v>65</v>
      </c>
      <c r="F55" s="1" t="s">
        <v>109</v>
      </c>
      <c r="G55" s="1" t="s">
        <v>54</v>
      </c>
      <c r="H55" s="1" t="s">
        <v>55</v>
      </c>
      <c r="I55" s="2">
        <v>64.7</v>
      </c>
      <c r="J55" s="2">
        <v>0.06</v>
      </c>
      <c r="K55" s="2">
        <f t="shared" si="0"/>
        <v>0.06</v>
      </c>
      <c r="L55" s="2">
        <f t="shared" si="1"/>
        <v>0</v>
      </c>
      <c r="R55" s="7">
        <v>0.04</v>
      </c>
      <c r="S55" s="5">
        <v>22.94</v>
      </c>
      <c r="T55" s="8">
        <v>0.02</v>
      </c>
      <c r="U55" s="5">
        <v>3.4409999999999998</v>
      </c>
      <c r="AL55" s="5" t="str">
        <f t="shared" si="2"/>
        <v/>
      </c>
      <c r="AN55" s="5" t="str">
        <f t="shared" si="3"/>
        <v/>
      </c>
      <c r="AP55" s="5" t="str">
        <f t="shared" si="4"/>
        <v/>
      </c>
      <c r="AS55" s="5">
        <f t="shared" si="8"/>
        <v>26.381</v>
      </c>
      <c r="AT55" s="11">
        <f t="shared" si="6"/>
        <v>2.2489109138949695E-3</v>
      </c>
      <c r="AU55" s="5">
        <f t="shared" si="7"/>
        <v>2.2489109138949694</v>
      </c>
    </row>
    <row r="56" spans="1:47" x14ac:dyDescent="0.3">
      <c r="A56" s="1" t="s">
        <v>117</v>
      </c>
      <c r="B56" s="1" t="s">
        <v>118</v>
      </c>
      <c r="C56" s="1" t="s">
        <v>119</v>
      </c>
      <c r="D56" s="1" t="s">
        <v>120</v>
      </c>
      <c r="E56" s="1" t="s">
        <v>69</v>
      </c>
      <c r="F56" s="1" t="s">
        <v>109</v>
      </c>
      <c r="G56" s="1" t="s">
        <v>54</v>
      </c>
      <c r="H56" s="1" t="s">
        <v>55</v>
      </c>
      <c r="I56" s="2">
        <v>64.7</v>
      </c>
      <c r="J56" s="2">
        <v>38.11</v>
      </c>
      <c r="K56" s="2">
        <f t="shared" si="0"/>
        <v>36.25</v>
      </c>
      <c r="L56" s="2">
        <f t="shared" si="1"/>
        <v>0</v>
      </c>
      <c r="R56" s="7">
        <v>27.32</v>
      </c>
      <c r="S56" s="5">
        <v>15668.02</v>
      </c>
      <c r="T56" s="8">
        <v>8.93</v>
      </c>
      <c r="U56" s="5">
        <v>1536.4065000000001</v>
      </c>
      <c r="AL56" s="5" t="str">
        <f t="shared" si="2"/>
        <v/>
      </c>
      <c r="AN56" s="5" t="str">
        <f t="shared" si="3"/>
        <v/>
      </c>
      <c r="AP56" s="5" t="str">
        <f t="shared" si="4"/>
        <v/>
      </c>
      <c r="AS56" s="5">
        <f t="shared" si="8"/>
        <v>17204.426500000001</v>
      </c>
      <c r="AT56" s="11">
        <f t="shared" si="6"/>
        <v>1.4666321414333736</v>
      </c>
      <c r="AU56" s="5">
        <f t="shared" si="7"/>
        <v>1466.6321414333736</v>
      </c>
    </row>
    <row r="57" spans="1:47" x14ac:dyDescent="0.3">
      <c r="A57" s="1" t="s">
        <v>117</v>
      </c>
      <c r="B57" s="1" t="s">
        <v>118</v>
      </c>
      <c r="C57" s="1" t="s">
        <v>119</v>
      </c>
      <c r="D57" s="1" t="s">
        <v>120</v>
      </c>
      <c r="E57" s="1" t="s">
        <v>96</v>
      </c>
      <c r="F57" s="1" t="s">
        <v>109</v>
      </c>
      <c r="G57" s="1" t="s">
        <v>54</v>
      </c>
      <c r="H57" s="1" t="s">
        <v>55</v>
      </c>
      <c r="I57" s="2">
        <v>64.7</v>
      </c>
      <c r="J57" s="2">
        <v>23.43</v>
      </c>
      <c r="K57" s="2">
        <f t="shared" si="0"/>
        <v>19.46</v>
      </c>
      <c r="L57" s="2">
        <f t="shared" si="1"/>
        <v>3.13</v>
      </c>
      <c r="R57" s="7">
        <v>13.59</v>
      </c>
      <c r="S57" s="5">
        <v>7793.8649999999998</v>
      </c>
      <c r="T57" s="8">
        <v>5.87</v>
      </c>
      <c r="U57" s="5">
        <v>1009.9335</v>
      </c>
      <c r="AL57" s="5" t="str">
        <f t="shared" si="2"/>
        <v/>
      </c>
      <c r="AN57" s="5" t="str">
        <f t="shared" si="3"/>
        <v/>
      </c>
      <c r="AP57" s="5" t="str">
        <f t="shared" si="4"/>
        <v/>
      </c>
      <c r="AR57" s="2">
        <v>3.13</v>
      </c>
      <c r="AS57" s="5">
        <f t="shared" si="8"/>
        <v>8803.798499999999</v>
      </c>
      <c r="AT57" s="11">
        <f t="shared" si="6"/>
        <v>0.75050068346090593</v>
      </c>
      <c r="AU57" s="5">
        <f t="shared" si="7"/>
        <v>750.50068346090598</v>
      </c>
    </row>
    <row r="58" spans="1:47" x14ac:dyDescent="0.3">
      <c r="A58" s="1" t="s">
        <v>121</v>
      </c>
      <c r="B58" s="1" t="s">
        <v>118</v>
      </c>
      <c r="C58" s="1" t="s">
        <v>119</v>
      </c>
      <c r="D58" s="1" t="s">
        <v>120</v>
      </c>
      <c r="E58" s="1" t="s">
        <v>82</v>
      </c>
      <c r="F58" s="1" t="s">
        <v>109</v>
      </c>
      <c r="G58" s="1" t="s">
        <v>54</v>
      </c>
      <c r="H58" s="1" t="s">
        <v>55</v>
      </c>
      <c r="I58" s="2">
        <v>44.6</v>
      </c>
      <c r="J58" s="2">
        <v>0.04</v>
      </c>
      <c r="K58" s="2">
        <f t="shared" si="0"/>
        <v>0.04</v>
      </c>
      <c r="L58" s="2">
        <f t="shared" si="1"/>
        <v>0</v>
      </c>
      <c r="R58" s="7">
        <v>0.04</v>
      </c>
      <c r="S58" s="5">
        <v>22.94</v>
      </c>
      <c r="AL58" s="5" t="str">
        <f t="shared" si="2"/>
        <v/>
      </c>
      <c r="AN58" s="5" t="str">
        <f t="shared" si="3"/>
        <v/>
      </c>
      <c r="AP58" s="5" t="str">
        <f t="shared" si="4"/>
        <v/>
      </c>
      <c r="AS58" s="5">
        <f t="shared" si="8"/>
        <v>22.94</v>
      </c>
      <c r="AT58" s="11">
        <f t="shared" si="6"/>
        <v>1.9555747077347561E-3</v>
      </c>
      <c r="AU58" s="5">
        <f t="shared" si="7"/>
        <v>1.9555747077347561</v>
      </c>
    </row>
    <row r="59" spans="1:47" x14ac:dyDescent="0.3">
      <c r="A59" s="1" t="s">
        <v>121</v>
      </c>
      <c r="B59" s="1" t="s">
        <v>118</v>
      </c>
      <c r="C59" s="1" t="s">
        <v>119</v>
      </c>
      <c r="D59" s="1" t="s">
        <v>120</v>
      </c>
      <c r="E59" s="1" t="s">
        <v>69</v>
      </c>
      <c r="F59" s="1" t="s">
        <v>109</v>
      </c>
      <c r="G59" s="1" t="s">
        <v>54</v>
      </c>
      <c r="H59" s="1" t="s">
        <v>55</v>
      </c>
      <c r="I59" s="2">
        <v>44.6</v>
      </c>
      <c r="J59" s="2">
        <v>0.08</v>
      </c>
      <c r="K59" s="2">
        <f t="shared" si="0"/>
        <v>0.08</v>
      </c>
      <c r="L59" s="2">
        <f t="shared" si="1"/>
        <v>0</v>
      </c>
      <c r="R59" s="7">
        <v>0.08</v>
      </c>
      <c r="S59" s="5">
        <v>45.88</v>
      </c>
      <c r="AL59" s="5" t="str">
        <f t="shared" si="2"/>
        <v/>
      </c>
      <c r="AN59" s="5" t="str">
        <f t="shared" si="3"/>
        <v/>
      </c>
      <c r="AP59" s="5" t="str">
        <f t="shared" si="4"/>
        <v/>
      </c>
      <c r="AS59" s="5">
        <f t="shared" si="8"/>
        <v>45.88</v>
      </c>
      <c r="AT59" s="11">
        <f t="shared" si="6"/>
        <v>3.9111494154695121E-3</v>
      </c>
      <c r="AU59" s="5">
        <f t="shared" si="7"/>
        <v>3.9111494154695121</v>
      </c>
    </row>
    <row r="60" spans="1:47" x14ac:dyDescent="0.3">
      <c r="A60" s="1" t="s">
        <v>121</v>
      </c>
      <c r="B60" s="1" t="s">
        <v>118</v>
      </c>
      <c r="C60" s="1" t="s">
        <v>119</v>
      </c>
      <c r="D60" s="1" t="s">
        <v>120</v>
      </c>
      <c r="E60" s="1" t="s">
        <v>71</v>
      </c>
      <c r="F60" s="1" t="s">
        <v>109</v>
      </c>
      <c r="G60" s="1" t="s">
        <v>54</v>
      </c>
      <c r="H60" s="1" t="s">
        <v>55</v>
      </c>
      <c r="I60" s="2">
        <v>44.6</v>
      </c>
      <c r="J60" s="2">
        <v>26.62</v>
      </c>
      <c r="K60" s="2">
        <f t="shared" si="0"/>
        <v>24.7</v>
      </c>
      <c r="L60" s="2">
        <f t="shared" si="1"/>
        <v>1.92</v>
      </c>
      <c r="R60" s="7">
        <v>24.7</v>
      </c>
      <c r="S60" s="5">
        <v>14165.45</v>
      </c>
      <c r="AL60" s="5" t="str">
        <f t="shared" si="2"/>
        <v/>
      </c>
      <c r="AN60" s="5" t="str">
        <f t="shared" si="3"/>
        <v/>
      </c>
      <c r="AP60" s="5" t="str">
        <f t="shared" si="4"/>
        <v/>
      </c>
      <c r="AR60" s="2">
        <v>1.92</v>
      </c>
      <c r="AS60" s="5">
        <f t="shared" si="8"/>
        <v>14165.45</v>
      </c>
      <c r="AT60" s="11">
        <f t="shared" si="6"/>
        <v>1.2075673820262118</v>
      </c>
      <c r="AU60" s="5">
        <f t="shared" si="7"/>
        <v>1207.5673820262118</v>
      </c>
    </row>
    <row r="61" spans="1:47" x14ac:dyDescent="0.3">
      <c r="A61" s="1" t="s">
        <v>121</v>
      </c>
      <c r="B61" s="1" t="s">
        <v>118</v>
      </c>
      <c r="C61" s="1" t="s">
        <v>119</v>
      </c>
      <c r="D61" s="1" t="s">
        <v>120</v>
      </c>
      <c r="E61" s="1" t="s">
        <v>78</v>
      </c>
      <c r="F61" s="1" t="s">
        <v>109</v>
      </c>
      <c r="G61" s="1" t="s">
        <v>54</v>
      </c>
      <c r="H61" s="1" t="s">
        <v>55</v>
      </c>
      <c r="I61" s="2">
        <v>44.6</v>
      </c>
      <c r="J61" s="2">
        <v>14.69</v>
      </c>
      <c r="K61" s="2">
        <f t="shared" si="0"/>
        <v>14.44</v>
      </c>
      <c r="L61" s="2">
        <f t="shared" si="1"/>
        <v>0.24</v>
      </c>
      <c r="R61" s="7">
        <v>14.44</v>
      </c>
      <c r="S61" s="5">
        <v>8281.34</v>
      </c>
      <c r="AL61" s="5" t="str">
        <f t="shared" si="2"/>
        <v/>
      </c>
      <c r="AN61" s="5" t="str">
        <f t="shared" si="3"/>
        <v/>
      </c>
      <c r="AP61" s="5" t="str">
        <f t="shared" si="4"/>
        <v/>
      </c>
      <c r="AR61" s="2">
        <v>0.24</v>
      </c>
      <c r="AS61" s="5">
        <f t="shared" si="8"/>
        <v>8281.34</v>
      </c>
      <c r="AT61" s="11">
        <f t="shared" si="6"/>
        <v>0.70596246949224695</v>
      </c>
      <c r="AU61" s="5">
        <f t="shared" si="7"/>
        <v>705.96246949224701</v>
      </c>
    </row>
    <row r="62" spans="1:47" x14ac:dyDescent="0.3">
      <c r="A62" s="1" t="s">
        <v>121</v>
      </c>
      <c r="B62" s="1" t="s">
        <v>118</v>
      </c>
      <c r="C62" s="1" t="s">
        <v>119</v>
      </c>
      <c r="D62" s="1" t="s">
        <v>120</v>
      </c>
      <c r="E62" s="1" t="s">
        <v>96</v>
      </c>
      <c r="F62" s="1" t="s">
        <v>109</v>
      </c>
      <c r="G62" s="1" t="s">
        <v>54</v>
      </c>
      <c r="H62" s="1" t="s">
        <v>55</v>
      </c>
      <c r="I62" s="2">
        <v>44.6</v>
      </c>
      <c r="J62" s="2">
        <v>0.06</v>
      </c>
      <c r="K62" s="2">
        <f t="shared" si="0"/>
        <v>0.06</v>
      </c>
      <c r="L62" s="2">
        <f t="shared" si="1"/>
        <v>0</v>
      </c>
      <c r="R62" s="7">
        <v>0.06</v>
      </c>
      <c r="S62" s="5">
        <v>34.409999999999997</v>
      </c>
      <c r="AL62" s="5" t="str">
        <f t="shared" si="2"/>
        <v/>
      </c>
      <c r="AN62" s="5" t="str">
        <f t="shared" si="3"/>
        <v/>
      </c>
      <c r="AP62" s="5" t="str">
        <f t="shared" si="4"/>
        <v/>
      </c>
      <c r="AS62" s="5">
        <f t="shared" si="8"/>
        <v>34.409999999999997</v>
      </c>
      <c r="AT62" s="11">
        <f t="shared" si="6"/>
        <v>2.9333620616021337E-3</v>
      </c>
      <c r="AU62" s="5">
        <f t="shared" si="7"/>
        <v>2.9333620616021339</v>
      </c>
    </row>
    <row r="63" spans="1:47" x14ac:dyDescent="0.3">
      <c r="A63" s="1" t="s">
        <v>122</v>
      </c>
      <c r="B63" s="1" t="s">
        <v>123</v>
      </c>
      <c r="C63" s="1" t="s">
        <v>124</v>
      </c>
      <c r="D63" s="1" t="s">
        <v>125</v>
      </c>
      <c r="E63" s="1" t="s">
        <v>72</v>
      </c>
      <c r="F63" s="1" t="s">
        <v>109</v>
      </c>
      <c r="G63" s="1" t="s">
        <v>54</v>
      </c>
      <c r="H63" s="1" t="s">
        <v>55</v>
      </c>
      <c r="I63" s="2">
        <v>37.33</v>
      </c>
      <c r="J63" s="2">
        <v>0.04</v>
      </c>
      <c r="K63" s="2">
        <f t="shared" si="0"/>
        <v>0</v>
      </c>
      <c r="L63" s="2">
        <f t="shared" si="1"/>
        <v>0.04</v>
      </c>
      <c r="AL63" s="5" t="str">
        <f t="shared" si="2"/>
        <v/>
      </c>
      <c r="AN63" s="5" t="str">
        <f t="shared" si="3"/>
        <v/>
      </c>
      <c r="AP63" s="5" t="str">
        <f t="shared" si="4"/>
        <v/>
      </c>
      <c r="AR63" s="2">
        <v>0.04</v>
      </c>
      <c r="AS63" s="5">
        <f t="shared" si="8"/>
        <v>0</v>
      </c>
      <c r="AT63" s="11">
        <f t="shared" si="6"/>
        <v>0</v>
      </c>
      <c r="AU63" s="5">
        <f t="shared" si="7"/>
        <v>0</v>
      </c>
    </row>
    <row r="64" spans="1:47" x14ac:dyDescent="0.3">
      <c r="A64" s="1" t="s">
        <v>122</v>
      </c>
      <c r="B64" s="1" t="s">
        <v>123</v>
      </c>
      <c r="C64" s="1" t="s">
        <v>124</v>
      </c>
      <c r="D64" s="1" t="s">
        <v>125</v>
      </c>
      <c r="E64" s="1" t="s">
        <v>59</v>
      </c>
      <c r="F64" s="1" t="s">
        <v>109</v>
      </c>
      <c r="G64" s="1" t="s">
        <v>54</v>
      </c>
      <c r="H64" s="1" t="s">
        <v>55</v>
      </c>
      <c r="I64" s="2">
        <v>37.33</v>
      </c>
      <c r="J64" s="2">
        <v>34.619999999999997</v>
      </c>
      <c r="K64" s="2">
        <f t="shared" si="0"/>
        <v>24.8</v>
      </c>
      <c r="L64" s="2">
        <f t="shared" si="1"/>
        <v>9.82</v>
      </c>
      <c r="R64" s="7">
        <v>18.62</v>
      </c>
      <c r="S64" s="5">
        <v>10678.57</v>
      </c>
      <c r="T64" s="8">
        <v>5.95</v>
      </c>
      <c r="U64" s="5">
        <v>1023.6975</v>
      </c>
      <c r="Z64" s="9">
        <v>0.23</v>
      </c>
      <c r="AA64" s="5">
        <v>15.8286</v>
      </c>
      <c r="AL64" s="5" t="str">
        <f t="shared" si="2"/>
        <v/>
      </c>
      <c r="AN64" s="5" t="str">
        <f t="shared" si="3"/>
        <v/>
      </c>
      <c r="AP64" s="5" t="str">
        <f t="shared" si="4"/>
        <v/>
      </c>
      <c r="AR64" s="2">
        <v>9.82</v>
      </c>
      <c r="AS64" s="5">
        <f t="shared" si="8"/>
        <v>11718.096100000001</v>
      </c>
      <c r="AT64" s="11">
        <f t="shared" si="6"/>
        <v>0.99893689433152943</v>
      </c>
      <c r="AU64" s="5">
        <f t="shared" si="7"/>
        <v>998.9368943315294</v>
      </c>
    </row>
    <row r="65" spans="1:47" x14ac:dyDescent="0.3">
      <c r="A65" s="1" t="s">
        <v>122</v>
      </c>
      <c r="B65" s="1" t="s">
        <v>123</v>
      </c>
      <c r="C65" s="1" t="s">
        <v>124</v>
      </c>
      <c r="D65" s="1" t="s">
        <v>125</v>
      </c>
      <c r="E65" s="1" t="s">
        <v>78</v>
      </c>
      <c r="F65" s="1" t="s">
        <v>109</v>
      </c>
      <c r="G65" s="1" t="s">
        <v>54</v>
      </c>
      <c r="H65" s="1" t="s">
        <v>55</v>
      </c>
      <c r="I65" s="2">
        <v>37.33</v>
      </c>
      <c r="J65" s="2">
        <v>7.0000000000000007E-2</v>
      </c>
      <c r="K65" s="2">
        <f t="shared" si="0"/>
        <v>0</v>
      </c>
      <c r="L65" s="2">
        <f t="shared" si="1"/>
        <v>7.0000000000000007E-2</v>
      </c>
      <c r="AL65" s="5" t="str">
        <f t="shared" si="2"/>
        <v/>
      </c>
      <c r="AN65" s="5" t="str">
        <f t="shared" si="3"/>
        <v/>
      </c>
      <c r="AP65" s="5" t="str">
        <f t="shared" si="4"/>
        <v/>
      </c>
      <c r="AR65" s="2">
        <v>7.0000000000000007E-2</v>
      </c>
      <c r="AS65" s="5">
        <f t="shared" si="8"/>
        <v>0</v>
      </c>
      <c r="AT65" s="11">
        <f t="shared" si="6"/>
        <v>0</v>
      </c>
      <c r="AU65" s="5">
        <f t="shared" si="7"/>
        <v>0</v>
      </c>
    </row>
    <row r="66" spans="1:47" x14ac:dyDescent="0.3">
      <c r="A66" s="1" t="s">
        <v>126</v>
      </c>
      <c r="B66" s="1" t="s">
        <v>127</v>
      </c>
      <c r="C66" s="1" t="s">
        <v>128</v>
      </c>
      <c r="D66" s="1" t="s">
        <v>51</v>
      </c>
      <c r="E66" s="1" t="s">
        <v>59</v>
      </c>
      <c r="F66" s="1" t="s">
        <v>109</v>
      </c>
      <c r="G66" s="1" t="s">
        <v>54</v>
      </c>
      <c r="H66" s="1" t="s">
        <v>55</v>
      </c>
      <c r="I66" s="2">
        <v>2.57</v>
      </c>
      <c r="J66" s="2">
        <v>1.73</v>
      </c>
      <c r="K66" s="2">
        <f t="shared" si="0"/>
        <v>1.69</v>
      </c>
      <c r="L66" s="2">
        <f t="shared" si="1"/>
        <v>0.04</v>
      </c>
      <c r="Z66" s="9">
        <v>1.69</v>
      </c>
      <c r="AA66" s="5">
        <v>116.3058</v>
      </c>
      <c r="AL66" s="5" t="str">
        <f t="shared" si="2"/>
        <v/>
      </c>
      <c r="AN66" s="5" t="str">
        <f t="shared" si="3"/>
        <v/>
      </c>
      <c r="AP66" s="5" t="str">
        <f t="shared" si="4"/>
        <v/>
      </c>
      <c r="AR66" s="2">
        <v>0.04</v>
      </c>
      <c r="AS66" s="5">
        <f t="shared" si="8"/>
        <v>116.3058</v>
      </c>
      <c r="AT66" s="11">
        <f t="shared" si="6"/>
        <v>9.9147637682152137E-3</v>
      </c>
      <c r="AU66" s="5">
        <f t="shared" si="7"/>
        <v>9.914763768215213</v>
      </c>
    </row>
    <row r="67" spans="1:47" x14ac:dyDescent="0.3">
      <c r="A67" s="1" t="s">
        <v>129</v>
      </c>
      <c r="B67" s="1" t="s">
        <v>130</v>
      </c>
      <c r="C67" s="1" t="s">
        <v>131</v>
      </c>
      <c r="D67" s="1" t="s">
        <v>51</v>
      </c>
      <c r="E67" s="1" t="s">
        <v>72</v>
      </c>
      <c r="F67" s="1" t="s">
        <v>109</v>
      </c>
      <c r="G67" s="1" t="s">
        <v>54</v>
      </c>
      <c r="H67" s="1" t="s">
        <v>55</v>
      </c>
      <c r="I67" s="2">
        <v>6.5</v>
      </c>
      <c r="J67" s="2">
        <v>6.43</v>
      </c>
      <c r="K67" s="2">
        <f t="shared" ref="K67:K130" si="9">SUM(N67,P67,R67,T67,V67,X67,Z67,AB67,AE67,AG67,AI67)</f>
        <v>0</v>
      </c>
      <c r="L67" s="2">
        <f t="shared" ref="L67:L130" si="10">SUM(M67,AD67,AK67,AM67,AO67,AQ67,AR67)</f>
        <v>6.43</v>
      </c>
      <c r="AL67" s="5" t="str">
        <f t="shared" ref="AL67:AL130" si="11">IF(AK67&gt;0,AK67*$AL$1,"")</f>
        <v/>
      </c>
      <c r="AN67" s="5" t="str">
        <f t="shared" ref="AN67:AN130" si="12">IF(AM67&gt;0,AM67*$AN$1,"")</f>
        <v/>
      </c>
      <c r="AP67" s="5" t="str">
        <f t="shared" ref="AP67:AP130" si="13">IF(AO67&gt;0,AO67*$AP$1,"")</f>
        <v/>
      </c>
      <c r="AR67" s="2">
        <v>6.43</v>
      </c>
      <c r="AS67" s="5">
        <f t="shared" si="8"/>
        <v>0</v>
      </c>
      <c r="AT67" s="11">
        <f t="shared" ref="AT67:AT130" si="14">(AS67/$AS$243)*100</f>
        <v>0</v>
      </c>
      <c r="AU67" s="5">
        <f t="shared" ref="AU67:AU130" si="15">(AT67/100)*$AU$1</f>
        <v>0</v>
      </c>
    </row>
    <row r="68" spans="1:47" x14ac:dyDescent="0.3">
      <c r="A68" s="1" t="s">
        <v>132</v>
      </c>
      <c r="B68" s="1" t="s">
        <v>133</v>
      </c>
      <c r="C68" s="1" t="s">
        <v>134</v>
      </c>
      <c r="D68" s="1" t="s">
        <v>135</v>
      </c>
      <c r="E68" s="1" t="s">
        <v>64</v>
      </c>
      <c r="F68" s="1" t="s">
        <v>109</v>
      </c>
      <c r="G68" s="1" t="s">
        <v>54</v>
      </c>
      <c r="H68" s="1" t="s">
        <v>55</v>
      </c>
      <c r="I68" s="2">
        <v>48.59</v>
      </c>
      <c r="J68" s="2">
        <v>0.08</v>
      </c>
      <c r="K68" s="2">
        <f t="shared" si="9"/>
        <v>0.08</v>
      </c>
      <c r="L68" s="2">
        <f t="shared" si="10"/>
        <v>0</v>
      </c>
      <c r="T68" s="8">
        <v>0.08</v>
      </c>
      <c r="U68" s="5">
        <v>13.763999999999999</v>
      </c>
      <c r="AL68" s="5" t="str">
        <f t="shared" si="11"/>
        <v/>
      </c>
      <c r="AN68" s="5" t="str">
        <f t="shared" si="12"/>
        <v/>
      </c>
      <c r="AP68" s="5" t="str">
        <f t="shared" si="13"/>
        <v/>
      </c>
      <c r="AS68" s="5">
        <f t="shared" ref="AS68:AS131" si="16">SUM(O68,Q68,S68,U68,W68,Y68,AA68,AC68,AF68,AH68,AJ68)</f>
        <v>13.763999999999999</v>
      </c>
      <c r="AT68" s="11">
        <f t="shared" si="14"/>
        <v>1.1733448246408534E-3</v>
      </c>
      <c r="AU68" s="5">
        <f t="shared" si="15"/>
        <v>1.1733448246408535</v>
      </c>
    </row>
    <row r="69" spans="1:47" x14ac:dyDescent="0.3">
      <c r="A69" s="1" t="s">
        <v>132</v>
      </c>
      <c r="B69" s="1" t="s">
        <v>133</v>
      </c>
      <c r="C69" s="1" t="s">
        <v>134</v>
      </c>
      <c r="D69" s="1" t="s">
        <v>135</v>
      </c>
      <c r="E69" s="1" t="s">
        <v>57</v>
      </c>
      <c r="F69" s="1" t="s">
        <v>109</v>
      </c>
      <c r="G69" s="1" t="s">
        <v>54</v>
      </c>
      <c r="H69" s="1" t="s">
        <v>55</v>
      </c>
      <c r="I69" s="2">
        <v>48.59</v>
      </c>
      <c r="J69" s="2">
        <v>36.03</v>
      </c>
      <c r="K69" s="2">
        <f t="shared" si="9"/>
        <v>35.89</v>
      </c>
      <c r="L69" s="2">
        <f t="shared" si="10"/>
        <v>0.14000000000000001</v>
      </c>
      <c r="R69" s="7">
        <v>0.35</v>
      </c>
      <c r="S69" s="5">
        <v>200.72499999999999</v>
      </c>
      <c r="T69" s="8">
        <v>35.54</v>
      </c>
      <c r="U69" s="5">
        <v>6114.6570000000002</v>
      </c>
      <c r="AL69" s="5" t="str">
        <f t="shared" si="11"/>
        <v/>
      </c>
      <c r="AN69" s="5" t="str">
        <f t="shared" si="12"/>
        <v/>
      </c>
      <c r="AP69" s="5" t="str">
        <f t="shared" si="13"/>
        <v/>
      </c>
      <c r="AR69" s="2">
        <v>0.14000000000000001</v>
      </c>
      <c r="AS69" s="5">
        <f t="shared" si="16"/>
        <v>6315.3820000000005</v>
      </c>
      <c r="AT69" s="11">
        <f t="shared" si="14"/>
        <v>0.53836971703937841</v>
      </c>
      <c r="AU69" s="5">
        <f t="shared" si="15"/>
        <v>538.36971703937843</v>
      </c>
    </row>
    <row r="70" spans="1:47" x14ac:dyDescent="0.3">
      <c r="A70" s="1" t="s">
        <v>132</v>
      </c>
      <c r="B70" s="1" t="s">
        <v>133</v>
      </c>
      <c r="C70" s="1" t="s">
        <v>134</v>
      </c>
      <c r="D70" s="1" t="s">
        <v>135</v>
      </c>
      <c r="E70" s="1" t="s">
        <v>58</v>
      </c>
      <c r="F70" s="1" t="s">
        <v>109</v>
      </c>
      <c r="G70" s="1" t="s">
        <v>54</v>
      </c>
      <c r="H70" s="1" t="s">
        <v>55</v>
      </c>
      <c r="I70" s="2">
        <v>48.59</v>
      </c>
      <c r="J70" s="2">
        <v>8.2200000000000006</v>
      </c>
      <c r="K70" s="2">
        <f t="shared" si="9"/>
        <v>7.6</v>
      </c>
      <c r="L70" s="2">
        <f t="shared" si="10"/>
        <v>0.62</v>
      </c>
      <c r="T70" s="8">
        <v>7.6</v>
      </c>
      <c r="U70" s="5">
        <v>1307.58</v>
      </c>
      <c r="AL70" s="5" t="str">
        <f t="shared" si="11"/>
        <v/>
      </c>
      <c r="AN70" s="5" t="str">
        <f t="shared" si="12"/>
        <v/>
      </c>
      <c r="AP70" s="5" t="str">
        <f t="shared" si="13"/>
        <v/>
      </c>
      <c r="AR70" s="2">
        <v>0.62</v>
      </c>
      <c r="AS70" s="5">
        <f t="shared" si="16"/>
        <v>1307.58</v>
      </c>
      <c r="AT70" s="11">
        <f t="shared" si="14"/>
        <v>0.1114677583408811</v>
      </c>
      <c r="AU70" s="5">
        <f t="shared" si="15"/>
        <v>111.46775834088109</v>
      </c>
    </row>
    <row r="71" spans="1:47" x14ac:dyDescent="0.3">
      <c r="A71" s="1" t="s">
        <v>136</v>
      </c>
      <c r="B71" s="1" t="s">
        <v>137</v>
      </c>
      <c r="C71" s="1" t="s">
        <v>138</v>
      </c>
      <c r="D71" s="1" t="s">
        <v>139</v>
      </c>
      <c r="E71" s="1" t="s">
        <v>58</v>
      </c>
      <c r="F71" s="1" t="s">
        <v>109</v>
      </c>
      <c r="G71" s="1" t="s">
        <v>54</v>
      </c>
      <c r="H71" s="1" t="s">
        <v>55</v>
      </c>
      <c r="I71" s="2">
        <v>3.53</v>
      </c>
      <c r="J71" s="2">
        <v>2.13</v>
      </c>
      <c r="K71" s="2">
        <f t="shared" si="9"/>
        <v>0.96</v>
      </c>
      <c r="L71" s="2">
        <f t="shared" si="10"/>
        <v>1.17</v>
      </c>
      <c r="T71" s="8">
        <v>0.01</v>
      </c>
      <c r="U71" s="5">
        <v>1.7204999999999999</v>
      </c>
      <c r="Z71" s="9">
        <v>0.95</v>
      </c>
      <c r="AA71" s="5">
        <v>65.378999999999991</v>
      </c>
      <c r="AL71" s="5" t="str">
        <f t="shared" si="11"/>
        <v/>
      </c>
      <c r="AN71" s="5" t="str">
        <f t="shared" si="12"/>
        <v/>
      </c>
      <c r="AP71" s="5" t="str">
        <f t="shared" si="13"/>
        <v/>
      </c>
      <c r="AR71" s="2">
        <v>1.17</v>
      </c>
      <c r="AS71" s="5">
        <f t="shared" si="16"/>
        <v>67.099499999999992</v>
      </c>
      <c r="AT71" s="11">
        <f t="shared" si="14"/>
        <v>5.7200560201241604E-3</v>
      </c>
      <c r="AU71" s="5">
        <f t="shared" si="15"/>
        <v>5.7200560201241606</v>
      </c>
    </row>
    <row r="72" spans="1:47" x14ac:dyDescent="0.3">
      <c r="A72" s="1" t="s">
        <v>140</v>
      </c>
      <c r="B72" s="1" t="s">
        <v>141</v>
      </c>
      <c r="C72" s="1" t="s">
        <v>142</v>
      </c>
      <c r="D72" s="1" t="s">
        <v>51</v>
      </c>
      <c r="E72" s="1" t="s">
        <v>72</v>
      </c>
      <c r="F72" s="1" t="s">
        <v>60</v>
      </c>
      <c r="G72" s="1" t="s">
        <v>54</v>
      </c>
      <c r="H72" s="1" t="s">
        <v>55</v>
      </c>
      <c r="I72" s="2">
        <v>128.49</v>
      </c>
      <c r="J72" s="2">
        <v>0.08</v>
      </c>
      <c r="K72" s="2">
        <f t="shared" si="9"/>
        <v>0.05</v>
      </c>
      <c r="L72" s="2">
        <f t="shared" si="10"/>
        <v>0.03</v>
      </c>
      <c r="P72" s="6">
        <v>0.03</v>
      </c>
      <c r="Q72" s="5">
        <v>62.2575</v>
      </c>
      <c r="R72" s="7">
        <v>0.02</v>
      </c>
      <c r="S72" s="5">
        <v>23.25</v>
      </c>
      <c r="AL72" s="5" t="str">
        <f t="shared" si="11"/>
        <v/>
      </c>
      <c r="AN72" s="5" t="str">
        <f t="shared" si="12"/>
        <v/>
      </c>
      <c r="AP72" s="5" t="str">
        <f t="shared" si="13"/>
        <v/>
      </c>
      <c r="AR72" s="2">
        <v>0.03</v>
      </c>
      <c r="AS72" s="5">
        <f t="shared" si="16"/>
        <v>85.507499999999993</v>
      </c>
      <c r="AT72" s="11">
        <f t="shared" si="14"/>
        <v>7.2892896391294534E-3</v>
      </c>
      <c r="AU72" s="5">
        <f t="shared" si="15"/>
        <v>7.2892896391294535</v>
      </c>
    </row>
    <row r="73" spans="1:47" x14ac:dyDescent="0.3">
      <c r="A73" s="1" t="s">
        <v>140</v>
      </c>
      <c r="B73" s="1" t="s">
        <v>141</v>
      </c>
      <c r="C73" s="1" t="s">
        <v>142</v>
      </c>
      <c r="D73" s="1" t="s">
        <v>51</v>
      </c>
      <c r="E73" s="1" t="s">
        <v>59</v>
      </c>
      <c r="F73" s="1" t="s">
        <v>60</v>
      </c>
      <c r="G73" s="1" t="s">
        <v>54</v>
      </c>
      <c r="H73" s="1" t="s">
        <v>55</v>
      </c>
      <c r="I73" s="2">
        <v>128.49</v>
      </c>
      <c r="J73" s="2">
        <v>0.09</v>
      </c>
      <c r="K73" s="2">
        <f t="shared" si="9"/>
        <v>0</v>
      </c>
      <c r="L73" s="2">
        <f t="shared" si="10"/>
        <v>0.08</v>
      </c>
      <c r="AL73" s="5" t="str">
        <f t="shared" si="11"/>
        <v/>
      </c>
      <c r="AN73" s="5" t="str">
        <f t="shared" si="12"/>
        <v/>
      </c>
      <c r="AP73" s="5" t="str">
        <f t="shared" si="13"/>
        <v/>
      </c>
      <c r="AQ73" s="2">
        <v>0.08</v>
      </c>
      <c r="AS73" s="5">
        <f t="shared" si="16"/>
        <v>0</v>
      </c>
      <c r="AT73" s="11">
        <f t="shared" si="14"/>
        <v>0</v>
      </c>
      <c r="AU73" s="5">
        <f t="shared" si="15"/>
        <v>0</v>
      </c>
    </row>
    <row r="74" spans="1:47" x14ac:dyDescent="0.3">
      <c r="A74" s="1" t="s">
        <v>140</v>
      </c>
      <c r="B74" s="1" t="s">
        <v>141</v>
      </c>
      <c r="C74" s="1" t="s">
        <v>142</v>
      </c>
      <c r="D74" s="1" t="s">
        <v>51</v>
      </c>
      <c r="E74" s="1" t="s">
        <v>143</v>
      </c>
      <c r="F74" s="1" t="s">
        <v>144</v>
      </c>
      <c r="G74" s="1" t="s">
        <v>54</v>
      </c>
      <c r="H74" s="1" t="s">
        <v>55</v>
      </c>
      <c r="I74" s="2">
        <v>128.49</v>
      </c>
      <c r="J74" s="2">
        <v>37.81</v>
      </c>
      <c r="K74" s="2">
        <f t="shared" si="9"/>
        <v>33.020000000000003</v>
      </c>
      <c r="L74" s="2">
        <f t="shared" si="10"/>
        <v>4.79</v>
      </c>
      <c r="N74" s="4">
        <v>0.64</v>
      </c>
      <c r="O74" s="5">
        <v>1894.08</v>
      </c>
      <c r="P74" s="6">
        <v>27.52</v>
      </c>
      <c r="Q74" s="5">
        <v>57110.879999999997</v>
      </c>
      <c r="R74" s="7">
        <v>4.8600000000000003</v>
      </c>
      <c r="S74" s="5">
        <v>5649.75</v>
      </c>
      <c r="AL74" s="5" t="str">
        <f t="shared" si="11"/>
        <v/>
      </c>
      <c r="AM74" s="3">
        <v>1.48</v>
      </c>
      <c r="AN74" s="5">
        <f t="shared" si="12"/>
        <v>10086.200000000001</v>
      </c>
      <c r="AO74" s="2">
        <v>0.05</v>
      </c>
      <c r="AP74" s="5">
        <f t="shared" si="13"/>
        <v>0.05</v>
      </c>
      <c r="AQ74" s="2">
        <v>2.31</v>
      </c>
      <c r="AR74" s="2">
        <v>0.95</v>
      </c>
      <c r="AS74" s="5">
        <f t="shared" si="16"/>
        <v>64654.71</v>
      </c>
      <c r="AT74" s="11">
        <f t="shared" si="14"/>
        <v>5.5116440981658856</v>
      </c>
      <c r="AU74" s="5">
        <f t="shared" si="15"/>
        <v>5511.6440981658852</v>
      </c>
    </row>
    <row r="75" spans="1:47" x14ac:dyDescent="0.3">
      <c r="A75" s="1" t="s">
        <v>140</v>
      </c>
      <c r="B75" s="1" t="s">
        <v>141</v>
      </c>
      <c r="C75" s="1" t="s">
        <v>142</v>
      </c>
      <c r="D75" s="1" t="s">
        <v>51</v>
      </c>
      <c r="E75" s="1" t="s">
        <v>69</v>
      </c>
      <c r="F75" s="1" t="s">
        <v>144</v>
      </c>
      <c r="G75" s="1" t="s">
        <v>54</v>
      </c>
      <c r="H75" s="1" t="s">
        <v>55</v>
      </c>
      <c r="I75" s="2">
        <v>128.49</v>
      </c>
      <c r="J75" s="2">
        <v>11.84</v>
      </c>
      <c r="K75" s="2">
        <f t="shared" si="9"/>
        <v>11.169999999999998</v>
      </c>
      <c r="L75" s="2">
        <f t="shared" si="10"/>
        <v>0.65999999999999992</v>
      </c>
      <c r="P75" s="6">
        <v>4.3899999999999997</v>
      </c>
      <c r="Q75" s="5">
        <v>9698.3349999999991</v>
      </c>
      <c r="R75" s="7">
        <v>6.7799999999999994</v>
      </c>
      <c r="S75" s="5">
        <v>8290.5625</v>
      </c>
      <c r="AL75" s="5" t="str">
        <f t="shared" si="11"/>
        <v/>
      </c>
      <c r="AN75" s="5" t="str">
        <f t="shared" si="12"/>
        <v/>
      </c>
      <c r="AP75" s="5" t="str">
        <f t="shared" si="13"/>
        <v/>
      </c>
      <c r="AR75" s="2">
        <v>0.65999999999999992</v>
      </c>
      <c r="AS75" s="5">
        <f t="shared" si="16"/>
        <v>17988.897499999999</v>
      </c>
      <c r="AT75" s="11">
        <f t="shared" si="14"/>
        <v>1.5335062323902782</v>
      </c>
      <c r="AU75" s="5">
        <f t="shared" si="15"/>
        <v>1533.5062323902782</v>
      </c>
    </row>
    <row r="76" spans="1:47" x14ac:dyDescent="0.3">
      <c r="A76" s="1" t="s">
        <v>140</v>
      </c>
      <c r="B76" s="1" t="s">
        <v>141</v>
      </c>
      <c r="C76" s="1" t="s">
        <v>142</v>
      </c>
      <c r="D76" s="1" t="s">
        <v>51</v>
      </c>
      <c r="E76" s="1" t="s">
        <v>96</v>
      </c>
      <c r="F76" s="1" t="s">
        <v>144</v>
      </c>
      <c r="G76" s="1" t="s">
        <v>54</v>
      </c>
      <c r="H76" s="1" t="s">
        <v>55</v>
      </c>
      <c r="I76" s="2">
        <v>128.49</v>
      </c>
      <c r="J76" s="2">
        <v>33.24</v>
      </c>
      <c r="K76" s="2">
        <f t="shared" si="9"/>
        <v>32.869999999999997</v>
      </c>
      <c r="L76" s="2">
        <f t="shared" si="10"/>
        <v>0.38</v>
      </c>
      <c r="P76" s="6">
        <v>17.64</v>
      </c>
      <c r="Q76" s="5">
        <v>27303.372500000001</v>
      </c>
      <c r="R76" s="7">
        <v>14.91</v>
      </c>
      <c r="S76" s="5">
        <v>12400</v>
      </c>
      <c r="T76" s="8">
        <v>0.32</v>
      </c>
      <c r="U76" s="5">
        <v>76.724999999999994</v>
      </c>
      <c r="AL76" s="5" t="str">
        <f t="shared" si="11"/>
        <v/>
      </c>
      <c r="AN76" s="5" t="str">
        <f t="shared" si="12"/>
        <v/>
      </c>
      <c r="AP76" s="5" t="str">
        <f t="shared" si="13"/>
        <v/>
      </c>
      <c r="AR76" s="2">
        <v>0.38</v>
      </c>
      <c r="AS76" s="5">
        <f t="shared" si="16"/>
        <v>39780.097499999996</v>
      </c>
      <c r="AT76" s="11">
        <f t="shared" si="14"/>
        <v>3.3911487594691625</v>
      </c>
      <c r="AU76" s="5">
        <f t="shared" si="15"/>
        <v>3391.1487594691625</v>
      </c>
    </row>
    <row r="77" spans="1:47" x14ac:dyDescent="0.3">
      <c r="A77" s="1" t="s">
        <v>140</v>
      </c>
      <c r="B77" s="1" t="s">
        <v>141</v>
      </c>
      <c r="C77" s="1" t="s">
        <v>142</v>
      </c>
      <c r="D77" s="1" t="s">
        <v>51</v>
      </c>
      <c r="E77" s="1" t="s">
        <v>113</v>
      </c>
      <c r="F77" s="1" t="s">
        <v>144</v>
      </c>
      <c r="G77" s="1" t="s">
        <v>54</v>
      </c>
      <c r="H77" s="1" t="s">
        <v>55</v>
      </c>
      <c r="I77" s="2">
        <v>128.49</v>
      </c>
      <c r="J77" s="2">
        <v>40.479999999999997</v>
      </c>
      <c r="K77" s="2">
        <f t="shared" si="9"/>
        <v>36.35</v>
      </c>
      <c r="L77" s="2">
        <f t="shared" si="10"/>
        <v>3.6500000000000004</v>
      </c>
      <c r="N77" s="4">
        <v>16.28</v>
      </c>
      <c r="O77" s="5">
        <v>48180.66</v>
      </c>
      <c r="P77" s="6">
        <v>17.559999999999999</v>
      </c>
      <c r="Q77" s="5">
        <v>36441.39</v>
      </c>
      <c r="R77" s="7">
        <v>2.5099999999999998</v>
      </c>
      <c r="S77" s="5">
        <v>2615.625</v>
      </c>
      <c r="AL77" s="5" t="str">
        <f t="shared" si="11"/>
        <v/>
      </c>
      <c r="AM77" s="3">
        <v>0.81</v>
      </c>
      <c r="AN77" s="5">
        <f t="shared" si="12"/>
        <v>5520.1500000000005</v>
      </c>
      <c r="AO77" s="2">
        <v>0.22</v>
      </c>
      <c r="AP77" s="5">
        <f t="shared" si="13"/>
        <v>0.22</v>
      </c>
      <c r="AQ77" s="2">
        <v>1.5</v>
      </c>
      <c r="AR77" s="2">
        <v>1.1200000000000001</v>
      </c>
      <c r="AS77" s="5">
        <f t="shared" si="16"/>
        <v>87237.675000000003</v>
      </c>
      <c r="AT77" s="11">
        <f t="shared" si="14"/>
        <v>7.4367825105311525</v>
      </c>
      <c r="AU77" s="5">
        <f t="shared" si="15"/>
        <v>7436.7825105311522</v>
      </c>
    </row>
    <row r="78" spans="1:47" x14ac:dyDescent="0.3">
      <c r="A78" s="1" t="s">
        <v>145</v>
      </c>
      <c r="B78" s="1" t="s">
        <v>146</v>
      </c>
      <c r="C78" s="1" t="s">
        <v>147</v>
      </c>
      <c r="D78" s="1" t="s">
        <v>148</v>
      </c>
      <c r="E78" s="1" t="s">
        <v>143</v>
      </c>
      <c r="F78" s="1" t="s">
        <v>144</v>
      </c>
      <c r="G78" s="1" t="s">
        <v>54</v>
      </c>
      <c r="H78" s="1" t="s">
        <v>55</v>
      </c>
      <c r="I78" s="2">
        <v>1.8</v>
      </c>
      <c r="J78" s="2">
        <v>0.17</v>
      </c>
      <c r="K78" s="2">
        <f t="shared" si="9"/>
        <v>0</v>
      </c>
      <c r="L78" s="2">
        <f t="shared" si="10"/>
        <v>0.17</v>
      </c>
      <c r="AL78" s="5" t="str">
        <f t="shared" si="11"/>
        <v/>
      </c>
      <c r="AN78" s="5" t="str">
        <f t="shared" si="12"/>
        <v/>
      </c>
      <c r="AP78" s="5" t="str">
        <f t="shared" si="13"/>
        <v/>
      </c>
      <c r="AR78" s="2">
        <v>0.17</v>
      </c>
      <c r="AS78" s="5">
        <f t="shared" si="16"/>
        <v>0</v>
      </c>
      <c r="AT78" s="11">
        <f t="shared" si="14"/>
        <v>0</v>
      </c>
      <c r="AU78" s="5">
        <f t="shared" si="15"/>
        <v>0</v>
      </c>
    </row>
    <row r="79" spans="1:47" x14ac:dyDescent="0.3">
      <c r="A79" s="1" t="s">
        <v>145</v>
      </c>
      <c r="B79" s="1" t="s">
        <v>146</v>
      </c>
      <c r="C79" s="1" t="s">
        <v>147</v>
      </c>
      <c r="D79" s="1" t="s">
        <v>148</v>
      </c>
      <c r="E79" s="1" t="s">
        <v>69</v>
      </c>
      <c r="F79" s="1" t="s">
        <v>144</v>
      </c>
      <c r="G79" s="1" t="s">
        <v>54</v>
      </c>
      <c r="H79" s="1" t="s">
        <v>55</v>
      </c>
      <c r="I79" s="2">
        <v>1.8</v>
      </c>
      <c r="J79" s="2">
        <v>1.42</v>
      </c>
      <c r="K79" s="2">
        <f t="shared" si="9"/>
        <v>0.37</v>
      </c>
      <c r="L79" s="2">
        <f t="shared" si="10"/>
        <v>1.05</v>
      </c>
      <c r="Z79" s="9">
        <v>0.37</v>
      </c>
      <c r="AA79" s="5">
        <v>59.287500000000001</v>
      </c>
      <c r="AL79" s="5" t="str">
        <f t="shared" si="11"/>
        <v/>
      </c>
      <c r="AN79" s="5" t="str">
        <f t="shared" si="12"/>
        <v/>
      </c>
      <c r="AP79" s="5" t="str">
        <f t="shared" si="13"/>
        <v/>
      </c>
      <c r="AR79" s="2">
        <v>1.05</v>
      </c>
      <c r="AS79" s="5">
        <f t="shared" si="16"/>
        <v>59.287500000000001</v>
      </c>
      <c r="AT79" s="11">
        <f t="shared" si="14"/>
        <v>5.0541035520847589E-3</v>
      </c>
      <c r="AU79" s="5">
        <f t="shared" si="15"/>
        <v>5.0541035520847588</v>
      </c>
    </row>
    <row r="80" spans="1:47" x14ac:dyDescent="0.3">
      <c r="A80" s="1" t="s">
        <v>149</v>
      </c>
      <c r="B80" s="1" t="s">
        <v>150</v>
      </c>
      <c r="C80" s="1" t="s">
        <v>151</v>
      </c>
      <c r="D80" s="1" t="s">
        <v>152</v>
      </c>
      <c r="E80" s="1" t="s">
        <v>71</v>
      </c>
      <c r="F80" s="1" t="s">
        <v>144</v>
      </c>
      <c r="G80" s="1" t="s">
        <v>54</v>
      </c>
      <c r="H80" s="1" t="s">
        <v>55</v>
      </c>
      <c r="I80" s="2">
        <v>54.91</v>
      </c>
      <c r="J80" s="2">
        <v>17.66</v>
      </c>
      <c r="K80" s="2">
        <f t="shared" si="9"/>
        <v>0</v>
      </c>
      <c r="L80" s="2">
        <f t="shared" si="10"/>
        <v>17.66</v>
      </c>
      <c r="AL80" s="5" t="str">
        <f t="shared" si="11"/>
        <v/>
      </c>
      <c r="AN80" s="5" t="str">
        <f t="shared" si="12"/>
        <v/>
      </c>
      <c r="AP80" s="5" t="str">
        <f t="shared" si="13"/>
        <v/>
      </c>
      <c r="AR80" s="2">
        <v>17.66</v>
      </c>
      <c r="AS80" s="5">
        <f t="shared" si="16"/>
        <v>0</v>
      </c>
      <c r="AT80" s="11">
        <f t="shared" si="14"/>
        <v>0</v>
      </c>
      <c r="AU80" s="5">
        <f t="shared" si="15"/>
        <v>0</v>
      </c>
    </row>
    <row r="81" spans="1:47" x14ac:dyDescent="0.3">
      <c r="A81" s="1" t="s">
        <v>149</v>
      </c>
      <c r="B81" s="1" t="s">
        <v>150</v>
      </c>
      <c r="C81" s="1" t="s">
        <v>151</v>
      </c>
      <c r="D81" s="1" t="s">
        <v>152</v>
      </c>
      <c r="E81" s="1" t="s">
        <v>78</v>
      </c>
      <c r="F81" s="1" t="s">
        <v>144</v>
      </c>
      <c r="G81" s="1" t="s">
        <v>54</v>
      </c>
      <c r="H81" s="1" t="s">
        <v>55</v>
      </c>
      <c r="I81" s="2">
        <v>54.91</v>
      </c>
      <c r="J81" s="2">
        <v>37.25</v>
      </c>
      <c r="K81" s="2">
        <f t="shared" si="9"/>
        <v>0</v>
      </c>
      <c r="L81" s="2">
        <f t="shared" si="10"/>
        <v>37.25</v>
      </c>
      <c r="AL81" s="5" t="str">
        <f t="shared" si="11"/>
        <v/>
      </c>
      <c r="AN81" s="5" t="str">
        <f t="shared" si="12"/>
        <v/>
      </c>
      <c r="AO81" s="2">
        <v>0.26</v>
      </c>
      <c r="AP81" s="5">
        <f t="shared" si="13"/>
        <v>0.26</v>
      </c>
      <c r="AQ81" s="2">
        <v>0.38</v>
      </c>
      <c r="AR81" s="2">
        <v>36.61</v>
      </c>
      <c r="AS81" s="5">
        <f t="shared" si="16"/>
        <v>0</v>
      </c>
      <c r="AT81" s="11">
        <f t="shared" si="14"/>
        <v>0</v>
      </c>
      <c r="AU81" s="5">
        <f t="shared" si="15"/>
        <v>0</v>
      </c>
    </row>
    <row r="82" spans="1:47" x14ac:dyDescent="0.3">
      <c r="A82" s="1" t="s">
        <v>153</v>
      </c>
      <c r="B82" s="1" t="s">
        <v>154</v>
      </c>
      <c r="C82" s="1" t="s">
        <v>155</v>
      </c>
      <c r="D82" s="1" t="s">
        <v>51</v>
      </c>
      <c r="E82" s="1" t="s">
        <v>71</v>
      </c>
      <c r="F82" s="1" t="s">
        <v>144</v>
      </c>
      <c r="G82" s="1" t="s">
        <v>54</v>
      </c>
      <c r="H82" s="1" t="s">
        <v>55</v>
      </c>
      <c r="I82" s="2">
        <v>40.229999999999997</v>
      </c>
      <c r="J82" s="2">
        <v>0.02</v>
      </c>
      <c r="K82" s="2">
        <f t="shared" si="9"/>
        <v>0</v>
      </c>
      <c r="L82" s="2">
        <f t="shared" si="10"/>
        <v>0.02</v>
      </c>
      <c r="AL82" s="5" t="str">
        <f t="shared" si="11"/>
        <v/>
      </c>
      <c r="AN82" s="5" t="str">
        <f t="shared" si="12"/>
        <v/>
      </c>
      <c r="AP82" s="5" t="str">
        <f t="shared" si="13"/>
        <v/>
      </c>
      <c r="AR82" s="2">
        <v>0.02</v>
      </c>
      <c r="AS82" s="5">
        <f t="shared" si="16"/>
        <v>0</v>
      </c>
      <c r="AT82" s="11">
        <f t="shared" si="14"/>
        <v>0</v>
      </c>
      <c r="AU82" s="5">
        <f t="shared" si="15"/>
        <v>0</v>
      </c>
    </row>
    <row r="83" spans="1:47" x14ac:dyDescent="0.3">
      <c r="A83" s="1" t="s">
        <v>153</v>
      </c>
      <c r="B83" s="1" t="s">
        <v>154</v>
      </c>
      <c r="C83" s="1" t="s">
        <v>155</v>
      </c>
      <c r="D83" s="1" t="s">
        <v>51</v>
      </c>
      <c r="E83" s="1" t="s">
        <v>72</v>
      </c>
      <c r="F83" s="1" t="s">
        <v>144</v>
      </c>
      <c r="G83" s="1" t="s">
        <v>54</v>
      </c>
      <c r="H83" s="1" t="s">
        <v>55</v>
      </c>
      <c r="I83" s="2">
        <v>40.229999999999997</v>
      </c>
      <c r="J83" s="2">
        <v>4.55</v>
      </c>
      <c r="K83" s="2">
        <f t="shared" si="9"/>
        <v>0.02</v>
      </c>
      <c r="L83" s="2">
        <f t="shared" si="10"/>
        <v>4.53</v>
      </c>
      <c r="T83" s="8">
        <v>0.02</v>
      </c>
      <c r="U83" s="5">
        <v>4.6500000000000004</v>
      </c>
      <c r="AL83" s="5" t="str">
        <f t="shared" si="11"/>
        <v/>
      </c>
      <c r="AN83" s="5" t="str">
        <f t="shared" si="12"/>
        <v/>
      </c>
      <c r="AP83" s="5" t="str">
        <f t="shared" si="13"/>
        <v/>
      </c>
      <c r="AR83" s="2">
        <v>4.53</v>
      </c>
      <c r="AS83" s="5">
        <f t="shared" si="16"/>
        <v>4.6500000000000004</v>
      </c>
      <c r="AT83" s="11">
        <f t="shared" si="14"/>
        <v>3.9640027859488299E-4</v>
      </c>
      <c r="AU83" s="5">
        <f t="shared" si="15"/>
        <v>0.39640027859488303</v>
      </c>
    </row>
    <row r="84" spans="1:47" x14ac:dyDescent="0.3">
      <c r="A84" s="1" t="s">
        <v>153</v>
      </c>
      <c r="B84" s="1" t="s">
        <v>154</v>
      </c>
      <c r="C84" s="1" t="s">
        <v>155</v>
      </c>
      <c r="D84" s="1" t="s">
        <v>51</v>
      </c>
      <c r="E84" s="1" t="s">
        <v>59</v>
      </c>
      <c r="F84" s="1" t="s">
        <v>144</v>
      </c>
      <c r="G84" s="1" t="s">
        <v>54</v>
      </c>
      <c r="H84" s="1" t="s">
        <v>55</v>
      </c>
      <c r="I84" s="2">
        <v>40.229999999999997</v>
      </c>
      <c r="J84" s="2">
        <v>35.53</v>
      </c>
      <c r="K84" s="2">
        <f t="shared" si="9"/>
        <v>0.02</v>
      </c>
      <c r="L84" s="2">
        <f t="shared" si="10"/>
        <v>34.28</v>
      </c>
      <c r="R84" s="7">
        <v>0.02</v>
      </c>
      <c r="S84" s="5">
        <v>15.5</v>
      </c>
      <c r="AL84" s="5" t="str">
        <f t="shared" si="11"/>
        <v/>
      </c>
      <c r="AN84" s="5" t="str">
        <f t="shared" si="12"/>
        <v/>
      </c>
      <c r="AO84" s="2">
        <v>0.14000000000000001</v>
      </c>
      <c r="AP84" s="5">
        <f t="shared" si="13"/>
        <v>0.14000000000000001</v>
      </c>
      <c r="AQ84" s="2">
        <v>0.2</v>
      </c>
      <c r="AR84" s="2">
        <v>33.94</v>
      </c>
      <c r="AS84" s="5">
        <f t="shared" si="16"/>
        <v>15.5</v>
      </c>
      <c r="AT84" s="11">
        <f t="shared" si="14"/>
        <v>1.3213342619829433E-3</v>
      </c>
      <c r="AU84" s="5">
        <f t="shared" si="15"/>
        <v>1.3213342619829433</v>
      </c>
    </row>
    <row r="85" spans="1:47" x14ac:dyDescent="0.3">
      <c r="A85" s="1" t="s">
        <v>153</v>
      </c>
      <c r="B85" s="1" t="s">
        <v>154</v>
      </c>
      <c r="C85" s="1" t="s">
        <v>155</v>
      </c>
      <c r="D85" s="1" t="s">
        <v>51</v>
      </c>
      <c r="E85" s="1" t="s">
        <v>78</v>
      </c>
      <c r="F85" s="1" t="s">
        <v>144</v>
      </c>
      <c r="G85" s="1" t="s">
        <v>54</v>
      </c>
      <c r="H85" s="1" t="s">
        <v>55</v>
      </c>
      <c r="I85" s="2">
        <v>40.229999999999997</v>
      </c>
      <c r="J85" s="2">
        <v>0.09</v>
      </c>
      <c r="K85" s="2">
        <f t="shared" si="9"/>
        <v>0</v>
      </c>
      <c r="L85" s="2">
        <f t="shared" si="10"/>
        <v>0.08</v>
      </c>
      <c r="AL85" s="5" t="str">
        <f t="shared" si="11"/>
        <v/>
      </c>
      <c r="AN85" s="5" t="str">
        <f t="shared" si="12"/>
        <v/>
      </c>
      <c r="AP85" s="5" t="str">
        <f t="shared" si="13"/>
        <v/>
      </c>
      <c r="AR85" s="2">
        <v>0.08</v>
      </c>
      <c r="AS85" s="5">
        <f t="shared" si="16"/>
        <v>0</v>
      </c>
      <c r="AT85" s="11">
        <f t="shared" si="14"/>
        <v>0</v>
      </c>
      <c r="AU85" s="5">
        <f t="shared" si="15"/>
        <v>0</v>
      </c>
    </row>
    <row r="86" spans="1:47" x14ac:dyDescent="0.3">
      <c r="A86" s="1" t="s">
        <v>156</v>
      </c>
      <c r="B86" s="1" t="s">
        <v>157</v>
      </c>
      <c r="C86" s="1" t="s">
        <v>158</v>
      </c>
      <c r="D86" s="1" t="s">
        <v>51</v>
      </c>
      <c r="E86" s="1" t="s">
        <v>59</v>
      </c>
      <c r="F86" s="1" t="s">
        <v>144</v>
      </c>
      <c r="G86" s="1" t="s">
        <v>54</v>
      </c>
      <c r="H86" s="1" t="s">
        <v>55</v>
      </c>
      <c r="I86" s="2">
        <v>2</v>
      </c>
      <c r="J86" s="2">
        <v>1.86</v>
      </c>
      <c r="K86" s="2">
        <f t="shared" si="9"/>
        <v>0</v>
      </c>
      <c r="L86" s="2">
        <f t="shared" si="10"/>
        <v>1.46</v>
      </c>
      <c r="AL86" s="5" t="str">
        <f t="shared" si="11"/>
        <v/>
      </c>
      <c r="AN86" s="5" t="str">
        <f t="shared" si="12"/>
        <v/>
      </c>
      <c r="AP86" s="5" t="str">
        <f t="shared" si="13"/>
        <v/>
      </c>
      <c r="AR86" s="2">
        <v>1.46</v>
      </c>
      <c r="AS86" s="5">
        <f t="shared" si="16"/>
        <v>0</v>
      </c>
      <c r="AT86" s="11">
        <f t="shared" si="14"/>
        <v>0</v>
      </c>
      <c r="AU86" s="5">
        <f t="shared" si="15"/>
        <v>0</v>
      </c>
    </row>
    <row r="87" spans="1:47" x14ac:dyDescent="0.3">
      <c r="A87" s="1" t="s">
        <v>159</v>
      </c>
      <c r="B87" s="1" t="s">
        <v>160</v>
      </c>
      <c r="C87" s="1" t="s">
        <v>161</v>
      </c>
      <c r="D87" s="1" t="s">
        <v>51</v>
      </c>
      <c r="E87" s="1" t="s">
        <v>52</v>
      </c>
      <c r="F87" s="1" t="s">
        <v>144</v>
      </c>
      <c r="G87" s="1" t="s">
        <v>54</v>
      </c>
      <c r="H87" s="1" t="s">
        <v>55</v>
      </c>
      <c r="I87" s="2">
        <v>0.96</v>
      </c>
      <c r="J87" s="2">
        <v>0.96</v>
      </c>
      <c r="K87" s="2">
        <f t="shared" si="9"/>
        <v>0</v>
      </c>
      <c r="L87" s="2">
        <f t="shared" si="10"/>
        <v>0.96</v>
      </c>
      <c r="AL87" s="5" t="str">
        <f t="shared" si="11"/>
        <v/>
      </c>
      <c r="AN87" s="5" t="str">
        <f t="shared" si="12"/>
        <v/>
      </c>
      <c r="AP87" s="5" t="str">
        <f t="shared" si="13"/>
        <v/>
      </c>
      <c r="AR87" s="2">
        <v>0.96</v>
      </c>
      <c r="AS87" s="5">
        <f t="shared" si="16"/>
        <v>0</v>
      </c>
      <c r="AT87" s="11">
        <f t="shared" si="14"/>
        <v>0</v>
      </c>
      <c r="AU87" s="5">
        <f t="shared" si="15"/>
        <v>0</v>
      </c>
    </row>
    <row r="88" spans="1:47" x14ac:dyDescent="0.3">
      <c r="A88" s="1" t="s">
        <v>162</v>
      </c>
      <c r="B88" s="1" t="s">
        <v>49</v>
      </c>
      <c r="C88" s="1" t="s">
        <v>50</v>
      </c>
      <c r="D88" s="1" t="s">
        <v>51</v>
      </c>
      <c r="E88" s="1" t="s">
        <v>52</v>
      </c>
      <c r="F88" s="1" t="s">
        <v>53</v>
      </c>
      <c r="G88" s="1" t="s">
        <v>54</v>
      </c>
      <c r="H88" s="1" t="s">
        <v>55</v>
      </c>
      <c r="I88" s="2">
        <v>30</v>
      </c>
      <c r="J88" s="2">
        <v>0.05</v>
      </c>
      <c r="K88" s="2">
        <f t="shared" si="9"/>
        <v>0.03</v>
      </c>
      <c r="L88" s="2">
        <f t="shared" si="10"/>
        <v>0.02</v>
      </c>
      <c r="T88" s="8">
        <v>0.03</v>
      </c>
      <c r="U88" s="5">
        <v>10.4625</v>
      </c>
      <c r="AL88" s="5" t="str">
        <f t="shared" si="11"/>
        <v/>
      </c>
      <c r="AN88" s="5" t="str">
        <f t="shared" si="12"/>
        <v/>
      </c>
      <c r="AP88" s="5" t="str">
        <f t="shared" si="13"/>
        <v/>
      </c>
      <c r="AR88" s="2">
        <v>0.02</v>
      </c>
      <c r="AS88" s="5">
        <f t="shared" si="16"/>
        <v>10.4625</v>
      </c>
      <c r="AT88" s="11">
        <f t="shared" si="14"/>
        <v>8.9190062683848677E-4</v>
      </c>
      <c r="AU88" s="5">
        <f t="shared" si="15"/>
        <v>0.89190062683848681</v>
      </c>
    </row>
    <row r="89" spans="1:47" x14ac:dyDescent="0.3">
      <c r="A89" s="1" t="s">
        <v>162</v>
      </c>
      <c r="B89" s="1" t="s">
        <v>49</v>
      </c>
      <c r="C89" s="1" t="s">
        <v>50</v>
      </c>
      <c r="D89" s="1" t="s">
        <v>51</v>
      </c>
      <c r="E89" s="1" t="s">
        <v>111</v>
      </c>
      <c r="F89" s="1" t="s">
        <v>163</v>
      </c>
      <c r="G89" s="1" t="s">
        <v>54</v>
      </c>
      <c r="H89" s="1" t="s">
        <v>55</v>
      </c>
      <c r="I89" s="2">
        <v>30</v>
      </c>
      <c r="J89" s="2">
        <v>29.95</v>
      </c>
      <c r="K89" s="2">
        <f t="shared" si="9"/>
        <v>28.779999999999998</v>
      </c>
      <c r="L89" s="2">
        <f t="shared" si="10"/>
        <v>1.17</v>
      </c>
      <c r="R89" s="7">
        <v>22.65</v>
      </c>
      <c r="S89" s="5">
        <v>26330.629000000001</v>
      </c>
      <c r="T89" s="8">
        <v>6.13</v>
      </c>
      <c r="U89" s="5">
        <v>2137.8375000000001</v>
      </c>
      <c r="AL89" s="5" t="str">
        <f t="shared" si="11"/>
        <v/>
      </c>
      <c r="AN89" s="5" t="str">
        <f t="shared" si="12"/>
        <v/>
      </c>
      <c r="AP89" s="5" t="str">
        <f t="shared" si="13"/>
        <v/>
      </c>
      <c r="AR89" s="2">
        <v>1.17</v>
      </c>
      <c r="AS89" s="5">
        <f t="shared" si="16"/>
        <v>28468.466500000002</v>
      </c>
      <c r="AT89" s="11">
        <f t="shared" si="14"/>
        <v>2.4268619466170094</v>
      </c>
      <c r="AU89" s="5">
        <f t="shared" si="15"/>
        <v>2426.8619466170094</v>
      </c>
    </row>
    <row r="90" spans="1:47" x14ac:dyDescent="0.3">
      <c r="A90" s="1" t="s">
        <v>164</v>
      </c>
      <c r="B90" s="1" t="s">
        <v>49</v>
      </c>
      <c r="C90" s="1" t="s">
        <v>50</v>
      </c>
      <c r="D90" s="1" t="s">
        <v>51</v>
      </c>
      <c r="E90" s="1" t="s">
        <v>65</v>
      </c>
      <c r="F90" s="1" t="s">
        <v>163</v>
      </c>
      <c r="G90" s="1" t="s">
        <v>54</v>
      </c>
      <c r="H90" s="1" t="s">
        <v>55</v>
      </c>
      <c r="I90" s="2">
        <v>30</v>
      </c>
      <c r="J90" s="2">
        <v>29.95</v>
      </c>
      <c r="K90" s="2">
        <f t="shared" si="9"/>
        <v>20.329999999999998</v>
      </c>
      <c r="L90" s="2">
        <f t="shared" si="10"/>
        <v>9.6199999999999992</v>
      </c>
      <c r="P90" s="6">
        <v>8.99</v>
      </c>
      <c r="Q90" s="5">
        <v>18656.494999999999</v>
      </c>
      <c r="R90" s="7">
        <v>11.34</v>
      </c>
      <c r="S90" s="5">
        <v>13182.75</v>
      </c>
      <c r="AL90" s="5" t="str">
        <f t="shared" si="11"/>
        <v/>
      </c>
      <c r="AN90" s="5" t="str">
        <f t="shared" si="12"/>
        <v/>
      </c>
      <c r="AO90" s="2">
        <v>0.38</v>
      </c>
      <c r="AP90" s="5">
        <f t="shared" si="13"/>
        <v>0.38</v>
      </c>
      <c r="AQ90" s="2">
        <v>0.81</v>
      </c>
      <c r="AR90" s="2">
        <v>8.43</v>
      </c>
      <c r="AS90" s="5">
        <f t="shared" si="16"/>
        <v>31839.244999999999</v>
      </c>
      <c r="AT90" s="11">
        <f t="shared" si="14"/>
        <v>2.7142119544625238</v>
      </c>
      <c r="AU90" s="5">
        <f t="shared" si="15"/>
        <v>2714.2119544625239</v>
      </c>
    </row>
    <row r="91" spans="1:47" x14ac:dyDescent="0.3">
      <c r="A91" s="1" t="s">
        <v>164</v>
      </c>
      <c r="B91" s="1" t="s">
        <v>49</v>
      </c>
      <c r="C91" s="1" t="s">
        <v>50</v>
      </c>
      <c r="D91" s="1" t="s">
        <v>51</v>
      </c>
      <c r="E91" s="1" t="s">
        <v>111</v>
      </c>
      <c r="F91" s="1" t="s">
        <v>163</v>
      </c>
      <c r="G91" s="1" t="s">
        <v>54</v>
      </c>
      <c r="H91" s="1" t="s">
        <v>55</v>
      </c>
      <c r="I91" s="2">
        <v>30</v>
      </c>
      <c r="J91" s="2">
        <v>0.05</v>
      </c>
      <c r="K91" s="2">
        <f t="shared" si="9"/>
        <v>0.05</v>
      </c>
      <c r="L91" s="2">
        <f t="shared" si="10"/>
        <v>0</v>
      </c>
      <c r="R91" s="7">
        <v>0.05</v>
      </c>
      <c r="S91" s="5">
        <v>58.125</v>
      </c>
      <c r="AL91" s="5" t="str">
        <f t="shared" si="11"/>
        <v/>
      </c>
      <c r="AN91" s="5" t="str">
        <f t="shared" si="12"/>
        <v/>
      </c>
      <c r="AP91" s="5" t="str">
        <f t="shared" si="13"/>
        <v/>
      </c>
      <c r="AS91" s="5">
        <f t="shared" si="16"/>
        <v>58.125</v>
      </c>
      <c r="AT91" s="11">
        <f t="shared" si="14"/>
        <v>4.9550034824360377E-3</v>
      </c>
      <c r="AU91" s="5">
        <f t="shared" si="15"/>
        <v>4.9550034824360374</v>
      </c>
    </row>
    <row r="92" spans="1:47" x14ac:dyDescent="0.3">
      <c r="A92" s="1" t="s">
        <v>165</v>
      </c>
      <c r="B92" s="1" t="s">
        <v>166</v>
      </c>
      <c r="C92" s="1" t="s">
        <v>167</v>
      </c>
      <c r="D92" s="1" t="s">
        <v>168</v>
      </c>
      <c r="E92" s="1" t="s">
        <v>58</v>
      </c>
      <c r="F92" s="1" t="s">
        <v>53</v>
      </c>
      <c r="G92" s="1" t="s">
        <v>54</v>
      </c>
      <c r="H92" s="1" t="s">
        <v>55</v>
      </c>
      <c r="I92" s="2">
        <v>100</v>
      </c>
      <c r="J92" s="2">
        <v>0.08</v>
      </c>
      <c r="K92" s="2">
        <f t="shared" si="9"/>
        <v>0.05</v>
      </c>
      <c r="L92" s="2">
        <f t="shared" si="10"/>
        <v>0.04</v>
      </c>
      <c r="P92" s="6">
        <v>0.01</v>
      </c>
      <c r="Q92" s="5">
        <v>20.752500000000001</v>
      </c>
      <c r="R92" s="7">
        <v>0.04</v>
      </c>
      <c r="S92" s="5">
        <v>46.5</v>
      </c>
      <c r="AL92" s="5" t="str">
        <f t="shared" si="11"/>
        <v/>
      </c>
      <c r="AN92" s="5" t="str">
        <f t="shared" si="12"/>
        <v/>
      </c>
      <c r="AP92" s="5" t="str">
        <f t="shared" si="13"/>
        <v/>
      </c>
      <c r="AR92" s="2">
        <v>0.04</v>
      </c>
      <c r="AS92" s="5">
        <f t="shared" si="16"/>
        <v>67.252499999999998</v>
      </c>
      <c r="AT92" s="11">
        <f t="shared" si="14"/>
        <v>5.733098868000509E-3</v>
      </c>
      <c r="AU92" s="5">
        <f t="shared" si="15"/>
        <v>5.7330988680005088</v>
      </c>
    </row>
    <row r="93" spans="1:47" x14ac:dyDescent="0.3">
      <c r="A93" s="1" t="s">
        <v>165</v>
      </c>
      <c r="B93" s="1" t="s">
        <v>166</v>
      </c>
      <c r="C93" s="1" t="s">
        <v>167</v>
      </c>
      <c r="D93" s="1" t="s">
        <v>168</v>
      </c>
      <c r="E93" s="1" t="s">
        <v>52</v>
      </c>
      <c r="F93" s="1" t="s">
        <v>53</v>
      </c>
      <c r="G93" s="1" t="s">
        <v>54</v>
      </c>
      <c r="H93" s="1" t="s">
        <v>55</v>
      </c>
      <c r="I93" s="2">
        <v>100</v>
      </c>
      <c r="J93" s="2">
        <v>0.02</v>
      </c>
      <c r="K93" s="2">
        <f t="shared" si="9"/>
        <v>0.02</v>
      </c>
      <c r="L93" s="2">
        <f t="shared" si="10"/>
        <v>0.01</v>
      </c>
      <c r="R93" s="7">
        <v>0.01</v>
      </c>
      <c r="S93" s="5">
        <v>11.625</v>
      </c>
      <c r="T93" s="8">
        <v>0.01</v>
      </c>
      <c r="U93" s="5">
        <v>3.4874999999999998</v>
      </c>
      <c r="AL93" s="5" t="str">
        <f t="shared" si="11"/>
        <v/>
      </c>
      <c r="AN93" s="5" t="str">
        <f t="shared" si="12"/>
        <v/>
      </c>
      <c r="AP93" s="5" t="str">
        <f t="shared" si="13"/>
        <v/>
      </c>
      <c r="AR93" s="2">
        <v>0.01</v>
      </c>
      <c r="AS93" s="5">
        <f t="shared" si="16"/>
        <v>15.112500000000001</v>
      </c>
      <c r="AT93" s="11">
        <f t="shared" si="14"/>
        <v>1.2883009054333698E-3</v>
      </c>
      <c r="AU93" s="5">
        <f t="shared" si="15"/>
        <v>1.2883009054333698</v>
      </c>
    </row>
    <row r="94" spans="1:47" x14ac:dyDescent="0.3">
      <c r="A94" s="1" t="s">
        <v>165</v>
      </c>
      <c r="B94" s="1" t="s">
        <v>166</v>
      </c>
      <c r="C94" s="1" t="s">
        <v>167</v>
      </c>
      <c r="D94" s="1" t="s">
        <v>168</v>
      </c>
      <c r="E94" s="1" t="s">
        <v>96</v>
      </c>
      <c r="F94" s="1" t="s">
        <v>144</v>
      </c>
      <c r="G94" s="1" t="s">
        <v>54</v>
      </c>
      <c r="H94" s="1" t="s">
        <v>55</v>
      </c>
      <c r="I94" s="2">
        <v>100</v>
      </c>
      <c r="J94" s="2">
        <v>0.06</v>
      </c>
      <c r="K94" s="2">
        <f t="shared" si="9"/>
        <v>0.04</v>
      </c>
      <c r="L94" s="2">
        <f t="shared" si="10"/>
        <v>0.02</v>
      </c>
      <c r="P94" s="6">
        <v>0.02</v>
      </c>
      <c r="Q94" s="5">
        <v>34.587500000000013</v>
      </c>
      <c r="R94" s="7">
        <v>0.02</v>
      </c>
      <c r="S94" s="5">
        <v>19.375</v>
      </c>
      <c r="AL94" s="5" t="str">
        <f t="shared" si="11"/>
        <v/>
      </c>
      <c r="AN94" s="5" t="str">
        <f t="shared" si="12"/>
        <v/>
      </c>
      <c r="AP94" s="5" t="str">
        <f t="shared" si="13"/>
        <v/>
      </c>
      <c r="AR94" s="2">
        <v>0.02</v>
      </c>
      <c r="AS94" s="5">
        <f t="shared" si="16"/>
        <v>53.962500000000013</v>
      </c>
      <c r="AT94" s="11">
        <f t="shared" si="14"/>
        <v>4.6001612975648124E-3</v>
      </c>
      <c r="AU94" s="5">
        <f t="shared" si="15"/>
        <v>4.6001612975648127</v>
      </c>
    </row>
    <row r="95" spans="1:47" x14ac:dyDescent="0.3">
      <c r="A95" s="1" t="s">
        <v>165</v>
      </c>
      <c r="B95" s="1" t="s">
        <v>166</v>
      </c>
      <c r="C95" s="1" t="s">
        <v>167</v>
      </c>
      <c r="D95" s="1" t="s">
        <v>168</v>
      </c>
      <c r="E95" s="1" t="s">
        <v>113</v>
      </c>
      <c r="F95" s="1" t="s">
        <v>144</v>
      </c>
      <c r="G95" s="1" t="s">
        <v>54</v>
      </c>
      <c r="H95" s="1" t="s">
        <v>55</v>
      </c>
      <c r="I95" s="2">
        <v>100</v>
      </c>
      <c r="J95" s="2">
        <v>0.06</v>
      </c>
      <c r="K95" s="2">
        <f t="shared" si="9"/>
        <v>0</v>
      </c>
      <c r="L95" s="2">
        <f t="shared" si="10"/>
        <v>0.05</v>
      </c>
      <c r="AL95" s="5" t="str">
        <f t="shared" si="11"/>
        <v/>
      </c>
      <c r="AN95" s="5" t="str">
        <f t="shared" si="12"/>
        <v/>
      </c>
      <c r="AP95" s="5" t="str">
        <f t="shared" si="13"/>
        <v/>
      </c>
      <c r="AR95" s="2">
        <v>0.05</v>
      </c>
      <c r="AS95" s="5">
        <f t="shared" si="16"/>
        <v>0</v>
      </c>
      <c r="AT95" s="11">
        <f t="shared" si="14"/>
        <v>0</v>
      </c>
      <c r="AU95" s="5">
        <f t="shared" si="15"/>
        <v>0</v>
      </c>
    </row>
    <row r="96" spans="1:47" x14ac:dyDescent="0.3">
      <c r="A96" s="1" t="s">
        <v>165</v>
      </c>
      <c r="B96" s="1" t="s">
        <v>166</v>
      </c>
      <c r="C96" s="1" t="s">
        <v>167</v>
      </c>
      <c r="D96" s="1" t="s">
        <v>168</v>
      </c>
      <c r="E96" s="1" t="s">
        <v>169</v>
      </c>
      <c r="F96" s="1" t="s">
        <v>163</v>
      </c>
      <c r="G96" s="1" t="s">
        <v>54</v>
      </c>
      <c r="H96" s="1" t="s">
        <v>55</v>
      </c>
      <c r="I96" s="2">
        <v>100</v>
      </c>
      <c r="J96" s="2">
        <v>40.11</v>
      </c>
      <c r="K96" s="2">
        <f t="shared" si="9"/>
        <v>11.19</v>
      </c>
      <c r="L96" s="2">
        <f t="shared" si="10"/>
        <v>28.810000000000002</v>
      </c>
      <c r="P96" s="6">
        <v>4.84</v>
      </c>
      <c r="Q96" s="5">
        <v>10044.209999999999</v>
      </c>
      <c r="R96" s="7">
        <v>6.35</v>
      </c>
      <c r="S96" s="5">
        <v>7381.875</v>
      </c>
      <c r="AL96" s="5" t="str">
        <f t="shared" si="11"/>
        <v/>
      </c>
      <c r="AN96" s="5" t="str">
        <f t="shared" si="12"/>
        <v/>
      </c>
      <c r="AO96" s="2">
        <v>0.94</v>
      </c>
      <c r="AP96" s="5">
        <f t="shared" si="13"/>
        <v>0.94</v>
      </c>
      <c r="AQ96" s="2">
        <v>1.41</v>
      </c>
      <c r="AR96" s="2">
        <v>26.46</v>
      </c>
      <c r="AS96" s="5">
        <f t="shared" si="16"/>
        <v>17426.084999999999</v>
      </c>
      <c r="AT96" s="11">
        <f t="shared" si="14"/>
        <v>1.4855279459823896</v>
      </c>
      <c r="AU96" s="5">
        <f t="shared" si="15"/>
        <v>1485.5279459823896</v>
      </c>
    </row>
    <row r="97" spans="1:47" x14ac:dyDescent="0.3">
      <c r="A97" s="1" t="s">
        <v>165</v>
      </c>
      <c r="B97" s="1" t="s">
        <v>166</v>
      </c>
      <c r="C97" s="1" t="s">
        <v>167</v>
      </c>
      <c r="D97" s="1" t="s">
        <v>168</v>
      </c>
      <c r="E97" s="1" t="s">
        <v>64</v>
      </c>
      <c r="F97" s="1" t="s">
        <v>163</v>
      </c>
      <c r="G97" s="1" t="s">
        <v>54</v>
      </c>
      <c r="H97" s="1" t="s">
        <v>55</v>
      </c>
      <c r="I97" s="2">
        <v>100</v>
      </c>
      <c r="J97" s="2">
        <v>39.770000000000003</v>
      </c>
      <c r="K97" s="2">
        <f t="shared" si="9"/>
        <v>6.23</v>
      </c>
      <c r="L97" s="2">
        <f t="shared" si="10"/>
        <v>33.53</v>
      </c>
      <c r="P97" s="6">
        <v>4.7300000000000004</v>
      </c>
      <c r="Q97" s="5">
        <v>9310.9549999999999</v>
      </c>
      <c r="R97" s="7">
        <v>1.5</v>
      </c>
      <c r="S97" s="5">
        <v>1247.75</v>
      </c>
      <c r="AL97" s="5" t="str">
        <f t="shared" si="11"/>
        <v/>
      </c>
      <c r="AN97" s="5" t="str">
        <f t="shared" si="12"/>
        <v/>
      </c>
      <c r="AO97" s="2">
        <v>1.1399999999999999</v>
      </c>
      <c r="AP97" s="5">
        <f t="shared" si="13"/>
        <v>1.1399999999999999</v>
      </c>
      <c r="AQ97" s="2">
        <v>1.81</v>
      </c>
      <c r="AR97" s="2">
        <v>30.58</v>
      </c>
      <c r="AS97" s="5">
        <f t="shared" si="16"/>
        <v>10558.705</v>
      </c>
      <c r="AT97" s="11">
        <f t="shared" si="14"/>
        <v>0.90010185023681377</v>
      </c>
      <c r="AU97" s="5">
        <f t="shared" si="15"/>
        <v>900.10185023681379</v>
      </c>
    </row>
    <row r="98" spans="1:47" x14ac:dyDescent="0.3">
      <c r="A98" s="1" t="s">
        <v>165</v>
      </c>
      <c r="B98" s="1" t="s">
        <v>166</v>
      </c>
      <c r="C98" s="1" t="s">
        <v>167</v>
      </c>
      <c r="D98" s="1" t="s">
        <v>168</v>
      </c>
      <c r="E98" s="1" t="s">
        <v>65</v>
      </c>
      <c r="F98" s="1" t="s">
        <v>163</v>
      </c>
      <c r="G98" s="1" t="s">
        <v>54</v>
      </c>
      <c r="H98" s="1" t="s">
        <v>55</v>
      </c>
      <c r="I98" s="2">
        <v>100</v>
      </c>
      <c r="J98" s="2">
        <v>9.9600000000000009</v>
      </c>
      <c r="K98" s="2">
        <f t="shared" si="9"/>
        <v>1.23</v>
      </c>
      <c r="L98" s="2">
        <f t="shared" si="10"/>
        <v>8.73</v>
      </c>
      <c r="P98" s="6">
        <v>0.76</v>
      </c>
      <c r="Q98" s="5">
        <v>1577.19</v>
      </c>
      <c r="R98" s="7">
        <v>0.47</v>
      </c>
      <c r="S98" s="5">
        <v>546.375</v>
      </c>
      <c r="AL98" s="5" t="str">
        <f t="shared" si="11"/>
        <v/>
      </c>
      <c r="AN98" s="5" t="str">
        <f t="shared" si="12"/>
        <v/>
      </c>
      <c r="AO98" s="2">
        <v>0.13</v>
      </c>
      <c r="AP98" s="5">
        <f t="shared" si="13"/>
        <v>0.13</v>
      </c>
      <c r="AQ98" s="2">
        <v>0.27</v>
      </c>
      <c r="AR98" s="2">
        <v>8.33</v>
      </c>
      <c r="AS98" s="5">
        <f t="shared" si="16"/>
        <v>2123.5650000000001</v>
      </c>
      <c r="AT98" s="11">
        <f t="shared" si="14"/>
        <v>0.18102833497082638</v>
      </c>
      <c r="AU98" s="5">
        <f t="shared" si="15"/>
        <v>181.02833497082639</v>
      </c>
    </row>
    <row r="99" spans="1:47" x14ac:dyDescent="0.3">
      <c r="A99" s="1" t="s">
        <v>165</v>
      </c>
      <c r="B99" s="1" t="s">
        <v>166</v>
      </c>
      <c r="C99" s="1" t="s">
        <v>167</v>
      </c>
      <c r="D99" s="1" t="s">
        <v>168</v>
      </c>
      <c r="E99" s="1" t="s">
        <v>111</v>
      </c>
      <c r="F99" s="1" t="s">
        <v>163</v>
      </c>
      <c r="G99" s="1" t="s">
        <v>54</v>
      </c>
      <c r="H99" s="1" t="s">
        <v>55</v>
      </c>
      <c r="I99" s="2">
        <v>100</v>
      </c>
      <c r="J99" s="2">
        <v>9.94</v>
      </c>
      <c r="K99" s="2">
        <f t="shared" si="9"/>
        <v>8.52</v>
      </c>
      <c r="L99" s="2">
        <f t="shared" si="10"/>
        <v>1.42</v>
      </c>
      <c r="P99" s="6">
        <v>0.99</v>
      </c>
      <c r="Q99" s="5">
        <v>2054.4974999999999</v>
      </c>
      <c r="R99" s="7">
        <v>7.52</v>
      </c>
      <c r="S99" s="5">
        <v>8742</v>
      </c>
      <c r="T99" s="8">
        <v>0.01</v>
      </c>
      <c r="U99" s="5">
        <v>3.4874999999999998</v>
      </c>
      <c r="AL99" s="5" t="str">
        <f t="shared" si="11"/>
        <v/>
      </c>
      <c r="AN99" s="5" t="str">
        <f t="shared" si="12"/>
        <v/>
      </c>
      <c r="AP99" s="5" t="str">
        <f t="shared" si="13"/>
        <v/>
      </c>
      <c r="AR99" s="2">
        <v>1.42</v>
      </c>
      <c r="AS99" s="5">
        <f t="shared" si="16"/>
        <v>10799.984999999999</v>
      </c>
      <c r="AT99" s="11">
        <f t="shared" si="14"/>
        <v>0.92067033609044224</v>
      </c>
      <c r="AU99" s="5">
        <f t="shared" si="15"/>
        <v>920.67033609044233</v>
      </c>
    </row>
    <row r="100" spans="1:47" x14ac:dyDescent="0.3">
      <c r="A100" s="1" t="s">
        <v>170</v>
      </c>
      <c r="B100" s="1" t="s">
        <v>171</v>
      </c>
      <c r="C100" s="1" t="s">
        <v>172</v>
      </c>
      <c r="D100" s="1" t="s">
        <v>135</v>
      </c>
      <c r="E100" s="1" t="s">
        <v>65</v>
      </c>
      <c r="F100" s="1" t="s">
        <v>163</v>
      </c>
      <c r="G100" s="1" t="s">
        <v>54</v>
      </c>
      <c r="H100" s="1" t="s">
        <v>55</v>
      </c>
      <c r="I100" s="2">
        <v>80</v>
      </c>
      <c r="J100" s="2">
        <v>0.06</v>
      </c>
      <c r="K100" s="2">
        <f t="shared" si="9"/>
        <v>6.0000000000000005E-2</v>
      </c>
      <c r="L100" s="2">
        <f t="shared" si="10"/>
        <v>0</v>
      </c>
      <c r="P100" s="6">
        <v>0.01</v>
      </c>
      <c r="Q100" s="5">
        <v>20.752500000000001</v>
      </c>
      <c r="R100" s="7">
        <v>0.05</v>
      </c>
      <c r="S100" s="5">
        <v>58.125</v>
      </c>
      <c r="AL100" s="5" t="str">
        <f t="shared" si="11"/>
        <v/>
      </c>
      <c r="AN100" s="5" t="str">
        <f t="shared" si="12"/>
        <v/>
      </c>
      <c r="AP100" s="5" t="str">
        <f t="shared" si="13"/>
        <v/>
      </c>
      <c r="AS100" s="5">
        <f t="shared" si="16"/>
        <v>78.877499999999998</v>
      </c>
      <c r="AT100" s="11">
        <f t="shared" si="14"/>
        <v>6.724099564487716E-3</v>
      </c>
      <c r="AU100" s="5">
        <f t="shared" si="15"/>
        <v>6.724099564487716</v>
      </c>
    </row>
    <row r="101" spans="1:47" x14ac:dyDescent="0.3">
      <c r="A101" s="1" t="s">
        <v>170</v>
      </c>
      <c r="B101" s="1" t="s">
        <v>171</v>
      </c>
      <c r="C101" s="1" t="s">
        <v>172</v>
      </c>
      <c r="D101" s="1" t="s">
        <v>135</v>
      </c>
      <c r="E101" s="1" t="s">
        <v>143</v>
      </c>
      <c r="F101" s="1" t="s">
        <v>163</v>
      </c>
      <c r="G101" s="1" t="s">
        <v>54</v>
      </c>
      <c r="H101" s="1" t="s">
        <v>55</v>
      </c>
      <c r="I101" s="2">
        <v>80</v>
      </c>
      <c r="J101" s="2">
        <v>0.09</v>
      </c>
      <c r="K101" s="2">
        <f t="shared" si="9"/>
        <v>0.08</v>
      </c>
      <c r="L101" s="2">
        <f t="shared" si="10"/>
        <v>0.01</v>
      </c>
      <c r="R101" s="7">
        <v>0.03</v>
      </c>
      <c r="S101" s="5">
        <v>34.875</v>
      </c>
      <c r="T101" s="8">
        <v>0.05</v>
      </c>
      <c r="U101" s="5">
        <v>17.4375</v>
      </c>
      <c r="AL101" s="5" t="str">
        <f t="shared" si="11"/>
        <v/>
      </c>
      <c r="AN101" s="5" t="str">
        <f t="shared" si="12"/>
        <v/>
      </c>
      <c r="AP101" s="5" t="str">
        <f t="shared" si="13"/>
        <v/>
      </c>
      <c r="AR101" s="2">
        <v>0.01</v>
      </c>
      <c r="AS101" s="5">
        <f t="shared" si="16"/>
        <v>52.3125</v>
      </c>
      <c r="AT101" s="11">
        <f t="shared" si="14"/>
        <v>4.4595031341924342E-3</v>
      </c>
      <c r="AU101" s="5">
        <f t="shared" si="15"/>
        <v>4.4595031341924338</v>
      </c>
    </row>
    <row r="102" spans="1:47" x14ac:dyDescent="0.3">
      <c r="A102" s="1" t="s">
        <v>170</v>
      </c>
      <c r="B102" s="1" t="s">
        <v>171</v>
      </c>
      <c r="C102" s="1" t="s">
        <v>172</v>
      </c>
      <c r="D102" s="1" t="s">
        <v>135</v>
      </c>
      <c r="E102" s="1" t="s">
        <v>69</v>
      </c>
      <c r="F102" s="1" t="s">
        <v>163</v>
      </c>
      <c r="G102" s="1" t="s">
        <v>54</v>
      </c>
      <c r="H102" s="1" t="s">
        <v>55</v>
      </c>
      <c r="I102" s="2">
        <v>80</v>
      </c>
      <c r="J102" s="2">
        <v>41.53</v>
      </c>
      <c r="K102" s="2">
        <f t="shared" si="9"/>
        <v>38.67</v>
      </c>
      <c r="L102" s="2">
        <f t="shared" si="10"/>
        <v>1.33</v>
      </c>
      <c r="P102" s="6">
        <v>2.11</v>
      </c>
      <c r="Q102" s="5">
        <v>4378.7775000000001</v>
      </c>
      <c r="R102" s="7">
        <v>29.51</v>
      </c>
      <c r="S102" s="5">
        <v>34305.375</v>
      </c>
      <c r="T102" s="8">
        <v>7.05</v>
      </c>
      <c r="U102" s="5">
        <v>2458.6875</v>
      </c>
      <c r="AL102" s="5" t="str">
        <f t="shared" si="11"/>
        <v/>
      </c>
      <c r="AM102" s="3">
        <v>0.01</v>
      </c>
      <c r="AN102" s="5">
        <f t="shared" si="12"/>
        <v>68.150000000000006</v>
      </c>
      <c r="AP102" s="5" t="str">
        <f t="shared" si="13"/>
        <v/>
      </c>
      <c r="AR102" s="2">
        <v>1.32</v>
      </c>
      <c r="AS102" s="5">
        <f t="shared" si="16"/>
        <v>41142.839999999997</v>
      </c>
      <c r="AT102" s="11">
        <f t="shared" si="14"/>
        <v>3.507318975953698</v>
      </c>
      <c r="AU102" s="5">
        <f t="shared" si="15"/>
        <v>3507.3189759536981</v>
      </c>
    </row>
    <row r="103" spans="1:47" x14ac:dyDescent="0.3">
      <c r="A103" s="1" t="s">
        <v>170</v>
      </c>
      <c r="B103" s="1" t="s">
        <v>171</v>
      </c>
      <c r="C103" s="1" t="s">
        <v>172</v>
      </c>
      <c r="D103" s="1" t="s">
        <v>135</v>
      </c>
      <c r="E103" s="1" t="s">
        <v>96</v>
      </c>
      <c r="F103" s="1" t="s">
        <v>163</v>
      </c>
      <c r="G103" s="1" t="s">
        <v>54</v>
      </c>
      <c r="H103" s="1" t="s">
        <v>55</v>
      </c>
      <c r="I103" s="2">
        <v>80</v>
      </c>
      <c r="J103" s="2">
        <v>37.630000000000003</v>
      </c>
      <c r="K103" s="2">
        <f t="shared" si="9"/>
        <v>26.47</v>
      </c>
      <c r="L103" s="2">
        <f t="shared" si="10"/>
        <v>1.04</v>
      </c>
      <c r="R103" s="7">
        <v>20.2</v>
      </c>
      <c r="S103" s="5">
        <v>23482.5</v>
      </c>
      <c r="T103" s="8">
        <v>6.27</v>
      </c>
      <c r="U103" s="5">
        <v>2186.6624999999999</v>
      </c>
      <c r="AL103" s="5" t="str">
        <f t="shared" si="11"/>
        <v/>
      </c>
      <c r="AN103" s="5" t="str">
        <f t="shared" si="12"/>
        <v/>
      </c>
      <c r="AP103" s="5" t="str">
        <f t="shared" si="13"/>
        <v/>
      </c>
      <c r="AR103" s="2">
        <v>1.04</v>
      </c>
      <c r="AS103" s="5">
        <f t="shared" si="16"/>
        <v>25669.162499999999</v>
      </c>
      <c r="AT103" s="11">
        <f t="shared" si="14"/>
        <v>2.1882286379134026</v>
      </c>
      <c r="AU103" s="5">
        <f t="shared" si="15"/>
        <v>2188.2286379134025</v>
      </c>
    </row>
    <row r="104" spans="1:47" x14ac:dyDescent="0.3">
      <c r="A104" s="1" t="s">
        <v>173</v>
      </c>
      <c r="B104" s="1" t="s">
        <v>49</v>
      </c>
      <c r="C104" s="1" t="s">
        <v>50</v>
      </c>
      <c r="D104" s="1" t="s">
        <v>51</v>
      </c>
      <c r="E104" s="1" t="s">
        <v>111</v>
      </c>
      <c r="F104" s="1" t="s">
        <v>163</v>
      </c>
      <c r="G104" s="1" t="s">
        <v>54</v>
      </c>
      <c r="H104" s="1" t="s">
        <v>55</v>
      </c>
      <c r="I104" s="2">
        <v>75</v>
      </c>
      <c r="J104" s="2">
        <v>0.06</v>
      </c>
      <c r="K104" s="2">
        <f t="shared" si="9"/>
        <v>0</v>
      </c>
      <c r="L104" s="2">
        <f t="shared" si="10"/>
        <v>0.06</v>
      </c>
      <c r="AL104" s="5" t="str">
        <f t="shared" si="11"/>
        <v/>
      </c>
      <c r="AN104" s="5" t="str">
        <f t="shared" si="12"/>
        <v/>
      </c>
      <c r="AP104" s="5" t="str">
        <f t="shared" si="13"/>
        <v/>
      </c>
      <c r="AR104" s="2">
        <v>0.06</v>
      </c>
      <c r="AS104" s="5">
        <f t="shared" si="16"/>
        <v>0</v>
      </c>
      <c r="AT104" s="11">
        <f t="shared" si="14"/>
        <v>0</v>
      </c>
      <c r="AU104" s="5">
        <f t="shared" si="15"/>
        <v>0</v>
      </c>
    </row>
    <row r="105" spans="1:47" x14ac:dyDescent="0.3">
      <c r="A105" s="1" t="s">
        <v>173</v>
      </c>
      <c r="B105" s="1" t="s">
        <v>49</v>
      </c>
      <c r="C105" s="1" t="s">
        <v>50</v>
      </c>
      <c r="D105" s="1" t="s">
        <v>51</v>
      </c>
      <c r="E105" s="1" t="s">
        <v>143</v>
      </c>
      <c r="F105" s="1" t="s">
        <v>163</v>
      </c>
      <c r="G105" s="1" t="s">
        <v>54</v>
      </c>
      <c r="H105" s="1" t="s">
        <v>55</v>
      </c>
      <c r="I105" s="2">
        <v>75</v>
      </c>
      <c r="J105" s="2">
        <v>41.61</v>
      </c>
      <c r="K105" s="2">
        <f t="shared" si="9"/>
        <v>14.23</v>
      </c>
      <c r="L105" s="2">
        <f t="shared" si="10"/>
        <v>5.87</v>
      </c>
      <c r="R105" s="7">
        <v>5.09</v>
      </c>
      <c r="S105" s="5">
        <v>5917.125</v>
      </c>
      <c r="T105" s="8">
        <v>9.14</v>
      </c>
      <c r="U105" s="5">
        <v>3187.5749999999998</v>
      </c>
      <c r="AL105" s="5" t="str">
        <f t="shared" si="11"/>
        <v/>
      </c>
      <c r="AN105" s="5" t="str">
        <f t="shared" si="12"/>
        <v/>
      </c>
      <c r="AP105" s="5" t="str">
        <f t="shared" si="13"/>
        <v/>
      </c>
      <c r="AR105" s="2">
        <v>5.87</v>
      </c>
      <c r="AS105" s="5">
        <f t="shared" si="16"/>
        <v>9104.7000000000007</v>
      </c>
      <c r="AT105" s="11">
        <f t="shared" si="14"/>
        <v>0.77615174548878096</v>
      </c>
      <c r="AU105" s="5">
        <f t="shared" si="15"/>
        <v>776.15174548878099</v>
      </c>
    </row>
    <row r="106" spans="1:47" x14ac:dyDescent="0.3">
      <c r="A106" s="1" t="s">
        <v>173</v>
      </c>
      <c r="B106" s="1" t="s">
        <v>49</v>
      </c>
      <c r="C106" s="1" t="s">
        <v>50</v>
      </c>
      <c r="D106" s="1" t="s">
        <v>51</v>
      </c>
      <c r="E106" s="1" t="s">
        <v>113</v>
      </c>
      <c r="F106" s="1" t="s">
        <v>163</v>
      </c>
      <c r="G106" s="1" t="s">
        <v>54</v>
      </c>
      <c r="H106" s="1" t="s">
        <v>55</v>
      </c>
      <c r="I106" s="2">
        <v>75</v>
      </c>
      <c r="J106" s="2">
        <v>33.19</v>
      </c>
      <c r="K106" s="2">
        <f t="shared" si="9"/>
        <v>0.02</v>
      </c>
      <c r="L106" s="2">
        <f t="shared" si="10"/>
        <v>0</v>
      </c>
      <c r="T106" s="8">
        <v>0.02</v>
      </c>
      <c r="U106" s="5">
        <v>6.9750000000000014</v>
      </c>
      <c r="AL106" s="5" t="str">
        <f t="shared" si="11"/>
        <v/>
      </c>
      <c r="AN106" s="5" t="str">
        <f t="shared" si="12"/>
        <v/>
      </c>
      <c r="AP106" s="5" t="str">
        <f t="shared" si="13"/>
        <v/>
      </c>
      <c r="AS106" s="5">
        <f t="shared" si="16"/>
        <v>6.9750000000000014</v>
      </c>
      <c r="AT106" s="11">
        <f t="shared" si="14"/>
        <v>5.9460041789232451E-4</v>
      </c>
      <c r="AU106" s="5">
        <f t="shared" si="15"/>
        <v>0.59460041789232443</v>
      </c>
    </row>
    <row r="107" spans="1:47" x14ac:dyDescent="0.3">
      <c r="A107" s="1" t="s">
        <v>174</v>
      </c>
      <c r="B107" s="1" t="s">
        <v>175</v>
      </c>
      <c r="C107" s="1" t="s">
        <v>176</v>
      </c>
      <c r="D107" s="1" t="s">
        <v>177</v>
      </c>
      <c r="E107" s="1" t="s">
        <v>52</v>
      </c>
      <c r="F107" s="1" t="s">
        <v>163</v>
      </c>
      <c r="G107" s="1" t="s">
        <v>54</v>
      </c>
      <c r="H107" s="1" t="s">
        <v>55</v>
      </c>
      <c r="I107" s="2">
        <v>80</v>
      </c>
      <c r="J107" s="2">
        <v>0.06</v>
      </c>
      <c r="K107" s="2">
        <f t="shared" si="9"/>
        <v>0.01</v>
      </c>
      <c r="L107" s="2">
        <f t="shared" si="10"/>
        <v>0.05</v>
      </c>
      <c r="R107" s="7">
        <v>0.01</v>
      </c>
      <c r="S107" s="5">
        <v>11.625</v>
      </c>
      <c r="AL107" s="5" t="str">
        <f t="shared" si="11"/>
        <v/>
      </c>
      <c r="AN107" s="5" t="str">
        <f t="shared" si="12"/>
        <v/>
      </c>
      <c r="AP107" s="5" t="str">
        <f t="shared" si="13"/>
        <v/>
      </c>
      <c r="AQ107" s="2">
        <v>0.03</v>
      </c>
      <c r="AR107" s="2">
        <v>0.02</v>
      </c>
      <c r="AS107" s="5">
        <f t="shared" si="16"/>
        <v>11.625</v>
      </c>
      <c r="AT107" s="11">
        <f t="shared" si="14"/>
        <v>9.9100069648720744E-4</v>
      </c>
      <c r="AU107" s="5">
        <f t="shared" si="15"/>
        <v>0.99100069648720746</v>
      </c>
    </row>
    <row r="108" spans="1:47" x14ac:dyDescent="0.3">
      <c r="A108" s="1" t="s">
        <v>174</v>
      </c>
      <c r="B108" s="1" t="s">
        <v>175</v>
      </c>
      <c r="C108" s="1" t="s">
        <v>176</v>
      </c>
      <c r="D108" s="1" t="s">
        <v>177</v>
      </c>
      <c r="E108" s="1" t="s">
        <v>71</v>
      </c>
      <c r="F108" s="1" t="s">
        <v>163</v>
      </c>
      <c r="G108" s="1" t="s">
        <v>54</v>
      </c>
      <c r="H108" s="1" t="s">
        <v>55</v>
      </c>
      <c r="I108" s="2">
        <v>80</v>
      </c>
      <c r="J108" s="2">
        <v>0.09</v>
      </c>
      <c r="K108" s="2">
        <f t="shared" si="9"/>
        <v>0</v>
      </c>
      <c r="L108" s="2">
        <f t="shared" si="10"/>
        <v>0.09</v>
      </c>
      <c r="AL108" s="5" t="str">
        <f t="shared" si="11"/>
        <v/>
      </c>
      <c r="AN108" s="5" t="str">
        <f t="shared" si="12"/>
        <v/>
      </c>
      <c r="AP108" s="5" t="str">
        <f t="shared" si="13"/>
        <v/>
      </c>
      <c r="AR108" s="2">
        <v>0.09</v>
      </c>
      <c r="AS108" s="5">
        <f t="shared" si="16"/>
        <v>0</v>
      </c>
      <c r="AT108" s="11">
        <f t="shared" si="14"/>
        <v>0</v>
      </c>
      <c r="AU108" s="5">
        <f t="shared" si="15"/>
        <v>0</v>
      </c>
    </row>
    <row r="109" spans="1:47" x14ac:dyDescent="0.3">
      <c r="A109" s="1" t="s">
        <v>174</v>
      </c>
      <c r="B109" s="1" t="s">
        <v>175</v>
      </c>
      <c r="C109" s="1" t="s">
        <v>176</v>
      </c>
      <c r="D109" s="1" t="s">
        <v>177</v>
      </c>
      <c r="E109" s="1" t="s">
        <v>72</v>
      </c>
      <c r="F109" s="1" t="s">
        <v>163</v>
      </c>
      <c r="G109" s="1" t="s">
        <v>54</v>
      </c>
      <c r="H109" s="1" t="s">
        <v>55</v>
      </c>
      <c r="I109" s="2">
        <v>80</v>
      </c>
      <c r="J109" s="2">
        <v>40.299999999999997</v>
      </c>
      <c r="K109" s="2">
        <f t="shared" si="9"/>
        <v>16.5</v>
      </c>
      <c r="L109" s="2">
        <f t="shared" si="10"/>
        <v>23.5</v>
      </c>
      <c r="P109" s="6">
        <v>11.74</v>
      </c>
      <c r="Q109" s="5">
        <v>24363.435000000001</v>
      </c>
      <c r="R109" s="7">
        <v>4.76</v>
      </c>
      <c r="S109" s="5">
        <v>5533.5</v>
      </c>
      <c r="AL109" s="5" t="str">
        <f t="shared" si="11"/>
        <v/>
      </c>
      <c r="AN109" s="5" t="str">
        <f t="shared" si="12"/>
        <v/>
      </c>
      <c r="AO109" s="2">
        <v>0.24</v>
      </c>
      <c r="AP109" s="5">
        <f t="shared" si="13"/>
        <v>0.24</v>
      </c>
      <c r="AQ109" s="2">
        <v>0.24</v>
      </c>
      <c r="AR109" s="2">
        <v>23.02</v>
      </c>
      <c r="AS109" s="5">
        <f t="shared" si="16"/>
        <v>29896.935000000001</v>
      </c>
      <c r="AT109" s="11">
        <f t="shared" si="14"/>
        <v>2.5486351318565825</v>
      </c>
      <c r="AU109" s="5">
        <f t="shared" si="15"/>
        <v>2548.6351318565826</v>
      </c>
    </row>
    <row r="110" spans="1:47" x14ac:dyDescent="0.3">
      <c r="A110" s="1" t="s">
        <v>174</v>
      </c>
      <c r="B110" s="1" t="s">
        <v>175</v>
      </c>
      <c r="C110" s="1" t="s">
        <v>176</v>
      </c>
      <c r="D110" s="1" t="s">
        <v>177</v>
      </c>
      <c r="E110" s="1" t="s">
        <v>59</v>
      </c>
      <c r="F110" s="1" t="s">
        <v>163</v>
      </c>
      <c r="G110" s="1" t="s">
        <v>54</v>
      </c>
      <c r="H110" s="1" t="s">
        <v>55</v>
      </c>
      <c r="I110" s="2">
        <v>80</v>
      </c>
      <c r="J110" s="2">
        <v>38.08</v>
      </c>
      <c r="K110" s="2">
        <f t="shared" si="9"/>
        <v>30.67</v>
      </c>
      <c r="L110" s="2">
        <f t="shared" si="10"/>
        <v>7.41</v>
      </c>
      <c r="P110" s="6">
        <v>25.91</v>
      </c>
      <c r="Q110" s="5">
        <v>53769.727500000001</v>
      </c>
      <c r="R110" s="7">
        <v>4.76</v>
      </c>
      <c r="S110" s="5">
        <v>5533.5</v>
      </c>
      <c r="AL110" s="5" t="str">
        <f t="shared" si="11"/>
        <v/>
      </c>
      <c r="AN110" s="5" t="str">
        <f t="shared" si="12"/>
        <v/>
      </c>
      <c r="AP110" s="5" t="str">
        <f t="shared" si="13"/>
        <v/>
      </c>
      <c r="AR110" s="2">
        <v>7.41</v>
      </c>
      <c r="AS110" s="5">
        <f t="shared" si="16"/>
        <v>59303.227500000001</v>
      </c>
      <c r="AT110" s="11">
        <f t="shared" si="14"/>
        <v>5.0554442801238126</v>
      </c>
      <c r="AU110" s="5">
        <f t="shared" si="15"/>
        <v>5055.4442801238129</v>
      </c>
    </row>
    <row r="111" spans="1:47" x14ac:dyDescent="0.3">
      <c r="A111" s="1" t="s">
        <v>174</v>
      </c>
      <c r="B111" s="1" t="s">
        <v>175</v>
      </c>
      <c r="C111" s="1" t="s">
        <v>176</v>
      </c>
      <c r="D111" s="1" t="s">
        <v>177</v>
      </c>
      <c r="E111" s="1" t="s">
        <v>78</v>
      </c>
      <c r="F111" s="1" t="s">
        <v>163</v>
      </c>
      <c r="G111" s="1" t="s">
        <v>54</v>
      </c>
      <c r="H111" s="1" t="s">
        <v>55</v>
      </c>
      <c r="I111" s="2">
        <v>80</v>
      </c>
      <c r="J111" s="2">
        <v>0.08</v>
      </c>
      <c r="K111" s="2">
        <f t="shared" si="9"/>
        <v>0</v>
      </c>
      <c r="L111" s="2">
        <f t="shared" si="10"/>
        <v>0.08</v>
      </c>
      <c r="AL111" s="5" t="str">
        <f t="shared" si="11"/>
        <v/>
      </c>
      <c r="AN111" s="5" t="str">
        <f t="shared" si="12"/>
        <v/>
      </c>
      <c r="AP111" s="5" t="str">
        <f t="shared" si="13"/>
        <v/>
      </c>
      <c r="AR111" s="2">
        <v>0.08</v>
      </c>
      <c r="AS111" s="5">
        <f t="shared" si="16"/>
        <v>0</v>
      </c>
      <c r="AT111" s="11">
        <f t="shared" si="14"/>
        <v>0</v>
      </c>
      <c r="AU111" s="5">
        <f t="shared" si="15"/>
        <v>0</v>
      </c>
    </row>
    <row r="112" spans="1:47" x14ac:dyDescent="0.3">
      <c r="A112" s="1" t="s">
        <v>178</v>
      </c>
      <c r="B112" s="1" t="s">
        <v>179</v>
      </c>
      <c r="C112" s="1" t="s">
        <v>180</v>
      </c>
      <c r="D112" s="1" t="s">
        <v>51</v>
      </c>
      <c r="E112" s="1" t="s">
        <v>82</v>
      </c>
      <c r="F112" s="1" t="s">
        <v>163</v>
      </c>
      <c r="G112" s="1" t="s">
        <v>54</v>
      </c>
      <c r="H112" s="1" t="s">
        <v>55</v>
      </c>
      <c r="I112" s="2">
        <v>80</v>
      </c>
      <c r="J112" s="2">
        <v>0.06</v>
      </c>
      <c r="K112" s="2">
        <f t="shared" si="9"/>
        <v>0</v>
      </c>
      <c r="L112" s="2">
        <f t="shared" si="10"/>
        <v>0.06</v>
      </c>
      <c r="AL112" s="5" t="str">
        <f t="shared" si="11"/>
        <v/>
      </c>
      <c r="AN112" s="5" t="str">
        <f t="shared" si="12"/>
        <v/>
      </c>
      <c r="AP112" s="5" t="str">
        <f t="shared" si="13"/>
        <v/>
      </c>
      <c r="AQ112" s="2">
        <v>0.06</v>
      </c>
      <c r="AS112" s="5">
        <f t="shared" si="16"/>
        <v>0</v>
      </c>
      <c r="AT112" s="11">
        <f t="shared" si="14"/>
        <v>0</v>
      </c>
      <c r="AU112" s="5">
        <f t="shared" si="15"/>
        <v>0</v>
      </c>
    </row>
    <row r="113" spans="1:47" x14ac:dyDescent="0.3">
      <c r="A113" s="1" t="s">
        <v>178</v>
      </c>
      <c r="B113" s="1" t="s">
        <v>179</v>
      </c>
      <c r="C113" s="1" t="s">
        <v>180</v>
      </c>
      <c r="D113" s="1" t="s">
        <v>51</v>
      </c>
      <c r="E113" s="1" t="s">
        <v>69</v>
      </c>
      <c r="F113" s="1" t="s">
        <v>163</v>
      </c>
      <c r="G113" s="1" t="s">
        <v>54</v>
      </c>
      <c r="H113" s="1" t="s">
        <v>55</v>
      </c>
      <c r="I113" s="2">
        <v>80</v>
      </c>
      <c r="J113" s="2">
        <v>0.11</v>
      </c>
      <c r="K113" s="2">
        <f t="shared" si="9"/>
        <v>0.01</v>
      </c>
      <c r="L113" s="2">
        <f t="shared" si="10"/>
        <v>0.1</v>
      </c>
      <c r="P113" s="6">
        <v>0.01</v>
      </c>
      <c r="Q113" s="5">
        <v>20.752500000000001</v>
      </c>
      <c r="AL113" s="5" t="str">
        <f t="shared" si="11"/>
        <v/>
      </c>
      <c r="AN113" s="5" t="str">
        <f t="shared" si="12"/>
        <v/>
      </c>
      <c r="AP113" s="5" t="str">
        <f t="shared" si="13"/>
        <v/>
      </c>
      <c r="AR113" s="2">
        <v>0.1</v>
      </c>
      <c r="AS113" s="5">
        <f t="shared" si="16"/>
        <v>20.752500000000001</v>
      </c>
      <c r="AT113" s="11">
        <f t="shared" si="14"/>
        <v>1.7690960820516796E-3</v>
      </c>
      <c r="AU113" s="5">
        <f t="shared" si="15"/>
        <v>1.7690960820516795</v>
      </c>
    </row>
    <row r="114" spans="1:47" x14ac:dyDescent="0.3">
      <c r="A114" s="1" t="s">
        <v>178</v>
      </c>
      <c r="B114" s="1" t="s">
        <v>179</v>
      </c>
      <c r="C114" s="1" t="s">
        <v>180</v>
      </c>
      <c r="D114" s="1" t="s">
        <v>51</v>
      </c>
      <c r="E114" s="1" t="s">
        <v>71</v>
      </c>
      <c r="F114" s="1" t="s">
        <v>163</v>
      </c>
      <c r="G114" s="1" t="s">
        <v>54</v>
      </c>
      <c r="H114" s="1" t="s">
        <v>55</v>
      </c>
      <c r="I114" s="2">
        <v>80</v>
      </c>
      <c r="J114" s="2">
        <v>41.36</v>
      </c>
      <c r="K114" s="2">
        <f t="shared" si="9"/>
        <v>4.8099999999999996</v>
      </c>
      <c r="L114" s="2">
        <f t="shared" si="10"/>
        <v>35.19</v>
      </c>
      <c r="P114" s="6">
        <v>4.8099999999999996</v>
      </c>
      <c r="Q114" s="5">
        <v>9981.9524999999994</v>
      </c>
      <c r="AL114" s="5" t="str">
        <f t="shared" si="11"/>
        <v/>
      </c>
      <c r="AN114" s="5" t="str">
        <f t="shared" si="12"/>
        <v/>
      </c>
      <c r="AO114" s="2">
        <v>0.48</v>
      </c>
      <c r="AP114" s="5">
        <f t="shared" si="13"/>
        <v>0.48</v>
      </c>
      <c r="AQ114" s="2">
        <v>0.49</v>
      </c>
      <c r="AR114" s="2">
        <v>34.22</v>
      </c>
      <c r="AS114" s="5">
        <f t="shared" si="16"/>
        <v>9981.9524999999994</v>
      </c>
      <c r="AT114" s="11">
        <f t="shared" si="14"/>
        <v>0.8509352154668578</v>
      </c>
      <c r="AU114" s="5">
        <f t="shared" si="15"/>
        <v>850.93521546685781</v>
      </c>
    </row>
    <row r="115" spans="1:47" x14ac:dyDescent="0.3">
      <c r="A115" s="1" t="s">
        <v>178</v>
      </c>
      <c r="B115" s="1" t="s">
        <v>179</v>
      </c>
      <c r="C115" s="1" t="s">
        <v>180</v>
      </c>
      <c r="D115" s="1" t="s">
        <v>51</v>
      </c>
      <c r="E115" s="1" t="s">
        <v>78</v>
      </c>
      <c r="F115" s="1" t="s">
        <v>163</v>
      </c>
      <c r="G115" s="1" t="s">
        <v>54</v>
      </c>
      <c r="H115" s="1" t="s">
        <v>55</v>
      </c>
      <c r="I115" s="2">
        <v>80</v>
      </c>
      <c r="J115" s="2">
        <v>37.72</v>
      </c>
      <c r="K115" s="2">
        <f t="shared" si="9"/>
        <v>11.399999999999999</v>
      </c>
      <c r="L115" s="2">
        <f t="shared" si="10"/>
        <v>26.32</v>
      </c>
      <c r="P115" s="6">
        <v>3.84</v>
      </c>
      <c r="Q115" s="5">
        <v>7968.96</v>
      </c>
      <c r="R115" s="7">
        <v>7.56</v>
      </c>
      <c r="S115" s="5">
        <v>8788.5</v>
      </c>
      <c r="AL115" s="5" t="str">
        <f t="shared" si="11"/>
        <v/>
      </c>
      <c r="AN115" s="5" t="str">
        <f t="shared" si="12"/>
        <v/>
      </c>
      <c r="AP115" s="5" t="str">
        <f t="shared" si="13"/>
        <v/>
      </c>
      <c r="AR115" s="2">
        <v>26.32</v>
      </c>
      <c r="AS115" s="5">
        <f t="shared" si="16"/>
        <v>16757.46</v>
      </c>
      <c r="AT115" s="11">
        <f t="shared" si="14"/>
        <v>1.4285294220521736</v>
      </c>
      <c r="AU115" s="5">
        <f t="shared" si="15"/>
        <v>1428.5294220521737</v>
      </c>
    </row>
    <row r="116" spans="1:47" x14ac:dyDescent="0.3">
      <c r="A116" s="1" t="s">
        <v>178</v>
      </c>
      <c r="B116" s="1" t="s">
        <v>179</v>
      </c>
      <c r="C116" s="1" t="s">
        <v>180</v>
      </c>
      <c r="D116" s="1" t="s">
        <v>51</v>
      </c>
      <c r="E116" s="1" t="s">
        <v>96</v>
      </c>
      <c r="F116" s="1" t="s">
        <v>163</v>
      </c>
      <c r="G116" s="1" t="s">
        <v>54</v>
      </c>
      <c r="H116" s="1" t="s">
        <v>55</v>
      </c>
      <c r="I116" s="2">
        <v>80</v>
      </c>
      <c r="J116" s="2">
        <v>0.1</v>
      </c>
      <c r="K116" s="2">
        <f t="shared" si="9"/>
        <v>0</v>
      </c>
      <c r="L116" s="2">
        <f t="shared" si="10"/>
        <v>0.1</v>
      </c>
      <c r="AL116" s="5" t="str">
        <f t="shared" si="11"/>
        <v/>
      </c>
      <c r="AN116" s="5" t="str">
        <f t="shared" si="12"/>
        <v/>
      </c>
      <c r="AP116" s="5" t="str">
        <f t="shared" si="13"/>
        <v/>
      </c>
      <c r="AR116" s="2">
        <v>0.1</v>
      </c>
      <c r="AS116" s="5">
        <f t="shared" si="16"/>
        <v>0</v>
      </c>
      <c r="AT116" s="11">
        <f t="shared" si="14"/>
        <v>0</v>
      </c>
      <c r="AU116" s="5">
        <f t="shared" si="15"/>
        <v>0</v>
      </c>
    </row>
    <row r="117" spans="1:47" x14ac:dyDescent="0.3">
      <c r="A117" s="1" t="s">
        <v>181</v>
      </c>
      <c r="B117" s="1" t="s">
        <v>150</v>
      </c>
      <c r="C117" s="1" t="s">
        <v>151</v>
      </c>
      <c r="D117" s="1" t="s">
        <v>152</v>
      </c>
      <c r="E117" s="1" t="s">
        <v>78</v>
      </c>
      <c r="F117" s="1" t="s">
        <v>144</v>
      </c>
      <c r="G117" s="1" t="s">
        <v>54</v>
      </c>
      <c r="H117" s="1" t="s">
        <v>55</v>
      </c>
      <c r="I117" s="2">
        <v>20</v>
      </c>
      <c r="J117" s="2">
        <v>0.03</v>
      </c>
      <c r="K117" s="2">
        <f t="shared" si="9"/>
        <v>0</v>
      </c>
      <c r="L117" s="2">
        <f t="shared" si="10"/>
        <v>0.03</v>
      </c>
      <c r="AL117" s="5" t="str">
        <f t="shared" si="11"/>
        <v/>
      </c>
      <c r="AN117" s="5" t="str">
        <f t="shared" si="12"/>
        <v/>
      </c>
      <c r="AP117" s="5" t="str">
        <f t="shared" si="13"/>
        <v/>
      </c>
      <c r="AR117" s="2">
        <v>0.03</v>
      </c>
      <c r="AS117" s="5">
        <f t="shared" si="16"/>
        <v>0</v>
      </c>
      <c r="AT117" s="11">
        <f t="shared" si="14"/>
        <v>0</v>
      </c>
      <c r="AU117" s="5">
        <f t="shared" si="15"/>
        <v>0</v>
      </c>
    </row>
    <row r="118" spans="1:47" x14ac:dyDescent="0.3">
      <c r="A118" s="1" t="s">
        <v>181</v>
      </c>
      <c r="B118" s="1" t="s">
        <v>150</v>
      </c>
      <c r="C118" s="1" t="s">
        <v>151</v>
      </c>
      <c r="D118" s="1" t="s">
        <v>152</v>
      </c>
      <c r="E118" s="1" t="s">
        <v>64</v>
      </c>
      <c r="F118" s="1" t="s">
        <v>163</v>
      </c>
      <c r="G118" s="1" t="s">
        <v>54</v>
      </c>
      <c r="H118" s="1" t="s">
        <v>55</v>
      </c>
      <c r="I118" s="2">
        <v>20</v>
      </c>
      <c r="J118" s="2">
        <v>0.08</v>
      </c>
      <c r="K118" s="2">
        <f t="shared" si="9"/>
        <v>0</v>
      </c>
      <c r="L118" s="2">
        <f t="shared" si="10"/>
        <v>0.08</v>
      </c>
      <c r="AL118" s="5" t="str">
        <f t="shared" si="11"/>
        <v/>
      </c>
      <c r="AN118" s="5" t="str">
        <f t="shared" si="12"/>
        <v/>
      </c>
      <c r="AP118" s="5" t="str">
        <f t="shared" si="13"/>
        <v/>
      </c>
      <c r="AQ118" s="2">
        <v>0.02</v>
      </c>
      <c r="AR118" s="2">
        <v>0.06</v>
      </c>
      <c r="AS118" s="5">
        <f t="shared" si="16"/>
        <v>0</v>
      </c>
      <c r="AT118" s="11">
        <f t="shared" si="14"/>
        <v>0</v>
      </c>
      <c r="AU118" s="5">
        <f t="shared" si="15"/>
        <v>0</v>
      </c>
    </row>
    <row r="119" spans="1:47" x14ac:dyDescent="0.3">
      <c r="A119" s="1" t="s">
        <v>181</v>
      </c>
      <c r="B119" s="1" t="s">
        <v>150</v>
      </c>
      <c r="C119" s="1" t="s">
        <v>151</v>
      </c>
      <c r="D119" s="1" t="s">
        <v>152</v>
      </c>
      <c r="E119" s="1" t="s">
        <v>57</v>
      </c>
      <c r="F119" s="1" t="s">
        <v>163</v>
      </c>
      <c r="G119" s="1" t="s">
        <v>54</v>
      </c>
      <c r="H119" s="1" t="s">
        <v>55</v>
      </c>
      <c r="I119" s="2">
        <v>20</v>
      </c>
      <c r="J119" s="2">
        <v>19.89</v>
      </c>
      <c r="K119" s="2">
        <f t="shared" si="9"/>
        <v>0</v>
      </c>
      <c r="L119" s="2">
        <f t="shared" si="10"/>
        <v>19.89</v>
      </c>
      <c r="AL119" s="5" t="str">
        <f t="shared" si="11"/>
        <v/>
      </c>
      <c r="AN119" s="5" t="str">
        <f t="shared" si="12"/>
        <v/>
      </c>
      <c r="AO119" s="2">
        <v>0.82</v>
      </c>
      <c r="AP119" s="5">
        <f t="shared" si="13"/>
        <v>0.82</v>
      </c>
      <c r="AQ119" s="2">
        <v>1.31</v>
      </c>
      <c r="AR119" s="2">
        <v>17.760000000000002</v>
      </c>
      <c r="AS119" s="5">
        <f t="shared" si="16"/>
        <v>0</v>
      </c>
      <c r="AT119" s="11">
        <f t="shared" si="14"/>
        <v>0</v>
      </c>
      <c r="AU119" s="5">
        <f t="shared" si="15"/>
        <v>0</v>
      </c>
    </row>
    <row r="120" spans="1:47" x14ac:dyDescent="0.3">
      <c r="A120" s="1" t="s">
        <v>182</v>
      </c>
      <c r="B120" s="1" t="s">
        <v>183</v>
      </c>
      <c r="C120" s="1" t="s">
        <v>184</v>
      </c>
      <c r="D120" s="1" t="s">
        <v>51</v>
      </c>
      <c r="E120" s="1" t="s">
        <v>59</v>
      </c>
      <c r="F120" s="1" t="s">
        <v>144</v>
      </c>
      <c r="G120" s="1" t="s">
        <v>54</v>
      </c>
      <c r="H120" s="1" t="s">
        <v>55</v>
      </c>
      <c r="I120" s="2">
        <v>30</v>
      </c>
      <c r="J120" s="2">
        <v>0.06</v>
      </c>
      <c r="K120" s="2">
        <f t="shared" si="9"/>
        <v>0</v>
      </c>
      <c r="L120" s="2">
        <f t="shared" si="10"/>
        <v>0.06</v>
      </c>
      <c r="AL120" s="5" t="str">
        <f t="shared" si="11"/>
        <v/>
      </c>
      <c r="AN120" s="5" t="str">
        <f t="shared" si="12"/>
        <v/>
      </c>
      <c r="AP120" s="5" t="str">
        <f t="shared" si="13"/>
        <v/>
      </c>
      <c r="AQ120" s="2">
        <v>0.02</v>
      </c>
      <c r="AR120" s="2">
        <v>0.04</v>
      </c>
      <c r="AS120" s="5">
        <f t="shared" si="16"/>
        <v>0</v>
      </c>
      <c r="AT120" s="11">
        <f t="shared" si="14"/>
        <v>0</v>
      </c>
      <c r="AU120" s="5">
        <f t="shared" si="15"/>
        <v>0</v>
      </c>
    </row>
    <row r="121" spans="1:47" x14ac:dyDescent="0.3">
      <c r="A121" s="1" t="s">
        <v>182</v>
      </c>
      <c r="B121" s="1" t="s">
        <v>183</v>
      </c>
      <c r="C121" s="1" t="s">
        <v>184</v>
      </c>
      <c r="D121" s="1" t="s">
        <v>51</v>
      </c>
      <c r="E121" s="1" t="s">
        <v>78</v>
      </c>
      <c r="F121" s="1" t="s">
        <v>144</v>
      </c>
      <c r="G121" s="1" t="s">
        <v>54</v>
      </c>
      <c r="H121" s="1" t="s">
        <v>55</v>
      </c>
      <c r="I121" s="2">
        <v>30</v>
      </c>
      <c r="J121" s="2">
        <v>0.03</v>
      </c>
      <c r="K121" s="2">
        <f t="shared" si="9"/>
        <v>0</v>
      </c>
      <c r="L121" s="2">
        <f t="shared" si="10"/>
        <v>0.03</v>
      </c>
      <c r="AL121" s="5" t="str">
        <f t="shared" si="11"/>
        <v/>
      </c>
      <c r="AN121" s="5" t="str">
        <f t="shared" si="12"/>
        <v/>
      </c>
      <c r="AP121" s="5" t="str">
        <f t="shared" si="13"/>
        <v/>
      </c>
      <c r="AQ121" s="2">
        <v>0.03</v>
      </c>
      <c r="AS121" s="5">
        <f t="shared" si="16"/>
        <v>0</v>
      </c>
      <c r="AT121" s="11">
        <f t="shared" si="14"/>
        <v>0</v>
      </c>
      <c r="AU121" s="5">
        <f t="shared" si="15"/>
        <v>0</v>
      </c>
    </row>
    <row r="122" spans="1:47" x14ac:dyDescent="0.3">
      <c r="A122" s="1" t="s">
        <v>182</v>
      </c>
      <c r="B122" s="1" t="s">
        <v>183</v>
      </c>
      <c r="C122" s="1" t="s">
        <v>184</v>
      </c>
      <c r="D122" s="1" t="s">
        <v>51</v>
      </c>
      <c r="E122" s="1" t="s">
        <v>57</v>
      </c>
      <c r="F122" s="1" t="s">
        <v>163</v>
      </c>
      <c r="G122" s="1" t="s">
        <v>54</v>
      </c>
      <c r="H122" s="1" t="s">
        <v>55</v>
      </c>
      <c r="I122" s="2">
        <v>30</v>
      </c>
      <c r="J122" s="2">
        <v>10.15</v>
      </c>
      <c r="K122" s="2">
        <f t="shared" si="9"/>
        <v>0</v>
      </c>
      <c r="L122" s="2">
        <f t="shared" si="10"/>
        <v>10.15</v>
      </c>
      <c r="AL122" s="5" t="str">
        <f t="shared" si="11"/>
        <v/>
      </c>
      <c r="AN122" s="5" t="str">
        <f t="shared" si="12"/>
        <v/>
      </c>
      <c r="AO122" s="2">
        <v>0.48</v>
      </c>
      <c r="AP122" s="5">
        <f t="shared" si="13"/>
        <v>0.48</v>
      </c>
      <c r="AQ122" s="2">
        <v>0.71</v>
      </c>
      <c r="AR122" s="2">
        <v>8.9600000000000009</v>
      </c>
      <c r="AS122" s="5">
        <f t="shared" si="16"/>
        <v>0</v>
      </c>
      <c r="AT122" s="11">
        <f t="shared" si="14"/>
        <v>0</v>
      </c>
      <c r="AU122" s="5">
        <f t="shared" si="15"/>
        <v>0</v>
      </c>
    </row>
    <row r="123" spans="1:47" x14ac:dyDescent="0.3">
      <c r="A123" s="1" t="s">
        <v>182</v>
      </c>
      <c r="B123" s="1" t="s">
        <v>183</v>
      </c>
      <c r="C123" s="1" t="s">
        <v>184</v>
      </c>
      <c r="D123" s="1" t="s">
        <v>51</v>
      </c>
      <c r="E123" s="1" t="s">
        <v>58</v>
      </c>
      <c r="F123" s="1" t="s">
        <v>163</v>
      </c>
      <c r="G123" s="1" t="s">
        <v>54</v>
      </c>
      <c r="H123" s="1" t="s">
        <v>55</v>
      </c>
      <c r="I123" s="2">
        <v>30</v>
      </c>
      <c r="J123" s="2">
        <v>19.760000000000002</v>
      </c>
      <c r="K123" s="2">
        <f t="shared" si="9"/>
        <v>0</v>
      </c>
      <c r="L123" s="2">
        <f t="shared" si="10"/>
        <v>19.760000000000002</v>
      </c>
      <c r="AL123" s="5" t="str">
        <f t="shared" si="11"/>
        <v/>
      </c>
      <c r="AN123" s="5" t="str">
        <f t="shared" si="12"/>
        <v/>
      </c>
      <c r="AO123" s="2">
        <v>0.14000000000000001</v>
      </c>
      <c r="AP123" s="5">
        <f t="shared" si="13"/>
        <v>0.14000000000000001</v>
      </c>
      <c r="AQ123" s="2">
        <v>0.18</v>
      </c>
      <c r="AR123" s="2">
        <v>19.440000000000001</v>
      </c>
      <c r="AS123" s="5">
        <f t="shared" si="16"/>
        <v>0</v>
      </c>
      <c r="AT123" s="11">
        <f t="shared" si="14"/>
        <v>0</v>
      </c>
      <c r="AU123" s="5">
        <f t="shared" si="15"/>
        <v>0</v>
      </c>
    </row>
    <row r="124" spans="1:47" x14ac:dyDescent="0.3">
      <c r="A124" s="1" t="s">
        <v>185</v>
      </c>
      <c r="B124" s="1" t="s">
        <v>183</v>
      </c>
      <c r="C124" s="1" t="s">
        <v>184</v>
      </c>
      <c r="D124" s="1" t="s">
        <v>51</v>
      </c>
      <c r="E124" s="1" t="s">
        <v>57</v>
      </c>
      <c r="F124" s="1" t="s">
        <v>163</v>
      </c>
      <c r="G124" s="1" t="s">
        <v>54</v>
      </c>
      <c r="H124" s="1" t="s">
        <v>55</v>
      </c>
      <c r="I124" s="2">
        <v>70</v>
      </c>
      <c r="J124" s="2">
        <v>10.35</v>
      </c>
      <c r="K124" s="2">
        <f t="shared" si="9"/>
        <v>0</v>
      </c>
      <c r="L124" s="2">
        <f t="shared" si="10"/>
        <v>10.35</v>
      </c>
      <c r="AL124" s="5" t="str">
        <f t="shared" si="11"/>
        <v/>
      </c>
      <c r="AN124" s="5" t="str">
        <f t="shared" si="12"/>
        <v/>
      </c>
      <c r="AO124" s="2">
        <v>0.26</v>
      </c>
      <c r="AP124" s="5">
        <f t="shared" si="13"/>
        <v>0.26</v>
      </c>
      <c r="AQ124" s="2">
        <v>0.4</v>
      </c>
      <c r="AR124" s="2">
        <v>9.69</v>
      </c>
      <c r="AS124" s="5">
        <f t="shared" si="16"/>
        <v>0</v>
      </c>
      <c r="AT124" s="11">
        <f t="shared" si="14"/>
        <v>0</v>
      </c>
      <c r="AU124" s="5">
        <f t="shared" si="15"/>
        <v>0</v>
      </c>
    </row>
    <row r="125" spans="1:47" x14ac:dyDescent="0.3">
      <c r="A125" s="1" t="s">
        <v>185</v>
      </c>
      <c r="B125" s="1" t="s">
        <v>183</v>
      </c>
      <c r="C125" s="1" t="s">
        <v>184</v>
      </c>
      <c r="D125" s="1" t="s">
        <v>51</v>
      </c>
      <c r="E125" s="1" t="s">
        <v>58</v>
      </c>
      <c r="F125" s="1" t="s">
        <v>163</v>
      </c>
      <c r="G125" s="1" t="s">
        <v>54</v>
      </c>
      <c r="H125" s="1" t="s">
        <v>55</v>
      </c>
      <c r="I125" s="2">
        <v>70</v>
      </c>
      <c r="J125" s="2">
        <v>19.59</v>
      </c>
      <c r="K125" s="2">
        <f t="shared" si="9"/>
        <v>0</v>
      </c>
      <c r="L125" s="2">
        <f t="shared" si="10"/>
        <v>19.59</v>
      </c>
      <c r="AL125" s="5" t="str">
        <f t="shared" si="11"/>
        <v/>
      </c>
      <c r="AN125" s="5" t="str">
        <f t="shared" si="12"/>
        <v/>
      </c>
      <c r="AP125" s="5" t="str">
        <f t="shared" si="13"/>
        <v/>
      </c>
      <c r="AR125" s="2">
        <v>19.59</v>
      </c>
      <c r="AS125" s="5">
        <f t="shared" si="16"/>
        <v>0</v>
      </c>
      <c r="AT125" s="11">
        <f t="shared" si="14"/>
        <v>0</v>
      </c>
      <c r="AU125" s="5">
        <f t="shared" si="15"/>
        <v>0</v>
      </c>
    </row>
    <row r="126" spans="1:47" x14ac:dyDescent="0.3">
      <c r="A126" s="1" t="s">
        <v>185</v>
      </c>
      <c r="B126" s="1" t="s">
        <v>183</v>
      </c>
      <c r="C126" s="1" t="s">
        <v>184</v>
      </c>
      <c r="D126" s="1" t="s">
        <v>51</v>
      </c>
      <c r="E126" s="1" t="s">
        <v>52</v>
      </c>
      <c r="F126" s="1" t="s">
        <v>163</v>
      </c>
      <c r="G126" s="1" t="s">
        <v>54</v>
      </c>
      <c r="H126" s="1" t="s">
        <v>55</v>
      </c>
      <c r="I126" s="2">
        <v>70</v>
      </c>
      <c r="J126" s="2">
        <v>19.72</v>
      </c>
      <c r="K126" s="2">
        <f t="shared" si="9"/>
        <v>0</v>
      </c>
      <c r="L126" s="2">
        <f t="shared" si="10"/>
        <v>19.72</v>
      </c>
      <c r="AL126" s="5" t="str">
        <f t="shared" si="11"/>
        <v/>
      </c>
      <c r="AN126" s="5" t="str">
        <f t="shared" si="12"/>
        <v/>
      </c>
      <c r="AP126" s="5" t="str">
        <f t="shared" si="13"/>
        <v/>
      </c>
      <c r="AR126" s="2">
        <v>19.72</v>
      </c>
      <c r="AS126" s="5">
        <f t="shared" si="16"/>
        <v>0</v>
      </c>
      <c r="AT126" s="11">
        <f t="shared" si="14"/>
        <v>0</v>
      </c>
      <c r="AU126" s="5">
        <f t="shared" si="15"/>
        <v>0</v>
      </c>
    </row>
    <row r="127" spans="1:47" x14ac:dyDescent="0.3">
      <c r="A127" s="1" t="s">
        <v>185</v>
      </c>
      <c r="B127" s="1" t="s">
        <v>183</v>
      </c>
      <c r="C127" s="1" t="s">
        <v>184</v>
      </c>
      <c r="D127" s="1" t="s">
        <v>51</v>
      </c>
      <c r="E127" s="1" t="s">
        <v>82</v>
      </c>
      <c r="F127" s="1" t="s">
        <v>163</v>
      </c>
      <c r="G127" s="1" t="s">
        <v>54</v>
      </c>
      <c r="H127" s="1" t="s">
        <v>55</v>
      </c>
      <c r="I127" s="2">
        <v>70</v>
      </c>
      <c r="J127" s="2">
        <v>20.3</v>
      </c>
      <c r="K127" s="2">
        <f t="shared" si="9"/>
        <v>0</v>
      </c>
      <c r="L127" s="2">
        <f t="shared" si="10"/>
        <v>20.3</v>
      </c>
      <c r="AL127" s="5" t="str">
        <f t="shared" si="11"/>
        <v/>
      </c>
      <c r="AN127" s="5" t="str">
        <f t="shared" si="12"/>
        <v/>
      </c>
      <c r="AO127" s="2">
        <v>0.49</v>
      </c>
      <c r="AP127" s="5">
        <f t="shared" si="13"/>
        <v>0.49</v>
      </c>
      <c r="AQ127" s="2">
        <v>0.37</v>
      </c>
      <c r="AR127" s="2">
        <v>19.440000000000001</v>
      </c>
      <c r="AS127" s="5">
        <f t="shared" si="16"/>
        <v>0</v>
      </c>
      <c r="AT127" s="11">
        <f t="shared" si="14"/>
        <v>0</v>
      </c>
      <c r="AU127" s="5">
        <f t="shared" si="15"/>
        <v>0</v>
      </c>
    </row>
    <row r="128" spans="1:47" x14ac:dyDescent="0.3">
      <c r="A128" s="1" t="s">
        <v>185</v>
      </c>
      <c r="B128" s="1" t="s">
        <v>183</v>
      </c>
      <c r="C128" s="1" t="s">
        <v>184</v>
      </c>
      <c r="D128" s="1" t="s">
        <v>51</v>
      </c>
      <c r="E128" s="1" t="s">
        <v>65</v>
      </c>
      <c r="F128" s="1" t="s">
        <v>163</v>
      </c>
      <c r="G128" s="1" t="s">
        <v>54</v>
      </c>
      <c r="H128" s="1" t="s">
        <v>55</v>
      </c>
      <c r="I128" s="2">
        <v>70</v>
      </c>
      <c r="J128" s="2">
        <v>0.04</v>
      </c>
      <c r="K128" s="2">
        <f t="shared" si="9"/>
        <v>0</v>
      </c>
      <c r="L128" s="2">
        <f t="shared" si="10"/>
        <v>0.04</v>
      </c>
      <c r="AL128" s="5" t="str">
        <f t="shared" si="11"/>
        <v/>
      </c>
      <c r="AN128" s="5" t="str">
        <f t="shared" si="12"/>
        <v/>
      </c>
      <c r="AP128" s="5" t="str">
        <f t="shared" si="13"/>
        <v/>
      </c>
      <c r="AQ128" s="2">
        <v>0.04</v>
      </c>
      <c r="AS128" s="5">
        <f t="shared" si="16"/>
        <v>0</v>
      </c>
      <c r="AT128" s="11">
        <f t="shared" si="14"/>
        <v>0</v>
      </c>
      <c r="AU128" s="5">
        <f t="shared" si="15"/>
        <v>0</v>
      </c>
    </row>
    <row r="129" spans="1:47" x14ac:dyDescent="0.3">
      <c r="A129" s="1" t="s">
        <v>186</v>
      </c>
      <c r="B129" s="1" t="s">
        <v>187</v>
      </c>
      <c r="C129" s="1" t="s">
        <v>176</v>
      </c>
      <c r="D129" s="1" t="s">
        <v>177</v>
      </c>
      <c r="E129" s="1" t="s">
        <v>52</v>
      </c>
      <c r="F129" s="1" t="s">
        <v>163</v>
      </c>
      <c r="G129" s="1" t="s">
        <v>54</v>
      </c>
      <c r="H129" s="1" t="s">
        <v>55</v>
      </c>
      <c r="I129" s="2">
        <v>40</v>
      </c>
      <c r="J129" s="2">
        <v>19.54</v>
      </c>
      <c r="K129" s="2">
        <f t="shared" si="9"/>
        <v>3.48</v>
      </c>
      <c r="L129" s="2">
        <f t="shared" si="10"/>
        <v>16.060000000000002</v>
      </c>
      <c r="P129" s="6">
        <v>0.05</v>
      </c>
      <c r="Q129" s="5">
        <v>103.76300000000001</v>
      </c>
      <c r="R129" s="7">
        <v>3.43</v>
      </c>
      <c r="S129" s="5">
        <v>3987.375</v>
      </c>
      <c r="AL129" s="5" t="str">
        <f t="shared" si="11"/>
        <v/>
      </c>
      <c r="AN129" s="5" t="str">
        <f t="shared" si="12"/>
        <v/>
      </c>
      <c r="AO129" s="2">
        <v>0.25</v>
      </c>
      <c r="AP129" s="5">
        <f t="shared" si="13"/>
        <v>0.25</v>
      </c>
      <c r="AQ129" s="2">
        <v>0.43</v>
      </c>
      <c r="AR129" s="2">
        <v>15.38</v>
      </c>
      <c r="AS129" s="5">
        <f t="shared" si="16"/>
        <v>4091.1379999999999</v>
      </c>
      <c r="AT129" s="11">
        <f t="shared" si="14"/>
        <v>0.34875876192905642</v>
      </c>
      <c r="AU129" s="5">
        <f t="shared" si="15"/>
        <v>348.75876192905639</v>
      </c>
    </row>
    <row r="130" spans="1:47" x14ac:dyDescent="0.3">
      <c r="A130" s="1" t="s">
        <v>186</v>
      </c>
      <c r="B130" s="1" t="s">
        <v>187</v>
      </c>
      <c r="C130" s="1" t="s">
        <v>176</v>
      </c>
      <c r="D130" s="1" t="s">
        <v>177</v>
      </c>
      <c r="E130" s="1" t="s">
        <v>82</v>
      </c>
      <c r="F130" s="1" t="s">
        <v>163</v>
      </c>
      <c r="G130" s="1" t="s">
        <v>54</v>
      </c>
      <c r="H130" s="1" t="s">
        <v>55</v>
      </c>
      <c r="I130" s="2">
        <v>40</v>
      </c>
      <c r="J130" s="2">
        <v>20.420000000000002</v>
      </c>
      <c r="K130" s="2">
        <f t="shared" si="9"/>
        <v>0</v>
      </c>
      <c r="L130" s="2">
        <f t="shared" si="10"/>
        <v>20.420000000000002</v>
      </c>
      <c r="AL130" s="5" t="str">
        <f t="shared" si="11"/>
        <v/>
      </c>
      <c r="AN130" s="5" t="str">
        <f t="shared" si="12"/>
        <v/>
      </c>
      <c r="AO130" s="2">
        <v>0.73</v>
      </c>
      <c r="AP130" s="5">
        <f t="shared" si="13"/>
        <v>0.73</v>
      </c>
      <c r="AQ130" s="2">
        <v>1.1000000000000001</v>
      </c>
      <c r="AR130" s="2">
        <v>18.59</v>
      </c>
      <c r="AS130" s="5">
        <f t="shared" si="16"/>
        <v>0</v>
      </c>
      <c r="AT130" s="11">
        <f t="shared" si="14"/>
        <v>0</v>
      </c>
      <c r="AU130" s="5">
        <f t="shared" si="15"/>
        <v>0</v>
      </c>
    </row>
    <row r="131" spans="1:47" x14ac:dyDescent="0.3">
      <c r="A131" s="1" t="s">
        <v>186</v>
      </c>
      <c r="B131" s="1" t="s">
        <v>187</v>
      </c>
      <c r="C131" s="1" t="s">
        <v>176</v>
      </c>
      <c r="D131" s="1" t="s">
        <v>177</v>
      </c>
      <c r="E131" s="1" t="s">
        <v>65</v>
      </c>
      <c r="F131" s="1" t="s">
        <v>163</v>
      </c>
      <c r="G131" s="1" t="s">
        <v>54</v>
      </c>
      <c r="H131" s="1" t="s">
        <v>55</v>
      </c>
      <c r="I131" s="2">
        <v>40</v>
      </c>
      <c r="J131" s="2">
        <v>0.04</v>
      </c>
      <c r="K131" s="2">
        <f t="shared" ref="K131:K194" si="17">SUM(N131,P131,R131,T131,V131,X131,Z131,AB131,AE131,AG131,AI131)</f>
        <v>0</v>
      </c>
      <c r="L131" s="2">
        <f t="shared" ref="L131:L194" si="18">SUM(M131,AD131,AK131,AM131,AO131,AQ131,AR131)</f>
        <v>0.04</v>
      </c>
      <c r="AL131" s="5" t="str">
        <f t="shared" ref="AL131:AL194" si="19">IF(AK131&gt;0,AK131*$AL$1,"")</f>
        <v/>
      </c>
      <c r="AN131" s="5" t="str">
        <f t="shared" ref="AN131:AN194" si="20">IF(AM131&gt;0,AM131*$AN$1,"")</f>
        <v/>
      </c>
      <c r="AP131" s="5" t="str">
        <f t="shared" ref="AP131:AP194" si="21">IF(AO131&gt;0,AO131*$AP$1,"")</f>
        <v/>
      </c>
      <c r="AQ131" s="2">
        <v>0.04</v>
      </c>
      <c r="AS131" s="5">
        <f t="shared" si="16"/>
        <v>0</v>
      </c>
      <c r="AT131" s="11">
        <f t="shared" ref="AT131:AT194" si="22">(AS131/$AS$243)*100</f>
        <v>0</v>
      </c>
      <c r="AU131" s="5">
        <f t="shared" ref="AU131:AU194" si="23">(AT131/100)*$AU$1</f>
        <v>0</v>
      </c>
    </row>
    <row r="132" spans="1:47" x14ac:dyDescent="0.3">
      <c r="A132" s="1" t="s">
        <v>188</v>
      </c>
      <c r="B132" s="1" t="s">
        <v>189</v>
      </c>
      <c r="C132" s="1" t="s">
        <v>190</v>
      </c>
      <c r="D132" s="1" t="s">
        <v>152</v>
      </c>
      <c r="E132" s="1" t="s">
        <v>64</v>
      </c>
      <c r="F132" s="1" t="s">
        <v>191</v>
      </c>
      <c r="G132" s="1" t="s">
        <v>54</v>
      </c>
      <c r="H132" s="1" t="s">
        <v>55</v>
      </c>
      <c r="I132" s="2">
        <v>160</v>
      </c>
      <c r="J132" s="2">
        <v>39.1</v>
      </c>
      <c r="K132" s="2">
        <f t="shared" si="17"/>
        <v>1.46</v>
      </c>
      <c r="L132" s="2">
        <f t="shared" si="18"/>
        <v>0</v>
      </c>
      <c r="R132" s="7">
        <v>1.41</v>
      </c>
      <c r="S132" s="5">
        <v>1639.125</v>
      </c>
      <c r="AG132" s="9">
        <v>0.05</v>
      </c>
      <c r="AH132" s="5">
        <v>83.025000000000006</v>
      </c>
      <c r="AL132" s="5" t="str">
        <f t="shared" si="19"/>
        <v/>
      </c>
      <c r="AN132" s="5" t="str">
        <f t="shared" si="20"/>
        <v/>
      </c>
      <c r="AP132" s="5" t="str">
        <f t="shared" si="21"/>
        <v/>
      </c>
      <c r="AS132" s="5">
        <f t="shared" ref="AS132:AS195" si="24">SUM(O132,Q132,S132,U132,W132,Y132,AA132,AC132,AF132,AH132,AJ132)</f>
        <v>1722.15</v>
      </c>
      <c r="AT132" s="11">
        <f t="shared" si="22"/>
        <v>0.14680876124347908</v>
      </c>
      <c r="AU132" s="5">
        <f t="shared" si="23"/>
        <v>146.8087612434791</v>
      </c>
    </row>
    <row r="133" spans="1:47" x14ac:dyDescent="0.3">
      <c r="A133" s="1" t="s">
        <v>192</v>
      </c>
      <c r="B133" s="1" t="s">
        <v>133</v>
      </c>
      <c r="C133" s="1" t="s">
        <v>134</v>
      </c>
      <c r="D133" s="1" t="s">
        <v>135</v>
      </c>
      <c r="E133" s="1" t="s">
        <v>52</v>
      </c>
      <c r="F133" s="1" t="s">
        <v>191</v>
      </c>
      <c r="G133" s="1" t="s">
        <v>54</v>
      </c>
      <c r="H133" s="1" t="s">
        <v>55</v>
      </c>
      <c r="I133" s="2">
        <v>160</v>
      </c>
      <c r="J133" s="2">
        <v>0.06</v>
      </c>
      <c r="K133" s="2">
        <f t="shared" si="17"/>
        <v>7.0000000000000007E-2</v>
      </c>
      <c r="L133" s="2">
        <f t="shared" si="18"/>
        <v>0</v>
      </c>
      <c r="R133" s="7">
        <v>0.05</v>
      </c>
      <c r="S133" s="5">
        <v>58.125</v>
      </c>
      <c r="T133" s="8">
        <v>0.02</v>
      </c>
      <c r="U133" s="5">
        <v>6.9750000000000014</v>
      </c>
      <c r="AL133" s="5" t="str">
        <f t="shared" si="19"/>
        <v/>
      </c>
      <c r="AN133" s="5" t="str">
        <f t="shared" si="20"/>
        <v/>
      </c>
      <c r="AP133" s="5" t="str">
        <f t="shared" si="21"/>
        <v/>
      </c>
      <c r="AS133" s="5">
        <f t="shared" si="24"/>
        <v>65.099999999999994</v>
      </c>
      <c r="AT133" s="11">
        <f t="shared" si="22"/>
        <v>5.5496039003283615E-3</v>
      </c>
      <c r="AU133" s="5">
        <f t="shared" si="23"/>
        <v>5.5496039003283615</v>
      </c>
    </row>
    <row r="134" spans="1:47" x14ac:dyDescent="0.3">
      <c r="A134" s="1" t="s">
        <v>192</v>
      </c>
      <c r="B134" s="1" t="s">
        <v>133</v>
      </c>
      <c r="C134" s="1" t="s">
        <v>134</v>
      </c>
      <c r="D134" s="1" t="s">
        <v>135</v>
      </c>
      <c r="E134" s="1" t="s">
        <v>71</v>
      </c>
      <c r="F134" s="1" t="s">
        <v>191</v>
      </c>
      <c r="G134" s="1" t="s">
        <v>54</v>
      </c>
      <c r="H134" s="1" t="s">
        <v>55</v>
      </c>
      <c r="I134" s="2">
        <v>160</v>
      </c>
      <c r="J134" s="2">
        <v>40.270000000000003</v>
      </c>
      <c r="K134" s="2">
        <f t="shared" si="17"/>
        <v>0.39</v>
      </c>
      <c r="L134" s="2">
        <f t="shared" si="18"/>
        <v>0</v>
      </c>
      <c r="T134" s="8">
        <v>0.39</v>
      </c>
      <c r="U134" s="5">
        <v>136.01249999999999</v>
      </c>
      <c r="AL134" s="5" t="str">
        <f t="shared" si="19"/>
        <v/>
      </c>
      <c r="AN134" s="5" t="str">
        <f t="shared" si="20"/>
        <v/>
      </c>
      <c r="AP134" s="5" t="str">
        <f t="shared" si="21"/>
        <v/>
      </c>
      <c r="AS134" s="5">
        <f t="shared" si="24"/>
        <v>136.01249999999999</v>
      </c>
      <c r="AT134" s="11">
        <f t="shared" si="22"/>
        <v>1.1594708148900327E-2</v>
      </c>
      <c r="AU134" s="5">
        <f t="shared" si="23"/>
        <v>11.594708148900327</v>
      </c>
    </row>
    <row r="135" spans="1:47" x14ac:dyDescent="0.3">
      <c r="A135" s="1" t="s">
        <v>192</v>
      </c>
      <c r="B135" s="1" t="s">
        <v>133</v>
      </c>
      <c r="C135" s="1" t="s">
        <v>134</v>
      </c>
      <c r="D135" s="1" t="s">
        <v>135</v>
      </c>
      <c r="E135" s="1" t="s">
        <v>72</v>
      </c>
      <c r="F135" s="1" t="s">
        <v>191</v>
      </c>
      <c r="G135" s="1" t="s">
        <v>54</v>
      </c>
      <c r="H135" s="1" t="s">
        <v>55</v>
      </c>
      <c r="I135" s="2">
        <v>160</v>
      </c>
      <c r="J135" s="2">
        <v>40.24</v>
      </c>
      <c r="K135" s="2">
        <f t="shared" si="17"/>
        <v>20.759999999999998</v>
      </c>
      <c r="L135" s="2">
        <f t="shared" si="18"/>
        <v>0</v>
      </c>
      <c r="R135" s="7">
        <v>9.83</v>
      </c>
      <c r="S135" s="5">
        <v>11427.375</v>
      </c>
      <c r="T135" s="8">
        <v>10.93</v>
      </c>
      <c r="U135" s="5">
        <v>3811.8375000000001</v>
      </c>
      <c r="AL135" s="5" t="str">
        <f t="shared" si="19"/>
        <v/>
      </c>
      <c r="AN135" s="5" t="str">
        <f t="shared" si="20"/>
        <v/>
      </c>
      <c r="AP135" s="5" t="str">
        <f t="shared" si="21"/>
        <v/>
      </c>
      <c r="AS135" s="5">
        <f t="shared" si="24"/>
        <v>15239.2125</v>
      </c>
      <c r="AT135" s="11">
        <f t="shared" si="22"/>
        <v>1.2991028130250801</v>
      </c>
      <c r="AU135" s="5">
        <f t="shared" si="23"/>
        <v>1299.1028130250802</v>
      </c>
    </row>
    <row r="136" spans="1:47" x14ac:dyDescent="0.3">
      <c r="A136" s="1" t="s">
        <v>193</v>
      </c>
      <c r="B136" s="1" t="s">
        <v>179</v>
      </c>
      <c r="C136" s="1" t="s">
        <v>180</v>
      </c>
      <c r="D136" s="1" t="s">
        <v>51</v>
      </c>
      <c r="E136" s="1" t="s">
        <v>57</v>
      </c>
      <c r="F136" s="1" t="s">
        <v>191</v>
      </c>
      <c r="G136" s="1" t="s">
        <v>54</v>
      </c>
      <c r="H136" s="1" t="s">
        <v>55</v>
      </c>
      <c r="I136" s="2">
        <v>40</v>
      </c>
      <c r="J136" s="2">
        <v>0.03</v>
      </c>
      <c r="K136" s="2">
        <f t="shared" si="17"/>
        <v>0.03</v>
      </c>
      <c r="L136" s="2">
        <f t="shared" si="18"/>
        <v>0</v>
      </c>
      <c r="R136" s="7">
        <v>0.03</v>
      </c>
      <c r="S136" s="5">
        <v>34.875</v>
      </c>
      <c r="AL136" s="5" t="str">
        <f t="shared" si="19"/>
        <v/>
      </c>
      <c r="AN136" s="5" t="str">
        <f t="shared" si="20"/>
        <v/>
      </c>
      <c r="AP136" s="5" t="str">
        <f t="shared" si="21"/>
        <v/>
      </c>
      <c r="AS136" s="5">
        <f t="shared" si="24"/>
        <v>34.875</v>
      </c>
      <c r="AT136" s="11">
        <f t="shared" si="22"/>
        <v>2.9730020894616223E-3</v>
      </c>
      <c r="AU136" s="5">
        <f t="shared" si="23"/>
        <v>2.9730020894616223</v>
      </c>
    </row>
    <row r="137" spans="1:47" x14ac:dyDescent="0.3">
      <c r="A137" s="1" t="s">
        <v>193</v>
      </c>
      <c r="B137" s="1" t="s">
        <v>179</v>
      </c>
      <c r="C137" s="1" t="s">
        <v>180</v>
      </c>
      <c r="D137" s="1" t="s">
        <v>51</v>
      </c>
      <c r="E137" s="1" t="s">
        <v>82</v>
      </c>
      <c r="F137" s="1" t="s">
        <v>191</v>
      </c>
      <c r="G137" s="1" t="s">
        <v>54</v>
      </c>
      <c r="H137" s="1" t="s">
        <v>55</v>
      </c>
      <c r="I137" s="2">
        <v>40</v>
      </c>
      <c r="J137" s="2">
        <v>39.97</v>
      </c>
      <c r="K137" s="2">
        <f t="shared" si="17"/>
        <v>8.66</v>
      </c>
      <c r="L137" s="2">
        <f t="shared" si="18"/>
        <v>0</v>
      </c>
      <c r="R137" s="7">
        <v>8.52</v>
      </c>
      <c r="S137" s="5">
        <v>9904.5</v>
      </c>
      <c r="T137" s="8">
        <v>0.14000000000000001</v>
      </c>
      <c r="U137" s="5">
        <v>48.825000000000003</v>
      </c>
      <c r="AL137" s="5" t="str">
        <f t="shared" si="19"/>
        <v/>
      </c>
      <c r="AN137" s="5" t="str">
        <f t="shared" si="20"/>
        <v/>
      </c>
      <c r="AP137" s="5" t="str">
        <f t="shared" si="21"/>
        <v/>
      </c>
      <c r="AS137" s="5">
        <f t="shared" si="24"/>
        <v>9953.3250000000007</v>
      </c>
      <c r="AT137" s="11">
        <f t="shared" si="22"/>
        <v>0.84849479633234715</v>
      </c>
      <c r="AU137" s="5">
        <f t="shared" si="23"/>
        <v>848.49479633234705</v>
      </c>
    </row>
    <row r="138" spans="1:47" x14ac:dyDescent="0.3">
      <c r="A138" s="1" t="s">
        <v>194</v>
      </c>
      <c r="B138" s="1" t="s">
        <v>195</v>
      </c>
      <c r="C138" s="1" t="s">
        <v>196</v>
      </c>
      <c r="D138" s="1" t="s">
        <v>51</v>
      </c>
      <c r="E138" s="1" t="s">
        <v>57</v>
      </c>
      <c r="F138" s="1" t="s">
        <v>191</v>
      </c>
      <c r="G138" s="1" t="s">
        <v>54</v>
      </c>
      <c r="H138" s="1" t="s">
        <v>55</v>
      </c>
      <c r="I138" s="2">
        <v>80</v>
      </c>
      <c r="J138" s="2">
        <v>38.729999999999997</v>
      </c>
      <c r="K138" s="2">
        <f t="shared" si="17"/>
        <v>21.46</v>
      </c>
      <c r="L138" s="2">
        <f t="shared" si="18"/>
        <v>0</v>
      </c>
      <c r="R138" s="7">
        <v>12.28</v>
      </c>
      <c r="S138" s="5">
        <v>14275.5</v>
      </c>
      <c r="T138" s="8">
        <v>4.8600000000000003</v>
      </c>
      <c r="U138" s="5">
        <v>1694.925</v>
      </c>
      <c r="Z138" s="9">
        <v>4.3</v>
      </c>
      <c r="AA138" s="5">
        <v>599.85</v>
      </c>
      <c r="AG138" s="9">
        <v>0.02</v>
      </c>
      <c r="AH138" s="5">
        <v>33.21</v>
      </c>
      <c r="AL138" s="5" t="str">
        <f t="shared" si="19"/>
        <v/>
      </c>
      <c r="AN138" s="5" t="str">
        <f t="shared" si="20"/>
        <v/>
      </c>
      <c r="AP138" s="5" t="str">
        <f t="shared" si="21"/>
        <v/>
      </c>
      <c r="AS138" s="5">
        <f t="shared" si="24"/>
        <v>16603.484999999997</v>
      </c>
      <c r="AT138" s="11">
        <f t="shared" si="22"/>
        <v>1.4154034579883785</v>
      </c>
      <c r="AU138" s="5">
        <f t="shared" si="23"/>
        <v>1415.4034579883785</v>
      </c>
    </row>
    <row r="139" spans="1:47" x14ac:dyDescent="0.3">
      <c r="A139" s="1" t="s">
        <v>194</v>
      </c>
      <c r="B139" s="1" t="s">
        <v>195</v>
      </c>
      <c r="C139" s="1" t="s">
        <v>196</v>
      </c>
      <c r="D139" s="1" t="s">
        <v>51</v>
      </c>
      <c r="E139" s="1" t="s">
        <v>58</v>
      </c>
      <c r="F139" s="1" t="s">
        <v>191</v>
      </c>
      <c r="G139" s="1" t="s">
        <v>54</v>
      </c>
      <c r="H139" s="1" t="s">
        <v>55</v>
      </c>
      <c r="I139" s="2">
        <v>80</v>
      </c>
      <c r="J139" s="2">
        <v>19.29</v>
      </c>
      <c r="K139" s="2">
        <f t="shared" si="17"/>
        <v>15.27</v>
      </c>
      <c r="L139" s="2">
        <f t="shared" si="18"/>
        <v>4.03</v>
      </c>
      <c r="P139" s="6">
        <v>1.26</v>
      </c>
      <c r="Q139" s="5">
        <v>2614.8150000000001</v>
      </c>
      <c r="R139" s="7">
        <v>14.01</v>
      </c>
      <c r="S139" s="5">
        <v>16286.625</v>
      </c>
      <c r="AL139" s="5" t="str">
        <f t="shared" si="19"/>
        <v/>
      </c>
      <c r="AN139" s="5" t="str">
        <f t="shared" si="20"/>
        <v/>
      </c>
      <c r="AP139" s="5" t="str">
        <f t="shared" si="21"/>
        <v/>
      </c>
      <c r="AR139" s="2">
        <v>4.03</v>
      </c>
      <c r="AS139" s="5">
        <f t="shared" si="24"/>
        <v>18901.439999999999</v>
      </c>
      <c r="AT139" s="11">
        <f t="shared" si="22"/>
        <v>1.611298082117089</v>
      </c>
      <c r="AU139" s="5">
        <f t="shared" si="23"/>
        <v>1611.2980821170891</v>
      </c>
    </row>
    <row r="140" spans="1:47" x14ac:dyDescent="0.3">
      <c r="A140" s="1" t="s">
        <v>194</v>
      </c>
      <c r="B140" s="1" t="s">
        <v>195</v>
      </c>
      <c r="C140" s="1" t="s">
        <v>196</v>
      </c>
      <c r="D140" s="1" t="s">
        <v>51</v>
      </c>
      <c r="E140" s="1" t="s">
        <v>52</v>
      </c>
      <c r="F140" s="1" t="s">
        <v>191</v>
      </c>
      <c r="G140" s="1" t="s">
        <v>54</v>
      </c>
      <c r="H140" s="1" t="s">
        <v>55</v>
      </c>
      <c r="I140" s="2">
        <v>80</v>
      </c>
      <c r="J140" s="2">
        <v>20</v>
      </c>
      <c r="K140" s="2">
        <f t="shared" si="17"/>
        <v>19.79</v>
      </c>
      <c r="L140" s="2">
        <f t="shared" si="18"/>
        <v>0</v>
      </c>
      <c r="R140" s="7">
        <v>16.36</v>
      </c>
      <c r="S140" s="5">
        <v>19018.5</v>
      </c>
      <c r="T140" s="8">
        <v>3.43</v>
      </c>
      <c r="U140" s="5">
        <v>1196.2125000000001</v>
      </c>
      <c r="AL140" s="5" t="str">
        <f t="shared" si="19"/>
        <v/>
      </c>
      <c r="AN140" s="5" t="str">
        <f t="shared" si="20"/>
        <v/>
      </c>
      <c r="AP140" s="5" t="str">
        <f t="shared" si="21"/>
        <v/>
      </c>
      <c r="AS140" s="5">
        <f t="shared" si="24"/>
        <v>20214.712500000001</v>
      </c>
      <c r="AT140" s="11">
        <f t="shared" si="22"/>
        <v>1.7232511111216053</v>
      </c>
      <c r="AU140" s="5">
        <f t="shared" si="23"/>
        <v>1723.2511111216052</v>
      </c>
    </row>
    <row r="141" spans="1:47" x14ac:dyDescent="0.3">
      <c r="A141" s="1" t="s">
        <v>194</v>
      </c>
      <c r="B141" s="1" t="s">
        <v>195</v>
      </c>
      <c r="C141" s="1" t="s">
        <v>196</v>
      </c>
      <c r="D141" s="1" t="s">
        <v>51</v>
      </c>
      <c r="E141" s="1" t="s">
        <v>82</v>
      </c>
      <c r="F141" s="1" t="s">
        <v>191</v>
      </c>
      <c r="G141" s="1" t="s">
        <v>54</v>
      </c>
      <c r="H141" s="1" t="s">
        <v>55</v>
      </c>
      <c r="I141" s="2">
        <v>80</v>
      </c>
      <c r="J141" s="2">
        <v>0.09</v>
      </c>
      <c r="K141" s="2">
        <f t="shared" si="17"/>
        <v>0.04</v>
      </c>
      <c r="L141" s="2">
        <f t="shared" si="18"/>
        <v>0</v>
      </c>
      <c r="R141" s="7">
        <v>0.03</v>
      </c>
      <c r="S141" s="5">
        <v>34.875</v>
      </c>
      <c r="T141" s="8">
        <v>0.01</v>
      </c>
      <c r="U141" s="5">
        <v>3.4874999999999998</v>
      </c>
      <c r="AL141" s="5" t="str">
        <f t="shared" si="19"/>
        <v/>
      </c>
      <c r="AN141" s="5" t="str">
        <f t="shared" si="20"/>
        <v/>
      </c>
      <c r="AP141" s="5" t="str">
        <f t="shared" si="21"/>
        <v/>
      </c>
      <c r="AS141" s="5">
        <f t="shared" si="24"/>
        <v>38.362499999999997</v>
      </c>
      <c r="AT141" s="11">
        <f t="shared" si="22"/>
        <v>3.2703022984077847E-3</v>
      </c>
      <c r="AU141" s="5">
        <f t="shared" si="23"/>
        <v>3.2703022984077847</v>
      </c>
    </row>
    <row r="142" spans="1:47" x14ac:dyDescent="0.3">
      <c r="A142" s="1" t="s">
        <v>197</v>
      </c>
      <c r="B142" s="1" t="s">
        <v>179</v>
      </c>
      <c r="C142" s="1" t="s">
        <v>180</v>
      </c>
      <c r="D142" s="1" t="s">
        <v>51</v>
      </c>
      <c r="E142" s="1" t="s">
        <v>58</v>
      </c>
      <c r="F142" s="1" t="s">
        <v>191</v>
      </c>
      <c r="G142" s="1" t="s">
        <v>54</v>
      </c>
      <c r="H142" s="1" t="s">
        <v>55</v>
      </c>
      <c r="I142" s="2">
        <v>40</v>
      </c>
      <c r="J142" s="2">
        <v>19.350000000000001</v>
      </c>
      <c r="K142" s="2">
        <f t="shared" si="17"/>
        <v>19.32</v>
      </c>
      <c r="L142" s="2">
        <f t="shared" si="18"/>
        <v>0</v>
      </c>
      <c r="P142" s="6">
        <v>5.63</v>
      </c>
      <c r="Q142" s="5">
        <v>11683.657499999999</v>
      </c>
      <c r="R142" s="7">
        <v>13.69</v>
      </c>
      <c r="S142" s="5">
        <v>15914.625</v>
      </c>
      <c r="AL142" s="5" t="str">
        <f t="shared" si="19"/>
        <v/>
      </c>
      <c r="AN142" s="5" t="str">
        <f t="shared" si="20"/>
        <v/>
      </c>
      <c r="AP142" s="5" t="str">
        <f t="shared" si="21"/>
        <v/>
      </c>
      <c r="AS142" s="5">
        <f t="shared" si="24"/>
        <v>27598.282500000001</v>
      </c>
      <c r="AT142" s="11">
        <f t="shared" si="22"/>
        <v>2.3526810476860827</v>
      </c>
      <c r="AU142" s="5">
        <f t="shared" si="23"/>
        <v>2352.6810476860828</v>
      </c>
    </row>
    <row r="143" spans="1:47" x14ac:dyDescent="0.3">
      <c r="A143" s="1" t="s">
        <v>197</v>
      </c>
      <c r="B143" s="1" t="s">
        <v>179</v>
      </c>
      <c r="C143" s="1" t="s">
        <v>180</v>
      </c>
      <c r="D143" s="1" t="s">
        <v>51</v>
      </c>
      <c r="E143" s="1" t="s">
        <v>52</v>
      </c>
      <c r="F143" s="1" t="s">
        <v>191</v>
      </c>
      <c r="G143" s="1" t="s">
        <v>54</v>
      </c>
      <c r="H143" s="1" t="s">
        <v>55</v>
      </c>
      <c r="I143" s="2">
        <v>40</v>
      </c>
      <c r="J143" s="2">
        <v>20.02</v>
      </c>
      <c r="K143" s="2">
        <f t="shared" si="17"/>
        <v>19.37</v>
      </c>
      <c r="L143" s="2">
        <f t="shared" si="18"/>
        <v>0</v>
      </c>
      <c r="R143" s="7">
        <v>17.07</v>
      </c>
      <c r="S143" s="5">
        <v>19843.875</v>
      </c>
      <c r="T143" s="8">
        <v>2.2999999999999998</v>
      </c>
      <c r="U143" s="5">
        <v>802.12499999999989</v>
      </c>
      <c r="AL143" s="5" t="str">
        <f t="shared" si="19"/>
        <v/>
      </c>
      <c r="AN143" s="5" t="str">
        <f t="shared" si="20"/>
        <v/>
      </c>
      <c r="AP143" s="5" t="str">
        <f t="shared" si="21"/>
        <v/>
      </c>
      <c r="AS143" s="5">
        <f t="shared" si="24"/>
        <v>20646</v>
      </c>
      <c r="AT143" s="11">
        <f t="shared" si="22"/>
        <v>1.7600172369612803</v>
      </c>
      <c r="AU143" s="5">
        <f t="shared" si="23"/>
        <v>1760.0172369612803</v>
      </c>
    </row>
    <row r="144" spans="1:47" x14ac:dyDescent="0.3">
      <c r="A144" s="1" t="s">
        <v>198</v>
      </c>
      <c r="B144" s="1" t="s">
        <v>199</v>
      </c>
      <c r="C144" s="1" t="s">
        <v>200</v>
      </c>
      <c r="D144" s="1" t="s">
        <v>51</v>
      </c>
      <c r="E144" s="1" t="s">
        <v>52</v>
      </c>
      <c r="F144" s="1" t="s">
        <v>191</v>
      </c>
      <c r="G144" s="1" t="s">
        <v>54</v>
      </c>
      <c r="H144" s="1" t="s">
        <v>55</v>
      </c>
      <c r="I144" s="2">
        <v>20</v>
      </c>
      <c r="J144" s="2">
        <v>0.02</v>
      </c>
      <c r="K144" s="2">
        <f t="shared" si="17"/>
        <v>0.02</v>
      </c>
      <c r="L144" s="2">
        <f t="shared" si="18"/>
        <v>0</v>
      </c>
      <c r="R144" s="7">
        <v>0.02</v>
      </c>
      <c r="S144" s="5">
        <v>23.25</v>
      </c>
      <c r="AL144" s="5" t="str">
        <f t="shared" si="19"/>
        <v/>
      </c>
      <c r="AN144" s="5" t="str">
        <f t="shared" si="20"/>
        <v/>
      </c>
      <c r="AP144" s="5" t="str">
        <f t="shared" si="21"/>
        <v/>
      </c>
      <c r="AS144" s="5">
        <f t="shared" si="24"/>
        <v>23.25</v>
      </c>
      <c r="AT144" s="11">
        <f t="shared" si="22"/>
        <v>1.9820013929744149E-3</v>
      </c>
      <c r="AU144" s="5">
        <f t="shared" si="23"/>
        <v>1.9820013929744149</v>
      </c>
    </row>
    <row r="145" spans="1:47" x14ac:dyDescent="0.3">
      <c r="A145" s="1" t="s">
        <v>198</v>
      </c>
      <c r="B145" s="1" t="s">
        <v>199</v>
      </c>
      <c r="C145" s="1" t="s">
        <v>200</v>
      </c>
      <c r="D145" s="1" t="s">
        <v>51</v>
      </c>
      <c r="E145" s="1" t="s">
        <v>111</v>
      </c>
      <c r="F145" s="1" t="s">
        <v>201</v>
      </c>
      <c r="G145" s="1" t="s">
        <v>54</v>
      </c>
      <c r="H145" s="1" t="s">
        <v>55</v>
      </c>
      <c r="I145" s="2">
        <v>20</v>
      </c>
      <c r="J145" s="2">
        <v>19.98</v>
      </c>
      <c r="K145" s="2">
        <f t="shared" si="17"/>
        <v>0.55000000000000004</v>
      </c>
      <c r="L145" s="2">
        <f t="shared" si="18"/>
        <v>0</v>
      </c>
      <c r="R145" s="7">
        <v>0.39</v>
      </c>
      <c r="S145" s="5">
        <v>453.375</v>
      </c>
      <c r="T145" s="8">
        <v>0.16</v>
      </c>
      <c r="U145" s="5">
        <v>55.8</v>
      </c>
      <c r="AL145" s="5" t="str">
        <f t="shared" si="19"/>
        <v/>
      </c>
      <c r="AN145" s="5" t="str">
        <f t="shared" si="20"/>
        <v/>
      </c>
      <c r="AP145" s="5" t="str">
        <f t="shared" si="21"/>
        <v/>
      </c>
      <c r="AS145" s="5">
        <f t="shared" si="24"/>
        <v>509.17500000000001</v>
      </c>
      <c r="AT145" s="11">
        <f t="shared" si="22"/>
        <v>4.3405830506139685E-2</v>
      </c>
      <c r="AU145" s="5">
        <f t="shared" si="23"/>
        <v>43.405830506139687</v>
      </c>
    </row>
    <row r="146" spans="1:47" x14ac:dyDescent="0.3">
      <c r="A146" s="1" t="s">
        <v>202</v>
      </c>
      <c r="B146" s="1" t="s">
        <v>179</v>
      </c>
      <c r="C146" s="1" t="s">
        <v>180</v>
      </c>
      <c r="D146" s="1" t="s">
        <v>51</v>
      </c>
      <c r="E146" s="1" t="s">
        <v>58</v>
      </c>
      <c r="F146" s="1" t="s">
        <v>191</v>
      </c>
      <c r="G146" s="1" t="s">
        <v>54</v>
      </c>
      <c r="H146" s="1" t="s">
        <v>55</v>
      </c>
      <c r="I146" s="2">
        <v>40</v>
      </c>
      <c r="J146" s="2">
        <v>0.08</v>
      </c>
      <c r="K146" s="2">
        <f t="shared" si="17"/>
        <v>0.08</v>
      </c>
      <c r="L146" s="2">
        <f t="shared" si="18"/>
        <v>0</v>
      </c>
      <c r="P146" s="6">
        <v>0.03</v>
      </c>
      <c r="Q146" s="5">
        <v>62.2575</v>
      </c>
      <c r="R146" s="7">
        <v>0.05</v>
      </c>
      <c r="S146" s="5">
        <v>58.125</v>
      </c>
      <c r="AL146" s="5" t="str">
        <f t="shared" si="19"/>
        <v/>
      </c>
      <c r="AN146" s="5" t="str">
        <f t="shared" si="20"/>
        <v/>
      </c>
      <c r="AP146" s="5" t="str">
        <f t="shared" si="21"/>
        <v/>
      </c>
      <c r="AS146" s="5">
        <f t="shared" si="24"/>
        <v>120.38249999999999</v>
      </c>
      <c r="AT146" s="11">
        <f t="shared" si="22"/>
        <v>1.0262291728591074E-2</v>
      </c>
      <c r="AU146" s="5">
        <f t="shared" si="23"/>
        <v>10.262291728591075</v>
      </c>
    </row>
    <row r="147" spans="1:47" x14ac:dyDescent="0.3">
      <c r="A147" s="1" t="s">
        <v>202</v>
      </c>
      <c r="B147" s="1" t="s">
        <v>179</v>
      </c>
      <c r="C147" s="1" t="s">
        <v>180</v>
      </c>
      <c r="D147" s="1" t="s">
        <v>51</v>
      </c>
      <c r="E147" s="1" t="s">
        <v>169</v>
      </c>
      <c r="F147" s="1" t="s">
        <v>201</v>
      </c>
      <c r="G147" s="1" t="s">
        <v>54</v>
      </c>
      <c r="H147" s="1" t="s">
        <v>55</v>
      </c>
      <c r="I147" s="2">
        <v>40</v>
      </c>
      <c r="J147" s="2">
        <v>38.54</v>
      </c>
      <c r="K147" s="2">
        <f t="shared" si="17"/>
        <v>11.77</v>
      </c>
      <c r="L147" s="2">
        <f t="shared" si="18"/>
        <v>0</v>
      </c>
      <c r="P147" s="6">
        <v>3.54</v>
      </c>
      <c r="Q147" s="5">
        <v>7346.3850000000002</v>
      </c>
      <c r="R147" s="7">
        <v>6.12</v>
      </c>
      <c r="S147" s="5">
        <v>7114.5</v>
      </c>
      <c r="Z147" s="9">
        <v>2.11</v>
      </c>
      <c r="AA147" s="5">
        <v>294.34500000000003</v>
      </c>
      <c r="AL147" s="5" t="str">
        <f t="shared" si="19"/>
        <v/>
      </c>
      <c r="AN147" s="5" t="str">
        <f t="shared" si="20"/>
        <v/>
      </c>
      <c r="AP147" s="5" t="str">
        <f t="shared" si="21"/>
        <v/>
      </c>
      <c r="AS147" s="5">
        <f t="shared" si="24"/>
        <v>14755.23</v>
      </c>
      <c r="AT147" s="11">
        <f t="shared" si="22"/>
        <v>1.2578445769315214</v>
      </c>
      <c r="AU147" s="5">
        <f t="shared" si="23"/>
        <v>1257.8445769315215</v>
      </c>
    </row>
    <row r="148" spans="1:47" x14ac:dyDescent="0.3">
      <c r="A148" s="1" t="s">
        <v>203</v>
      </c>
      <c r="B148" s="1" t="s">
        <v>199</v>
      </c>
      <c r="C148" s="1" t="s">
        <v>200</v>
      </c>
      <c r="D148" s="1" t="s">
        <v>51</v>
      </c>
      <c r="E148" s="1" t="s">
        <v>52</v>
      </c>
      <c r="F148" s="1" t="s">
        <v>191</v>
      </c>
      <c r="G148" s="1" t="s">
        <v>54</v>
      </c>
      <c r="H148" s="1" t="s">
        <v>55</v>
      </c>
      <c r="I148" s="2">
        <v>69.3</v>
      </c>
      <c r="J148" s="2">
        <v>0.04</v>
      </c>
      <c r="K148" s="2">
        <f t="shared" si="17"/>
        <v>0.04</v>
      </c>
      <c r="L148" s="2">
        <f t="shared" si="18"/>
        <v>0</v>
      </c>
      <c r="R148" s="7">
        <v>0.01</v>
      </c>
      <c r="S148" s="5">
        <v>11.625</v>
      </c>
      <c r="T148" s="8">
        <v>0.03</v>
      </c>
      <c r="U148" s="5">
        <v>10.4625</v>
      </c>
      <c r="AL148" s="5" t="str">
        <f t="shared" si="19"/>
        <v/>
      </c>
      <c r="AN148" s="5" t="str">
        <f t="shared" si="20"/>
        <v/>
      </c>
      <c r="AP148" s="5" t="str">
        <f t="shared" si="21"/>
        <v/>
      </c>
      <c r="AS148" s="5">
        <f t="shared" si="24"/>
        <v>22.087499999999999</v>
      </c>
      <c r="AT148" s="11">
        <f t="shared" si="22"/>
        <v>1.8829013233256941E-3</v>
      </c>
      <c r="AU148" s="5">
        <f t="shared" si="23"/>
        <v>1.8829013233256939</v>
      </c>
    </row>
    <row r="149" spans="1:47" x14ac:dyDescent="0.3">
      <c r="A149" s="1" t="s">
        <v>203</v>
      </c>
      <c r="B149" s="1" t="s">
        <v>199</v>
      </c>
      <c r="C149" s="1" t="s">
        <v>200</v>
      </c>
      <c r="D149" s="1" t="s">
        <v>51</v>
      </c>
      <c r="E149" s="1" t="s">
        <v>72</v>
      </c>
      <c r="F149" s="1" t="s">
        <v>191</v>
      </c>
      <c r="G149" s="1" t="s">
        <v>54</v>
      </c>
      <c r="H149" s="1" t="s">
        <v>55</v>
      </c>
      <c r="I149" s="2">
        <v>69.3</v>
      </c>
      <c r="J149" s="2">
        <v>0.22</v>
      </c>
      <c r="K149" s="2">
        <f t="shared" si="17"/>
        <v>0.18</v>
      </c>
      <c r="L149" s="2">
        <f t="shared" si="18"/>
        <v>0</v>
      </c>
      <c r="T149" s="8">
        <v>0.18</v>
      </c>
      <c r="U149" s="5">
        <v>62.774999999999999</v>
      </c>
      <c r="AL149" s="5" t="str">
        <f t="shared" si="19"/>
        <v/>
      </c>
      <c r="AN149" s="5" t="str">
        <f t="shared" si="20"/>
        <v/>
      </c>
      <c r="AP149" s="5" t="str">
        <f t="shared" si="21"/>
        <v/>
      </c>
      <c r="AS149" s="5">
        <f t="shared" si="24"/>
        <v>62.774999999999999</v>
      </c>
      <c r="AT149" s="11">
        <f t="shared" si="22"/>
        <v>5.3514037610309208E-3</v>
      </c>
      <c r="AU149" s="5">
        <f t="shared" si="23"/>
        <v>5.3514037610309213</v>
      </c>
    </row>
    <row r="150" spans="1:47" x14ac:dyDescent="0.3">
      <c r="A150" s="1" t="s">
        <v>203</v>
      </c>
      <c r="B150" s="1" t="s">
        <v>199</v>
      </c>
      <c r="C150" s="1" t="s">
        <v>200</v>
      </c>
      <c r="D150" s="1" t="s">
        <v>51</v>
      </c>
      <c r="E150" s="1" t="s">
        <v>111</v>
      </c>
      <c r="F150" s="1" t="s">
        <v>201</v>
      </c>
      <c r="G150" s="1" t="s">
        <v>54</v>
      </c>
      <c r="H150" s="1" t="s">
        <v>55</v>
      </c>
      <c r="I150" s="2">
        <v>69.3</v>
      </c>
      <c r="J150" s="2">
        <v>20.22</v>
      </c>
      <c r="K150" s="2">
        <f t="shared" si="17"/>
        <v>4.34</v>
      </c>
      <c r="L150" s="2">
        <f t="shared" si="18"/>
        <v>0</v>
      </c>
      <c r="R150" s="7">
        <v>1.22</v>
      </c>
      <c r="S150" s="5">
        <v>1418.25</v>
      </c>
      <c r="T150" s="8">
        <v>3.12</v>
      </c>
      <c r="U150" s="5">
        <v>1088.0999999999999</v>
      </c>
      <c r="AL150" s="5" t="str">
        <f t="shared" si="19"/>
        <v/>
      </c>
      <c r="AN150" s="5" t="str">
        <f t="shared" si="20"/>
        <v/>
      </c>
      <c r="AP150" s="5" t="str">
        <f t="shared" si="21"/>
        <v/>
      </c>
      <c r="AS150" s="5">
        <f t="shared" si="24"/>
        <v>2506.35</v>
      </c>
      <c r="AT150" s="11">
        <f t="shared" si="22"/>
        <v>0.21365975016264194</v>
      </c>
      <c r="AU150" s="5">
        <f t="shared" si="23"/>
        <v>213.65975016264193</v>
      </c>
    </row>
    <row r="151" spans="1:47" x14ac:dyDescent="0.3">
      <c r="A151" s="1" t="s">
        <v>203</v>
      </c>
      <c r="B151" s="1" t="s">
        <v>199</v>
      </c>
      <c r="C151" s="1" t="s">
        <v>200</v>
      </c>
      <c r="D151" s="1" t="s">
        <v>51</v>
      </c>
      <c r="E151" s="1" t="s">
        <v>143</v>
      </c>
      <c r="F151" s="1" t="s">
        <v>201</v>
      </c>
      <c r="G151" s="1" t="s">
        <v>54</v>
      </c>
      <c r="H151" s="1" t="s">
        <v>55</v>
      </c>
      <c r="I151" s="2">
        <v>69.3</v>
      </c>
      <c r="J151" s="2">
        <v>40.31</v>
      </c>
      <c r="K151" s="2">
        <f t="shared" si="17"/>
        <v>1.74</v>
      </c>
      <c r="L151" s="2">
        <f t="shared" si="18"/>
        <v>0</v>
      </c>
      <c r="T151" s="8">
        <v>1.74</v>
      </c>
      <c r="U151" s="5">
        <v>606.8279</v>
      </c>
      <c r="AL151" s="5" t="str">
        <f t="shared" si="19"/>
        <v/>
      </c>
      <c r="AN151" s="5" t="str">
        <f t="shared" si="20"/>
        <v/>
      </c>
      <c r="AP151" s="5" t="str">
        <f t="shared" si="21"/>
        <v/>
      </c>
      <c r="AS151" s="5">
        <f t="shared" si="24"/>
        <v>606.8279</v>
      </c>
      <c r="AT151" s="11">
        <f t="shared" si="22"/>
        <v>5.1730483574010278E-2</v>
      </c>
      <c r="AU151" s="5">
        <f t="shared" si="23"/>
        <v>51.730483574010279</v>
      </c>
    </row>
    <row r="152" spans="1:47" x14ac:dyDescent="0.3">
      <c r="A152" s="1" t="s">
        <v>204</v>
      </c>
      <c r="B152" s="1" t="s">
        <v>205</v>
      </c>
      <c r="C152" s="1" t="s">
        <v>206</v>
      </c>
      <c r="D152" s="1" t="s">
        <v>51</v>
      </c>
      <c r="E152" s="1" t="s">
        <v>58</v>
      </c>
      <c r="F152" s="1" t="s">
        <v>163</v>
      </c>
      <c r="G152" s="1" t="s">
        <v>54</v>
      </c>
      <c r="H152" s="1" t="s">
        <v>55</v>
      </c>
      <c r="I152" s="2">
        <v>8.98</v>
      </c>
      <c r="J152" s="2">
        <v>0.04</v>
      </c>
      <c r="K152" s="2">
        <f t="shared" si="17"/>
        <v>0</v>
      </c>
      <c r="L152" s="2">
        <f t="shared" si="18"/>
        <v>0.04</v>
      </c>
      <c r="AL152" s="5" t="str">
        <f t="shared" si="19"/>
        <v/>
      </c>
      <c r="AN152" s="5" t="str">
        <f t="shared" si="20"/>
        <v/>
      </c>
      <c r="AP152" s="5" t="str">
        <f t="shared" si="21"/>
        <v/>
      </c>
      <c r="AR152" s="2">
        <v>0.04</v>
      </c>
      <c r="AS152" s="5">
        <f t="shared" si="24"/>
        <v>0</v>
      </c>
      <c r="AT152" s="11">
        <f t="shared" si="22"/>
        <v>0</v>
      </c>
      <c r="AU152" s="5">
        <f t="shared" si="23"/>
        <v>0</v>
      </c>
    </row>
    <row r="153" spans="1:47" x14ac:dyDescent="0.3">
      <c r="A153" s="1" t="s">
        <v>204</v>
      </c>
      <c r="B153" s="1" t="s">
        <v>205</v>
      </c>
      <c r="C153" s="1" t="s">
        <v>206</v>
      </c>
      <c r="D153" s="1" t="s">
        <v>51</v>
      </c>
      <c r="E153" s="1" t="s">
        <v>169</v>
      </c>
      <c r="F153" s="1" t="s">
        <v>207</v>
      </c>
      <c r="G153" s="1" t="s">
        <v>54</v>
      </c>
      <c r="H153" s="1" t="s">
        <v>55</v>
      </c>
      <c r="I153" s="2">
        <v>8.98</v>
      </c>
      <c r="J153" s="2">
        <v>7.9</v>
      </c>
      <c r="K153" s="2">
        <f t="shared" si="17"/>
        <v>6.1</v>
      </c>
      <c r="L153" s="2">
        <f t="shared" si="18"/>
        <v>0.98</v>
      </c>
      <c r="R153" s="7">
        <v>3.52</v>
      </c>
      <c r="S153" s="5">
        <v>2728</v>
      </c>
      <c r="T153" s="8">
        <v>2.09</v>
      </c>
      <c r="U153" s="5">
        <v>485.92500000000001</v>
      </c>
      <c r="Z153" s="9">
        <v>0.49</v>
      </c>
      <c r="AA153" s="5">
        <v>45.57</v>
      </c>
      <c r="AL153" s="5" t="str">
        <f t="shared" si="19"/>
        <v/>
      </c>
      <c r="AN153" s="5" t="str">
        <f t="shared" si="20"/>
        <v/>
      </c>
      <c r="AP153" s="5" t="str">
        <f t="shared" si="21"/>
        <v/>
      </c>
      <c r="AR153" s="2">
        <v>0.98</v>
      </c>
      <c r="AS153" s="5">
        <f t="shared" si="24"/>
        <v>3259.4950000000003</v>
      </c>
      <c r="AT153" s="11">
        <f t="shared" si="22"/>
        <v>0.27786338195239318</v>
      </c>
      <c r="AU153" s="5">
        <f t="shared" si="23"/>
        <v>277.86338195239318</v>
      </c>
    </row>
    <row r="154" spans="1:47" x14ac:dyDescent="0.3">
      <c r="A154" s="1" t="s">
        <v>204</v>
      </c>
      <c r="B154" s="1" t="s">
        <v>205</v>
      </c>
      <c r="C154" s="1" t="s">
        <v>206</v>
      </c>
      <c r="D154" s="1" t="s">
        <v>51</v>
      </c>
      <c r="E154" s="1" t="s">
        <v>113</v>
      </c>
      <c r="F154" s="1" t="s">
        <v>208</v>
      </c>
      <c r="G154" s="1" t="s">
        <v>54</v>
      </c>
      <c r="H154" s="1" t="s">
        <v>55</v>
      </c>
      <c r="I154" s="2">
        <v>8.98</v>
      </c>
      <c r="J154" s="2">
        <v>0.02</v>
      </c>
      <c r="K154" s="2">
        <f t="shared" si="17"/>
        <v>0.01</v>
      </c>
      <c r="L154" s="2">
        <f t="shared" si="18"/>
        <v>0.01</v>
      </c>
      <c r="T154" s="8">
        <v>0.01</v>
      </c>
      <c r="U154" s="5">
        <v>2.3250000000000002</v>
      </c>
      <c r="AL154" s="5" t="str">
        <f t="shared" si="19"/>
        <v/>
      </c>
      <c r="AN154" s="5" t="str">
        <f t="shared" si="20"/>
        <v/>
      </c>
      <c r="AP154" s="5" t="str">
        <f t="shared" si="21"/>
        <v/>
      </c>
      <c r="AR154" s="2">
        <v>0.01</v>
      </c>
      <c r="AS154" s="5">
        <f t="shared" si="24"/>
        <v>2.3250000000000002</v>
      </c>
      <c r="AT154" s="11">
        <f t="shared" si="22"/>
        <v>1.9820013929744149E-4</v>
      </c>
      <c r="AU154" s="5">
        <f t="shared" si="23"/>
        <v>0.19820013929744151</v>
      </c>
    </row>
    <row r="155" spans="1:47" x14ac:dyDescent="0.3">
      <c r="A155" s="1" t="s">
        <v>209</v>
      </c>
      <c r="B155" s="1" t="s">
        <v>210</v>
      </c>
      <c r="C155" s="1" t="s">
        <v>211</v>
      </c>
      <c r="D155" s="1" t="s">
        <v>212</v>
      </c>
      <c r="E155" s="1" t="s">
        <v>52</v>
      </c>
      <c r="F155" s="1" t="s">
        <v>163</v>
      </c>
      <c r="G155" s="1" t="s">
        <v>54</v>
      </c>
      <c r="H155" s="1" t="s">
        <v>55</v>
      </c>
      <c r="I155" s="2">
        <v>20.420000000000002</v>
      </c>
      <c r="J155" s="2">
        <v>0.04</v>
      </c>
      <c r="K155" s="2">
        <f t="shared" si="17"/>
        <v>0.04</v>
      </c>
      <c r="L155" s="2">
        <f t="shared" si="18"/>
        <v>0</v>
      </c>
      <c r="R155" s="7">
        <v>0.04</v>
      </c>
      <c r="S155" s="5">
        <v>46.5</v>
      </c>
      <c r="AL155" s="5" t="str">
        <f t="shared" si="19"/>
        <v/>
      </c>
      <c r="AN155" s="5" t="str">
        <f t="shared" si="20"/>
        <v/>
      </c>
      <c r="AP155" s="5" t="str">
        <f t="shared" si="21"/>
        <v/>
      </c>
      <c r="AS155" s="5">
        <f t="shared" si="24"/>
        <v>46.5</v>
      </c>
      <c r="AT155" s="11">
        <f t="shared" si="22"/>
        <v>3.9640027859488298E-3</v>
      </c>
      <c r="AU155" s="5">
        <f t="shared" si="23"/>
        <v>3.9640027859488298</v>
      </c>
    </row>
    <row r="156" spans="1:47" x14ac:dyDescent="0.3">
      <c r="A156" s="1" t="s">
        <v>209</v>
      </c>
      <c r="B156" s="1" t="s">
        <v>210</v>
      </c>
      <c r="C156" s="1" t="s">
        <v>211</v>
      </c>
      <c r="D156" s="1" t="s">
        <v>212</v>
      </c>
      <c r="E156" s="1" t="s">
        <v>111</v>
      </c>
      <c r="F156" s="1" t="s">
        <v>207</v>
      </c>
      <c r="G156" s="1" t="s">
        <v>54</v>
      </c>
      <c r="H156" s="1" t="s">
        <v>55</v>
      </c>
      <c r="I156" s="2">
        <v>20.420000000000002</v>
      </c>
      <c r="J156" s="2">
        <v>19.61</v>
      </c>
      <c r="K156" s="2">
        <f t="shared" si="17"/>
        <v>0</v>
      </c>
      <c r="L156" s="2">
        <f t="shared" si="18"/>
        <v>2.35</v>
      </c>
      <c r="AL156" s="5" t="str">
        <f t="shared" si="19"/>
        <v/>
      </c>
      <c r="AN156" s="5" t="str">
        <f t="shared" si="20"/>
        <v/>
      </c>
      <c r="AP156" s="5" t="str">
        <f t="shared" si="21"/>
        <v/>
      </c>
      <c r="AR156" s="2">
        <v>2.35</v>
      </c>
      <c r="AS156" s="5">
        <f t="shared" si="24"/>
        <v>0</v>
      </c>
      <c r="AT156" s="11">
        <f t="shared" si="22"/>
        <v>0</v>
      </c>
      <c r="AU156" s="5">
        <f t="shared" si="23"/>
        <v>0</v>
      </c>
    </row>
    <row r="157" spans="1:47" x14ac:dyDescent="0.3">
      <c r="A157" s="1" t="s">
        <v>213</v>
      </c>
      <c r="B157" s="1" t="s">
        <v>214</v>
      </c>
      <c r="C157" s="1" t="s">
        <v>215</v>
      </c>
      <c r="D157" s="1" t="s">
        <v>90</v>
      </c>
      <c r="E157" s="1" t="s">
        <v>58</v>
      </c>
      <c r="F157" s="1" t="s">
        <v>163</v>
      </c>
      <c r="G157" s="1" t="s">
        <v>54</v>
      </c>
      <c r="H157" s="1" t="s">
        <v>55</v>
      </c>
      <c r="I157" s="2">
        <v>36.549999999999997</v>
      </c>
      <c r="J157" s="2">
        <v>0.05</v>
      </c>
      <c r="K157" s="2">
        <f t="shared" si="17"/>
        <v>0</v>
      </c>
      <c r="L157" s="2">
        <f t="shared" si="18"/>
        <v>0.05</v>
      </c>
      <c r="AL157" s="5" t="str">
        <f t="shared" si="19"/>
        <v/>
      </c>
      <c r="AN157" s="5" t="str">
        <f t="shared" si="20"/>
        <v/>
      </c>
      <c r="AP157" s="5" t="str">
        <f t="shared" si="21"/>
        <v/>
      </c>
      <c r="AR157" s="2">
        <v>0.05</v>
      </c>
      <c r="AS157" s="5">
        <f t="shared" si="24"/>
        <v>0</v>
      </c>
      <c r="AT157" s="11">
        <f t="shared" si="22"/>
        <v>0</v>
      </c>
      <c r="AU157" s="5">
        <f t="shared" si="23"/>
        <v>0</v>
      </c>
    </row>
    <row r="158" spans="1:47" x14ac:dyDescent="0.3">
      <c r="A158" s="1" t="s">
        <v>213</v>
      </c>
      <c r="B158" s="1" t="s">
        <v>214</v>
      </c>
      <c r="C158" s="1" t="s">
        <v>215</v>
      </c>
      <c r="D158" s="1" t="s">
        <v>90</v>
      </c>
      <c r="E158" s="1" t="s">
        <v>52</v>
      </c>
      <c r="F158" s="1" t="s">
        <v>163</v>
      </c>
      <c r="G158" s="1" t="s">
        <v>54</v>
      </c>
      <c r="H158" s="1" t="s">
        <v>55</v>
      </c>
      <c r="I158" s="2">
        <v>36.549999999999997</v>
      </c>
      <c r="J158" s="2">
        <v>0.04</v>
      </c>
      <c r="K158" s="2">
        <f t="shared" si="17"/>
        <v>0</v>
      </c>
      <c r="L158" s="2">
        <f t="shared" si="18"/>
        <v>0.02</v>
      </c>
      <c r="AL158" s="5" t="str">
        <f t="shared" si="19"/>
        <v/>
      </c>
      <c r="AN158" s="5" t="str">
        <f t="shared" si="20"/>
        <v/>
      </c>
      <c r="AP158" s="5" t="str">
        <f t="shared" si="21"/>
        <v/>
      </c>
      <c r="AR158" s="2">
        <v>0.02</v>
      </c>
      <c r="AS158" s="5">
        <f t="shared" si="24"/>
        <v>0</v>
      </c>
      <c r="AT158" s="11">
        <f t="shared" si="22"/>
        <v>0</v>
      </c>
      <c r="AU158" s="5">
        <f t="shared" si="23"/>
        <v>0</v>
      </c>
    </row>
    <row r="159" spans="1:47" x14ac:dyDescent="0.3">
      <c r="A159" s="1" t="s">
        <v>213</v>
      </c>
      <c r="B159" s="1" t="s">
        <v>214</v>
      </c>
      <c r="C159" s="1" t="s">
        <v>215</v>
      </c>
      <c r="D159" s="1" t="s">
        <v>90</v>
      </c>
      <c r="E159" s="1" t="s">
        <v>169</v>
      </c>
      <c r="F159" s="1" t="s">
        <v>207</v>
      </c>
      <c r="G159" s="1" t="s">
        <v>54</v>
      </c>
      <c r="H159" s="1" t="s">
        <v>55</v>
      </c>
      <c r="I159" s="2">
        <v>36.549999999999997</v>
      </c>
      <c r="J159" s="2">
        <v>16.96</v>
      </c>
      <c r="K159" s="2">
        <f t="shared" si="17"/>
        <v>7.53</v>
      </c>
      <c r="L159" s="2">
        <f t="shared" si="18"/>
        <v>0.8899999999999999</v>
      </c>
      <c r="R159" s="7">
        <v>6.58</v>
      </c>
      <c r="S159" s="5">
        <v>6327.875</v>
      </c>
      <c r="T159" s="8">
        <v>0.95000000000000007</v>
      </c>
      <c r="U159" s="5">
        <v>225.52500000000001</v>
      </c>
      <c r="AL159" s="5" t="str">
        <f t="shared" si="19"/>
        <v/>
      </c>
      <c r="AN159" s="5" t="str">
        <f t="shared" si="20"/>
        <v/>
      </c>
      <c r="AP159" s="5" t="str">
        <f t="shared" si="21"/>
        <v/>
      </c>
      <c r="AR159" s="2">
        <v>0.8899999999999999</v>
      </c>
      <c r="AS159" s="5">
        <f t="shared" si="24"/>
        <v>6553.4</v>
      </c>
      <c r="AT159" s="11">
        <f t="shared" si="22"/>
        <v>0.55866012596638837</v>
      </c>
      <c r="AU159" s="5">
        <f t="shared" si="23"/>
        <v>558.66012596638836</v>
      </c>
    </row>
    <row r="160" spans="1:47" x14ac:dyDescent="0.3">
      <c r="A160" s="1" t="s">
        <v>213</v>
      </c>
      <c r="B160" s="1" t="s">
        <v>214</v>
      </c>
      <c r="C160" s="1" t="s">
        <v>215</v>
      </c>
      <c r="D160" s="1" t="s">
        <v>90</v>
      </c>
      <c r="E160" s="1" t="s">
        <v>111</v>
      </c>
      <c r="F160" s="1" t="s">
        <v>207</v>
      </c>
      <c r="G160" s="1" t="s">
        <v>54</v>
      </c>
      <c r="H160" s="1" t="s">
        <v>55</v>
      </c>
      <c r="I160" s="2">
        <v>36.549999999999997</v>
      </c>
      <c r="J160" s="2">
        <v>17.52</v>
      </c>
      <c r="K160" s="2">
        <f t="shared" si="17"/>
        <v>0.82</v>
      </c>
      <c r="L160" s="2">
        <f t="shared" si="18"/>
        <v>0.1</v>
      </c>
      <c r="R160" s="7">
        <v>0.82</v>
      </c>
      <c r="S160" s="5">
        <v>953.25</v>
      </c>
      <c r="AL160" s="5" t="str">
        <f t="shared" si="19"/>
        <v/>
      </c>
      <c r="AN160" s="5" t="str">
        <f t="shared" si="20"/>
        <v/>
      </c>
      <c r="AP160" s="5" t="str">
        <f t="shared" si="21"/>
        <v/>
      </c>
      <c r="AR160" s="2">
        <v>0.1</v>
      </c>
      <c r="AS160" s="5">
        <f t="shared" si="24"/>
        <v>953.25</v>
      </c>
      <c r="AT160" s="11">
        <f t="shared" si="22"/>
        <v>8.1262057111951003E-2</v>
      </c>
      <c r="AU160" s="5">
        <f t="shared" si="23"/>
        <v>81.262057111950995</v>
      </c>
    </row>
    <row r="161" spans="1:47" x14ac:dyDescent="0.3">
      <c r="A161" s="1" t="s">
        <v>216</v>
      </c>
      <c r="B161" s="1" t="s">
        <v>187</v>
      </c>
      <c r="C161" s="1" t="s">
        <v>176</v>
      </c>
      <c r="D161" s="1" t="s">
        <v>177</v>
      </c>
      <c r="E161" s="1" t="s">
        <v>72</v>
      </c>
      <c r="F161" s="1" t="s">
        <v>163</v>
      </c>
      <c r="G161" s="1" t="s">
        <v>54</v>
      </c>
      <c r="H161" s="1" t="s">
        <v>55</v>
      </c>
      <c r="I161" s="2">
        <v>80</v>
      </c>
      <c r="J161" s="2">
        <v>0.09</v>
      </c>
      <c r="K161" s="2">
        <f t="shared" si="17"/>
        <v>0.09</v>
      </c>
      <c r="L161" s="2">
        <f t="shared" si="18"/>
        <v>0</v>
      </c>
      <c r="R161" s="7">
        <v>0.09</v>
      </c>
      <c r="S161" s="5">
        <v>104.625</v>
      </c>
      <c r="AL161" s="5" t="str">
        <f t="shared" si="19"/>
        <v/>
      </c>
      <c r="AN161" s="5" t="str">
        <f t="shared" si="20"/>
        <v/>
      </c>
      <c r="AP161" s="5" t="str">
        <f t="shared" si="21"/>
        <v/>
      </c>
      <c r="AS161" s="5">
        <f t="shared" si="24"/>
        <v>104.625</v>
      </c>
      <c r="AT161" s="11">
        <f t="shared" si="22"/>
        <v>8.9190062683848683E-3</v>
      </c>
      <c r="AU161" s="5">
        <f t="shared" si="23"/>
        <v>8.9190062683848677</v>
      </c>
    </row>
    <row r="162" spans="1:47" x14ac:dyDescent="0.3">
      <c r="A162" s="1" t="s">
        <v>216</v>
      </c>
      <c r="B162" s="1" t="s">
        <v>187</v>
      </c>
      <c r="C162" s="1" t="s">
        <v>176</v>
      </c>
      <c r="D162" s="1" t="s">
        <v>177</v>
      </c>
      <c r="E162" s="1" t="s">
        <v>59</v>
      </c>
      <c r="F162" s="1" t="s">
        <v>163</v>
      </c>
      <c r="G162" s="1" t="s">
        <v>54</v>
      </c>
      <c r="H162" s="1" t="s">
        <v>55</v>
      </c>
      <c r="I162" s="2">
        <v>80</v>
      </c>
      <c r="J162" s="2">
        <v>0.08</v>
      </c>
      <c r="K162" s="2">
        <f t="shared" si="17"/>
        <v>0.08</v>
      </c>
      <c r="L162" s="2">
        <f t="shared" si="18"/>
        <v>0</v>
      </c>
      <c r="P162" s="6">
        <v>0.06</v>
      </c>
      <c r="Q162" s="5">
        <v>124.515</v>
      </c>
      <c r="R162" s="7">
        <v>0.02</v>
      </c>
      <c r="S162" s="5">
        <v>23.25</v>
      </c>
      <c r="AL162" s="5" t="str">
        <f t="shared" si="19"/>
        <v/>
      </c>
      <c r="AN162" s="5" t="str">
        <f t="shared" si="20"/>
        <v/>
      </c>
      <c r="AP162" s="5" t="str">
        <f t="shared" si="21"/>
        <v/>
      </c>
      <c r="AS162" s="5">
        <f t="shared" si="24"/>
        <v>147.76499999999999</v>
      </c>
      <c r="AT162" s="11">
        <f t="shared" si="22"/>
        <v>1.2596577885284489E-2</v>
      </c>
      <c r="AU162" s="5">
        <f t="shared" si="23"/>
        <v>12.596577885284489</v>
      </c>
    </row>
    <row r="163" spans="1:47" x14ac:dyDescent="0.3">
      <c r="A163" s="1" t="s">
        <v>216</v>
      </c>
      <c r="B163" s="1" t="s">
        <v>187</v>
      </c>
      <c r="C163" s="1" t="s">
        <v>176</v>
      </c>
      <c r="D163" s="1" t="s">
        <v>177</v>
      </c>
      <c r="E163" s="1" t="s">
        <v>143</v>
      </c>
      <c r="F163" s="1" t="s">
        <v>207</v>
      </c>
      <c r="G163" s="1" t="s">
        <v>54</v>
      </c>
      <c r="H163" s="1" t="s">
        <v>55</v>
      </c>
      <c r="I163" s="2">
        <v>80</v>
      </c>
      <c r="J163" s="2">
        <v>38.979999999999997</v>
      </c>
      <c r="K163" s="2">
        <f t="shared" si="17"/>
        <v>19.11</v>
      </c>
      <c r="L163" s="2">
        <f t="shared" si="18"/>
        <v>1.41</v>
      </c>
      <c r="R163" s="7">
        <v>19.11</v>
      </c>
      <c r="S163" s="5">
        <v>22215.375</v>
      </c>
      <c r="AL163" s="5" t="str">
        <f t="shared" si="19"/>
        <v/>
      </c>
      <c r="AN163" s="5" t="str">
        <f t="shared" si="20"/>
        <v/>
      </c>
      <c r="AP163" s="5" t="str">
        <f t="shared" si="21"/>
        <v/>
      </c>
      <c r="AR163" s="2">
        <v>1.41</v>
      </c>
      <c r="AS163" s="5">
        <f t="shared" si="24"/>
        <v>22215.375</v>
      </c>
      <c r="AT163" s="11">
        <f t="shared" si="22"/>
        <v>1.8938023309870533</v>
      </c>
      <c r="AU163" s="5">
        <f t="shared" si="23"/>
        <v>1893.8023309870534</v>
      </c>
    </row>
    <row r="164" spans="1:47" x14ac:dyDescent="0.3">
      <c r="A164" s="1" t="s">
        <v>216</v>
      </c>
      <c r="B164" s="1" t="s">
        <v>187</v>
      </c>
      <c r="C164" s="1" t="s">
        <v>176</v>
      </c>
      <c r="D164" s="1" t="s">
        <v>177</v>
      </c>
      <c r="E164" s="1" t="s">
        <v>113</v>
      </c>
      <c r="F164" s="1" t="s">
        <v>207</v>
      </c>
      <c r="G164" s="1" t="s">
        <v>54</v>
      </c>
      <c r="H164" s="1" t="s">
        <v>55</v>
      </c>
      <c r="I164" s="2">
        <v>80</v>
      </c>
      <c r="J164" s="2">
        <v>36.92</v>
      </c>
      <c r="K164" s="2">
        <f t="shared" si="17"/>
        <v>19.37</v>
      </c>
      <c r="L164" s="2">
        <f t="shared" si="18"/>
        <v>16.29</v>
      </c>
      <c r="P164" s="6">
        <v>4.68</v>
      </c>
      <c r="Q164" s="5">
        <v>9712.17</v>
      </c>
      <c r="R164" s="7">
        <v>7.98</v>
      </c>
      <c r="S164" s="5">
        <v>9276.75</v>
      </c>
      <c r="T164" s="8">
        <v>6.71</v>
      </c>
      <c r="U164" s="5">
        <v>2340.1125000000002</v>
      </c>
      <c r="AL164" s="5" t="str">
        <f t="shared" si="19"/>
        <v/>
      </c>
      <c r="AN164" s="5" t="str">
        <f t="shared" si="20"/>
        <v/>
      </c>
      <c r="AP164" s="5" t="str">
        <f t="shared" si="21"/>
        <v/>
      </c>
      <c r="AR164" s="2">
        <v>16.29</v>
      </c>
      <c r="AS164" s="5">
        <f t="shared" si="24"/>
        <v>21329.032499999998</v>
      </c>
      <c r="AT164" s="11">
        <f t="shared" si="22"/>
        <v>1.8182439623998521</v>
      </c>
      <c r="AU164" s="5">
        <f t="shared" si="23"/>
        <v>1818.2439623998521</v>
      </c>
    </row>
    <row r="165" spans="1:47" x14ac:dyDescent="0.3">
      <c r="A165" s="1" t="s">
        <v>217</v>
      </c>
      <c r="B165" s="1" t="s">
        <v>218</v>
      </c>
      <c r="C165" s="1" t="s">
        <v>219</v>
      </c>
      <c r="D165" s="1" t="s">
        <v>51</v>
      </c>
      <c r="E165" s="1" t="s">
        <v>169</v>
      </c>
      <c r="F165" s="1" t="s">
        <v>208</v>
      </c>
      <c r="G165" s="1" t="s">
        <v>54</v>
      </c>
      <c r="H165" s="1" t="s">
        <v>55</v>
      </c>
      <c r="I165" s="2">
        <v>2.11</v>
      </c>
      <c r="J165" s="2">
        <v>1.87</v>
      </c>
      <c r="K165" s="2">
        <f t="shared" si="17"/>
        <v>0.43</v>
      </c>
      <c r="L165" s="2">
        <f t="shared" si="18"/>
        <v>0</v>
      </c>
      <c r="T165" s="8">
        <v>0.14000000000000001</v>
      </c>
      <c r="U165" s="5">
        <v>24.087</v>
      </c>
      <c r="Z165" s="9">
        <v>0.28999999999999998</v>
      </c>
      <c r="AA165" s="5">
        <v>19.957799999999999</v>
      </c>
      <c r="AL165" s="5" t="str">
        <f t="shared" si="19"/>
        <v/>
      </c>
      <c r="AN165" s="5" t="str">
        <f t="shared" si="20"/>
        <v/>
      </c>
      <c r="AP165" s="5" t="str">
        <f t="shared" si="21"/>
        <v/>
      </c>
      <c r="AS165" s="5">
        <f t="shared" si="24"/>
        <v>44.044799999999995</v>
      </c>
      <c r="AT165" s="11">
        <f t="shared" si="22"/>
        <v>3.7547034388507312E-3</v>
      </c>
      <c r="AU165" s="5">
        <f t="shared" si="23"/>
        <v>3.7547034388507314</v>
      </c>
    </row>
    <row r="166" spans="1:47" x14ac:dyDescent="0.3">
      <c r="A166" s="1" t="s">
        <v>220</v>
      </c>
      <c r="B166" s="1" t="s">
        <v>221</v>
      </c>
      <c r="C166" s="1" t="s">
        <v>222</v>
      </c>
      <c r="D166" s="1" t="s">
        <v>51</v>
      </c>
      <c r="E166" s="1" t="s">
        <v>169</v>
      </c>
      <c r="F166" s="1" t="s">
        <v>208</v>
      </c>
      <c r="G166" s="1" t="s">
        <v>54</v>
      </c>
      <c r="H166" s="1" t="s">
        <v>55</v>
      </c>
      <c r="I166" s="2">
        <v>155</v>
      </c>
      <c r="J166" s="2">
        <v>37.51</v>
      </c>
      <c r="K166" s="2">
        <f t="shared" si="17"/>
        <v>2.8899999999999997</v>
      </c>
      <c r="L166" s="2">
        <f t="shared" si="18"/>
        <v>0</v>
      </c>
      <c r="T166" s="8">
        <v>2.38</v>
      </c>
      <c r="U166" s="5">
        <v>409.47752000000003</v>
      </c>
      <c r="Z166" s="9">
        <v>0.51</v>
      </c>
      <c r="AA166" s="5">
        <v>35.098199999999999</v>
      </c>
      <c r="AL166" s="5" t="str">
        <f t="shared" si="19"/>
        <v/>
      </c>
      <c r="AN166" s="5" t="str">
        <f t="shared" si="20"/>
        <v/>
      </c>
      <c r="AP166" s="5" t="str">
        <f t="shared" si="21"/>
        <v/>
      </c>
      <c r="AS166" s="5">
        <f t="shared" si="24"/>
        <v>444.57572000000005</v>
      </c>
      <c r="AT166" s="11">
        <f t="shared" si="22"/>
        <v>3.7898911669789398E-2</v>
      </c>
      <c r="AU166" s="5">
        <f t="shared" si="23"/>
        <v>37.898911669789399</v>
      </c>
    </row>
    <row r="167" spans="1:47" x14ac:dyDescent="0.3">
      <c r="A167" s="1" t="s">
        <v>223</v>
      </c>
      <c r="B167" s="1" t="s">
        <v>183</v>
      </c>
      <c r="C167" s="1" t="s">
        <v>184</v>
      </c>
      <c r="D167" s="1" t="s">
        <v>51</v>
      </c>
      <c r="E167" s="1" t="s">
        <v>59</v>
      </c>
      <c r="F167" s="1" t="s">
        <v>144</v>
      </c>
      <c r="G167" s="1" t="s">
        <v>54</v>
      </c>
      <c r="H167" s="1" t="s">
        <v>55</v>
      </c>
      <c r="I167" s="2">
        <v>3.9</v>
      </c>
      <c r="J167" s="2">
        <v>0.04</v>
      </c>
      <c r="K167" s="2">
        <f t="shared" si="17"/>
        <v>0</v>
      </c>
      <c r="L167" s="2">
        <f t="shared" si="18"/>
        <v>0.02</v>
      </c>
      <c r="AL167" s="5" t="str">
        <f t="shared" si="19"/>
        <v/>
      </c>
      <c r="AN167" s="5" t="str">
        <f t="shared" si="20"/>
        <v/>
      </c>
      <c r="AP167" s="5" t="str">
        <f t="shared" si="21"/>
        <v/>
      </c>
      <c r="AR167" s="2">
        <v>0.02</v>
      </c>
      <c r="AS167" s="5">
        <f t="shared" si="24"/>
        <v>0</v>
      </c>
      <c r="AT167" s="11">
        <f t="shared" si="22"/>
        <v>0</v>
      </c>
      <c r="AU167" s="5">
        <f t="shared" si="23"/>
        <v>0</v>
      </c>
    </row>
    <row r="168" spans="1:47" x14ac:dyDescent="0.3">
      <c r="A168" s="1" t="s">
        <v>223</v>
      </c>
      <c r="B168" s="1" t="s">
        <v>183</v>
      </c>
      <c r="C168" s="1" t="s">
        <v>184</v>
      </c>
      <c r="D168" s="1" t="s">
        <v>51</v>
      </c>
      <c r="E168" s="1" t="s">
        <v>113</v>
      </c>
      <c r="F168" s="1" t="s">
        <v>208</v>
      </c>
      <c r="G168" s="1" t="s">
        <v>54</v>
      </c>
      <c r="H168" s="1" t="s">
        <v>55</v>
      </c>
      <c r="I168" s="2">
        <v>3.9</v>
      </c>
      <c r="J168" s="2">
        <v>3.43</v>
      </c>
      <c r="K168" s="2">
        <f t="shared" si="17"/>
        <v>0.16</v>
      </c>
      <c r="L168" s="2">
        <f t="shared" si="18"/>
        <v>0.72</v>
      </c>
      <c r="Z168" s="9">
        <v>0.16</v>
      </c>
      <c r="AA168" s="5">
        <v>14.88</v>
      </c>
      <c r="AL168" s="5" t="str">
        <f t="shared" si="19"/>
        <v/>
      </c>
      <c r="AN168" s="5" t="str">
        <f t="shared" si="20"/>
        <v/>
      </c>
      <c r="AP168" s="5" t="str">
        <f t="shared" si="21"/>
        <v/>
      </c>
      <c r="AR168" s="2">
        <v>0.72</v>
      </c>
      <c r="AS168" s="5">
        <f t="shared" si="24"/>
        <v>14.88</v>
      </c>
      <c r="AT168" s="11">
        <f t="shared" si="22"/>
        <v>1.2684808915036257E-3</v>
      </c>
      <c r="AU168" s="5">
        <f t="shared" si="23"/>
        <v>1.2684808915036256</v>
      </c>
    </row>
    <row r="169" spans="1:47" x14ac:dyDescent="0.3">
      <c r="A169" s="1" t="s">
        <v>224</v>
      </c>
      <c r="B169" s="1" t="s">
        <v>225</v>
      </c>
      <c r="C169" s="1" t="s">
        <v>226</v>
      </c>
      <c r="D169" s="1" t="s">
        <v>227</v>
      </c>
      <c r="E169" s="1" t="s">
        <v>169</v>
      </c>
      <c r="F169" s="1" t="s">
        <v>228</v>
      </c>
      <c r="G169" s="1" t="s">
        <v>54</v>
      </c>
      <c r="H169" s="1" t="s">
        <v>55</v>
      </c>
      <c r="I169" s="2">
        <v>6.42</v>
      </c>
      <c r="J169" s="2">
        <v>3.15</v>
      </c>
      <c r="K169" s="2">
        <f t="shared" si="17"/>
        <v>1.22</v>
      </c>
      <c r="L169" s="2">
        <f t="shared" si="18"/>
        <v>0</v>
      </c>
      <c r="T169" s="8">
        <v>1.22</v>
      </c>
      <c r="U169" s="5">
        <v>209.90100000000001</v>
      </c>
      <c r="AL169" s="5" t="str">
        <f t="shared" si="19"/>
        <v/>
      </c>
      <c r="AN169" s="5" t="str">
        <f t="shared" si="20"/>
        <v/>
      </c>
      <c r="AP169" s="5" t="str">
        <f t="shared" si="21"/>
        <v/>
      </c>
      <c r="AS169" s="5">
        <f t="shared" si="24"/>
        <v>209.90100000000001</v>
      </c>
      <c r="AT169" s="11">
        <f t="shared" si="22"/>
        <v>1.7893508575773018E-2</v>
      </c>
      <c r="AU169" s="5">
        <f t="shared" si="23"/>
        <v>17.893508575773019</v>
      </c>
    </row>
    <row r="170" spans="1:47" x14ac:dyDescent="0.3">
      <c r="A170" s="1" t="s">
        <v>224</v>
      </c>
      <c r="B170" s="1" t="s">
        <v>225</v>
      </c>
      <c r="C170" s="1" t="s">
        <v>226</v>
      </c>
      <c r="D170" s="1" t="s">
        <v>227</v>
      </c>
      <c r="E170" s="1" t="s">
        <v>111</v>
      </c>
      <c r="F170" s="1" t="s">
        <v>228</v>
      </c>
      <c r="G170" s="1" t="s">
        <v>54</v>
      </c>
      <c r="H170" s="1" t="s">
        <v>55</v>
      </c>
      <c r="I170" s="2">
        <v>6.42</v>
      </c>
      <c r="J170" s="2">
        <v>2.5099999999999998</v>
      </c>
      <c r="K170" s="2">
        <f t="shared" si="17"/>
        <v>0.65</v>
      </c>
      <c r="L170" s="2">
        <f t="shared" si="18"/>
        <v>0</v>
      </c>
      <c r="T170" s="8">
        <v>0.65</v>
      </c>
      <c r="U170" s="5">
        <v>111.8325</v>
      </c>
      <c r="AL170" s="5" t="str">
        <f t="shared" si="19"/>
        <v/>
      </c>
      <c r="AN170" s="5" t="str">
        <f t="shared" si="20"/>
        <v/>
      </c>
      <c r="AP170" s="5" t="str">
        <f t="shared" si="21"/>
        <v/>
      </c>
      <c r="AS170" s="5">
        <f t="shared" si="24"/>
        <v>111.8325</v>
      </c>
      <c r="AT170" s="11">
        <f t="shared" si="22"/>
        <v>9.5334267002069352E-3</v>
      </c>
      <c r="AU170" s="5">
        <f t="shared" si="23"/>
        <v>9.5334267002069364</v>
      </c>
    </row>
    <row r="171" spans="1:47" x14ac:dyDescent="0.3">
      <c r="A171" s="1" t="s">
        <v>229</v>
      </c>
      <c r="B171" s="1" t="s">
        <v>187</v>
      </c>
      <c r="C171" s="1" t="s">
        <v>176</v>
      </c>
      <c r="D171" s="1" t="s">
        <v>177</v>
      </c>
      <c r="E171" s="1" t="s">
        <v>169</v>
      </c>
      <c r="F171" s="1" t="s">
        <v>228</v>
      </c>
      <c r="G171" s="1" t="s">
        <v>54</v>
      </c>
      <c r="H171" s="1" t="s">
        <v>55</v>
      </c>
      <c r="I171" s="2">
        <v>36.92</v>
      </c>
      <c r="J171" s="2">
        <v>30.35</v>
      </c>
      <c r="K171" s="2">
        <f t="shared" si="17"/>
        <v>6.39</v>
      </c>
      <c r="L171" s="2">
        <f t="shared" si="18"/>
        <v>1.53</v>
      </c>
      <c r="T171" s="8">
        <v>6.39</v>
      </c>
      <c r="U171" s="5">
        <v>1099.3995</v>
      </c>
      <c r="AL171" s="5" t="str">
        <f t="shared" si="19"/>
        <v/>
      </c>
      <c r="AN171" s="5" t="str">
        <f t="shared" si="20"/>
        <v/>
      </c>
      <c r="AP171" s="5" t="str">
        <f t="shared" si="21"/>
        <v/>
      </c>
      <c r="AR171" s="2">
        <v>1.53</v>
      </c>
      <c r="AS171" s="5">
        <f t="shared" si="24"/>
        <v>1099.3995</v>
      </c>
      <c r="AT171" s="11">
        <f t="shared" si="22"/>
        <v>9.3720917868188189E-2</v>
      </c>
      <c r="AU171" s="5">
        <f t="shared" si="23"/>
        <v>93.720917868188181</v>
      </c>
    </row>
    <row r="172" spans="1:47" x14ac:dyDescent="0.3">
      <c r="A172" s="1" t="s">
        <v>230</v>
      </c>
      <c r="B172" s="1" t="s">
        <v>231</v>
      </c>
      <c r="C172" s="1" t="s">
        <v>232</v>
      </c>
      <c r="D172" s="1" t="s">
        <v>233</v>
      </c>
      <c r="E172" s="1" t="s">
        <v>113</v>
      </c>
      <c r="F172" s="1" t="s">
        <v>228</v>
      </c>
      <c r="G172" s="1" t="s">
        <v>54</v>
      </c>
      <c r="H172" s="1" t="s">
        <v>55</v>
      </c>
      <c r="I172" s="2">
        <v>79.040000000000006</v>
      </c>
      <c r="J172" s="2">
        <v>37.35</v>
      </c>
      <c r="K172" s="2">
        <f t="shared" si="17"/>
        <v>4.0999999999999996</v>
      </c>
      <c r="L172" s="2">
        <f t="shared" si="18"/>
        <v>0</v>
      </c>
      <c r="T172" s="8">
        <v>4.0999999999999996</v>
      </c>
      <c r="U172" s="5">
        <v>705.40499999999997</v>
      </c>
      <c r="AL172" s="5" t="str">
        <f t="shared" si="19"/>
        <v/>
      </c>
      <c r="AN172" s="5" t="str">
        <f t="shared" si="20"/>
        <v/>
      </c>
      <c r="AP172" s="5" t="str">
        <f t="shared" si="21"/>
        <v/>
      </c>
      <c r="AS172" s="5">
        <f t="shared" si="24"/>
        <v>705.40499999999997</v>
      </c>
      <c r="AT172" s="11">
        <f t="shared" si="22"/>
        <v>6.0133922262843746E-2</v>
      </c>
      <c r="AU172" s="5">
        <f t="shared" si="23"/>
        <v>60.133922262843747</v>
      </c>
    </row>
    <row r="173" spans="1:47" x14ac:dyDescent="0.3">
      <c r="A173" s="1" t="s">
        <v>234</v>
      </c>
      <c r="B173" s="1" t="s">
        <v>187</v>
      </c>
      <c r="C173" s="1" t="s">
        <v>176</v>
      </c>
      <c r="D173" s="1" t="s">
        <v>177</v>
      </c>
      <c r="E173" s="1" t="s">
        <v>111</v>
      </c>
      <c r="F173" s="1" t="s">
        <v>228</v>
      </c>
      <c r="G173" s="1" t="s">
        <v>54</v>
      </c>
      <c r="H173" s="1" t="s">
        <v>55</v>
      </c>
      <c r="I173" s="2">
        <v>28.41</v>
      </c>
      <c r="J173" s="2">
        <v>26.03</v>
      </c>
      <c r="K173" s="2">
        <f t="shared" si="17"/>
        <v>0.13</v>
      </c>
      <c r="L173" s="2">
        <f t="shared" si="18"/>
        <v>0</v>
      </c>
      <c r="T173" s="8">
        <v>0.13</v>
      </c>
      <c r="U173" s="5">
        <v>22.366499999999998</v>
      </c>
      <c r="AL173" s="5" t="str">
        <f t="shared" si="19"/>
        <v/>
      </c>
      <c r="AN173" s="5" t="str">
        <f t="shared" si="20"/>
        <v/>
      </c>
      <c r="AP173" s="5" t="str">
        <f t="shared" si="21"/>
        <v/>
      </c>
      <c r="AS173" s="5">
        <f t="shared" si="24"/>
        <v>22.366499999999998</v>
      </c>
      <c r="AT173" s="11">
        <f t="shared" si="22"/>
        <v>1.906685340041387E-3</v>
      </c>
      <c r="AU173" s="5">
        <f t="shared" si="23"/>
        <v>1.906685340041387</v>
      </c>
    </row>
    <row r="174" spans="1:47" x14ac:dyDescent="0.3">
      <c r="A174" s="1" t="s">
        <v>235</v>
      </c>
      <c r="B174" s="1" t="s">
        <v>130</v>
      </c>
      <c r="C174" s="1" t="s">
        <v>131</v>
      </c>
      <c r="D174" s="1" t="s">
        <v>51</v>
      </c>
      <c r="E174" s="1" t="s">
        <v>52</v>
      </c>
      <c r="F174" s="1" t="s">
        <v>109</v>
      </c>
      <c r="G174" s="1" t="s">
        <v>54</v>
      </c>
      <c r="H174" s="1" t="s">
        <v>55</v>
      </c>
      <c r="I174" s="2">
        <v>16.170000000000002</v>
      </c>
      <c r="J174" s="2">
        <v>7.0000000000000007E-2</v>
      </c>
      <c r="K174" s="2">
        <f t="shared" si="17"/>
        <v>0</v>
      </c>
      <c r="L174" s="2">
        <f t="shared" si="18"/>
        <v>7.0000000000000007E-2</v>
      </c>
      <c r="AL174" s="5" t="str">
        <f t="shared" si="19"/>
        <v/>
      </c>
      <c r="AN174" s="5" t="str">
        <f t="shared" si="20"/>
        <v/>
      </c>
      <c r="AP174" s="5" t="str">
        <f t="shared" si="21"/>
        <v/>
      </c>
      <c r="AR174" s="2">
        <v>7.0000000000000007E-2</v>
      </c>
      <c r="AS174" s="5">
        <f t="shared" si="24"/>
        <v>0</v>
      </c>
      <c r="AT174" s="11">
        <f t="shared" si="22"/>
        <v>0</v>
      </c>
      <c r="AU174" s="5">
        <f t="shared" si="23"/>
        <v>0</v>
      </c>
    </row>
    <row r="175" spans="1:47" x14ac:dyDescent="0.3">
      <c r="A175" s="1" t="s">
        <v>235</v>
      </c>
      <c r="B175" s="1" t="s">
        <v>130</v>
      </c>
      <c r="C175" s="1" t="s">
        <v>131</v>
      </c>
      <c r="D175" s="1" t="s">
        <v>51</v>
      </c>
      <c r="E175" s="1" t="s">
        <v>72</v>
      </c>
      <c r="F175" s="1" t="s">
        <v>109</v>
      </c>
      <c r="G175" s="1" t="s">
        <v>54</v>
      </c>
      <c r="H175" s="1" t="s">
        <v>55</v>
      </c>
      <c r="I175" s="2">
        <v>16.170000000000002</v>
      </c>
      <c r="J175" s="2">
        <v>0.05</v>
      </c>
      <c r="K175" s="2">
        <f t="shared" si="17"/>
        <v>0</v>
      </c>
      <c r="L175" s="2">
        <f t="shared" si="18"/>
        <v>0.05</v>
      </c>
      <c r="AL175" s="5" t="str">
        <f t="shared" si="19"/>
        <v/>
      </c>
      <c r="AN175" s="5" t="str">
        <f t="shared" si="20"/>
        <v/>
      </c>
      <c r="AP175" s="5" t="str">
        <f t="shared" si="21"/>
        <v/>
      </c>
      <c r="AR175" s="2">
        <v>0.05</v>
      </c>
      <c r="AS175" s="5">
        <f t="shared" si="24"/>
        <v>0</v>
      </c>
      <c r="AT175" s="11">
        <f t="shared" si="22"/>
        <v>0</v>
      </c>
      <c r="AU175" s="5">
        <f t="shared" si="23"/>
        <v>0</v>
      </c>
    </row>
    <row r="176" spans="1:47" x14ac:dyDescent="0.3">
      <c r="A176" s="1" t="s">
        <v>235</v>
      </c>
      <c r="B176" s="1" t="s">
        <v>130</v>
      </c>
      <c r="C176" s="1" t="s">
        <v>131</v>
      </c>
      <c r="D176" s="1" t="s">
        <v>51</v>
      </c>
      <c r="E176" s="1" t="s">
        <v>111</v>
      </c>
      <c r="F176" s="1" t="s">
        <v>228</v>
      </c>
      <c r="G176" s="1" t="s">
        <v>54</v>
      </c>
      <c r="H176" s="1" t="s">
        <v>55</v>
      </c>
      <c r="I176" s="2">
        <v>16.170000000000002</v>
      </c>
      <c r="J176" s="2">
        <v>6.27</v>
      </c>
      <c r="K176" s="2">
        <f t="shared" si="17"/>
        <v>5.05</v>
      </c>
      <c r="L176" s="2">
        <f t="shared" si="18"/>
        <v>1.22</v>
      </c>
      <c r="T176" s="8">
        <v>4</v>
      </c>
      <c r="U176" s="5">
        <v>688.2</v>
      </c>
      <c r="Z176" s="9">
        <v>1.05</v>
      </c>
      <c r="AA176" s="5">
        <v>72.260999999999996</v>
      </c>
      <c r="AL176" s="5" t="str">
        <f t="shared" si="19"/>
        <v/>
      </c>
      <c r="AN176" s="5" t="str">
        <f t="shared" si="20"/>
        <v/>
      </c>
      <c r="AP176" s="5" t="str">
        <f t="shared" si="21"/>
        <v/>
      </c>
      <c r="AR176" s="2">
        <v>1.22</v>
      </c>
      <c r="AS176" s="5">
        <f t="shared" si="24"/>
        <v>760.46100000000001</v>
      </c>
      <c r="AT176" s="11">
        <f t="shared" si="22"/>
        <v>6.4827301561407161E-2</v>
      </c>
      <c r="AU176" s="5">
        <f t="shared" si="23"/>
        <v>64.827301561407168</v>
      </c>
    </row>
    <row r="177" spans="1:47" x14ac:dyDescent="0.3">
      <c r="A177" s="1" t="s">
        <v>235</v>
      </c>
      <c r="B177" s="1" t="s">
        <v>130</v>
      </c>
      <c r="C177" s="1" t="s">
        <v>131</v>
      </c>
      <c r="D177" s="1" t="s">
        <v>51</v>
      </c>
      <c r="E177" s="1" t="s">
        <v>143</v>
      </c>
      <c r="F177" s="1" t="s">
        <v>228</v>
      </c>
      <c r="G177" s="1" t="s">
        <v>54</v>
      </c>
      <c r="H177" s="1" t="s">
        <v>55</v>
      </c>
      <c r="I177" s="2">
        <v>16.170000000000002</v>
      </c>
      <c r="J177" s="2">
        <v>6.72</v>
      </c>
      <c r="K177" s="2">
        <f t="shared" si="17"/>
        <v>1.92</v>
      </c>
      <c r="L177" s="2">
        <f t="shared" si="18"/>
        <v>4.8</v>
      </c>
      <c r="T177" s="8">
        <v>0.48</v>
      </c>
      <c r="U177" s="5">
        <v>82.584000000000003</v>
      </c>
      <c r="Z177" s="9">
        <v>1.44</v>
      </c>
      <c r="AA177" s="5">
        <v>99.100799999999992</v>
      </c>
      <c r="AL177" s="5" t="str">
        <f t="shared" si="19"/>
        <v/>
      </c>
      <c r="AN177" s="5" t="str">
        <f t="shared" si="20"/>
        <v/>
      </c>
      <c r="AP177" s="5" t="str">
        <f t="shared" si="21"/>
        <v/>
      </c>
      <c r="AR177" s="2">
        <v>4.8</v>
      </c>
      <c r="AS177" s="5">
        <f t="shared" si="24"/>
        <v>181.6848</v>
      </c>
      <c r="AT177" s="11">
        <f t="shared" si="22"/>
        <v>1.5488151685259268E-2</v>
      </c>
      <c r="AU177" s="5">
        <f t="shared" si="23"/>
        <v>15.488151685259268</v>
      </c>
    </row>
    <row r="178" spans="1:47" x14ac:dyDescent="0.3">
      <c r="A178" s="1" t="s">
        <v>236</v>
      </c>
      <c r="B178" s="1" t="s">
        <v>104</v>
      </c>
      <c r="C178" s="1" t="s">
        <v>102</v>
      </c>
      <c r="D178" s="1" t="s">
        <v>51</v>
      </c>
      <c r="E178" s="1" t="s">
        <v>113</v>
      </c>
      <c r="F178" s="1" t="s">
        <v>237</v>
      </c>
      <c r="G178" s="1" t="s">
        <v>54</v>
      </c>
      <c r="H178" s="1" t="s">
        <v>55</v>
      </c>
      <c r="I178" s="2">
        <v>80</v>
      </c>
      <c r="J178" s="2">
        <v>38.380000000000003</v>
      </c>
      <c r="K178" s="2">
        <f t="shared" si="17"/>
        <v>2.08</v>
      </c>
      <c r="L178" s="2">
        <f t="shared" si="18"/>
        <v>0</v>
      </c>
      <c r="T178" s="8">
        <v>2.08</v>
      </c>
      <c r="U178" s="5">
        <v>357.86399999999998</v>
      </c>
      <c r="AL178" s="5" t="str">
        <f t="shared" si="19"/>
        <v/>
      </c>
      <c r="AN178" s="5" t="str">
        <f t="shared" si="20"/>
        <v/>
      </c>
      <c r="AP178" s="5" t="str">
        <f t="shared" si="21"/>
        <v/>
      </c>
      <c r="AS178" s="5">
        <f t="shared" si="24"/>
        <v>357.86399999999998</v>
      </c>
      <c r="AT178" s="11">
        <f t="shared" si="22"/>
        <v>3.0506965440662191E-2</v>
      </c>
      <c r="AU178" s="5">
        <f t="shared" si="23"/>
        <v>30.506965440662192</v>
      </c>
    </row>
    <row r="179" spans="1:47" x14ac:dyDescent="0.3">
      <c r="A179" s="1" t="s">
        <v>238</v>
      </c>
      <c r="B179" s="1" t="s">
        <v>160</v>
      </c>
      <c r="C179" s="1" t="s">
        <v>161</v>
      </c>
      <c r="D179" s="1" t="s">
        <v>51</v>
      </c>
      <c r="E179" s="1" t="s">
        <v>52</v>
      </c>
      <c r="F179" s="1" t="s">
        <v>144</v>
      </c>
      <c r="G179" s="1" t="s">
        <v>54</v>
      </c>
      <c r="H179" s="1" t="s">
        <v>55</v>
      </c>
      <c r="J179" s="2">
        <v>0.08</v>
      </c>
      <c r="K179" s="2">
        <f t="shared" si="17"/>
        <v>0.08</v>
      </c>
      <c r="L179" s="2">
        <f t="shared" si="18"/>
        <v>0.01</v>
      </c>
      <c r="Z179" s="9">
        <v>0.08</v>
      </c>
      <c r="AA179" s="5">
        <v>5.5055999999999994</v>
      </c>
      <c r="AL179" s="5" t="str">
        <f t="shared" si="19"/>
        <v/>
      </c>
      <c r="AN179" s="5" t="str">
        <f t="shared" si="20"/>
        <v/>
      </c>
      <c r="AP179" s="5" t="str">
        <f t="shared" si="21"/>
        <v/>
      </c>
      <c r="AR179" s="2">
        <v>0.01</v>
      </c>
      <c r="AS179" s="5">
        <f t="shared" si="24"/>
        <v>5.5055999999999994</v>
      </c>
      <c r="AT179" s="11">
        <f t="shared" si="22"/>
        <v>4.693379298563414E-4</v>
      </c>
      <c r="AU179" s="5">
        <f t="shared" si="23"/>
        <v>0.46933792985634143</v>
      </c>
    </row>
    <row r="180" spans="1:47" ht="16.95" customHeight="1" x14ac:dyDescent="0.3">
      <c r="A180" s="1" t="s">
        <v>239</v>
      </c>
      <c r="B180" s="1" t="s">
        <v>240</v>
      </c>
      <c r="C180" s="1" t="s">
        <v>241</v>
      </c>
      <c r="D180" s="1" t="s">
        <v>242</v>
      </c>
      <c r="E180" s="1" t="s">
        <v>52</v>
      </c>
      <c r="F180" s="1" t="s">
        <v>144</v>
      </c>
      <c r="G180" s="1" t="s">
        <v>54</v>
      </c>
      <c r="H180" s="1" t="s">
        <v>55</v>
      </c>
      <c r="J180" s="2">
        <v>0.08</v>
      </c>
      <c r="K180" s="2">
        <f t="shared" si="17"/>
        <v>0.08</v>
      </c>
      <c r="L180" s="2">
        <f t="shared" si="18"/>
        <v>0</v>
      </c>
      <c r="Z180" s="9">
        <v>0.08</v>
      </c>
      <c r="AA180" s="5">
        <v>5.5055999999999994</v>
      </c>
      <c r="AL180" s="5" t="str">
        <f t="shared" si="19"/>
        <v/>
      </c>
      <c r="AN180" s="5" t="str">
        <f t="shared" si="20"/>
        <v/>
      </c>
      <c r="AP180" s="5" t="str">
        <f t="shared" si="21"/>
        <v/>
      </c>
      <c r="AS180" s="5">
        <f t="shared" si="24"/>
        <v>5.5055999999999994</v>
      </c>
      <c r="AT180" s="11">
        <f t="shared" si="22"/>
        <v>4.693379298563414E-4</v>
      </c>
      <c r="AU180" s="5">
        <f t="shared" si="23"/>
        <v>0.46933792985634143</v>
      </c>
    </row>
    <row r="181" spans="1:47" x14ac:dyDescent="0.3">
      <c r="A181" s="1" t="s">
        <v>243</v>
      </c>
      <c r="B181" s="1" t="s">
        <v>244</v>
      </c>
      <c r="C181" s="1" t="s">
        <v>245</v>
      </c>
      <c r="D181" s="1" t="s">
        <v>51</v>
      </c>
      <c r="E181" s="1" t="s">
        <v>52</v>
      </c>
      <c r="F181" s="1" t="s">
        <v>144</v>
      </c>
      <c r="G181" s="1" t="s">
        <v>54</v>
      </c>
      <c r="H181" s="1" t="s">
        <v>55</v>
      </c>
      <c r="J181" s="2">
        <v>0.17</v>
      </c>
      <c r="K181" s="2">
        <f t="shared" si="17"/>
        <v>0.17</v>
      </c>
      <c r="L181" s="2">
        <f t="shared" si="18"/>
        <v>0</v>
      </c>
      <c r="Z181" s="9">
        <v>0.17</v>
      </c>
      <c r="AA181" s="5">
        <v>11.699400000000001</v>
      </c>
      <c r="AL181" s="5" t="str">
        <f t="shared" si="19"/>
        <v/>
      </c>
      <c r="AN181" s="5" t="str">
        <f t="shared" si="20"/>
        <v/>
      </c>
      <c r="AP181" s="5" t="str">
        <f t="shared" si="21"/>
        <v/>
      </c>
      <c r="AS181" s="5">
        <f t="shared" si="24"/>
        <v>11.699400000000001</v>
      </c>
      <c r="AT181" s="11">
        <f t="shared" si="22"/>
        <v>9.973431009447256E-4</v>
      </c>
      <c r="AU181" s="5">
        <f t="shared" si="23"/>
        <v>0.99734310094472567</v>
      </c>
    </row>
    <row r="182" spans="1:47" x14ac:dyDescent="0.3">
      <c r="A182" s="1" t="s">
        <v>246</v>
      </c>
      <c r="B182" s="1" t="s">
        <v>247</v>
      </c>
      <c r="C182" s="1" t="s">
        <v>248</v>
      </c>
      <c r="D182" s="1" t="s">
        <v>249</v>
      </c>
      <c r="E182" s="1" t="s">
        <v>82</v>
      </c>
      <c r="F182" s="1" t="s">
        <v>109</v>
      </c>
      <c r="G182" s="1" t="s">
        <v>54</v>
      </c>
      <c r="H182" s="1" t="s">
        <v>55</v>
      </c>
      <c r="I182" s="2">
        <v>35.4</v>
      </c>
      <c r="J182" s="2">
        <v>0.02</v>
      </c>
      <c r="K182" s="2">
        <f t="shared" si="17"/>
        <v>0</v>
      </c>
      <c r="L182" s="2">
        <f t="shared" si="18"/>
        <v>0.02</v>
      </c>
      <c r="AL182" s="5" t="str">
        <f t="shared" si="19"/>
        <v/>
      </c>
      <c r="AN182" s="5" t="str">
        <f t="shared" si="20"/>
        <v/>
      </c>
      <c r="AP182" s="5" t="str">
        <f t="shared" si="21"/>
        <v/>
      </c>
      <c r="AR182" s="2">
        <v>0.02</v>
      </c>
      <c r="AS182" s="5">
        <f t="shared" si="24"/>
        <v>0</v>
      </c>
      <c r="AT182" s="11">
        <f t="shared" si="22"/>
        <v>0</v>
      </c>
      <c r="AU182" s="5">
        <f t="shared" si="23"/>
        <v>0</v>
      </c>
    </row>
    <row r="183" spans="1:47" x14ac:dyDescent="0.3">
      <c r="A183" s="1" t="s">
        <v>246</v>
      </c>
      <c r="B183" s="1" t="s">
        <v>247</v>
      </c>
      <c r="C183" s="1" t="s">
        <v>248</v>
      </c>
      <c r="D183" s="1" t="s">
        <v>249</v>
      </c>
      <c r="E183" s="1" t="s">
        <v>71</v>
      </c>
      <c r="F183" s="1" t="s">
        <v>109</v>
      </c>
      <c r="G183" s="1" t="s">
        <v>54</v>
      </c>
      <c r="H183" s="1" t="s">
        <v>55</v>
      </c>
      <c r="I183" s="2">
        <v>35.4</v>
      </c>
      <c r="J183" s="2">
        <v>12.44</v>
      </c>
      <c r="K183" s="2">
        <f t="shared" si="17"/>
        <v>0</v>
      </c>
      <c r="L183" s="2">
        <f t="shared" si="18"/>
        <v>12.44</v>
      </c>
      <c r="AL183" s="5" t="str">
        <f t="shared" si="19"/>
        <v/>
      </c>
      <c r="AN183" s="5" t="str">
        <f t="shared" si="20"/>
        <v/>
      </c>
      <c r="AP183" s="5" t="str">
        <f t="shared" si="21"/>
        <v/>
      </c>
      <c r="AR183" s="2">
        <v>12.44</v>
      </c>
      <c r="AS183" s="5">
        <f t="shared" si="24"/>
        <v>0</v>
      </c>
      <c r="AT183" s="11">
        <f t="shared" si="22"/>
        <v>0</v>
      </c>
      <c r="AU183" s="5">
        <f t="shared" si="23"/>
        <v>0</v>
      </c>
    </row>
    <row r="184" spans="1:47" x14ac:dyDescent="0.3">
      <c r="A184" s="1" t="s">
        <v>246</v>
      </c>
      <c r="B184" s="1" t="s">
        <v>247</v>
      </c>
      <c r="C184" s="1" t="s">
        <v>248</v>
      </c>
      <c r="D184" s="1" t="s">
        <v>249</v>
      </c>
      <c r="E184" s="1" t="s">
        <v>78</v>
      </c>
      <c r="F184" s="1" t="s">
        <v>109</v>
      </c>
      <c r="G184" s="1" t="s">
        <v>54</v>
      </c>
      <c r="H184" s="1" t="s">
        <v>55</v>
      </c>
      <c r="I184" s="2">
        <v>35.4</v>
      </c>
      <c r="J184" s="2">
        <v>21.57</v>
      </c>
      <c r="K184" s="2">
        <f t="shared" si="17"/>
        <v>0</v>
      </c>
      <c r="L184" s="2">
        <f t="shared" si="18"/>
        <v>21.57</v>
      </c>
      <c r="AL184" s="5" t="str">
        <f t="shared" si="19"/>
        <v/>
      </c>
      <c r="AN184" s="5" t="str">
        <f t="shared" si="20"/>
        <v/>
      </c>
      <c r="AP184" s="5" t="str">
        <f t="shared" si="21"/>
        <v/>
      </c>
      <c r="AR184" s="2">
        <v>21.57</v>
      </c>
      <c r="AS184" s="5">
        <f t="shared" si="24"/>
        <v>0</v>
      </c>
      <c r="AT184" s="11">
        <f t="shared" si="22"/>
        <v>0</v>
      </c>
      <c r="AU184" s="5">
        <f t="shared" si="23"/>
        <v>0</v>
      </c>
    </row>
    <row r="185" spans="1:47" x14ac:dyDescent="0.3">
      <c r="A185" s="1" t="s">
        <v>246</v>
      </c>
      <c r="B185" s="1" t="s">
        <v>247</v>
      </c>
      <c r="C185" s="1" t="s">
        <v>248</v>
      </c>
      <c r="D185" s="1" t="s">
        <v>249</v>
      </c>
      <c r="E185" s="1" t="s">
        <v>96</v>
      </c>
      <c r="F185" s="1" t="s">
        <v>109</v>
      </c>
      <c r="G185" s="1" t="s">
        <v>54</v>
      </c>
      <c r="H185" s="1" t="s">
        <v>55</v>
      </c>
      <c r="I185" s="2">
        <v>35.4</v>
      </c>
      <c r="J185" s="2">
        <v>0.02</v>
      </c>
      <c r="K185" s="2">
        <f t="shared" si="17"/>
        <v>0</v>
      </c>
      <c r="L185" s="2">
        <f t="shared" si="18"/>
        <v>0.02</v>
      </c>
      <c r="AL185" s="5" t="str">
        <f t="shared" si="19"/>
        <v/>
      </c>
      <c r="AN185" s="5" t="str">
        <f t="shared" si="20"/>
        <v/>
      </c>
      <c r="AP185" s="5" t="str">
        <f t="shared" si="21"/>
        <v/>
      </c>
      <c r="AR185" s="2">
        <v>0.02</v>
      </c>
      <c r="AS185" s="5">
        <f t="shared" si="24"/>
        <v>0</v>
      </c>
      <c r="AT185" s="11">
        <f t="shared" si="22"/>
        <v>0</v>
      </c>
      <c r="AU185" s="5">
        <f t="shared" si="23"/>
        <v>0</v>
      </c>
    </row>
    <row r="186" spans="1:47" x14ac:dyDescent="0.3">
      <c r="A186" s="1" t="s">
        <v>250</v>
      </c>
      <c r="B186" s="1" t="s">
        <v>247</v>
      </c>
      <c r="C186" s="1" t="s">
        <v>248</v>
      </c>
      <c r="D186" s="1" t="s">
        <v>249</v>
      </c>
      <c r="E186" s="1" t="s">
        <v>52</v>
      </c>
      <c r="F186" s="1" t="s">
        <v>109</v>
      </c>
      <c r="G186" s="1" t="s">
        <v>54</v>
      </c>
      <c r="H186" s="1" t="s">
        <v>55</v>
      </c>
      <c r="I186" s="2">
        <v>23.5</v>
      </c>
      <c r="J186" s="2">
        <v>0.05</v>
      </c>
      <c r="K186" s="2">
        <f t="shared" si="17"/>
        <v>0</v>
      </c>
      <c r="L186" s="2">
        <f t="shared" si="18"/>
        <v>0.05</v>
      </c>
      <c r="AL186" s="5" t="str">
        <f t="shared" si="19"/>
        <v/>
      </c>
      <c r="AN186" s="5" t="str">
        <f t="shared" si="20"/>
        <v/>
      </c>
      <c r="AP186" s="5" t="str">
        <f t="shared" si="21"/>
        <v/>
      </c>
      <c r="AR186" s="2">
        <v>0.05</v>
      </c>
      <c r="AS186" s="5">
        <f t="shared" si="24"/>
        <v>0</v>
      </c>
      <c r="AT186" s="11">
        <f t="shared" si="22"/>
        <v>0</v>
      </c>
      <c r="AU186" s="5">
        <f t="shared" si="23"/>
        <v>0</v>
      </c>
    </row>
    <row r="187" spans="1:47" x14ac:dyDescent="0.3">
      <c r="A187" s="1" t="s">
        <v>250</v>
      </c>
      <c r="B187" s="1" t="s">
        <v>247</v>
      </c>
      <c r="C187" s="1" t="s">
        <v>248</v>
      </c>
      <c r="D187" s="1" t="s">
        <v>249</v>
      </c>
      <c r="E187" s="1" t="s">
        <v>71</v>
      </c>
      <c r="F187" s="1" t="s">
        <v>109</v>
      </c>
      <c r="G187" s="1" t="s">
        <v>54</v>
      </c>
      <c r="H187" s="1" t="s">
        <v>55</v>
      </c>
      <c r="I187" s="2">
        <v>23.5</v>
      </c>
      <c r="J187" s="2">
        <v>0.09</v>
      </c>
      <c r="K187" s="2">
        <f t="shared" si="17"/>
        <v>0</v>
      </c>
      <c r="L187" s="2">
        <f t="shared" si="18"/>
        <v>0.09</v>
      </c>
      <c r="AL187" s="5" t="str">
        <f t="shared" si="19"/>
        <v/>
      </c>
      <c r="AN187" s="5" t="str">
        <f t="shared" si="20"/>
        <v/>
      </c>
      <c r="AP187" s="5" t="str">
        <f t="shared" si="21"/>
        <v/>
      </c>
      <c r="AR187" s="2">
        <v>0.09</v>
      </c>
      <c r="AS187" s="5">
        <f t="shared" si="24"/>
        <v>0</v>
      </c>
      <c r="AT187" s="11">
        <f t="shared" si="22"/>
        <v>0</v>
      </c>
      <c r="AU187" s="5">
        <f t="shared" si="23"/>
        <v>0</v>
      </c>
    </row>
    <row r="188" spans="1:47" x14ac:dyDescent="0.3">
      <c r="A188" s="1" t="s">
        <v>250</v>
      </c>
      <c r="B188" s="1" t="s">
        <v>247</v>
      </c>
      <c r="C188" s="1" t="s">
        <v>248</v>
      </c>
      <c r="D188" s="1" t="s">
        <v>249</v>
      </c>
      <c r="E188" s="1" t="s">
        <v>72</v>
      </c>
      <c r="F188" s="1" t="s">
        <v>109</v>
      </c>
      <c r="G188" s="1" t="s">
        <v>54</v>
      </c>
      <c r="H188" s="1" t="s">
        <v>55</v>
      </c>
      <c r="I188" s="2">
        <v>23.5</v>
      </c>
      <c r="J188" s="2">
        <v>23.19</v>
      </c>
      <c r="K188" s="2">
        <f t="shared" si="17"/>
        <v>0</v>
      </c>
      <c r="L188" s="2">
        <f t="shared" si="18"/>
        <v>23.19</v>
      </c>
      <c r="AL188" s="5" t="str">
        <f t="shared" si="19"/>
        <v/>
      </c>
      <c r="AN188" s="5" t="str">
        <f t="shared" si="20"/>
        <v/>
      </c>
      <c r="AR188" s="2">
        <v>23.19</v>
      </c>
      <c r="AS188" s="5">
        <f t="shared" si="24"/>
        <v>0</v>
      </c>
      <c r="AT188" s="11">
        <f t="shared" si="22"/>
        <v>0</v>
      </c>
      <c r="AU188" s="5">
        <f t="shared" si="23"/>
        <v>0</v>
      </c>
    </row>
    <row r="189" spans="1:47" x14ac:dyDescent="0.3">
      <c r="A189" s="1" t="s">
        <v>251</v>
      </c>
      <c r="B189" s="1" t="s">
        <v>247</v>
      </c>
      <c r="C189" s="1" t="s">
        <v>248</v>
      </c>
      <c r="D189" s="1" t="s">
        <v>249</v>
      </c>
      <c r="E189" s="1" t="s">
        <v>52</v>
      </c>
      <c r="F189" s="1" t="s">
        <v>109</v>
      </c>
      <c r="G189" s="1" t="s">
        <v>54</v>
      </c>
      <c r="H189" s="1" t="s">
        <v>55</v>
      </c>
      <c r="I189" s="2">
        <v>19.2</v>
      </c>
      <c r="J189" s="2">
        <v>19.11</v>
      </c>
      <c r="K189" s="2">
        <f t="shared" si="17"/>
        <v>0</v>
      </c>
      <c r="L189" s="2">
        <f t="shared" si="18"/>
        <v>19.11</v>
      </c>
      <c r="AL189" s="5" t="str">
        <f t="shared" si="19"/>
        <v/>
      </c>
      <c r="AN189" s="5" t="str">
        <f t="shared" si="20"/>
        <v/>
      </c>
      <c r="AP189" s="5" t="str">
        <f t="shared" si="21"/>
        <v/>
      </c>
      <c r="AR189" s="2">
        <v>19.11</v>
      </c>
      <c r="AS189" s="5">
        <f t="shared" si="24"/>
        <v>0</v>
      </c>
      <c r="AT189" s="11">
        <f t="shared" si="22"/>
        <v>0</v>
      </c>
      <c r="AU189" s="5">
        <f t="shared" si="23"/>
        <v>0</v>
      </c>
    </row>
    <row r="190" spans="1:47" x14ac:dyDescent="0.3">
      <c r="A190" s="1" t="s">
        <v>251</v>
      </c>
      <c r="B190" s="1" t="s">
        <v>247</v>
      </c>
      <c r="C190" s="1" t="s">
        <v>248</v>
      </c>
      <c r="D190" s="1" t="s">
        <v>249</v>
      </c>
      <c r="E190" s="1" t="s">
        <v>82</v>
      </c>
      <c r="F190" s="1" t="s">
        <v>109</v>
      </c>
      <c r="G190" s="1" t="s">
        <v>54</v>
      </c>
      <c r="H190" s="1" t="s">
        <v>55</v>
      </c>
      <c r="I190" s="2">
        <v>19.2</v>
      </c>
      <c r="J190" s="2">
        <v>0.06</v>
      </c>
      <c r="K190" s="2">
        <f t="shared" si="17"/>
        <v>0</v>
      </c>
      <c r="L190" s="2">
        <f t="shared" si="18"/>
        <v>0.06</v>
      </c>
      <c r="AL190" s="5" t="str">
        <f t="shared" si="19"/>
        <v/>
      </c>
      <c r="AN190" s="5" t="str">
        <f t="shared" si="20"/>
        <v/>
      </c>
      <c r="AP190" s="5" t="str">
        <f t="shared" si="21"/>
        <v/>
      </c>
      <c r="AR190" s="2">
        <v>0.06</v>
      </c>
      <c r="AS190" s="5">
        <f t="shared" si="24"/>
        <v>0</v>
      </c>
      <c r="AT190" s="11">
        <f t="shared" si="22"/>
        <v>0</v>
      </c>
      <c r="AU190" s="5">
        <f t="shared" si="23"/>
        <v>0</v>
      </c>
    </row>
    <row r="191" spans="1:47" x14ac:dyDescent="0.3">
      <c r="A191" s="1" t="s">
        <v>252</v>
      </c>
      <c r="B191" s="1" t="s">
        <v>247</v>
      </c>
      <c r="C191" s="1" t="s">
        <v>248</v>
      </c>
      <c r="D191" s="1" t="s">
        <v>249</v>
      </c>
      <c r="E191" s="1" t="s">
        <v>96</v>
      </c>
      <c r="F191" s="1" t="s">
        <v>109</v>
      </c>
      <c r="G191" s="1" t="s">
        <v>54</v>
      </c>
      <c r="H191" s="1" t="s">
        <v>55</v>
      </c>
      <c r="I191" s="2">
        <v>2.2999999999999998</v>
      </c>
      <c r="J191" s="2">
        <v>0.98</v>
      </c>
      <c r="K191" s="2">
        <f t="shared" si="17"/>
        <v>0</v>
      </c>
      <c r="L191" s="2">
        <f t="shared" si="18"/>
        <v>0.98</v>
      </c>
      <c r="AL191" s="5" t="str">
        <f t="shared" si="19"/>
        <v/>
      </c>
      <c r="AN191" s="5" t="str">
        <f t="shared" si="20"/>
        <v/>
      </c>
      <c r="AP191" s="5" t="str">
        <f t="shared" si="21"/>
        <v/>
      </c>
      <c r="AR191" s="2">
        <v>0.98</v>
      </c>
      <c r="AS191" s="5">
        <f t="shared" si="24"/>
        <v>0</v>
      </c>
      <c r="AT191" s="11">
        <f t="shared" si="22"/>
        <v>0</v>
      </c>
      <c r="AU191" s="5">
        <f t="shared" si="23"/>
        <v>0</v>
      </c>
    </row>
    <row r="192" spans="1:47" s="42" customFormat="1" x14ac:dyDescent="0.3">
      <c r="A192" s="32" t="s">
        <v>253</v>
      </c>
      <c r="B192" s="32" t="s">
        <v>247</v>
      </c>
      <c r="C192" s="32" t="s">
        <v>248</v>
      </c>
      <c r="D192" s="32" t="s">
        <v>249</v>
      </c>
      <c r="E192" s="32" t="s">
        <v>52</v>
      </c>
      <c r="F192" s="32" t="s">
        <v>60</v>
      </c>
      <c r="G192" s="32" t="s">
        <v>54</v>
      </c>
      <c r="H192" s="32" t="s">
        <v>55</v>
      </c>
      <c r="I192" s="43">
        <v>38.11</v>
      </c>
      <c r="J192" s="33">
        <v>0.03</v>
      </c>
      <c r="K192" s="33">
        <f t="shared" si="17"/>
        <v>0</v>
      </c>
      <c r="L192" s="33">
        <f t="shared" si="18"/>
        <v>0.02</v>
      </c>
      <c r="M192" s="34"/>
      <c r="N192" s="35"/>
      <c r="O192" s="36"/>
      <c r="P192" s="37"/>
      <c r="Q192" s="36"/>
      <c r="R192" s="38"/>
      <c r="S192" s="36"/>
      <c r="T192" s="39"/>
      <c r="U192" s="36"/>
      <c r="V192" s="33"/>
      <c r="W192" s="36"/>
      <c r="X192" s="33"/>
      <c r="Y192" s="36"/>
      <c r="Z192" s="40"/>
      <c r="AA192" s="36"/>
      <c r="AB192" s="41"/>
      <c r="AC192" s="36"/>
      <c r="AD192" s="33"/>
      <c r="AE192" s="33"/>
      <c r="AF192" s="36"/>
      <c r="AG192" s="40"/>
      <c r="AH192" s="36"/>
      <c r="AI192" s="33"/>
      <c r="AJ192" s="36"/>
      <c r="AK192" s="34"/>
      <c r="AL192" s="36" t="str">
        <f t="shared" si="19"/>
        <v/>
      </c>
      <c r="AM192" s="34"/>
      <c r="AN192" s="36" t="str">
        <f t="shared" si="20"/>
        <v/>
      </c>
      <c r="AO192" s="33"/>
      <c r="AP192" s="36" t="str">
        <f t="shared" si="21"/>
        <v/>
      </c>
      <c r="AQ192" s="33"/>
      <c r="AR192" s="33">
        <v>0.02</v>
      </c>
      <c r="AS192" s="5">
        <f t="shared" si="24"/>
        <v>0</v>
      </c>
      <c r="AT192" s="11">
        <f t="shared" si="22"/>
        <v>0</v>
      </c>
      <c r="AU192" s="5">
        <f t="shared" si="23"/>
        <v>0</v>
      </c>
    </row>
    <row r="193" spans="1:47" s="42" customFormat="1" x14ac:dyDescent="0.3">
      <c r="A193" s="32" t="s">
        <v>253</v>
      </c>
      <c r="B193" s="32" t="s">
        <v>247</v>
      </c>
      <c r="C193" s="32" t="s">
        <v>248</v>
      </c>
      <c r="D193" s="32" t="s">
        <v>249</v>
      </c>
      <c r="E193" s="32" t="s">
        <v>113</v>
      </c>
      <c r="F193" s="32" t="s">
        <v>109</v>
      </c>
      <c r="G193" s="32" t="s">
        <v>54</v>
      </c>
      <c r="H193" s="32" t="s">
        <v>55</v>
      </c>
      <c r="I193" s="43">
        <v>38.11</v>
      </c>
      <c r="J193" s="33">
        <v>0.04</v>
      </c>
      <c r="K193" s="33">
        <f t="shared" si="17"/>
        <v>0</v>
      </c>
      <c r="L193" s="33">
        <f t="shared" si="18"/>
        <v>0.04</v>
      </c>
      <c r="M193" s="34"/>
      <c r="N193" s="35"/>
      <c r="O193" s="36"/>
      <c r="P193" s="37"/>
      <c r="Q193" s="36"/>
      <c r="R193" s="38"/>
      <c r="S193" s="36"/>
      <c r="T193" s="39"/>
      <c r="U193" s="36"/>
      <c r="V193" s="33"/>
      <c r="W193" s="36"/>
      <c r="X193" s="33"/>
      <c r="Y193" s="36"/>
      <c r="Z193" s="40"/>
      <c r="AA193" s="36"/>
      <c r="AB193" s="41"/>
      <c r="AC193" s="36"/>
      <c r="AD193" s="33"/>
      <c r="AE193" s="33"/>
      <c r="AF193" s="36"/>
      <c r="AG193" s="40"/>
      <c r="AH193" s="36"/>
      <c r="AI193" s="33"/>
      <c r="AJ193" s="36"/>
      <c r="AK193" s="34"/>
      <c r="AL193" s="36" t="str">
        <f t="shared" si="19"/>
        <v/>
      </c>
      <c r="AM193" s="34"/>
      <c r="AN193" s="36" t="str">
        <f t="shared" si="20"/>
        <v/>
      </c>
      <c r="AO193" s="33"/>
      <c r="AP193" s="36" t="str">
        <f t="shared" si="21"/>
        <v/>
      </c>
      <c r="AQ193" s="33"/>
      <c r="AR193" s="33">
        <v>0.04</v>
      </c>
      <c r="AS193" s="5">
        <f t="shared" si="24"/>
        <v>0</v>
      </c>
      <c r="AT193" s="11">
        <f t="shared" si="22"/>
        <v>0</v>
      </c>
      <c r="AU193" s="5">
        <f t="shared" si="23"/>
        <v>0</v>
      </c>
    </row>
    <row r="194" spans="1:47" s="42" customFormat="1" x14ac:dyDescent="0.3">
      <c r="A194" s="32" t="s">
        <v>253</v>
      </c>
      <c r="B194" s="32" t="s">
        <v>247</v>
      </c>
      <c r="C194" s="32" t="s">
        <v>248</v>
      </c>
      <c r="D194" s="32" t="s">
        <v>249</v>
      </c>
      <c r="E194" s="32" t="s">
        <v>169</v>
      </c>
      <c r="F194" s="32" t="s">
        <v>144</v>
      </c>
      <c r="G194" s="32" t="s">
        <v>54</v>
      </c>
      <c r="H194" s="32" t="s">
        <v>55</v>
      </c>
      <c r="I194" s="43">
        <v>38.11</v>
      </c>
      <c r="J194" s="33">
        <v>30.07</v>
      </c>
      <c r="K194" s="33">
        <f t="shared" si="17"/>
        <v>0</v>
      </c>
      <c r="L194" s="33">
        <f t="shared" si="18"/>
        <v>30.06</v>
      </c>
      <c r="M194" s="34"/>
      <c r="N194" s="35"/>
      <c r="O194" s="36"/>
      <c r="P194" s="37"/>
      <c r="Q194" s="36"/>
      <c r="R194" s="38"/>
      <c r="S194" s="36"/>
      <c r="T194" s="39"/>
      <c r="U194" s="36"/>
      <c r="V194" s="33"/>
      <c r="W194" s="36"/>
      <c r="X194" s="33"/>
      <c r="Y194" s="36"/>
      <c r="Z194" s="40"/>
      <c r="AA194" s="36"/>
      <c r="AB194" s="41"/>
      <c r="AC194" s="36"/>
      <c r="AD194" s="33"/>
      <c r="AE194" s="33"/>
      <c r="AF194" s="36"/>
      <c r="AG194" s="40"/>
      <c r="AH194" s="36"/>
      <c r="AI194" s="33"/>
      <c r="AJ194" s="36"/>
      <c r="AK194" s="34"/>
      <c r="AL194" s="36" t="str">
        <f t="shared" si="19"/>
        <v/>
      </c>
      <c r="AM194" s="34"/>
      <c r="AN194" s="36" t="str">
        <f t="shared" si="20"/>
        <v/>
      </c>
      <c r="AO194" s="33"/>
      <c r="AP194" s="36" t="str">
        <f t="shared" si="21"/>
        <v/>
      </c>
      <c r="AQ194" s="33"/>
      <c r="AR194" s="33">
        <v>30.06</v>
      </c>
      <c r="AS194" s="5">
        <f t="shared" si="24"/>
        <v>0</v>
      </c>
      <c r="AT194" s="11">
        <f t="shared" si="22"/>
        <v>0</v>
      </c>
      <c r="AU194" s="5">
        <f t="shared" si="23"/>
        <v>0</v>
      </c>
    </row>
    <row r="195" spans="1:47" s="42" customFormat="1" x14ac:dyDescent="0.3">
      <c r="A195" s="32" t="s">
        <v>253</v>
      </c>
      <c r="B195" s="32" t="s">
        <v>247</v>
      </c>
      <c r="C195" s="32" t="s">
        <v>248</v>
      </c>
      <c r="D195" s="32" t="s">
        <v>249</v>
      </c>
      <c r="E195" s="32" t="s">
        <v>64</v>
      </c>
      <c r="F195" s="32" t="s">
        <v>144</v>
      </c>
      <c r="G195" s="32" t="s">
        <v>54</v>
      </c>
      <c r="H195" s="32" t="s">
        <v>55</v>
      </c>
      <c r="I195" s="43">
        <v>38.11</v>
      </c>
      <c r="J195" s="33">
        <v>0.09</v>
      </c>
      <c r="K195" s="33">
        <f t="shared" ref="K195:K242" si="25">SUM(N195,P195,R195,T195,V195,X195,Z195,AB195,AE195,AG195,AI195)</f>
        <v>0</v>
      </c>
      <c r="L195" s="33">
        <f t="shared" ref="L195:L242" si="26">SUM(M195,AD195,AK195,AM195,AO195,AQ195,AR195)</f>
        <v>0.09</v>
      </c>
      <c r="M195" s="34"/>
      <c r="N195" s="35"/>
      <c r="O195" s="36"/>
      <c r="P195" s="37"/>
      <c r="Q195" s="36"/>
      <c r="R195" s="38"/>
      <c r="S195" s="36"/>
      <c r="T195" s="39"/>
      <c r="U195" s="36"/>
      <c r="V195" s="33"/>
      <c r="W195" s="36"/>
      <c r="X195" s="33"/>
      <c r="Y195" s="36"/>
      <c r="Z195" s="40"/>
      <c r="AA195" s="36"/>
      <c r="AB195" s="41"/>
      <c r="AC195" s="36"/>
      <c r="AD195" s="33"/>
      <c r="AE195" s="33"/>
      <c r="AF195" s="36"/>
      <c r="AG195" s="40"/>
      <c r="AH195" s="36"/>
      <c r="AI195" s="33"/>
      <c r="AJ195" s="36"/>
      <c r="AK195" s="34"/>
      <c r="AL195" s="36" t="str">
        <f t="shared" ref="AL195:AL230" si="27">IF(AK195&gt;0,AK195*$AL$1,"")</f>
        <v/>
      </c>
      <c r="AM195" s="34"/>
      <c r="AN195" s="36" t="str">
        <f t="shared" ref="AN195:AN230" si="28">IF(AM195&gt;0,AM195*$AN$1,"")</f>
        <v/>
      </c>
      <c r="AO195" s="33"/>
      <c r="AP195" s="36" t="str">
        <f t="shared" ref="AP195:AP226" si="29">IF(AO195&gt;0,AO195*$AP$1,"")</f>
        <v/>
      </c>
      <c r="AQ195" s="33"/>
      <c r="AR195" s="33">
        <v>0.09</v>
      </c>
      <c r="AS195" s="5">
        <f t="shared" si="24"/>
        <v>0</v>
      </c>
      <c r="AT195" s="11">
        <f t="shared" ref="AT195:AT258" si="30">(AS195/$AS$243)*100</f>
        <v>0</v>
      </c>
      <c r="AU195" s="5">
        <f t="shared" ref="AU195:AU226" si="31">(AT195/100)*$AU$1</f>
        <v>0</v>
      </c>
    </row>
    <row r="196" spans="1:47" s="42" customFormat="1" x14ac:dyDescent="0.3">
      <c r="A196" s="32" t="s">
        <v>253</v>
      </c>
      <c r="B196" s="32" t="s">
        <v>247</v>
      </c>
      <c r="C196" s="32" t="s">
        <v>248</v>
      </c>
      <c r="D196" s="32" t="s">
        <v>249</v>
      </c>
      <c r="E196" s="32" t="s">
        <v>65</v>
      </c>
      <c r="F196" s="32" t="s">
        <v>144</v>
      </c>
      <c r="G196" s="32" t="s">
        <v>54</v>
      </c>
      <c r="H196" s="32" t="s">
        <v>55</v>
      </c>
      <c r="I196" s="43">
        <v>38.11</v>
      </c>
      <c r="J196" s="33">
        <v>1.79</v>
      </c>
      <c r="K196" s="33">
        <f t="shared" si="25"/>
        <v>0</v>
      </c>
      <c r="L196" s="33">
        <f t="shared" si="26"/>
        <v>1.8</v>
      </c>
      <c r="M196" s="34"/>
      <c r="N196" s="35"/>
      <c r="O196" s="36"/>
      <c r="P196" s="37"/>
      <c r="Q196" s="36"/>
      <c r="R196" s="38"/>
      <c r="S196" s="36"/>
      <c r="T196" s="39"/>
      <c r="U196" s="36"/>
      <c r="V196" s="33"/>
      <c r="W196" s="36"/>
      <c r="X196" s="33"/>
      <c r="Y196" s="36"/>
      <c r="Z196" s="40"/>
      <c r="AA196" s="36"/>
      <c r="AB196" s="41"/>
      <c r="AC196" s="36"/>
      <c r="AD196" s="33"/>
      <c r="AE196" s="33"/>
      <c r="AF196" s="36"/>
      <c r="AG196" s="40"/>
      <c r="AH196" s="36"/>
      <c r="AI196" s="33"/>
      <c r="AJ196" s="36"/>
      <c r="AK196" s="34"/>
      <c r="AL196" s="36" t="str">
        <f t="shared" si="27"/>
        <v/>
      </c>
      <c r="AM196" s="34"/>
      <c r="AN196" s="36" t="str">
        <f t="shared" si="28"/>
        <v/>
      </c>
      <c r="AO196" s="33"/>
      <c r="AP196" s="36" t="str">
        <f t="shared" si="29"/>
        <v/>
      </c>
      <c r="AQ196" s="33"/>
      <c r="AR196" s="33">
        <v>1.8</v>
      </c>
      <c r="AS196" s="5">
        <f t="shared" ref="AS196:AS242" si="32">SUM(O196,Q196,S196,U196,W196,Y196,AA196,AC196,AF196,AH196,AJ196)</f>
        <v>0</v>
      </c>
      <c r="AT196" s="11">
        <f t="shared" si="30"/>
        <v>0</v>
      </c>
      <c r="AU196" s="5">
        <f t="shared" si="31"/>
        <v>0</v>
      </c>
    </row>
    <row r="197" spans="1:47" s="42" customFormat="1" x14ac:dyDescent="0.3">
      <c r="A197" s="32" t="s">
        <v>253</v>
      </c>
      <c r="B197" s="32" t="s">
        <v>247</v>
      </c>
      <c r="C197" s="32" t="s">
        <v>248</v>
      </c>
      <c r="D197" s="32" t="s">
        <v>249</v>
      </c>
      <c r="E197" s="32" t="s">
        <v>111</v>
      </c>
      <c r="F197" s="32" t="s">
        <v>144</v>
      </c>
      <c r="G197" s="32" t="s">
        <v>54</v>
      </c>
      <c r="H197" s="32" t="s">
        <v>55</v>
      </c>
      <c r="I197" s="43">
        <v>38.11</v>
      </c>
      <c r="J197" s="33">
        <v>13.37</v>
      </c>
      <c r="K197" s="33">
        <f t="shared" si="25"/>
        <v>0</v>
      </c>
      <c r="L197" s="33">
        <f t="shared" si="26"/>
        <v>13.38</v>
      </c>
      <c r="M197" s="34"/>
      <c r="N197" s="35"/>
      <c r="O197" s="36"/>
      <c r="P197" s="37"/>
      <c r="Q197" s="36"/>
      <c r="R197" s="38"/>
      <c r="S197" s="36"/>
      <c r="T197" s="39"/>
      <c r="U197" s="36"/>
      <c r="V197" s="33"/>
      <c r="W197" s="36"/>
      <c r="X197" s="33"/>
      <c r="Y197" s="36"/>
      <c r="Z197" s="40"/>
      <c r="AA197" s="36"/>
      <c r="AB197" s="41"/>
      <c r="AC197" s="36"/>
      <c r="AD197" s="33"/>
      <c r="AE197" s="33"/>
      <c r="AF197" s="36"/>
      <c r="AG197" s="40"/>
      <c r="AH197" s="36"/>
      <c r="AI197" s="33"/>
      <c r="AJ197" s="36"/>
      <c r="AK197" s="34"/>
      <c r="AL197" s="36" t="str">
        <f t="shared" si="27"/>
        <v/>
      </c>
      <c r="AM197" s="34"/>
      <c r="AN197" s="36" t="str">
        <f t="shared" si="28"/>
        <v/>
      </c>
      <c r="AO197" s="33"/>
      <c r="AP197" s="36"/>
      <c r="AQ197" s="33"/>
      <c r="AR197" s="33">
        <v>13.38</v>
      </c>
      <c r="AS197" s="5">
        <f t="shared" si="32"/>
        <v>0</v>
      </c>
      <c r="AT197" s="11">
        <f t="shared" si="30"/>
        <v>0</v>
      </c>
      <c r="AU197" s="5">
        <f t="shared" si="31"/>
        <v>0</v>
      </c>
    </row>
    <row r="198" spans="1:47" s="42" customFormat="1" x14ac:dyDescent="0.3">
      <c r="A198" s="32" t="s">
        <v>254</v>
      </c>
      <c r="B198" s="32" t="s">
        <v>247</v>
      </c>
      <c r="C198" s="32" t="s">
        <v>248</v>
      </c>
      <c r="D198" s="32" t="s">
        <v>249</v>
      </c>
      <c r="E198" s="32" t="s">
        <v>78</v>
      </c>
      <c r="F198" s="32" t="s">
        <v>109</v>
      </c>
      <c r="G198" s="32" t="s">
        <v>54</v>
      </c>
      <c r="H198" s="32" t="s">
        <v>55</v>
      </c>
      <c r="I198" s="44">
        <v>37</v>
      </c>
      <c r="J198" s="33">
        <v>0.06</v>
      </c>
      <c r="K198" s="33">
        <f t="shared" si="25"/>
        <v>0</v>
      </c>
      <c r="L198" s="33">
        <f t="shared" si="26"/>
        <v>0.06</v>
      </c>
      <c r="M198" s="34"/>
      <c r="N198" s="35"/>
      <c r="O198" s="36"/>
      <c r="P198" s="37"/>
      <c r="Q198" s="36"/>
      <c r="R198" s="38"/>
      <c r="S198" s="36"/>
      <c r="T198" s="39"/>
      <c r="U198" s="36"/>
      <c r="V198" s="33"/>
      <c r="W198" s="36"/>
      <c r="X198" s="33"/>
      <c r="Y198" s="36"/>
      <c r="Z198" s="40"/>
      <c r="AA198" s="36"/>
      <c r="AB198" s="41"/>
      <c r="AC198" s="36"/>
      <c r="AD198" s="33"/>
      <c r="AE198" s="33"/>
      <c r="AF198" s="36"/>
      <c r="AG198" s="40"/>
      <c r="AH198" s="36"/>
      <c r="AI198" s="33"/>
      <c r="AJ198" s="36"/>
      <c r="AK198" s="34"/>
      <c r="AL198" s="36" t="str">
        <f t="shared" si="27"/>
        <v/>
      </c>
      <c r="AM198" s="34"/>
      <c r="AN198" s="36" t="str">
        <f t="shared" si="28"/>
        <v/>
      </c>
      <c r="AO198" s="33"/>
      <c r="AP198" s="36" t="str">
        <f t="shared" si="29"/>
        <v/>
      </c>
      <c r="AQ198" s="33"/>
      <c r="AR198" s="33">
        <v>0.06</v>
      </c>
      <c r="AS198" s="5">
        <f t="shared" si="32"/>
        <v>0</v>
      </c>
      <c r="AT198" s="11">
        <f t="shared" si="30"/>
        <v>0</v>
      </c>
      <c r="AU198" s="5">
        <f t="shared" si="31"/>
        <v>0</v>
      </c>
    </row>
    <row r="199" spans="1:47" s="42" customFormat="1" x14ac:dyDescent="0.3">
      <c r="A199" s="32" t="s">
        <v>254</v>
      </c>
      <c r="B199" s="32" t="s">
        <v>247</v>
      </c>
      <c r="C199" s="32" t="s">
        <v>248</v>
      </c>
      <c r="D199" s="32" t="s">
        <v>249</v>
      </c>
      <c r="E199" s="32" t="s">
        <v>96</v>
      </c>
      <c r="F199" s="32" t="s">
        <v>109</v>
      </c>
      <c r="G199" s="32" t="s">
        <v>54</v>
      </c>
      <c r="H199" s="32" t="s">
        <v>55</v>
      </c>
      <c r="I199" s="44">
        <v>37</v>
      </c>
      <c r="J199" s="33">
        <v>0.06</v>
      </c>
      <c r="K199" s="33">
        <f t="shared" si="25"/>
        <v>0</v>
      </c>
      <c r="L199" s="33">
        <f t="shared" si="26"/>
        <v>0.06</v>
      </c>
      <c r="M199" s="34"/>
      <c r="N199" s="35"/>
      <c r="O199" s="36"/>
      <c r="P199" s="37"/>
      <c r="Q199" s="36"/>
      <c r="R199" s="38"/>
      <c r="S199" s="36"/>
      <c r="T199" s="39"/>
      <c r="U199" s="36"/>
      <c r="V199" s="33"/>
      <c r="W199" s="36"/>
      <c r="X199" s="33"/>
      <c r="Y199" s="36"/>
      <c r="Z199" s="40"/>
      <c r="AA199" s="36"/>
      <c r="AB199" s="41"/>
      <c r="AC199" s="36"/>
      <c r="AD199" s="33"/>
      <c r="AE199" s="33"/>
      <c r="AF199" s="36"/>
      <c r="AG199" s="40"/>
      <c r="AH199" s="36"/>
      <c r="AI199" s="33"/>
      <c r="AJ199" s="36"/>
      <c r="AK199" s="34"/>
      <c r="AL199" s="36" t="str">
        <f t="shared" si="27"/>
        <v/>
      </c>
      <c r="AM199" s="34"/>
      <c r="AN199" s="36" t="str">
        <f t="shared" si="28"/>
        <v/>
      </c>
      <c r="AO199" s="33"/>
      <c r="AP199" s="36" t="str">
        <f t="shared" si="29"/>
        <v/>
      </c>
      <c r="AQ199" s="33"/>
      <c r="AR199" s="33">
        <v>0.06</v>
      </c>
      <c r="AS199" s="5">
        <f t="shared" si="32"/>
        <v>0</v>
      </c>
      <c r="AT199" s="11">
        <f t="shared" si="30"/>
        <v>0</v>
      </c>
      <c r="AU199" s="5">
        <f t="shared" si="31"/>
        <v>0</v>
      </c>
    </row>
    <row r="200" spans="1:47" s="42" customFormat="1" x14ac:dyDescent="0.3">
      <c r="A200" s="32" t="s">
        <v>254</v>
      </c>
      <c r="B200" s="32" t="s">
        <v>247</v>
      </c>
      <c r="C200" s="32" t="s">
        <v>248</v>
      </c>
      <c r="D200" s="32" t="s">
        <v>249</v>
      </c>
      <c r="E200" s="32" t="s">
        <v>169</v>
      </c>
      <c r="F200" s="32" t="s">
        <v>144</v>
      </c>
      <c r="G200" s="32" t="s">
        <v>54</v>
      </c>
      <c r="H200" s="32" t="s">
        <v>55</v>
      </c>
      <c r="I200" s="44">
        <v>37</v>
      </c>
      <c r="J200" s="33">
        <v>0.05</v>
      </c>
      <c r="K200" s="33">
        <f t="shared" si="25"/>
        <v>0</v>
      </c>
      <c r="L200" s="33">
        <f t="shared" si="26"/>
        <v>0.05</v>
      </c>
      <c r="M200" s="34"/>
      <c r="N200" s="35"/>
      <c r="O200" s="36"/>
      <c r="P200" s="37"/>
      <c r="Q200" s="36"/>
      <c r="R200" s="38"/>
      <c r="S200" s="36"/>
      <c r="T200" s="39"/>
      <c r="U200" s="36"/>
      <c r="V200" s="33"/>
      <c r="W200" s="36"/>
      <c r="X200" s="33"/>
      <c r="Y200" s="36"/>
      <c r="Z200" s="40"/>
      <c r="AA200" s="36"/>
      <c r="AB200" s="41"/>
      <c r="AC200" s="36"/>
      <c r="AD200" s="33"/>
      <c r="AE200" s="33"/>
      <c r="AF200" s="36"/>
      <c r="AG200" s="40"/>
      <c r="AH200" s="36"/>
      <c r="AI200" s="33"/>
      <c r="AJ200" s="36"/>
      <c r="AK200" s="34"/>
      <c r="AL200" s="36" t="str">
        <f t="shared" si="27"/>
        <v/>
      </c>
      <c r="AM200" s="34"/>
      <c r="AN200" s="36" t="str">
        <f t="shared" si="28"/>
        <v/>
      </c>
      <c r="AO200" s="33"/>
      <c r="AP200" s="36" t="str">
        <f t="shared" si="29"/>
        <v/>
      </c>
      <c r="AQ200" s="33"/>
      <c r="AR200" s="33">
        <v>0.05</v>
      </c>
      <c r="AS200" s="5">
        <f t="shared" si="32"/>
        <v>0</v>
      </c>
      <c r="AT200" s="11">
        <f t="shared" si="30"/>
        <v>0</v>
      </c>
      <c r="AU200" s="5">
        <f t="shared" si="31"/>
        <v>0</v>
      </c>
    </row>
    <row r="201" spans="1:47" s="42" customFormat="1" x14ac:dyDescent="0.3">
      <c r="A201" s="32" t="s">
        <v>254</v>
      </c>
      <c r="B201" s="32" t="s">
        <v>247</v>
      </c>
      <c r="C201" s="32" t="s">
        <v>248</v>
      </c>
      <c r="D201" s="32" t="s">
        <v>249</v>
      </c>
      <c r="E201" s="32" t="s">
        <v>64</v>
      </c>
      <c r="F201" s="32" t="s">
        <v>144</v>
      </c>
      <c r="G201" s="32" t="s">
        <v>54</v>
      </c>
      <c r="H201" s="32" t="s">
        <v>55</v>
      </c>
      <c r="I201" s="44">
        <v>37</v>
      </c>
      <c r="J201" s="33">
        <v>20.38</v>
      </c>
      <c r="K201" s="33">
        <f t="shared" si="25"/>
        <v>0</v>
      </c>
      <c r="L201" s="33">
        <f t="shared" si="26"/>
        <v>20.38</v>
      </c>
      <c r="M201" s="34"/>
      <c r="N201" s="35"/>
      <c r="O201" s="36"/>
      <c r="P201" s="37"/>
      <c r="Q201" s="36"/>
      <c r="R201" s="38"/>
      <c r="S201" s="36"/>
      <c r="T201" s="39"/>
      <c r="U201" s="36"/>
      <c r="V201" s="33"/>
      <c r="W201" s="36"/>
      <c r="X201" s="33"/>
      <c r="Y201" s="36"/>
      <c r="Z201" s="40"/>
      <c r="AA201" s="36"/>
      <c r="AB201" s="41"/>
      <c r="AC201" s="36"/>
      <c r="AD201" s="33"/>
      <c r="AE201" s="33"/>
      <c r="AF201" s="36"/>
      <c r="AG201" s="40"/>
      <c r="AH201" s="36"/>
      <c r="AI201" s="33"/>
      <c r="AJ201" s="36"/>
      <c r="AK201" s="34"/>
      <c r="AL201" s="36" t="str">
        <f t="shared" si="27"/>
        <v/>
      </c>
      <c r="AM201" s="34"/>
      <c r="AN201" s="36" t="str">
        <f t="shared" si="28"/>
        <v/>
      </c>
      <c r="AO201" s="33"/>
      <c r="AP201" s="36" t="str">
        <f t="shared" si="29"/>
        <v/>
      </c>
      <c r="AQ201" s="33"/>
      <c r="AR201" s="33">
        <v>20.38</v>
      </c>
      <c r="AS201" s="5">
        <f t="shared" si="32"/>
        <v>0</v>
      </c>
      <c r="AT201" s="11">
        <f t="shared" si="30"/>
        <v>0</v>
      </c>
      <c r="AU201" s="5">
        <f t="shared" si="31"/>
        <v>0</v>
      </c>
    </row>
    <row r="202" spans="1:47" s="42" customFormat="1" x14ac:dyDescent="0.3">
      <c r="A202" s="32" t="s">
        <v>254</v>
      </c>
      <c r="B202" s="32" t="s">
        <v>247</v>
      </c>
      <c r="C202" s="32" t="s">
        <v>248</v>
      </c>
      <c r="D202" s="32" t="s">
        <v>249</v>
      </c>
      <c r="E202" s="32" t="s">
        <v>57</v>
      </c>
      <c r="F202" s="32" t="s">
        <v>144</v>
      </c>
      <c r="G202" s="32" t="s">
        <v>54</v>
      </c>
      <c r="H202" s="32" t="s">
        <v>55</v>
      </c>
      <c r="I202" s="44">
        <v>37</v>
      </c>
      <c r="J202" s="33">
        <v>25.4</v>
      </c>
      <c r="K202" s="33">
        <f t="shared" si="25"/>
        <v>0</v>
      </c>
      <c r="L202" s="33">
        <f t="shared" si="26"/>
        <v>25.4</v>
      </c>
      <c r="M202" s="34"/>
      <c r="N202" s="35"/>
      <c r="O202" s="36"/>
      <c r="P202" s="37"/>
      <c r="Q202" s="36"/>
      <c r="R202" s="38"/>
      <c r="S202" s="36"/>
      <c r="T202" s="39"/>
      <c r="U202" s="36"/>
      <c r="V202" s="33"/>
      <c r="W202" s="36"/>
      <c r="X202" s="33"/>
      <c r="Y202" s="36"/>
      <c r="Z202" s="40"/>
      <c r="AA202" s="36"/>
      <c r="AB202" s="41"/>
      <c r="AC202" s="36"/>
      <c r="AD202" s="33"/>
      <c r="AE202" s="33"/>
      <c r="AF202" s="36"/>
      <c r="AG202" s="40"/>
      <c r="AH202" s="36"/>
      <c r="AI202" s="33"/>
      <c r="AJ202" s="36"/>
      <c r="AK202" s="34"/>
      <c r="AL202" s="36" t="str">
        <f t="shared" si="27"/>
        <v/>
      </c>
      <c r="AM202" s="34"/>
      <c r="AN202" s="36" t="str">
        <f t="shared" si="28"/>
        <v/>
      </c>
      <c r="AO202" s="33"/>
      <c r="AP202" s="36" t="str">
        <f t="shared" si="29"/>
        <v/>
      </c>
      <c r="AQ202" s="33"/>
      <c r="AR202" s="33">
        <v>25.4</v>
      </c>
      <c r="AS202" s="5">
        <f t="shared" si="32"/>
        <v>0</v>
      </c>
      <c r="AT202" s="11">
        <f t="shared" si="30"/>
        <v>0</v>
      </c>
      <c r="AU202" s="5">
        <f t="shared" si="31"/>
        <v>0</v>
      </c>
    </row>
    <row r="203" spans="1:47" s="42" customFormat="1" x14ac:dyDescent="0.3">
      <c r="A203" s="32" t="s">
        <v>254</v>
      </c>
      <c r="B203" s="32" t="s">
        <v>247</v>
      </c>
      <c r="C203" s="32" t="s">
        <v>248</v>
      </c>
      <c r="D203" s="32" t="s">
        <v>249</v>
      </c>
      <c r="E203" s="32" t="s">
        <v>58</v>
      </c>
      <c r="F203" s="32" t="s">
        <v>144</v>
      </c>
      <c r="G203" s="32" t="s">
        <v>54</v>
      </c>
      <c r="H203" s="32" t="s">
        <v>55</v>
      </c>
      <c r="I203" s="44">
        <v>37</v>
      </c>
      <c r="J203" s="33">
        <v>0.54</v>
      </c>
      <c r="K203" s="33">
        <f t="shared" si="25"/>
        <v>0</v>
      </c>
      <c r="L203" s="33">
        <f t="shared" si="26"/>
        <v>0.54</v>
      </c>
      <c r="M203" s="34"/>
      <c r="N203" s="35"/>
      <c r="O203" s="36"/>
      <c r="P203" s="37"/>
      <c r="Q203" s="36"/>
      <c r="R203" s="38"/>
      <c r="S203" s="36"/>
      <c r="T203" s="39"/>
      <c r="U203" s="36"/>
      <c r="V203" s="33"/>
      <c r="W203" s="36"/>
      <c r="X203" s="33"/>
      <c r="Y203" s="36"/>
      <c r="Z203" s="40"/>
      <c r="AA203" s="36"/>
      <c r="AB203" s="41"/>
      <c r="AC203" s="36"/>
      <c r="AD203" s="33"/>
      <c r="AE203" s="33"/>
      <c r="AF203" s="36"/>
      <c r="AG203" s="40"/>
      <c r="AH203" s="36"/>
      <c r="AI203" s="33"/>
      <c r="AJ203" s="36"/>
      <c r="AK203" s="34"/>
      <c r="AL203" s="36" t="str">
        <f t="shared" si="27"/>
        <v/>
      </c>
      <c r="AM203" s="34"/>
      <c r="AN203" s="36" t="str">
        <f t="shared" si="28"/>
        <v/>
      </c>
      <c r="AO203" s="33"/>
      <c r="AP203" s="36" t="str">
        <f t="shared" si="29"/>
        <v/>
      </c>
      <c r="AQ203" s="33"/>
      <c r="AR203" s="33">
        <v>0.54</v>
      </c>
      <c r="AS203" s="5">
        <f t="shared" si="32"/>
        <v>0</v>
      </c>
      <c r="AT203" s="11">
        <f t="shared" si="30"/>
        <v>0</v>
      </c>
      <c r="AU203" s="5">
        <f t="shared" si="31"/>
        <v>0</v>
      </c>
    </row>
    <row r="204" spans="1:47" x14ac:dyDescent="0.3">
      <c r="A204" s="1" t="s">
        <v>255</v>
      </c>
      <c r="B204" s="1" t="s">
        <v>247</v>
      </c>
      <c r="C204" s="1" t="s">
        <v>248</v>
      </c>
      <c r="D204" s="1" t="s">
        <v>249</v>
      </c>
      <c r="E204" s="1" t="s">
        <v>65</v>
      </c>
      <c r="F204" s="1" t="s">
        <v>144</v>
      </c>
      <c r="G204" s="1" t="s">
        <v>54</v>
      </c>
      <c r="H204" s="1" t="s">
        <v>55</v>
      </c>
      <c r="I204" s="2">
        <v>24.6</v>
      </c>
      <c r="J204" s="2">
        <v>8.11</v>
      </c>
      <c r="K204" s="2">
        <f t="shared" si="25"/>
        <v>0</v>
      </c>
      <c r="L204" s="2">
        <f t="shared" si="26"/>
        <v>8.11</v>
      </c>
      <c r="AL204" s="5" t="str">
        <f t="shared" si="27"/>
        <v/>
      </c>
      <c r="AN204" s="5" t="str">
        <f t="shared" si="28"/>
        <v/>
      </c>
      <c r="AR204" s="2">
        <v>8.11</v>
      </c>
      <c r="AS204" s="5">
        <f t="shared" si="32"/>
        <v>0</v>
      </c>
      <c r="AT204" s="11">
        <f t="shared" si="30"/>
        <v>0</v>
      </c>
      <c r="AU204" s="5">
        <f t="shared" si="31"/>
        <v>0</v>
      </c>
    </row>
    <row r="205" spans="1:47" x14ac:dyDescent="0.3">
      <c r="A205" s="1" t="s">
        <v>255</v>
      </c>
      <c r="B205" s="1" t="s">
        <v>247</v>
      </c>
      <c r="C205" s="1" t="s">
        <v>248</v>
      </c>
      <c r="D205" s="1" t="s">
        <v>249</v>
      </c>
      <c r="E205" s="1" t="s">
        <v>111</v>
      </c>
      <c r="F205" s="1" t="s">
        <v>144</v>
      </c>
      <c r="G205" s="1" t="s">
        <v>54</v>
      </c>
      <c r="H205" s="1" t="s">
        <v>55</v>
      </c>
      <c r="I205" s="2">
        <v>24.6</v>
      </c>
      <c r="J205" s="2">
        <v>0.05</v>
      </c>
      <c r="K205" s="2">
        <f t="shared" si="25"/>
        <v>0</v>
      </c>
      <c r="L205" s="2">
        <f t="shared" si="26"/>
        <v>0.05</v>
      </c>
      <c r="AL205" s="5" t="str">
        <f t="shared" si="27"/>
        <v/>
      </c>
      <c r="AN205" s="5" t="str">
        <f t="shared" si="28"/>
        <v/>
      </c>
      <c r="AR205" s="2">
        <v>0.05</v>
      </c>
      <c r="AS205" s="5">
        <f t="shared" si="32"/>
        <v>0</v>
      </c>
      <c r="AT205" s="11">
        <f t="shared" si="30"/>
        <v>0</v>
      </c>
      <c r="AU205" s="5">
        <f t="shared" si="31"/>
        <v>0</v>
      </c>
    </row>
    <row r="206" spans="1:47" x14ac:dyDescent="0.3">
      <c r="A206" s="1" t="s">
        <v>255</v>
      </c>
      <c r="B206" s="1" t="s">
        <v>247</v>
      </c>
      <c r="C206" s="1" t="s">
        <v>248</v>
      </c>
      <c r="D206" s="1" t="s">
        <v>249</v>
      </c>
      <c r="E206" s="1" t="s">
        <v>69</v>
      </c>
      <c r="F206" s="1" t="s">
        <v>144</v>
      </c>
      <c r="G206" s="1" t="s">
        <v>54</v>
      </c>
      <c r="H206" s="1" t="s">
        <v>55</v>
      </c>
      <c r="I206" s="2">
        <v>24.6</v>
      </c>
      <c r="J206" s="2">
        <v>12.12</v>
      </c>
      <c r="K206" s="2">
        <f t="shared" si="25"/>
        <v>0</v>
      </c>
      <c r="L206" s="2">
        <f t="shared" si="26"/>
        <v>12.12</v>
      </c>
      <c r="AL206" s="5" t="str">
        <f t="shared" si="27"/>
        <v/>
      </c>
      <c r="AN206" s="5" t="str">
        <f t="shared" si="28"/>
        <v/>
      </c>
      <c r="AR206" s="2">
        <v>12.12</v>
      </c>
      <c r="AS206" s="5">
        <f t="shared" si="32"/>
        <v>0</v>
      </c>
      <c r="AT206" s="11">
        <f t="shared" si="30"/>
        <v>0</v>
      </c>
      <c r="AU206" s="5">
        <f t="shared" si="31"/>
        <v>0</v>
      </c>
    </row>
    <row r="207" spans="1:47" x14ac:dyDescent="0.3">
      <c r="A207" s="1" t="s">
        <v>256</v>
      </c>
      <c r="B207" s="1" t="s">
        <v>247</v>
      </c>
      <c r="C207" s="1" t="s">
        <v>248</v>
      </c>
      <c r="D207" s="1" t="s">
        <v>249</v>
      </c>
      <c r="E207" s="1" t="s">
        <v>58</v>
      </c>
      <c r="F207" s="1" t="s">
        <v>109</v>
      </c>
      <c r="G207" s="1" t="s">
        <v>54</v>
      </c>
      <c r="H207" s="1" t="s">
        <v>55</v>
      </c>
      <c r="I207" s="2">
        <v>42.68</v>
      </c>
      <c r="J207" s="2">
        <v>26.44</v>
      </c>
      <c r="K207" s="2">
        <f t="shared" si="25"/>
        <v>0</v>
      </c>
      <c r="L207" s="2">
        <f t="shared" si="26"/>
        <v>26.44</v>
      </c>
      <c r="AL207" s="5" t="str">
        <f t="shared" si="27"/>
        <v/>
      </c>
      <c r="AN207" s="5" t="str">
        <f t="shared" si="28"/>
        <v/>
      </c>
      <c r="AP207" s="5" t="str">
        <f t="shared" si="29"/>
        <v/>
      </c>
      <c r="AR207" s="2">
        <v>26.44</v>
      </c>
      <c r="AS207" s="5">
        <f t="shared" si="32"/>
        <v>0</v>
      </c>
      <c r="AT207" s="11">
        <f t="shared" si="30"/>
        <v>0</v>
      </c>
      <c r="AU207" s="5">
        <f t="shared" si="31"/>
        <v>0</v>
      </c>
    </row>
    <row r="208" spans="1:47" x14ac:dyDescent="0.3">
      <c r="A208" s="1" t="s">
        <v>256</v>
      </c>
      <c r="B208" s="1" t="s">
        <v>247</v>
      </c>
      <c r="C208" s="1" t="s">
        <v>248</v>
      </c>
      <c r="D208" s="1" t="s">
        <v>249</v>
      </c>
      <c r="E208" s="1" t="s">
        <v>52</v>
      </c>
      <c r="F208" s="1" t="s">
        <v>109</v>
      </c>
      <c r="G208" s="1" t="s">
        <v>54</v>
      </c>
      <c r="H208" s="1" t="s">
        <v>55</v>
      </c>
      <c r="I208" s="2">
        <v>42.68</v>
      </c>
      <c r="J208" s="2">
        <v>14.1</v>
      </c>
      <c r="K208" s="2">
        <f t="shared" si="25"/>
        <v>0</v>
      </c>
      <c r="L208" s="2">
        <f t="shared" si="26"/>
        <v>14.1</v>
      </c>
      <c r="AL208" s="5" t="str">
        <f t="shared" si="27"/>
        <v/>
      </c>
      <c r="AN208" s="5" t="str">
        <f t="shared" si="28"/>
        <v/>
      </c>
      <c r="AP208" s="5" t="str">
        <f t="shared" si="29"/>
        <v/>
      </c>
      <c r="AR208" s="2">
        <v>14.1</v>
      </c>
      <c r="AS208" s="5">
        <f t="shared" si="32"/>
        <v>0</v>
      </c>
      <c r="AT208" s="11">
        <f t="shared" si="30"/>
        <v>0</v>
      </c>
      <c r="AU208" s="5">
        <f t="shared" si="31"/>
        <v>0</v>
      </c>
    </row>
    <row r="209" spans="1:47" x14ac:dyDescent="0.3">
      <c r="A209" s="1" t="s">
        <v>257</v>
      </c>
      <c r="B209" s="1" t="s">
        <v>247</v>
      </c>
      <c r="C209" s="1" t="s">
        <v>248</v>
      </c>
      <c r="D209" s="1" t="s">
        <v>249</v>
      </c>
      <c r="E209" s="1" t="s">
        <v>52</v>
      </c>
      <c r="F209" s="1" t="s">
        <v>144</v>
      </c>
      <c r="G209" s="1" t="s">
        <v>54</v>
      </c>
      <c r="H209" s="1" t="s">
        <v>55</v>
      </c>
      <c r="I209" s="2">
        <v>5.24</v>
      </c>
      <c r="J209" s="2">
        <v>4.38</v>
      </c>
      <c r="K209" s="2">
        <f t="shared" si="25"/>
        <v>0</v>
      </c>
      <c r="L209" s="2">
        <f t="shared" si="26"/>
        <v>4.38</v>
      </c>
      <c r="AL209" s="5" t="str">
        <f t="shared" si="27"/>
        <v/>
      </c>
      <c r="AN209" s="5" t="str">
        <f t="shared" si="28"/>
        <v/>
      </c>
      <c r="AP209" s="5" t="str">
        <f t="shared" si="29"/>
        <v/>
      </c>
      <c r="AR209" s="2">
        <v>4.38</v>
      </c>
      <c r="AS209" s="5">
        <f t="shared" si="32"/>
        <v>0</v>
      </c>
      <c r="AT209" s="11">
        <f t="shared" si="30"/>
        <v>0</v>
      </c>
      <c r="AU209" s="5">
        <f t="shared" si="31"/>
        <v>0</v>
      </c>
    </row>
    <row r="210" spans="1:47" x14ac:dyDescent="0.3">
      <c r="A210" s="1" t="s">
        <v>257</v>
      </c>
      <c r="B210" s="1" t="s">
        <v>247</v>
      </c>
      <c r="C210" s="1" t="s">
        <v>248</v>
      </c>
      <c r="D210" s="1" t="s">
        <v>249</v>
      </c>
      <c r="E210" s="1" t="s">
        <v>82</v>
      </c>
      <c r="F210" s="1" t="s">
        <v>144</v>
      </c>
      <c r="G210" s="1" t="s">
        <v>54</v>
      </c>
      <c r="H210" s="1" t="s">
        <v>55</v>
      </c>
      <c r="I210" s="2">
        <v>5.24</v>
      </c>
      <c r="J210" s="2">
        <v>0.86</v>
      </c>
      <c r="K210" s="2">
        <f t="shared" si="25"/>
        <v>0</v>
      </c>
      <c r="L210" s="2">
        <f t="shared" si="26"/>
        <v>0.86</v>
      </c>
      <c r="AL210" s="5" t="str">
        <f t="shared" si="27"/>
        <v/>
      </c>
      <c r="AN210" s="5" t="str">
        <f t="shared" si="28"/>
        <v/>
      </c>
      <c r="AP210" s="5" t="str">
        <f t="shared" si="29"/>
        <v/>
      </c>
      <c r="AR210" s="2">
        <v>0.86</v>
      </c>
      <c r="AS210" s="5">
        <f t="shared" si="32"/>
        <v>0</v>
      </c>
      <c r="AT210" s="11">
        <f t="shared" si="30"/>
        <v>0</v>
      </c>
      <c r="AU210" s="5">
        <f t="shared" si="31"/>
        <v>0</v>
      </c>
    </row>
    <row r="211" spans="1:47" x14ac:dyDescent="0.3">
      <c r="A211" s="1" t="s">
        <v>258</v>
      </c>
      <c r="B211" s="1" t="s">
        <v>259</v>
      </c>
      <c r="C211" s="1" t="s">
        <v>260</v>
      </c>
      <c r="D211" s="1" t="s">
        <v>90</v>
      </c>
      <c r="E211" s="1" t="s">
        <v>72</v>
      </c>
      <c r="F211" s="1" t="s">
        <v>109</v>
      </c>
      <c r="G211" s="1" t="s">
        <v>54</v>
      </c>
      <c r="H211" s="1" t="s">
        <v>55</v>
      </c>
      <c r="I211" s="2">
        <v>0.1</v>
      </c>
      <c r="J211" s="2">
        <v>0.02</v>
      </c>
      <c r="K211" s="2">
        <f t="shared" si="25"/>
        <v>0</v>
      </c>
      <c r="L211" s="2">
        <f t="shared" si="26"/>
        <v>0.02</v>
      </c>
      <c r="AL211" s="5" t="str">
        <f t="shared" si="27"/>
        <v/>
      </c>
      <c r="AN211" s="5" t="str">
        <f t="shared" si="28"/>
        <v/>
      </c>
      <c r="AP211" s="5" t="str">
        <f t="shared" si="29"/>
        <v/>
      </c>
      <c r="AR211" s="2">
        <v>0.02</v>
      </c>
      <c r="AS211" s="5">
        <f t="shared" si="32"/>
        <v>0</v>
      </c>
      <c r="AT211" s="11">
        <f t="shared" si="30"/>
        <v>0</v>
      </c>
      <c r="AU211" s="5">
        <f t="shared" si="31"/>
        <v>0</v>
      </c>
    </row>
    <row r="212" spans="1:47" x14ac:dyDescent="0.3">
      <c r="A212" s="1" t="s">
        <v>258</v>
      </c>
      <c r="B212" s="1" t="s">
        <v>259</v>
      </c>
      <c r="C212" s="1" t="s">
        <v>260</v>
      </c>
      <c r="D212" s="1" t="s">
        <v>90</v>
      </c>
      <c r="E212" s="1" t="s">
        <v>59</v>
      </c>
      <c r="F212" s="1" t="s">
        <v>109</v>
      </c>
      <c r="G212" s="1" t="s">
        <v>54</v>
      </c>
      <c r="H212" s="1" t="s">
        <v>55</v>
      </c>
      <c r="I212" s="2">
        <v>0.1</v>
      </c>
      <c r="J212" s="2">
        <v>0.08</v>
      </c>
      <c r="K212" s="2">
        <f t="shared" si="25"/>
        <v>0.04</v>
      </c>
      <c r="L212" s="2">
        <f t="shared" si="26"/>
        <v>0.04</v>
      </c>
      <c r="Z212" s="9">
        <v>0.04</v>
      </c>
      <c r="AA212" s="5">
        <v>2.7528000000000001</v>
      </c>
      <c r="AL212" s="5" t="str">
        <f t="shared" si="27"/>
        <v/>
      </c>
      <c r="AN212" s="5" t="str">
        <f t="shared" si="28"/>
        <v/>
      </c>
      <c r="AP212" s="5" t="str">
        <f t="shared" si="29"/>
        <v/>
      </c>
      <c r="AR212" s="2">
        <v>0.04</v>
      </c>
      <c r="AS212" s="5">
        <f t="shared" si="32"/>
        <v>2.7528000000000001</v>
      </c>
      <c r="AT212" s="11">
        <f t="shared" si="30"/>
        <v>2.3466896492817076E-4</v>
      </c>
      <c r="AU212" s="5">
        <f t="shared" si="31"/>
        <v>0.23466896492817074</v>
      </c>
    </row>
    <row r="213" spans="1:47" x14ac:dyDescent="0.3">
      <c r="A213" s="1" t="s">
        <v>261</v>
      </c>
      <c r="B213" s="1" t="s">
        <v>262</v>
      </c>
      <c r="C213" s="1" t="s">
        <v>260</v>
      </c>
      <c r="D213" s="1" t="s">
        <v>90</v>
      </c>
      <c r="E213" s="1" t="s">
        <v>72</v>
      </c>
      <c r="F213" s="1" t="s">
        <v>109</v>
      </c>
      <c r="G213" s="1" t="s">
        <v>54</v>
      </c>
      <c r="H213" s="1" t="s">
        <v>55</v>
      </c>
      <c r="I213" s="2">
        <v>10</v>
      </c>
      <c r="J213" s="2">
        <v>9.89</v>
      </c>
      <c r="K213" s="2">
        <f t="shared" si="25"/>
        <v>0</v>
      </c>
      <c r="L213" s="2">
        <f t="shared" si="26"/>
        <v>9.89</v>
      </c>
      <c r="AL213" s="5" t="str">
        <f t="shared" si="27"/>
        <v/>
      </c>
      <c r="AN213" s="5" t="str">
        <f t="shared" si="28"/>
        <v/>
      </c>
      <c r="AP213" s="5" t="str">
        <f t="shared" si="29"/>
        <v/>
      </c>
      <c r="AR213" s="2">
        <v>9.89</v>
      </c>
      <c r="AS213" s="5">
        <f t="shared" si="32"/>
        <v>0</v>
      </c>
      <c r="AT213" s="11">
        <f t="shared" si="30"/>
        <v>0</v>
      </c>
      <c r="AU213" s="5">
        <f t="shared" si="31"/>
        <v>0</v>
      </c>
    </row>
    <row r="214" spans="1:47" x14ac:dyDescent="0.3">
      <c r="A214" s="1" t="s">
        <v>263</v>
      </c>
      <c r="B214" s="1" t="s">
        <v>247</v>
      </c>
      <c r="C214" s="1" t="s">
        <v>248</v>
      </c>
      <c r="D214" s="1" t="s">
        <v>249</v>
      </c>
      <c r="E214" s="1" t="s">
        <v>57</v>
      </c>
      <c r="F214" s="1" t="s">
        <v>144</v>
      </c>
      <c r="G214" s="1" t="s">
        <v>54</v>
      </c>
      <c r="H214" s="1" t="s">
        <v>55</v>
      </c>
      <c r="I214" s="2">
        <v>33.4</v>
      </c>
      <c r="J214" s="2">
        <v>0.08</v>
      </c>
      <c r="K214" s="2">
        <f t="shared" si="25"/>
        <v>0</v>
      </c>
      <c r="L214" s="2">
        <f t="shared" si="26"/>
        <v>0.08</v>
      </c>
      <c r="AL214" s="5" t="str">
        <f t="shared" si="27"/>
        <v/>
      </c>
      <c r="AN214" s="5" t="str">
        <f t="shared" si="28"/>
        <v/>
      </c>
      <c r="AP214" s="5" t="str">
        <f t="shared" si="29"/>
        <v/>
      </c>
      <c r="AR214" s="2">
        <v>0.08</v>
      </c>
      <c r="AS214" s="5">
        <f t="shared" si="32"/>
        <v>0</v>
      </c>
      <c r="AT214" s="11">
        <f t="shared" si="30"/>
        <v>0</v>
      </c>
      <c r="AU214" s="5">
        <f t="shared" si="31"/>
        <v>0</v>
      </c>
    </row>
    <row r="215" spans="1:47" x14ac:dyDescent="0.3">
      <c r="A215" s="1" t="s">
        <v>263</v>
      </c>
      <c r="B215" s="1" t="s">
        <v>247</v>
      </c>
      <c r="C215" s="1" t="s">
        <v>248</v>
      </c>
      <c r="D215" s="1" t="s">
        <v>249</v>
      </c>
      <c r="E215" s="1" t="s">
        <v>58</v>
      </c>
      <c r="F215" s="1" t="s">
        <v>144</v>
      </c>
      <c r="G215" s="1" t="s">
        <v>54</v>
      </c>
      <c r="H215" s="1" t="s">
        <v>55</v>
      </c>
      <c r="I215" s="2">
        <v>33.4</v>
      </c>
      <c r="J215" s="2">
        <v>33.229999999999997</v>
      </c>
      <c r="K215" s="2">
        <f t="shared" si="25"/>
        <v>0</v>
      </c>
      <c r="L215" s="2">
        <f t="shared" si="26"/>
        <v>33.229999999999997</v>
      </c>
      <c r="AL215" s="5" t="str">
        <f t="shared" si="27"/>
        <v/>
      </c>
      <c r="AN215" s="5" t="str">
        <f t="shared" si="28"/>
        <v/>
      </c>
      <c r="AP215" s="5" t="str">
        <f t="shared" si="29"/>
        <v/>
      </c>
      <c r="AR215" s="2">
        <v>33.229999999999997</v>
      </c>
      <c r="AS215" s="5">
        <f t="shared" si="32"/>
        <v>0</v>
      </c>
      <c r="AT215" s="11">
        <f t="shared" si="30"/>
        <v>0</v>
      </c>
      <c r="AU215" s="5">
        <f t="shared" si="31"/>
        <v>0</v>
      </c>
    </row>
    <row r="216" spans="1:47" x14ac:dyDescent="0.3">
      <c r="A216" s="1" t="s">
        <v>264</v>
      </c>
      <c r="B216" s="1" t="s">
        <v>247</v>
      </c>
      <c r="C216" s="1" t="s">
        <v>248</v>
      </c>
      <c r="D216" s="1" t="s">
        <v>249</v>
      </c>
      <c r="E216" s="1" t="s">
        <v>58</v>
      </c>
      <c r="F216" s="1" t="s">
        <v>144</v>
      </c>
      <c r="G216" s="1" t="s">
        <v>54</v>
      </c>
      <c r="H216" s="1" t="s">
        <v>55</v>
      </c>
      <c r="I216" s="2">
        <v>12.79</v>
      </c>
      <c r="J216" s="2">
        <v>0.04</v>
      </c>
      <c r="K216" s="2">
        <f t="shared" si="25"/>
        <v>0</v>
      </c>
      <c r="L216" s="2">
        <f t="shared" si="26"/>
        <v>0.04</v>
      </c>
      <c r="AL216" s="5" t="str">
        <f t="shared" si="27"/>
        <v/>
      </c>
      <c r="AN216" s="5" t="str">
        <f t="shared" si="28"/>
        <v/>
      </c>
      <c r="AP216" s="5" t="str">
        <f t="shared" si="29"/>
        <v/>
      </c>
      <c r="AR216" s="2">
        <v>0.04</v>
      </c>
      <c r="AS216" s="5">
        <f t="shared" si="32"/>
        <v>0</v>
      </c>
      <c r="AT216" s="11">
        <f t="shared" si="30"/>
        <v>0</v>
      </c>
      <c r="AU216" s="5">
        <f t="shared" si="31"/>
        <v>0</v>
      </c>
    </row>
    <row r="217" spans="1:47" x14ac:dyDescent="0.3">
      <c r="A217" s="1" t="s">
        <v>264</v>
      </c>
      <c r="B217" s="1" t="s">
        <v>247</v>
      </c>
      <c r="C217" s="1" t="s">
        <v>248</v>
      </c>
      <c r="D217" s="1" t="s">
        <v>249</v>
      </c>
      <c r="E217" s="1" t="s">
        <v>52</v>
      </c>
      <c r="F217" s="1" t="s">
        <v>144</v>
      </c>
      <c r="G217" s="1" t="s">
        <v>54</v>
      </c>
      <c r="H217" s="1" t="s">
        <v>55</v>
      </c>
      <c r="I217" s="2">
        <v>12.79</v>
      </c>
      <c r="J217" s="2">
        <v>12.72</v>
      </c>
      <c r="K217" s="2">
        <f t="shared" si="25"/>
        <v>0</v>
      </c>
      <c r="L217" s="2">
        <f t="shared" si="26"/>
        <v>12.72</v>
      </c>
      <c r="AL217" s="5" t="str">
        <f t="shared" si="27"/>
        <v/>
      </c>
      <c r="AN217" s="5" t="str">
        <f t="shared" si="28"/>
        <v/>
      </c>
      <c r="AP217" s="5" t="str">
        <f t="shared" si="29"/>
        <v/>
      </c>
      <c r="AR217" s="2">
        <v>12.72</v>
      </c>
      <c r="AS217" s="5">
        <f t="shared" si="32"/>
        <v>0</v>
      </c>
      <c r="AT217" s="11">
        <f t="shared" si="30"/>
        <v>0</v>
      </c>
      <c r="AU217" s="5">
        <f t="shared" si="31"/>
        <v>0</v>
      </c>
    </row>
    <row r="218" spans="1:47" x14ac:dyDescent="0.3">
      <c r="A218" s="1" t="s">
        <v>264</v>
      </c>
      <c r="B218" s="1" t="s">
        <v>247</v>
      </c>
      <c r="C218" s="1" t="s">
        <v>248</v>
      </c>
      <c r="D218" s="1" t="s">
        <v>249</v>
      </c>
      <c r="E218" s="1" t="s">
        <v>82</v>
      </c>
      <c r="F218" s="1" t="s">
        <v>144</v>
      </c>
      <c r="G218" s="1" t="s">
        <v>54</v>
      </c>
      <c r="H218" s="1" t="s">
        <v>55</v>
      </c>
      <c r="I218" s="2">
        <v>12.79</v>
      </c>
      <c r="J218" s="2">
        <v>0.03</v>
      </c>
      <c r="K218" s="2">
        <f t="shared" si="25"/>
        <v>0</v>
      </c>
      <c r="L218" s="2">
        <f t="shared" si="26"/>
        <v>0.03</v>
      </c>
      <c r="AL218" s="5" t="str">
        <f t="shared" si="27"/>
        <v/>
      </c>
      <c r="AN218" s="5" t="str">
        <f t="shared" si="28"/>
        <v/>
      </c>
      <c r="AP218" s="5" t="str">
        <f t="shared" si="29"/>
        <v/>
      </c>
      <c r="AR218" s="2">
        <v>0.03</v>
      </c>
      <c r="AS218" s="5">
        <f t="shared" si="32"/>
        <v>0</v>
      </c>
      <c r="AT218" s="11">
        <f t="shared" si="30"/>
        <v>0</v>
      </c>
      <c r="AU218" s="5">
        <f t="shared" si="31"/>
        <v>0</v>
      </c>
    </row>
    <row r="219" spans="1:47" x14ac:dyDescent="0.3">
      <c r="A219" s="1" t="s">
        <v>265</v>
      </c>
      <c r="B219" s="1" t="s">
        <v>259</v>
      </c>
      <c r="C219" s="1" t="s">
        <v>260</v>
      </c>
      <c r="D219" s="1" t="s">
        <v>90</v>
      </c>
      <c r="E219" s="1" t="s">
        <v>72</v>
      </c>
      <c r="F219" s="1" t="s">
        <v>109</v>
      </c>
      <c r="G219" s="1" t="s">
        <v>54</v>
      </c>
      <c r="H219" s="1" t="s">
        <v>55</v>
      </c>
      <c r="I219" s="2">
        <v>1.2</v>
      </c>
      <c r="J219" s="2">
        <v>0.03</v>
      </c>
      <c r="K219" s="2">
        <f t="shared" si="25"/>
        <v>0</v>
      </c>
      <c r="L219" s="2">
        <f t="shared" si="26"/>
        <v>0.03</v>
      </c>
      <c r="AL219" s="5" t="str">
        <f t="shared" si="27"/>
        <v/>
      </c>
      <c r="AN219" s="5" t="str">
        <f t="shared" si="28"/>
        <v/>
      </c>
      <c r="AP219" s="5" t="str">
        <f t="shared" si="29"/>
        <v/>
      </c>
      <c r="AR219" s="2">
        <v>0.03</v>
      </c>
      <c r="AS219" s="5">
        <f t="shared" si="32"/>
        <v>0</v>
      </c>
      <c r="AT219" s="11">
        <f t="shared" si="30"/>
        <v>0</v>
      </c>
      <c r="AU219" s="5">
        <f t="shared" si="31"/>
        <v>0</v>
      </c>
    </row>
    <row r="220" spans="1:47" x14ac:dyDescent="0.3">
      <c r="A220" s="1" t="s">
        <v>265</v>
      </c>
      <c r="B220" s="1" t="s">
        <v>259</v>
      </c>
      <c r="C220" s="1" t="s">
        <v>260</v>
      </c>
      <c r="D220" s="1" t="s">
        <v>90</v>
      </c>
      <c r="E220" s="1" t="s">
        <v>143</v>
      </c>
      <c r="F220" s="1" t="s">
        <v>228</v>
      </c>
      <c r="G220" s="1" t="s">
        <v>54</v>
      </c>
      <c r="H220" s="1" t="s">
        <v>55</v>
      </c>
      <c r="I220" s="2">
        <v>1.2</v>
      </c>
      <c r="J220" s="2">
        <v>1.05</v>
      </c>
      <c r="K220" s="2">
        <f t="shared" si="25"/>
        <v>0</v>
      </c>
      <c r="L220" s="2">
        <f t="shared" si="26"/>
        <v>1.05</v>
      </c>
      <c r="AL220" s="5" t="str">
        <f t="shared" si="27"/>
        <v/>
      </c>
      <c r="AN220" s="5" t="str">
        <f t="shared" si="28"/>
        <v/>
      </c>
      <c r="AP220" s="5" t="str">
        <f t="shared" si="29"/>
        <v/>
      </c>
      <c r="AR220" s="2">
        <v>1.05</v>
      </c>
      <c r="AS220" s="5">
        <f t="shared" si="32"/>
        <v>0</v>
      </c>
      <c r="AT220" s="11">
        <f t="shared" si="30"/>
        <v>0</v>
      </c>
      <c r="AU220" s="5">
        <f t="shared" si="31"/>
        <v>0</v>
      </c>
    </row>
    <row r="221" spans="1:47" x14ac:dyDescent="0.3">
      <c r="A221" s="1" t="s">
        <v>266</v>
      </c>
      <c r="B221" s="1" t="s">
        <v>247</v>
      </c>
      <c r="C221" s="1" t="s">
        <v>248</v>
      </c>
      <c r="D221" s="1" t="s">
        <v>249</v>
      </c>
      <c r="E221" s="1" t="s">
        <v>82</v>
      </c>
      <c r="F221" s="1" t="s">
        <v>144</v>
      </c>
      <c r="G221" s="1" t="s">
        <v>54</v>
      </c>
      <c r="H221" s="1" t="s">
        <v>55</v>
      </c>
      <c r="I221" s="2">
        <v>6.8</v>
      </c>
      <c r="J221" s="2">
        <v>2.12</v>
      </c>
      <c r="K221" s="2">
        <f t="shared" si="25"/>
        <v>0</v>
      </c>
      <c r="L221" s="2">
        <f t="shared" si="26"/>
        <v>2.12</v>
      </c>
      <c r="AL221" s="5" t="str">
        <f t="shared" si="27"/>
        <v/>
      </c>
      <c r="AN221" s="5" t="str">
        <f t="shared" si="28"/>
        <v/>
      </c>
      <c r="AP221" s="5" t="str">
        <f t="shared" si="29"/>
        <v/>
      </c>
      <c r="AR221" s="2">
        <v>2.12</v>
      </c>
      <c r="AS221" s="5">
        <f t="shared" si="32"/>
        <v>0</v>
      </c>
      <c r="AT221" s="11">
        <f t="shared" si="30"/>
        <v>0</v>
      </c>
      <c r="AU221" s="5">
        <f t="shared" si="31"/>
        <v>0</v>
      </c>
    </row>
    <row r="222" spans="1:47" x14ac:dyDescent="0.3">
      <c r="A222" s="1" t="s">
        <v>266</v>
      </c>
      <c r="B222" s="1" t="s">
        <v>247</v>
      </c>
      <c r="C222" s="1" t="s">
        <v>248</v>
      </c>
      <c r="D222" s="1" t="s">
        <v>249</v>
      </c>
      <c r="E222" s="1" t="s">
        <v>69</v>
      </c>
      <c r="F222" s="1" t="s">
        <v>144</v>
      </c>
      <c r="G222" s="1" t="s">
        <v>54</v>
      </c>
      <c r="H222" s="1" t="s">
        <v>55</v>
      </c>
      <c r="I222" s="2">
        <v>6.8</v>
      </c>
      <c r="J222" s="2">
        <v>0.03</v>
      </c>
      <c r="K222" s="2">
        <f t="shared" si="25"/>
        <v>0</v>
      </c>
      <c r="L222" s="2">
        <f t="shared" si="26"/>
        <v>0.03</v>
      </c>
      <c r="AL222" s="5" t="str">
        <f t="shared" si="27"/>
        <v/>
      </c>
      <c r="AN222" s="5" t="str">
        <f t="shared" si="28"/>
        <v/>
      </c>
      <c r="AP222" s="5" t="str">
        <f t="shared" si="29"/>
        <v/>
      </c>
      <c r="AR222" s="2">
        <v>0.03</v>
      </c>
      <c r="AS222" s="5">
        <f t="shared" si="32"/>
        <v>0</v>
      </c>
      <c r="AT222" s="11">
        <f t="shared" si="30"/>
        <v>0</v>
      </c>
      <c r="AU222" s="5">
        <f t="shared" si="31"/>
        <v>0</v>
      </c>
    </row>
    <row r="223" spans="1:47" x14ac:dyDescent="0.3">
      <c r="A223" s="1" t="s">
        <v>266</v>
      </c>
      <c r="B223" s="1" t="s">
        <v>247</v>
      </c>
      <c r="C223" s="1" t="s">
        <v>248</v>
      </c>
      <c r="D223" s="1" t="s">
        <v>249</v>
      </c>
      <c r="E223" s="1" t="s">
        <v>71</v>
      </c>
      <c r="F223" s="1" t="s">
        <v>144</v>
      </c>
      <c r="G223" s="1" t="s">
        <v>54</v>
      </c>
      <c r="H223" s="1" t="s">
        <v>55</v>
      </c>
      <c r="I223" s="2">
        <v>6.8</v>
      </c>
      <c r="J223" s="2">
        <v>4.6500000000000004</v>
      </c>
      <c r="K223" s="2">
        <f t="shared" si="25"/>
        <v>0</v>
      </c>
      <c r="L223" s="2">
        <f t="shared" si="26"/>
        <v>4.6500000000000004</v>
      </c>
      <c r="AL223" s="5" t="str">
        <f t="shared" si="27"/>
        <v/>
      </c>
      <c r="AN223" s="5" t="str">
        <f t="shared" si="28"/>
        <v/>
      </c>
      <c r="AP223" s="5" t="str">
        <f t="shared" si="29"/>
        <v/>
      </c>
      <c r="AR223" s="2">
        <v>4.6500000000000004</v>
      </c>
      <c r="AS223" s="5">
        <f t="shared" si="32"/>
        <v>0</v>
      </c>
      <c r="AT223" s="11">
        <f t="shared" si="30"/>
        <v>0</v>
      </c>
      <c r="AU223" s="5">
        <f t="shared" si="31"/>
        <v>0</v>
      </c>
    </row>
    <row r="224" spans="1:47" x14ac:dyDescent="0.3">
      <c r="A224" s="1" t="s">
        <v>267</v>
      </c>
      <c r="B224" s="1" t="s">
        <v>247</v>
      </c>
      <c r="C224" s="1" t="s">
        <v>248</v>
      </c>
      <c r="D224" s="1" t="s">
        <v>249</v>
      </c>
      <c r="E224" s="1" t="s">
        <v>58</v>
      </c>
      <c r="F224" s="1" t="s">
        <v>60</v>
      </c>
      <c r="G224" s="1" t="s">
        <v>54</v>
      </c>
      <c r="H224" s="1" t="s">
        <v>55</v>
      </c>
      <c r="I224" s="2">
        <v>35.799999999999997</v>
      </c>
      <c r="J224" s="2">
        <v>0.08</v>
      </c>
      <c r="K224" s="2">
        <f t="shared" si="25"/>
        <v>0</v>
      </c>
      <c r="L224" s="2">
        <f t="shared" si="26"/>
        <v>7.0000000000000007E-2</v>
      </c>
      <c r="AL224" s="5" t="str">
        <f t="shared" si="27"/>
        <v/>
      </c>
      <c r="AN224" s="5" t="str">
        <f t="shared" si="28"/>
        <v/>
      </c>
      <c r="AP224" s="5" t="str">
        <f t="shared" si="29"/>
        <v/>
      </c>
      <c r="AR224" s="2">
        <v>7.0000000000000007E-2</v>
      </c>
      <c r="AS224" s="5">
        <f t="shared" si="32"/>
        <v>0</v>
      </c>
      <c r="AT224" s="11">
        <f t="shared" si="30"/>
        <v>0</v>
      </c>
      <c r="AU224" s="5">
        <f t="shared" si="31"/>
        <v>0</v>
      </c>
    </row>
    <row r="225" spans="1:47" x14ac:dyDescent="0.3">
      <c r="A225" s="1" t="s">
        <v>267</v>
      </c>
      <c r="B225" s="1" t="s">
        <v>247</v>
      </c>
      <c r="C225" s="1" t="s">
        <v>248</v>
      </c>
      <c r="D225" s="1" t="s">
        <v>249</v>
      </c>
      <c r="E225" s="1" t="s">
        <v>52</v>
      </c>
      <c r="F225" s="1" t="s">
        <v>60</v>
      </c>
      <c r="G225" s="1" t="s">
        <v>54</v>
      </c>
      <c r="H225" s="1" t="s">
        <v>55</v>
      </c>
      <c r="I225" s="2">
        <v>35.799999999999997</v>
      </c>
      <c r="J225" s="2">
        <v>0.05</v>
      </c>
      <c r="K225" s="2">
        <f t="shared" si="25"/>
        <v>0</v>
      </c>
      <c r="L225" s="2">
        <f t="shared" si="26"/>
        <v>0.05</v>
      </c>
      <c r="AL225" s="5" t="str">
        <f t="shared" si="27"/>
        <v/>
      </c>
      <c r="AN225" s="5" t="str">
        <f t="shared" si="28"/>
        <v/>
      </c>
      <c r="AP225" s="5" t="str">
        <f t="shared" si="29"/>
        <v/>
      </c>
      <c r="AR225" s="2">
        <v>0.05</v>
      </c>
      <c r="AS225" s="5">
        <f t="shared" si="32"/>
        <v>0</v>
      </c>
      <c r="AT225" s="11">
        <f t="shared" si="30"/>
        <v>0</v>
      </c>
      <c r="AU225" s="5">
        <f t="shared" si="31"/>
        <v>0</v>
      </c>
    </row>
    <row r="226" spans="1:47" x14ac:dyDescent="0.3">
      <c r="A226" s="1" t="s">
        <v>267</v>
      </c>
      <c r="B226" s="1" t="s">
        <v>247</v>
      </c>
      <c r="C226" s="1" t="s">
        <v>248</v>
      </c>
      <c r="D226" s="1" t="s">
        <v>249</v>
      </c>
      <c r="E226" s="1" t="s">
        <v>169</v>
      </c>
      <c r="F226" s="1" t="s">
        <v>144</v>
      </c>
      <c r="G226" s="1" t="s">
        <v>54</v>
      </c>
      <c r="H226" s="1" t="s">
        <v>55</v>
      </c>
      <c r="I226" s="2">
        <v>35.799999999999997</v>
      </c>
      <c r="J226" s="2">
        <v>9.89</v>
      </c>
      <c r="K226" s="2">
        <f t="shared" si="25"/>
        <v>0</v>
      </c>
      <c r="L226" s="2">
        <f t="shared" si="26"/>
        <v>9.77</v>
      </c>
      <c r="AL226" s="5" t="str">
        <f t="shared" si="27"/>
        <v/>
      </c>
      <c r="AN226" s="5" t="str">
        <f t="shared" si="28"/>
        <v/>
      </c>
      <c r="AP226" s="5" t="str">
        <f t="shared" si="29"/>
        <v/>
      </c>
      <c r="AR226" s="2">
        <v>9.77</v>
      </c>
      <c r="AS226" s="5">
        <f t="shared" si="32"/>
        <v>0</v>
      </c>
      <c r="AT226" s="11">
        <f t="shared" si="30"/>
        <v>0</v>
      </c>
      <c r="AU226" s="5">
        <f t="shared" si="31"/>
        <v>0</v>
      </c>
    </row>
    <row r="227" spans="1:47" x14ac:dyDescent="0.3">
      <c r="A227" s="1" t="s">
        <v>267</v>
      </c>
      <c r="B227" s="1" t="s">
        <v>247</v>
      </c>
      <c r="C227" s="1" t="s">
        <v>248</v>
      </c>
      <c r="D227" s="1" t="s">
        <v>249</v>
      </c>
      <c r="E227" s="1" t="s">
        <v>111</v>
      </c>
      <c r="F227" s="1" t="s">
        <v>144</v>
      </c>
      <c r="G227" s="1" t="s">
        <v>54</v>
      </c>
      <c r="H227" s="1" t="s">
        <v>55</v>
      </c>
      <c r="I227" s="2">
        <v>35.799999999999997</v>
      </c>
      <c r="J227" s="2">
        <v>24.2</v>
      </c>
      <c r="K227" s="2">
        <f t="shared" si="25"/>
        <v>0</v>
      </c>
      <c r="L227" s="2">
        <f t="shared" si="26"/>
        <v>24.21</v>
      </c>
      <c r="AL227" s="5" t="str">
        <f t="shared" si="27"/>
        <v/>
      </c>
      <c r="AR227" s="2">
        <v>24.21</v>
      </c>
      <c r="AS227" s="5">
        <f t="shared" si="32"/>
        <v>0</v>
      </c>
      <c r="AT227" s="11">
        <f t="shared" si="30"/>
        <v>0</v>
      </c>
      <c r="AU227" s="5">
        <f t="shared" ref="AU227:AU242" si="33">(AT227/100)*$AU$1</f>
        <v>0</v>
      </c>
    </row>
    <row r="228" spans="1:47" x14ac:dyDescent="0.3">
      <c r="A228" s="1" t="s">
        <v>291</v>
      </c>
      <c r="B228" s="45" t="s">
        <v>272</v>
      </c>
      <c r="C228" s="45" t="s">
        <v>269</v>
      </c>
      <c r="D228" s="45" t="s">
        <v>270</v>
      </c>
      <c r="E228" s="1" t="s">
        <v>52</v>
      </c>
      <c r="F228" s="1" t="s">
        <v>144</v>
      </c>
      <c r="G228" s="1" t="s">
        <v>54</v>
      </c>
      <c r="H228" s="1" t="s">
        <v>55</v>
      </c>
      <c r="J228" s="2">
        <v>0.52</v>
      </c>
      <c r="K228" s="2">
        <f>SUM(N228,P228,R228,T228,V228,X228,Z228,AB228,AE228,AG228,AI228)</f>
        <v>0.17</v>
      </c>
      <c r="L228" s="2">
        <f>SUM(M228,AD228,AK228,AM228,AO228,AQ228,AR228)</f>
        <v>0.35</v>
      </c>
      <c r="Z228" s="9">
        <v>0.17</v>
      </c>
      <c r="AA228" s="5">
        <v>11.699400000000001</v>
      </c>
      <c r="AL228" s="5" t="str">
        <f>IF(AK228&gt;0,AK228*$AL$1,"")</f>
        <v/>
      </c>
      <c r="AN228" s="5" t="str">
        <f>IF(AM228&gt;0,AM228*$AN$1,"")</f>
        <v/>
      </c>
      <c r="AP228" s="5" t="str">
        <f>IF(AO228&gt;0,AO228*$AP$1,"")</f>
        <v/>
      </c>
      <c r="AR228" s="2">
        <v>0.35</v>
      </c>
      <c r="AS228" s="5">
        <f>SUM(O228,Q228,S228,U228,W228,Y228,AA228,AC228,AF228,AH228,AJ228)</f>
        <v>11.699400000000001</v>
      </c>
      <c r="AT228" s="11">
        <f t="shared" si="30"/>
        <v>9.973431009447256E-4</v>
      </c>
      <c r="AU228" s="5">
        <f>(AT228/100)*$AU$1</f>
        <v>0.99734310094472567</v>
      </c>
    </row>
    <row r="229" spans="1:47" x14ac:dyDescent="0.3">
      <c r="A229" s="1" t="s">
        <v>268</v>
      </c>
      <c r="B229" s="1" t="s">
        <v>268</v>
      </c>
      <c r="C229" s="45" t="s">
        <v>269</v>
      </c>
      <c r="D229" s="45" t="s">
        <v>270</v>
      </c>
      <c r="E229" s="1" t="s">
        <v>169</v>
      </c>
      <c r="F229" s="1" t="s">
        <v>144</v>
      </c>
      <c r="G229" s="1" t="s">
        <v>54</v>
      </c>
      <c r="H229" s="1" t="s">
        <v>55</v>
      </c>
      <c r="J229" s="2">
        <v>0.94</v>
      </c>
      <c r="K229" s="2">
        <f t="shared" si="25"/>
        <v>0</v>
      </c>
      <c r="L229" s="2">
        <f t="shared" si="26"/>
        <v>99.65</v>
      </c>
      <c r="AL229" s="5" t="str">
        <f t="shared" si="27"/>
        <v/>
      </c>
      <c r="AN229" s="5" t="str">
        <f t="shared" si="28"/>
        <v/>
      </c>
      <c r="AR229" s="2">
        <v>99.65</v>
      </c>
      <c r="AS229" s="5">
        <f t="shared" si="32"/>
        <v>0</v>
      </c>
      <c r="AT229" s="11">
        <f t="shared" si="30"/>
        <v>0</v>
      </c>
      <c r="AU229" s="5">
        <f t="shared" si="33"/>
        <v>0</v>
      </c>
    </row>
    <row r="230" spans="1:47" x14ac:dyDescent="0.3">
      <c r="A230" s="1">
        <v>100</v>
      </c>
      <c r="B230" s="1" t="s">
        <v>271</v>
      </c>
      <c r="C230" s="30" t="s">
        <v>283</v>
      </c>
      <c r="D230" s="30" t="s">
        <v>51</v>
      </c>
      <c r="K230" s="2">
        <f t="shared" si="25"/>
        <v>52.98</v>
      </c>
      <c r="L230" s="2">
        <f t="shared" si="26"/>
        <v>0</v>
      </c>
      <c r="V230" s="2">
        <v>52.94</v>
      </c>
      <c r="W230" s="5">
        <v>10322.795400000001</v>
      </c>
      <c r="Z230" s="9">
        <v>0.04</v>
      </c>
      <c r="AA230" s="5">
        <v>2.7528000000000001</v>
      </c>
      <c r="AL230" s="5" t="str">
        <f t="shared" si="27"/>
        <v/>
      </c>
      <c r="AN230" s="5" t="str">
        <f t="shared" si="28"/>
        <v/>
      </c>
      <c r="AP230" s="5" t="str">
        <f>IF(AO230&gt;0,AO230*$AP$1,"")</f>
        <v/>
      </c>
      <c r="AS230" s="5">
        <f t="shared" si="32"/>
        <v>10325.548200000001</v>
      </c>
      <c r="AT230" s="11">
        <f t="shared" si="30"/>
        <v>0.88022584583331032</v>
      </c>
      <c r="AU230" s="5">
        <f t="shared" si="33"/>
        <v>880.22584583331025</v>
      </c>
    </row>
    <row r="231" spans="1:47" x14ac:dyDescent="0.3">
      <c r="B231" s="29" t="s">
        <v>284</v>
      </c>
      <c r="AS231" s="5">
        <f t="shared" si="32"/>
        <v>0</v>
      </c>
      <c r="AT231" s="11">
        <f t="shared" si="30"/>
        <v>0</v>
      </c>
      <c r="AU231" s="5">
        <f t="shared" si="33"/>
        <v>0</v>
      </c>
    </row>
    <row r="232" spans="1:47" x14ac:dyDescent="0.3">
      <c r="B232" s="1" t="s">
        <v>273</v>
      </c>
      <c r="C232" s="31" t="s">
        <v>287</v>
      </c>
      <c r="D232" s="31" t="s">
        <v>288</v>
      </c>
      <c r="J232" s="2">
        <v>11.61</v>
      </c>
      <c r="K232" s="2">
        <f t="shared" si="25"/>
        <v>13.21</v>
      </c>
      <c r="L232" s="2">
        <f t="shared" si="26"/>
        <v>0</v>
      </c>
      <c r="AG232" s="9">
        <v>13.21</v>
      </c>
      <c r="AH232" s="5">
        <v>10821.3678</v>
      </c>
      <c r="AL232" s="5" t="str">
        <f>IF(AK232&gt;0,AK232*$AL$1,"")</f>
        <v/>
      </c>
      <c r="AN232" s="5" t="str">
        <f>IF(AM232&gt;0,AM232*$AN$1,"")</f>
        <v/>
      </c>
      <c r="AP232" s="5" t="str">
        <f>IF(AO232&gt;0,AO232*$AP$1,"")</f>
        <v/>
      </c>
      <c r="AS232" s="5">
        <f t="shared" si="32"/>
        <v>10821.3678</v>
      </c>
      <c r="AT232" s="11">
        <f t="shared" si="30"/>
        <v>0.92249316359090239</v>
      </c>
      <c r="AU232" s="5">
        <f t="shared" si="33"/>
        <v>922.49316359090233</v>
      </c>
    </row>
    <row r="233" spans="1:47" x14ac:dyDescent="0.3">
      <c r="B233" s="29" t="s">
        <v>285</v>
      </c>
      <c r="AS233" s="5">
        <f t="shared" si="32"/>
        <v>0</v>
      </c>
      <c r="AT233" s="11">
        <f t="shared" si="30"/>
        <v>0</v>
      </c>
      <c r="AU233" s="5">
        <f t="shared" si="33"/>
        <v>0</v>
      </c>
    </row>
    <row r="234" spans="1:47" x14ac:dyDescent="0.3">
      <c r="B234" s="1" t="s">
        <v>274</v>
      </c>
      <c r="C234" s="30" t="s">
        <v>289</v>
      </c>
      <c r="D234" s="30" t="s">
        <v>135</v>
      </c>
      <c r="J234" s="2">
        <v>15.39</v>
      </c>
      <c r="K234" s="2">
        <f t="shared" si="25"/>
        <v>17.91</v>
      </c>
      <c r="L234" s="2">
        <f t="shared" si="26"/>
        <v>0</v>
      </c>
      <c r="AG234" s="9">
        <v>17.91</v>
      </c>
      <c r="AH234" s="5">
        <v>27319.7637</v>
      </c>
      <c r="AL234" s="5" t="str">
        <f>IF(AK234&gt;0,AK234*$AL$1,"")</f>
        <v/>
      </c>
      <c r="AN234" s="5" t="str">
        <f>IF(AM234&gt;0,AM234*$AN$1,"")</f>
        <v/>
      </c>
      <c r="AP234" s="5" t="str">
        <f>IF(AO234&gt;0,AO234*$AP$1,"")</f>
        <v/>
      </c>
      <c r="AS234" s="5">
        <f t="shared" si="32"/>
        <v>27319.7637</v>
      </c>
      <c r="AT234" s="11">
        <f t="shared" si="30"/>
        <v>2.3289380520056713</v>
      </c>
      <c r="AU234" s="5">
        <f t="shared" si="33"/>
        <v>2328.9380520056711</v>
      </c>
    </row>
    <row r="235" spans="1:47" x14ac:dyDescent="0.3">
      <c r="B235" s="1" t="s">
        <v>275</v>
      </c>
      <c r="C235" s="30" t="s">
        <v>289</v>
      </c>
      <c r="D235" s="30" t="s">
        <v>135</v>
      </c>
      <c r="J235" s="2">
        <v>6.26</v>
      </c>
      <c r="K235" s="2">
        <f t="shared" si="25"/>
        <v>7.0399999999999991</v>
      </c>
      <c r="L235" s="2">
        <f t="shared" si="26"/>
        <v>0</v>
      </c>
      <c r="AG235" s="9">
        <v>7.0399999999999991</v>
      </c>
      <c r="AH235" s="5">
        <v>5767.0272000000004</v>
      </c>
      <c r="AL235" s="5" t="str">
        <f>IF(AK235&gt;0,AK235*$AL$1,"")</f>
        <v/>
      </c>
      <c r="AN235" s="5" t="str">
        <f>IF(AM235&gt;0,AM235*$AN$1,"")</f>
        <v/>
      </c>
      <c r="AP235" s="5" t="str">
        <f>IF(AO235&gt;0,AO235*$AP$1,"")</f>
        <v/>
      </c>
      <c r="AS235" s="5">
        <f t="shared" si="32"/>
        <v>5767.0272000000004</v>
      </c>
      <c r="AT235" s="11">
        <f t="shared" si="30"/>
        <v>0.49162391155790708</v>
      </c>
      <c r="AU235" s="5">
        <f t="shared" si="33"/>
        <v>491.62391155790709</v>
      </c>
    </row>
    <row r="236" spans="1:47" x14ac:dyDescent="0.3">
      <c r="B236" s="1" t="s">
        <v>276</v>
      </c>
      <c r="C236" s="30" t="s">
        <v>289</v>
      </c>
      <c r="D236" s="30" t="s">
        <v>135</v>
      </c>
      <c r="J236" s="2">
        <v>25.28</v>
      </c>
      <c r="K236" s="2">
        <f t="shared" si="25"/>
        <v>17.18</v>
      </c>
      <c r="L236" s="2">
        <f t="shared" si="26"/>
        <v>0</v>
      </c>
      <c r="AG236" s="9">
        <v>17.18</v>
      </c>
      <c r="AH236" s="5">
        <v>14352.6978</v>
      </c>
      <c r="AL236" s="5" t="str">
        <f>IF(AK236&gt;0,AK236*$AL$1,"")</f>
        <v/>
      </c>
      <c r="AN236" s="5" t="str">
        <f>IF(AM236&gt;0,AM236*$AN$1,"")</f>
        <v/>
      </c>
      <c r="AP236" s="5" t="str">
        <f>IF(AO236&gt;0,AO236*$AP$1,"")</f>
        <v/>
      </c>
      <c r="AS236" s="5">
        <f t="shared" si="32"/>
        <v>14352.6978</v>
      </c>
      <c r="AT236" s="11">
        <f t="shared" si="30"/>
        <v>1.2235297648404653</v>
      </c>
      <c r="AU236" s="5">
        <f t="shared" si="33"/>
        <v>1223.5297648404653</v>
      </c>
    </row>
    <row r="237" spans="1:47" x14ac:dyDescent="0.3">
      <c r="B237" s="1" t="s">
        <v>277</v>
      </c>
      <c r="C237" s="30" t="s">
        <v>289</v>
      </c>
      <c r="D237" s="30" t="s">
        <v>135</v>
      </c>
      <c r="J237" s="2">
        <v>11.78</v>
      </c>
      <c r="K237" s="2">
        <f t="shared" si="25"/>
        <v>11.21</v>
      </c>
      <c r="L237" s="2">
        <f t="shared" si="26"/>
        <v>0</v>
      </c>
      <c r="AG237" s="9">
        <v>11.21</v>
      </c>
      <c r="AH237" s="5">
        <v>18614.205000000002</v>
      </c>
      <c r="AL237" s="5" t="str">
        <f>IF(AK237&gt;0,AK237*$AL$1,"")</f>
        <v/>
      </c>
      <c r="AN237" s="5" t="str">
        <f>IF(AM237&gt;0,AM237*$AN$1,"")</f>
        <v/>
      </c>
      <c r="AP237" s="5" t="str">
        <f>IF(AO237&gt;0,AO237*$AP$1,"")</f>
        <v/>
      </c>
      <c r="AS237" s="5">
        <f t="shared" si="32"/>
        <v>18614.205000000002</v>
      </c>
      <c r="AT237" s="11">
        <f t="shared" si="30"/>
        <v>1.5868120532951107</v>
      </c>
      <c r="AU237" s="5">
        <f t="shared" si="33"/>
        <v>1586.8120532951107</v>
      </c>
    </row>
    <row r="238" spans="1:47" x14ac:dyDescent="0.3">
      <c r="B238" s="29" t="s">
        <v>286</v>
      </c>
      <c r="AS238" s="5">
        <f t="shared" si="32"/>
        <v>0</v>
      </c>
      <c r="AT238" s="11">
        <f t="shared" si="30"/>
        <v>0</v>
      </c>
      <c r="AU238" s="5">
        <f t="shared" si="33"/>
        <v>0</v>
      </c>
    </row>
    <row r="239" spans="1:47" x14ac:dyDescent="0.3">
      <c r="B239" s="1" t="s">
        <v>278</v>
      </c>
      <c r="C239" s="30" t="s">
        <v>290</v>
      </c>
      <c r="D239" s="30" t="s">
        <v>51</v>
      </c>
      <c r="J239" s="2">
        <v>3.56</v>
      </c>
      <c r="K239" s="2">
        <f t="shared" si="25"/>
        <v>3.71</v>
      </c>
      <c r="L239" s="2">
        <f t="shared" si="26"/>
        <v>0</v>
      </c>
      <c r="AG239" s="9">
        <v>3.71</v>
      </c>
      <c r="AH239" s="5">
        <v>3039.1578</v>
      </c>
      <c r="AL239" s="5" t="str">
        <f>IF(AK239&gt;0,AK239*$AL$1,"")</f>
        <v/>
      </c>
      <c r="AN239" s="5" t="str">
        <f>IF(AM239&gt;0,AM239*$AN$1,"")</f>
        <v/>
      </c>
      <c r="AP239" s="5" t="str">
        <f>IF(AO239&gt;0,AO239*$AP$1,"")</f>
        <v/>
      </c>
      <c r="AS239" s="5">
        <f t="shared" si="32"/>
        <v>3039.1578</v>
      </c>
      <c r="AT239" s="11">
        <f t="shared" si="30"/>
        <v>0.2590802147556584</v>
      </c>
      <c r="AU239" s="5">
        <f t="shared" si="33"/>
        <v>259.0802147556584</v>
      </c>
    </row>
    <row r="240" spans="1:47" x14ac:dyDescent="0.3">
      <c r="B240" s="1" t="s">
        <v>279</v>
      </c>
      <c r="C240" s="30" t="s">
        <v>290</v>
      </c>
      <c r="D240" s="30" t="s">
        <v>51</v>
      </c>
      <c r="J240" s="2">
        <v>4.8599999999999994</v>
      </c>
      <c r="K240" s="2">
        <f t="shared" si="25"/>
        <v>4.8599999999999994</v>
      </c>
      <c r="L240" s="2">
        <f t="shared" si="26"/>
        <v>0</v>
      </c>
      <c r="AG240" s="9">
        <v>4.8599999999999994</v>
      </c>
      <c r="AH240" s="5">
        <v>3981.2148000000002</v>
      </c>
      <c r="AL240" s="5" t="str">
        <f>IF(AK240&gt;0,AK240*$AL$1,"")</f>
        <v/>
      </c>
      <c r="AN240" s="5" t="str">
        <f>IF(AM240&gt;0,AM240*$AN$1,"")</f>
        <v/>
      </c>
      <c r="AP240" s="5" t="str">
        <f>IF(AO240&gt;0,AO240*$AP$1,"")</f>
        <v/>
      </c>
      <c r="AS240" s="5">
        <f t="shared" si="32"/>
        <v>3981.2148000000002</v>
      </c>
      <c r="AT240" s="11">
        <f t="shared" si="30"/>
        <v>0.33938809803571429</v>
      </c>
      <c r="AU240" s="5">
        <f t="shared" si="33"/>
        <v>339.38809803571428</v>
      </c>
    </row>
    <row r="241" spans="1:47" x14ac:dyDescent="0.3">
      <c r="B241" s="1" t="s">
        <v>280</v>
      </c>
      <c r="C241" s="30" t="s">
        <v>290</v>
      </c>
      <c r="D241" s="30" t="s">
        <v>51</v>
      </c>
      <c r="J241" s="2">
        <v>0.22</v>
      </c>
      <c r="K241" s="2">
        <f t="shared" si="25"/>
        <v>0.22</v>
      </c>
      <c r="L241" s="2">
        <f t="shared" si="26"/>
        <v>0</v>
      </c>
      <c r="AG241" s="9">
        <v>0.22</v>
      </c>
      <c r="AH241" s="5">
        <v>180.21960000000001</v>
      </c>
      <c r="AL241" s="5" t="str">
        <f>IF(AK241&gt;0,AK241*$AL$1,"")</f>
        <v/>
      </c>
      <c r="AN241" s="5" t="str">
        <f>IF(AM241&gt;0,AM241*$AN$1,"")</f>
        <v/>
      </c>
      <c r="AP241" s="5" t="str">
        <f>IF(AO241&gt;0,AO241*$AP$1,"")</f>
        <v/>
      </c>
      <c r="AS241" s="5">
        <f t="shared" si="32"/>
        <v>180.21960000000001</v>
      </c>
      <c r="AT241" s="11">
        <f t="shared" si="30"/>
        <v>1.5363247236184596E-2</v>
      </c>
      <c r="AU241" s="5">
        <f t="shared" si="33"/>
        <v>15.363247236184597</v>
      </c>
    </row>
    <row r="242" spans="1:47" ht="15" thickBot="1" x14ac:dyDescent="0.35">
      <c r="B242" s="1" t="s">
        <v>281</v>
      </c>
      <c r="C242" s="30" t="s">
        <v>290</v>
      </c>
      <c r="D242" s="30" t="s">
        <v>51</v>
      </c>
      <c r="J242" s="2">
        <v>2.27</v>
      </c>
      <c r="K242" s="2">
        <f t="shared" si="25"/>
        <v>2.27</v>
      </c>
      <c r="L242" s="2">
        <f t="shared" si="26"/>
        <v>0</v>
      </c>
      <c r="AG242" s="9">
        <v>2.27</v>
      </c>
      <c r="AH242" s="5">
        <v>2811.78</v>
      </c>
      <c r="AL242" s="5" t="str">
        <f>IF(AK242&gt;0,AK242*$AL$1,"")</f>
        <v/>
      </c>
      <c r="AN242" s="5" t="str">
        <f>IF(AM242&gt;0,AM242*$AN$1,"")</f>
        <v/>
      </c>
      <c r="AP242" s="5" t="str">
        <f>IF(AO242&gt;0,AO242*$AP$1,"")</f>
        <v/>
      </c>
      <c r="AS242" s="5">
        <f t="shared" si="32"/>
        <v>2811.78</v>
      </c>
      <c r="AT242" s="11">
        <f t="shared" si="30"/>
        <v>0.2396968549134452</v>
      </c>
      <c r="AU242" s="5">
        <f t="shared" si="33"/>
        <v>239.69685491344521</v>
      </c>
    </row>
    <row r="243" spans="1:47" ht="15" thickTop="1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>
        <f t="shared" ref="K243:AU243" si="34">SUM(K3:K242)</f>
        <v>1272.1199999999994</v>
      </c>
      <c r="L243" s="20">
        <f t="shared" si="34"/>
        <v>1100.4799999999993</v>
      </c>
      <c r="M243" s="21">
        <f t="shared" si="34"/>
        <v>0</v>
      </c>
      <c r="N243" s="22">
        <f t="shared" si="34"/>
        <v>17.100000000000001</v>
      </c>
      <c r="O243" s="23">
        <f t="shared" si="34"/>
        <v>50607.450000000004</v>
      </c>
      <c r="P243" s="24">
        <f t="shared" si="34"/>
        <v>189.01000000000002</v>
      </c>
      <c r="Q243" s="23">
        <f t="shared" si="34"/>
        <v>383015.05549999996</v>
      </c>
      <c r="R243" s="25">
        <f t="shared" si="34"/>
        <v>559.85999999999979</v>
      </c>
      <c r="S243" s="23">
        <f t="shared" si="34"/>
        <v>560888.04150000005</v>
      </c>
      <c r="T243" s="26">
        <f t="shared" si="34"/>
        <v>350.18999999999988</v>
      </c>
      <c r="U243" s="23">
        <f t="shared" si="34"/>
        <v>78524.365420000016</v>
      </c>
      <c r="V243" s="20">
        <f t="shared" si="34"/>
        <v>52.94</v>
      </c>
      <c r="W243" s="23">
        <f t="shared" si="34"/>
        <v>10322.795400000001</v>
      </c>
      <c r="X243" s="20">
        <f t="shared" si="34"/>
        <v>0</v>
      </c>
      <c r="Y243" s="23">
        <f t="shared" si="34"/>
        <v>0</v>
      </c>
      <c r="Z243" s="27">
        <f t="shared" si="34"/>
        <v>25.339999999999996</v>
      </c>
      <c r="AA243" s="23">
        <f t="shared" si="34"/>
        <v>2695.3167000000008</v>
      </c>
      <c r="AB243" s="28">
        <f t="shared" si="34"/>
        <v>0</v>
      </c>
      <c r="AC243" s="23">
        <f t="shared" si="34"/>
        <v>0</v>
      </c>
      <c r="AD243" s="20">
        <f t="shared" si="34"/>
        <v>0</v>
      </c>
      <c r="AE243" s="20">
        <f t="shared" si="34"/>
        <v>0</v>
      </c>
      <c r="AF243" s="23">
        <f t="shared" si="34"/>
        <v>0</v>
      </c>
      <c r="AG243" s="27">
        <f t="shared" si="34"/>
        <v>77.679999999999993</v>
      </c>
      <c r="AH243" s="23">
        <f t="shared" si="34"/>
        <v>87003.668699999995</v>
      </c>
      <c r="AI243" s="20">
        <f t="shared" si="34"/>
        <v>0</v>
      </c>
      <c r="AJ243" s="23">
        <f t="shared" si="34"/>
        <v>0</v>
      </c>
      <c r="AK243" s="21">
        <f t="shared" si="34"/>
        <v>0</v>
      </c>
      <c r="AL243" s="23">
        <f t="shared" si="34"/>
        <v>0</v>
      </c>
      <c r="AM243" s="21">
        <f t="shared" si="34"/>
        <v>2.7699999999999996</v>
      </c>
      <c r="AN243" s="23">
        <f t="shared" si="34"/>
        <v>18877.550000000003</v>
      </c>
      <c r="AO243" s="20">
        <f t="shared" si="34"/>
        <v>9.3000000000000007</v>
      </c>
      <c r="AP243" s="23">
        <f t="shared" si="34"/>
        <v>9.3000000000000007</v>
      </c>
      <c r="AQ243" s="20">
        <f t="shared" si="34"/>
        <v>18.149999999999999</v>
      </c>
      <c r="AR243" s="20">
        <f t="shared" si="34"/>
        <v>1070.2599999999995</v>
      </c>
      <c r="AS243" s="23">
        <f t="shared" si="34"/>
        <v>1173056.6932199995</v>
      </c>
      <c r="AT243" s="20">
        <f t="shared" si="34"/>
        <v>100.00000000000001</v>
      </c>
      <c r="AU243" s="23">
        <f t="shared" si="34"/>
        <v>100000.00000000004</v>
      </c>
    </row>
    <row r="246" spans="1:47" x14ac:dyDescent="0.3">
      <c r="B246" s="29" t="s">
        <v>282</v>
      </c>
      <c r="C246" s="1">
        <f>SUM(K243,L243)</f>
        <v>2372.5999999999985</v>
      </c>
    </row>
  </sheetData>
  <autoFilter ref="A2:AU243" xr:uid="{00000000-0001-0000-0000-000000000000}"/>
  <conditionalFormatting sqref="I229">
    <cfRule type="notContainsText" dxfId="24" priority="50" operator="notContains" text="#########">
      <formula>ISERROR(SEARCH("#########",I229))</formula>
    </cfRule>
  </conditionalFormatting>
  <conditionalFormatting sqref="I232:I234">
    <cfRule type="notContainsText" dxfId="23" priority="64" operator="notContains" text="#########">
      <formula>ISERROR(SEARCH("#########",I232))</formula>
    </cfRule>
  </conditionalFormatting>
  <conditionalFormatting sqref="I243:I245">
    <cfRule type="notContainsText" dxfId="22" priority="66" operator="notContains" text="#########">
      <formula>ISERROR(SEARCH("#########",I243))</formula>
    </cfRule>
  </conditionalFormatting>
  <conditionalFormatting sqref="I248:I251">
    <cfRule type="notContainsText" dxfId="21" priority="69" operator="notContains" text="#########">
      <formula>ISERROR(SEARCH("#########",I248))</formula>
    </cfRule>
  </conditionalFormatting>
  <conditionalFormatting sqref="I257">
    <cfRule type="notContainsText" dxfId="20" priority="73" operator="notContains" text="#########">
      <formula>ISERROR(SEARCH("#########",I257))</formula>
    </cfRule>
  </conditionalFormatting>
  <conditionalFormatting sqref="I259:I338">
    <cfRule type="notContainsText" dxfId="19" priority="74" operator="notContains" text="#########">
      <formula>ISERROR(SEARCH("#########",I259))</formula>
    </cfRule>
  </conditionalFormatting>
  <conditionalFormatting sqref="J256">
    <cfRule type="notContainsText" dxfId="18" priority="177" operator="notContains" text="#########">
      <formula>ISERROR(SEARCH("#########",J256))</formula>
    </cfRule>
  </conditionalFormatting>
  <conditionalFormatting sqref="J270:J271">
    <cfRule type="notContainsText" dxfId="17" priority="178" operator="notContains" text="#########">
      <formula>ISERROR(SEARCH("#########",J270))</formula>
    </cfRule>
  </conditionalFormatting>
  <conditionalFormatting sqref="J275">
    <cfRule type="notContainsText" dxfId="16" priority="180" operator="notContains" text="#########">
      <formula>ISERROR(SEARCH("#########",J275))</formula>
    </cfRule>
  </conditionalFormatting>
  <conditionalFormatting sqref="J278:J279">
    <cfRule type="notContainsText" dxfId="15" priority="181" operator="notContains" text="#########">
      <formula>ISERROR(SEARCH("#########",J278))</formula>
    </cfRule>
  </conditionalFormatting>
  <conditionalFormatting sqref="J282:J283">
    <cfRule type="notContainsText" dxfId="14" priority="183" operator="notContains" text="#########">
      <formula>ISERROR(SEARCH("#########",J282))</formula>
    </cfRule>
  </conditionalFormatting>
  <conditionalFormatting sqref="J285:J286">
    <cfRule type="notContainsText" dxfId="13" priority="185" operator="notContains" text="#########">
      <formula>ISERROR(SEARCH("#########",J285))</formula>
    </cfRule>
  </conditionalFormatting>
  <conditionalFormatting sqref="J291">
    <cfRule type="notContainsText" dxfId="12" priority="187" operator="notContains" text="#########">
      <formula>ISERROR(SEARCH("#########",J291))</formula>
    </cfRule>
  </conditionalFormatting>
  <conditionalFormatting sqref="J294">
    <cfRule type="notContainsText" dxfId="11" priority="188" operator="notContains" text="#########">
      <formula>ISERROR(SEARCH("#########",J294))</formula>
    </cfRule>
  </conditionalFormatting>
  <conditionalFormatting sqref="J299">
    <cfRule type="notContainsText" dxfId="10" priority="189" operator="notContains" text="#########">
      <formula>ISERROR(SEARCH("#########",J299))</formula>
    </cfRule>
  </conditionalFormatting>
  <conditionalFormatting sqref="J302:J305">
    <cfRule type="notContainsText" dxfId="9" priority="190" operator="notContains" text="#########">
      <formula>ISERROR(SEARCH("#########",J302))</formula>
    </cfRule>
  </conditionalFormatting>
  <conditionalFormatting sqref="J307">
    <cfRule type="notContainsText" dxfId="8" priority="194" operator="notContains" text="#########">
      <formula>ISERROR(SEARCH("#########",J307))</formula>
    </cfRule>
  </conditionalFormatting>
  <conditionalFormatting sqref="J310">
    <cfRule type="notContainsText" dxfId="7" priority="195" operator="notContains" text="#########">
      <formula>ISERROR(SEARCH("#########",J310))</formula>
    </cfRule>
  </conditionalFormatting>
  <conditionalFormatting sqref="J315:J316">
    <cfRule type="notContainsText" dxfId="6" priority="196" operator="notContains" text="#########">
      <formula>ISERROR(SEARCH("#########",J315))</formula>
    </cfRule>
  </conditionalFormatting>
  <conditionalFormatting sqref="J320">
    <cfRule type="notContainsText" dxfId="5" priority="198" operator="notContains" text="#########">
      <formula>ISERROR(SEARCH("#########",J320))</formula>
    </cfRule>
  </conditionalFormatting>
  <conditionalFormatting sqref="J329">
    <cfRule type="notContainsText" dxfId="4" priority="199" operator="notContains" text="#########">
      <formula>ISERROR(SEARCH("#########",J329))</formula>
    </cfRule>
  </conditionalFormatting>
  <conditionalFormatting sqref="K197:L197">
    <cfRule type="notContainsText" dxfId="3" priority="234" operator="notContains" text="#########">
      <formula>ISERROR(SEARCH("#########",K197))</formula>
    </cfRule>
  </conditionalFormatting>
  <conditionalFormatting sqref="K258:L258">
    <cfRule type="notContainsText" dxfId="2" priority="242" operator="notContains" text="#########">
      <formula>ISERROR(SEARCH("#########",K258))</formula>
    </cfRule>
  </conditionalFormatting>
  <conditionalFormatting sqref="K292:L292">
    <cfRule type="notContainsText" dxfId="1" priority="244" operator="notContains" text="#########">
      <formula>ISERROR(SEARCH("#########",K292))</formula>
    </cfRule>
  </conditionalFormatting>
  <conditionalFormatting sqref="K312:L312">
    <cfRule type="notContainsText" dxfId="0" priority="246" operator="notContains" text="#########">
      <formula>ISERROR(SEARCH("#########",K312))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379B0A-4B7B-497F-9011-5A11AC917FE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C59C2EF0-4328-40F9-AB45-38D4C151C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B6279A-F863-4E5F-BA18-B1F9AD260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Derek Ebertowski</cp:lastModifiedBy>
  <dcterms:created xsi:type="dcterms:W3CDTF">2025-03-05T15:05:05Z</dcterms:created>
  <dcterms:modified xsi:type="dcterms:W3CDTF">2025-08-21T14:42:44Z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