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2overviewers.sharepoint.com/Shared Documents/H2Overviewers Master/Company Share/Jackson County/Group 4/CD 11/"/>
    </mc:Choice>
  </mc:AlternateContent>
  <xr:revisionPtr revIDLastSave="9" documentId="13_ncr:1_{FC52C18E-3D9B-423F-BCEE-280C38B1943F}" xr6:coauthVersionLast="47" xr6:coauthVersionMax="47" xr10:uidLastSave="{941CD145-4125-49B5-87E8-5E1995D918A2}"/>
  <bookViews>
    <workbookView xWindow="-108" yWindow="-108" windowWidth="23256" windowHeight="12456" xr2:uid="{00000000-000D-0000-FFFF-FFFF00000000}"/>
  </bookViews>
  <sheets>
    <sheet name="Sheet 1" sheetId="2" r:id="rId1"/>
  </sheets>
  <definedNames>
    <definedName name="_xlnm._FilterDatabase" localSheetId="0" hidden="1">'Sheet 1'!$A$2:$AV$315</definedName>
    <definedName name="_xlnm.Print_Titles" localSheetId="0">'Sheet 1'!$1:$2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315" i="2" l="1"/>
  <c r="AR315" i="2"/>
  <c r="AP315" i="2"/>
  <c r="AN315" i="2"/>
  <c r="AL315" i="2"/>
  <c r="AK315" i="2"/>
  <c r="AJ315" i="2"/>
  <c r="AI315" i="2"/>
  <c r="AH315" i="2"/>
  <c r="AG315" i="2"/>
  <c r="AF315" i="2"/>
  <c r="AE315" i="2"/>
  <c r="AD315" i="2"/>
  <c r="AC315" i="2"/>
  <c r="AB315" i="2"/>
  <c r="AA315" i="2"/>
  <c r="Z315" i="2"/>
  <c r="Y315" i="2"/>
  <c r="X315" i="2"/>
  <c r="W315" i="2"/>
  <c r="V315" i="2"/>
  <c r="U315" i="2"/>
  <c r="T315" i="2"/>
  <c r="S315" i="2"/>
  <c r="R315" i="2"/>
  <c r="Q315" i="2"/>
  <c r="P315" i="2"/>
  <c r="O315" i="2"/>
  <c r="N315" i="2"/>
  <c r="AT314" i="2"/>
  <c r="AQ314" i="2"/>
  <c r="AO314" i="2"/>
  <c r="AM314" i="2"/>
  <c r="M314" i="2"/>
  <c r="L314" i="2"/>
  <c r="AT313" i="2"/>
  <c r="AQ313" i="2"/>
  <c r="AO313" i="2"/>
  <c r="AM313" i="2"/>
  <c r="M313" i="2"/>
  <c r="L313" i="2"/>
  <c r="AT312" i="2"/>
  <c r="AQ312" i="2"/>
  <c r="AO312" i="2"/>
  <c r="AM312" i="2"/>
  <c r="M312" i="2"/>
  <c r="L312" i="2"/>
  <c r="AT311" i="2"/>
  <c r="AQ311" i="2"/>
  <c r="AO311" i="2"/>
  <c r="AM311" i="2"/>
  <c r="M311" i="2"/>
  <c r="L311" i="2"/>
  <c r="AT310" i="2"/>
  <c r="M310" i="2"/>
  <c r="L310" i="2"/>
  <c r="AT309" i="2"/>
  <c r="AQ309" i="2"/>
  <c r="AO309" i="2"/>
  <c r="AM309" i="2"/>
  <c r="M309" i="2"/>
  <c r="L309" i="2"/>
  <c r="AT308" i="2"/>
  <c r="M308" i="2"/>
  <c r="L308" i="2"/>
  <c r="AT307" i="2"/>
  <c r="AQ307" i="2"/>
  <c r="AO307" i="2"/>
  <c r="AM307" i="2"/>
  <c r="M307" i="2"/>
  <c r="L307" i="2"/>
  <c r="AT306" i="2"/>
  <c r="AQ306" i="2"/>
  <c r="AO306" i="2"/>
  <c r="AM306" i="2"/>
  <c r="M306" i="2"/>
  <c r="L306" i="2"/>
  <c r="AT305" i="2"/>
  <c r="M305" i="2"/>
  <c r="L305" i="2"/>
  <c r="AT304" i="2"/>
  <c r="AQ304" i="2"/>
  <c r="AO304" i="2"/>
  <c r="AM304" i="2"/>
  <c r="M304" i="2"/>
  <c r="L304" i="2"/>
  <c r="AT303" i="2"/>
  <c r="M303" i="2"/>
  <c r="L303" i="2"/>
  <c r="AT145" i="2"/>
  <c r="AQ145" i="2"/>
  <c r="AO145" i="2"/>
  <c r="AM145" i="2"/>
  <c r="M145" i="2"/>
  <c r="L145" i="2"/>
  <c r="AT144" i="2"/>
  <c r="AQ144" i="2"/>
  <c r="AO144" i="2"/>
  <c r="AM144" i="2"/>
  <c r="M144" i="2"/>
  <c r="L144" i="2"/>
  <c r="AT143" i="2"/>
  <c r="AQ143" i="2"/>
  <c r="AO143" i="2"/>
  <c r="AM143" i="2"/>
  <c r="M143" i="2"/>
  <c r="L143" i="2"/>
  <c r="AT302" i="2"/>
  <c r="AQ302" i="2"/>
  <c r="AO302" i="2"/>
  <c r="AM302" i="2"/>
  <c r="M302" i="2"/>
  <c r="L302" i="2"/>
  <c r="AT301" i="2"/>
  <c r="AQ301" i="2"/>
  <c r="AO301" i="2"/>
  <c r="AM301" i="2"/>
  <c r="M301" i="2"/>
  <c r="L301" i="2"/>
  <c r="AT300" i="2"/>
  <c r="AQ300" i="2"/>
  <c r="AO300" i="2"/>
  <c r="AM300" i="2"/>
  <c r="M300" i="2"/>
  <c r="L300" i="2"/>
  <c r="AT299" i="2"/>
  <c r="AQ299" i="2"/>
  <c r="AO299" i="2"/>
  <c r="AM299" i="2"/>
  <c r="M299" i="2"/>
  <c r="L299" i="2"/>
  <c r="AT298" i="2"/>
  <c r="AQ298" i="2"/>
  <c r="AO298" i="2"/>
  <c r="AM298" i="2"/>
  <c r="M298" i="2"/>
  <c r="L298" i="2"/>
  <c r="AT297" i="2"/>
  <c r="AQ297" i="2"/>
  <c r="AO297" i="2"/>
  <c r="AM297" i="2"/>
  <c r="M297" i="2"/>
  <c r="L297" i="2"/>
  <c r="AT296" i="2"/>
  <c r="AQ296" i="2"/>
  <c r="AO296" i="2"/>
  <c r="AM296" i="2"/>
  <c r="M296" i="2"/>
  <c r="L296" i="2"/>
  <c r="AT295" i="2"/>
  <c r="AQ295" i="2"/>
  <c r="AO295" i="2"/>
  <c r="AM295" i="2"/>
  <c r="M295" i="2"/>
  <c r="L295" i="2"/>
  <c r="AT294" i="2"/>
  <c r="AQ294" i="2"/>
  <c r="AO294" i="2"/>
  <c r="AM294" i="2"/>
  <c r="M294" i="2"/>
  <c r="L294" i="2"/>
  <c r="AT293" i="2"/>
  <c r="AQ293" i="2"/>
  <c r="AO293" i="2"/>
  <c r="AM293" i="2"/>
  <c r="M293" i="2"/>
  <c r="L293" i="2"/>
  <c r="AT292" i="2"/>
  <c r="AQ292" i="2"/>
  <c r="AO292" i="2"/>
  <c r="AM292" i="2"/>
  <c r="M292" i="2"/>
  <c r="L292" i="2"/>
  <c r="AT291" i="2"/>
  <c r="AQ291" i="2"/>
  <c r="AO291" i="2"/>
  <c r="AM291" i="2"/>
  <c r="M291" i="2"/>
  <c r="L291" i="2"/>
  <c r="AT290" i="2"/>
  <c r="AQ290" i="2"/>
  <c r="AO290" i="2"/>
  <c r="AM290" i="2"/>
  <c r="M290" i="2"/>
  <c r="L290" i="2"/>
  <c r="AT289" i="2"/>
  <c r="AQ289" i="2"/>
  <c r="AO289" i="2"/>
  <c r="AM289" i="2"/>
  <c r="M289" i="2"/>
  <c r="L289" i="2"/>
  <c r="AT288" i="2"/>
  <c r="AQ288" i="2"/>
  <c r="AO288" i="2"/>
  <c r="AM288" i="2"/>
  <c r="M288" i="2"/>
  <c r="L288" i="2"/>
  <c r="AT287" i="2"/>
  <c r="AQ287" i="2"/>
  <c r="AO287" i="2"/>
  <c r="AM287" i="2"/>
  <c r="M287" i="2"/>
  <c r="L287" i="2"/>
  <c r="AT286" i="2"/>
  <c r="AQ286" i="2"/>
  <c r="AO286" i="2"/>
  <c r="AM286" i="2"/>
  <c r="M286" i="2"/>
  <c r="L286" i="2"/>
  <c r="AT285" i="2"/>
  <c r="AQ285" i="2"/>
  <c r="AO285" i="2"/>
  <c r="AM285" i="2"/>
  <c r="M285" i="2"/>
  <c r="L285" i="2"/>
  <c r="AT284" i="2"/>
  <c r="AQ284" i="2"/>
  <c r="AO284" i="2"/>
  <c r="AM284" i="2"/>
  <c r="M284" i="2"/>
  <c r="L284" i="2"/>
  <c r="AT283" i="2"/>
  <c r="AQ283" i="2"/>
  <c r="AO283" i="2"/>
  <c r="AM283" i="2"/>
  <c r="M283" i="2"/>
  <c r="L283" i="2"/>
  <c r="AT282" i="2"/>
  <c r="AQ282" i="2"/>
  <c r="AO282" i="2"/>
  <c r="AM282" i="2"/>
  <c r="M282" i="2"/>
  <c r="L282" i="2"/>
  <c r="AT281" i="2"/>
  <c r="AQ281" i="2"/>
  <c r="AO281" i="2"/>
  <c r="AM281" i="2"/>
  <c r="M281" i="2"/>
  <c r="L281" i="2"/>
  <c r="AT280" i="2"/>
  <c r="AQ280" i="2"/>
  <c r="AO280" i="2"/>
  <c r="AM280" i="2"/>
  <c r="M280" i="2"/>
  <c r="L280" i="2"/>
  <c r="AT279" i="2"/>
  <c r="AQ279" i="2"/>
  <c r="AO279" i="2"/>
  <c r="AM279" i="2"/>
  <c r="M279" i="2"/>
  <c r="L279" i="2"/>
  <c r="AT278" i="2"/>
  <c r="AQ278" i="2"/>
  <c r="AO278" i="2"/>
  <c r="AM278" i="2"/>
  <c r="M278" i="2"/>
  <c r="L278" i="2"/>
  <c r="AT277" i="2"/>
  <c r="AQ277" i="2"/>
  <c r="AO277" i="2"/>
  <c r="AM277" i="2"/>
  <c r="M277" i="2"/>
  <c r="L277" i="2"/>
  <c r="AT276" i="2"/>
  <c r="AQ276" i="2"/>
  <c r="AO276" i="2"/>
  <c r="AM276" i="2"/>
  <c r="M276" i="2"/>
  <c r="L276" i="2"/>
  <c r="AT275" i="2"/>
  <c r="AQ275" i="2"/>
  <c r="AO275" i="2"/>
  <c r="AM275" i="2"/>
  <c r="M275" i="2"/>
  <c r="L275" i="2"/>
  <c r="AT274" i="2"/>
  <c r="AQ274" i="2"/>
  <c r="AO274" i="2"/>
  <c r="AM274" i="2"/>
  <c r="M274" i="2"/>
  <c r="L274" i="2"/>
  <c r="AT273" i="2"/>
  <c r="AQ273" i="2"/>
  <c r="AO273" i="2"/>
  <c r="AM273" i="2"/>
  <c r="M273" i="2"/>
  <c r="L273" i="2"/>
  <c r="AT272" i="2"/>
  <c r="AQ272" i="2"/>
  <c r="AO272" i="2"/>
  <c r="AM272" i="2"/>
  <c r="M272" i="2"/>
  <c r="L272" i="2"/>
  <c r="AT271" i="2"/>
  <c r="AQ271" i="2"/>
  <c r="AO271" i="2"/>
  <c r="AM271" i="2"/>
  <c r="M271" i="2"/>
  <c r="L271" i="2"/>
  <c r="AT270" i="2"/>
  <c r="AQ270" i="2"/>
  <c r="AO270" i="2"/>
  <c r="AM270" i="2"/>
  <c r="M270" i="2"/>
  <c r="L270" i="2"/>
  <c r="AT269" i="2"/>
  <c r="AQ269" i="2"/>
  <c r="AO269" i="2"/>
  <c r="AM269" i="2"/>
  <c r="M269" i="2"/>
  <c r="L269" i="2"/>
  <c r="AT268" i="2"/>
  <c r="AQ268" i="2"/>
  <c r="AO268" i="2"/>
  <c r="AM268" i="2"/>
  <c r="M268" i="2"/>
  <c r="L268" i="2"/>
  <c r="AT267" i="2"/>
  <c r="AQ267" i="2"/>
  <c r="AO267" i="2"/>
  <c r="AM267" i="2"/>
  <c r="M267" i="2"/>
  <c r="L267" i="2"/>
  <c r="AT266" i="2"/>
  <c r="AQ266" i="2"/>
  <c r="AO266" i="2"/>
  <c r="AM266" i="2"/>
  <c r="M266" i="2"/>
  <c r="L266" i="2"/>
  <c r="AT265" i="2"/>
  <c r="AQ265" i="2"/>
  <c r="AO265" i="2"/>
  <c r="AM265" i="2"/>
  <c r="M265" i="2"/>
  <c r="L265" i="2"/>
  <c r="AT264" i="2"/>
  <c r="AQ264" i="2"/>
  <c r="AO264" i="2"/>
  <c r="AM264" i="2"/>
  <c r="M264" i="2"/>
  <c r="L264" i="2"/>
  <c r="AT263" i="2"/>
  <c r="AQ263" i="2"/>
  <c r="AO263" i="2"/>
  <c r="AM263" i="2"/>
  <c r="M263" i="2"/>
  <c r="L263" i="2"/>
  <c r="AT262" i="2"/>
  <c r="AQ262" i="2"/>
  <c r="AO262" i="2"/>
  <c r="AM262" i="2"/>
  <c r="M262" i="2"/>
  <c r="L262" i="2"/>
  <c r="AT261" i="2"/>
  <c r="AQ261" i="2"/>
  <c r="AO261" i="2"/>
  <c r="AM261" i="2"/>
  <c r="M261" i="2"/>
  <c r="L261" i="2"/>
  <c r="AT260" i="2"/>
  <c r="AQ260" i="2"/>
  <c r="AO260" i="2"/>
  <c r="AM260" i="2"/>
  <c r="M260" i="2"/>
  <c r="L260" i="2"/>
  <c r="AT259" i="2"/>
  <c r="AQ259" i="2"/>
  <c r="AO259" i="2"/>
  <c r="AM259" i="2"/>
  <c r="M259" i="2"/>
  <c r="L259" i="2"/>
  <c r="AT258" i="2"/>
  <c r="AQ258" i="2"/>
  <c r="AO258" i="2"/>
  <c r="AM258" i="2"/>
  <c r="M258" i="2"/>
  <c r="L258" i="2"/>
  <c r="AT257" i="2"/>
  <c r="AQ257" i="2"/>
  <c r="AO257" i="2"/>
  <c r="AM257" i="2"/>
  <c r="M257" i="2"/>
  <c r="L257" i="2"/>
  <c r="AT256" i="2"/>
  <c r="AQ256" i="2"/>
  <c r="AO256" i="2"/>
  <c r="AM256" i="2"/>
  <c r="M256" i="2"/>
  <c r="L256" i="2"/>
  <c r="AT255" i="2"/>
  <c r="AQ255" i="2"/>
  <c r="AO255" i="2"/>
  <c r="AM255" i="2"/>
  <c r="M255" i="2"/>
  <c r="L255" i="2"/>
  <c r="AT254" i="2"/>
  <c r="AQ254" i="2"/>
  <c r="AO254" i="2"/>
  <c r="AM254" i="2"/>
  <c r="M254" i="2"/>
  <c r="L254" i="2"/>
  <c r="AT253" i="2"/>
  <c r="AQ253" i="2"/>
  <c r="AO253" i="2"/>
  <c r="AM253" i="2"/>
  <c r="M253" i="2"/>
  <c r="L253" i="2"/>
  <c r="AT252" i="2"/>
  <c r="AQ252" i="2"/>
  <c r="AO252" i="2"/>
  <c r="AM252" i="2"/>
  <c r="M252" i="2"/>
  <c r="L252" i="2"/>
  <c r="AT251" i="2"/>
  <c r="AQ251" i="2"/>
  <c r="AO251" i="2"/>
  <c r="AM251" i="2"/>
  <c r="M251" i="2"/>
  <c r="L251" i="2"/>
  <c r="AT250" i="2"/>
  <c r="AQ250" i="2"/>
  <c r="AO250" i="2"/>
  <c r="AM250" i="2"/>
  <c r="M250" i="2"/>
  <c r="L250" i="2"/>
  <c r="AT249" i="2"/>
  <c r="AQ249" i="2"/>
  <c r="AO249" i="2"/>
  <c r="AM249" i="2"/>
  <c r="M249" i="2"/>
  <c r="L249" i="2"/>
  <c r="AT248" i="2"/>
  <c r="AQ248" i="2"/>
  <c r="AO248" i="2"/>
  <c r="AM248" i="2"/>
  <c r="M248" i="2"/>
  <c r="L248" i="2"/>
  <c r="AT247" i="2"/>
  <c r="AQ247" i="2"/>
  <c r="AO247" i="2"/>
  <c r="AM247" i="2"/>
  <c r="M247" i="2"/>
  <c r="L247" i="2"/>
  <c r="AT246" i="2"/>
  <c r="AQ246" i="2"/>
  <c r="AO246" i="2"/>
  <c r="AM246" i="2"/>
  <c r="M246" i="2"/>
  <c r="L246" i="2"/>
  <c r="AT245" i="2"/>
  <c r="AQ245" i="2"/>
  <c r="AO245" i="2"/>
  <c r="AM245" i="2"/>
  <c r="M245" i="2"/>
  <c r="L245" i="2"/>
  <c r="AT244" i="2"/>
  <c r="AQ244" i="2"/>
  <c r="AO244" i="2"/>
  <c r="AM244" i="2"/>
  <c r="M244" i="2"/>
  <c r="L244" i="2"/>
  <c r="AT243" i="2"/>
  <c r="AQ243" i="2"/>
  <c r="AO243" i="2"/>
  <c r="AM243" i="2"/>
  <c r="M243" i="2"/>
  <c r="L243" i="2"/>
  <c r="AT242" i="2"/>
  <c r="AQ242" i="2"/>
  <c r="AO242" i="2"/>
  <c r="AM242" i="2"/>
  <c r="M242" i="2"/>
  <c r="L242" i="2"/>
  <c r="AT241" i="2"/>
  <c r="AQ241" i="2"/>
  <c r="AO241" i="2"/>
  <c r="AM241" i="2"/>
  <c r="M241" i="2"/>
  <c r="L241" i="2"/>
  <c r="AT240" i="2"/>
  <c r="AQ240" i="2"/>
  <c r="AO240" i="2"/>
  <c r="AM240" i="2"/>
  <c r="M240" i="2"/>
  <c r="L240" i="2"/>
  <c r="AT239" i="2"/>
  <c r="AQ239" i="2"/>
  <c r="AO239" i="2"/>
  <c r="AM239" i="2"/>
  <c r="M239" i="2"/>
  <c r="L239" i="2"/>
  <c r="AT238" i="2"/>
  <c r="AQ238" i="2"/>
  <c r="AO238" i="2"/>
  <c r="AM238" i="2"/>
  <c r="M238" i="2"/>
  <c r="L238" i="2"/>
  <c r="AT237" i="2"/>
  <c r="AQ237" i="2"/>
  <c r="AO237" i="2"/>
  <c r="AM237" i="2"/>
  <c r="M237" i="2"/>
  <c r="L237" i="2"/>
  <c r="AT236" i="2"/>
  <c r="AQ236" i="2"/>
  <c r="AO236" i="2"/>
  <c r="AM236" i="2"/>
  <c r="M236" i="2"/>
  <c r="L236" i="2"/>
  <c r="AT235" i="2"/>
  <c r="AQ235" i="2"/>
  <c r="AO235" i="2"/>
  <c r="AM235" i="2"/>
  <c r="M235" i="2"/>
  <c r="L235" i="2"/>
  <c r="AT234" i="2"/>
  <c r="AQ234" i="2"/>
  <c r="AO234" i="2"/>
  <c r="AM234" i="2"/>
  <c r="M234" i="2"/>
  <c r="L234" i="2"/>
  <c r="AT233" i="2"/>
  <c r="AQ233" i="2"/>
  <c r="AO233" i="2"/>
  <c r="AM233" i="2"/>
  <c r="M233" i="2"/>
  <c r="L233" i="2"/>
  <c r="AT232" i="2"/>
  <c r="AQ232" i="2"/>
  <c r="AO232" i="2"/>
  <c r="AM232" i="2"/>
  <c r="M232" i="2"/>
  <c r="L232" i="2"/>
  <c r="AT231" i="2"/>
  <c r="AQ231" i="2"/>
  <c r="AO231" i="2"/>
  <c r="AM231" i="2"/>
  <c r="M231" i="2"/>
  <c r="L231" i="2"/>
  <c r="AT230" i="2"/>
  <c r="AQ230" i="2"/>
  <c r="AO230" i="2"/>
  <c r="AM230" i="2"/>
  <c r="M230" i="2"/>
  <c r="L230" i="2"/>
  <c r="AT229" i="2"/>
  <c r="AQ229" i="2"/>
  <c r="AO229" i="2"/>
  <c r="AM229" i="2"/>
  <c r="M229" i="2"/>
  <c r="L229" i="2"/>
  <c r="AT228" i="2"/>
  <c r="AQ228" i="2"/>
  <c r="AO228" i="2"/>
  <c r="AM228" i="2"/>
  <c r="M228" i="2"/>
  <c r="L228" i="2"/>
  <c r="AT227" i="2"/>
  <c r="AQ227" i="2"/>
  <c r="AO227" i="2"/>
  <c r="AM227" i="2"/>
  <c r="M227" i="2"/>
  <c r="L227" i="2"/>
  <c r="AT226" i="2"/>
  <c r="AQ226" i="2"/>
  <c r="AO226" i="2"/>
  <c r="AM226" i="2"/>
  <c r="M226" i="2"/>
  <c r="L226" i="2"/>
  <c r="AT225" i="2"/>
  <c r="AQ225" i="2"/>
  <c r="AO225" i="2"/>
  <c r="AM225" i="2"/>
  <c r="M225" i="2"/>
  <c r="L225" i="2"/>
  <c r="AT224" i="2"/>
  <c r="AQ224" i="2"/>
  <c r="AO224" i="2"/>
  <c r="AM224" i="2"/>
  <c r="M224" i="2"/>
  <c r="L224" i="2"/>
  <c r="AT223" i="2"/>
  <c r="AQ223" i="2"/>
  <c r="AO223" i="2"/>
  <c r="AM223" i="2"/>
  <c r="M223" i="2"/>
  <c r="L223" i="2"/>
  <c r="AT222" i="2"/>
  <c r="AQ222" i="2"/>
  <c r="AO222" i="2"/>
  <c r="AM222" i="2"/>
  <c r="M222" i="2"/>
  <c r="L222" i="2"/>
  <c r="AT221" i="2"/>
  <c r="AQ221" i="2"/>
  <c r="AO221" i="2"/>
  <c r="AM221" i="2"/>
  <c r="M221" i="2"/>
  <c r="L221" i="2"/>
  <c r="AT220" i="2"/>
  <c r="AQ220" i="2"/>
  <c r="AO220" i="2"/>
  <c r="AM220" i="2"/>
  <c r="M220" i="2"/>
  <c r="L220" i="2"/>
  <c r="AT219" i="2"/>
  <c r="AQ219" i="2"/>
  <c r="AO219" i="2"/>
  <c r="AM219" i="2"/>
  <c r="M219" i="2"/>
  <c r="L219" i="2"/>
  <c r="AT218" i="2"/>
  <c r="AQ218" i="2"/>
  <c r="AO218" i="2"/>
  <c r="AM218" i="2"/>
  <c r="M218" i="2"/>
  <c r="L218" i="2"/>
  <c r="AT217" i="2"/>
  <c r="AQ217" i="2"/>
  <c r="AO217" i="2"/>
  <c r="AM217" i="2"/>
  <c r="M217" i="2"/>
  <c r="L217" i="2"/>
  <c r="AT216" i="2"/>
  <c r="AQ216" i="2"/>
  <c r="AO216" i="2"/>
  <c r="AM216" i="2"/>
  <c r="M216" i="2"/>
  <c r="L216" i="2"/>
  <c r="AT215" i="2"/>
  <c r="AQ215" i="2"/>
  <c r="AO215" i="2"/>
  <c r="AM215" i="2"/>
  <c r="M215" i="2"/>
  <c r="L215" i="2"/>
  <c r="AT214" i="2"/>
  <c r="AQ214" i="2"/>
  <c r="AO214" i="2"/>
  <c r="AM214" i="2"/>
  <c r="M214" i="2"/>
  <c r="L214" i="2"/>
  <c r="AT213" i="2"/>
  <c r="AQ213" i="2"/>
  <c r="AO213" i="2"/>
  <c r="AM213" i="2"/>
  <c r="M213" i="2"/>
  <c r="L213" i="2"/>
  <c r="AT212" i="2"/>
  <c r="AQ212" i="2"/>
  <c r="AO212" i="2"/>
  <c r="AM212" i="2"/>
  <c r="M212" i="2"/>
  <c r="L212" i="2"/>
  <c r="AT211" i="2"/>
  <c r="AQ211" i="2"/>
  <c r="AO211" i="2"/>
  <c r="AM211" i="2"/>
  <c r="M211" i="2"/>
  <c r="L211" i="2"/>
  <c r="AT210" i="2"/>
  <c r="AQ210" i="2"/>
  <c r="AO210" i="2"/>
  <c r="AM210" i="2"/>
  <c r="M210" i="2"/>
  <c r="L210" i="2"/>
  <c r="AT209" i="2"/>
  <c r="AQ209" i="2"/>
  <c r="AO209" i="2"/>
  <c r="AM209" i="2"/>
  <c r="M209" i="2"/>
  <c r="L209" i="2"/>
  <c r="AT208" i="2"/>
  <c r="AQ208" i="2"/>
  <c r="AO208" i="2"/>
  <c r="AM208" i="2"/>
  <c r="M208" i="2"/>
  <c r="L208" i="2"/>
  <c r="AT207" i="2"/>
  <c r="AQ207" i="2"/>
  <c r="AO207" i="2"/>
  <c r="AM207" i="2"/>
  <c r="M207" i="2"/>
  <c r="L207" i="2"/>
  <c r="AT206" i="2"/>
  <c r="AQ206" i="2"/>
  <c r="AO206" i="2"/>
  <c r="AM206" i="2"/>
  <c r="M206" i="2"/>
  <c r="L206" i="2"/>
  <c r="AT205" i="2"/>
  <c r="AQ205" i="2"/>
  <c r="AO205" i="2"/>
  <c r="AM205" i="2"/>
  <c r="M205" i="2"/>
  <c r="L205" i="2"/>
  <c r="AT204" i="2"/>
  <c r="AQ204" i="2"/>
  <c r="AO204" i="2"/>
  <c r="AM204" i="2"/>
  <c r="M204" i="2"/>
  <c r="L204" i="2"/>
  <c r="AT203" i="2"/>
  <c r="AQ203" i="2"/>
  <c r="AO203" i="2"/>
  <c r="AM203" i="2"/>
  <c r="M203" i="2"/>
  <c r="L203" i="2"/>
  <c r="AT202" i="2"/>
  <c r="AQ202" i="2"/>
  <c r="AO202" i="2"/>
  <c r="AM202" i="2"/>
  <c r="M202" i="2"/>
  <c r="L202" i="2"/>
  <c r="AT201" i="2"/>
  <c r="AQ201" i="2"/>
  <c r="AO201" i="2"/>
  <c r="AM201" i="2"/>
  <c r="M201" i="2"/>
  <c r="L201" i="2"/>
  <c r="AT200" i="2"/>
  <c r="AQ200" i="2"/>
  <c r="AO200" i="2"/>
  <c r="AM200" i="2"/>
  <c r="M200" i="2"/>
  <c r="L200" i="2"/>
  <c r="AT199" i="2"/>
  <c r="AQ199" i="2"/>
  <c r="AO199" i="2"/>
  <c r="AM199" i="2"/>
  <c r="M199" i="2"/>
  <c r="L199" i="2"/>
  <c r="AT198" i="2"/>
  <c r="AQ198" i="2"/>
  <c r="AO198" i="2"/>
  <c r="AM198" i="2"/>
  <c r="M198" i="2"/>
  <c r="L198" i="2"/>
  <c r="AT197" i="2"/>
  <c r="AQ197" i="2"/>
  <c r="AO197" i="2"/>
  <c r="AM197" i="2"/>
  <c r="M197" i="2"/>
  <c r="L197" i="2"/>
  <c r="AT196" i="2"/>
  <c r="AQ196" i="2"/>
  <c r="AO196" i="2"/>
  <c r="AM196" i="2"/>
  <c r="M196" i="2"/>
  <c r="L196" i="2"/>
  <c r="AT195" i="2"/>
  <c r="AQ195" i="2"/>
  <c r="AO195" i="2"/>
  <c r="AM195" i="2"/>
  <c r="M195" i="2"/>
  <c r="L195" i="2"/>
  <c r="AT194" i="2"/>
  <c r="AQ194" i="2"/>
  <c r="AO194" i="2"/>
  <c r="AM194" i="2"/>
  <c r="M194" i="2"/>
  <c r="L194" i="2"/>
  <c r="AT193" i="2"/>
  <c r="AQ193" i="2"/>
  <c r="AO193" i="2"/>
  <c r="AM193" i="2"/>
  <c r="M193" i="2"/>
  <c r="L193" i="2"/>
  <c r="AT192" i="2"/>
  <c r="AQ192" i="2"/>
  <c r="AO192" i="2"/>
  <c r="AM192" i="2"/>
  <c r="M192" i="2"/>
  <c r="L192" i="2"/>
  <c r="AT191" i="2"/>
  <c r="AQ191" i="2"/>
  <c r="AO191" i="2"/>
  <c r="AM191" i="2"/>
  <c r="M191" i="2"/>
  <c r="L191" i="2"/>
  <c r="AT190" i="2"/>
  <c r="AQ190" i="2"/>
  <c r="AO190" i="2"/>
  <c r="AM190" i="2"/>
  <c r="M190" i="2"/>
  <c r="L190" i="2"/>
  <c r="AT189" i="2"/>
  <c r="AQ189" i="2"/>
  <c r="AO189" i="2"/>
  <c r="AM189" i="2"/>
  <c r="M189" i="2"/>
  <c r="L189" i="2"/>
  <c r="AT188" i="2"/>
  <c r="AQ188" i="2"/>
  <c r="AO188" i="2"/>
  <c r="AM188" i="2"/>
  <c r="M188" i="2"/>
  <c r="L188" i="2"/>
  <c r="AT187" i="2"/>
  <c r="AQ187" i="2"/>
  <c r="AO187" i="2"/>
  <c r="AM187" i="2"/>
  <c r="M187" i="2"/>
  <c r="L187" i="2"/>
  <c r="AT186" i="2"/>
  <c r="AQ186" i="2"/>
  <c r="AO186" i="2"/>
  <c r="AM186" i="2"/>
  <c r="M186" i="2"/>
  <c r="L186" i="2"/>
  <c r="AT185" i="2"/>
  <c r="AQ185" i="2"/>
  <c r="AO185" i="2"/>
  <c r="AM185" i="2"/>
  <c r="M185" i="2"/>
  <c r="L185" i="2"/>
  <c r="AT184" i="2"/>
  <c r="AQ184" i="2"/>
  <c r="AO184" i="2"/>
  <c r="AM184" i="2"/>
  <c r="M184" i="2"/>
  <c r="L184" i="2"/>
  <c r="AT183" i="2"/>
  <c r="AQ183" i="2"/>
  <c r="AO183" i="2"/>
  <c r="AM183" i="2"/>
  <c r="M183" i="2"/>
  <c r="L183" i="2"/>
  <c r="AT182" i="2"/>
  <c r="AQ182" i="2"/>
  <c r="AO182" i="2"/>
  <c r="AM182" i="2"/>
  <c r="M182" i="2"/>
  <c r="L182" i="2"/>
  <c r="AT181" i="2"/>
  <c r="AQ181" i="2"/>
  <c r="AO181" i="2"/>
  <c r="AM181" i="2"/>
  <c r="M181" i="2"/>
  <c r="L181" i="2"/>
  <c r="AT180" i="2"/>
  <c r="AQ180" i="2"/>
  <c r="AO180" i="2"/>
  <c r="AM180" i="2"/>
  <c r="M180" i="2"/>
  <c r="L180" i="2"/>
  <c r="AT179" i="2"/>
  <c r="AQ179" i="2"/>
  <c r="AO179" i="2"/>
  <c r="AM179" i="2"/>
  <c r="M179" i="2"/>
  <c r="L179" i="2"/>
  <c r="AT178" i="2"/>
  <c r="AQ178" i="2"/>
  <c r="AO178" i="2"/>
  <c r="AM178" i="2"/>
  <c r="M178" i="2"/>
  <c r="L178" i="2"/>
  <c r="AT177" i="2"/>
  <c r="AQ177" i="2"/>
  <c r="AO177" i="2"/>
  <c r="AM177" i="2"/>
  <c r="M177" i="2"/>
  <c r="L177" i="2"/>
  <c r="AT176" i="2"/>
  <c r="AQ176" i="2"/>
  <c r="AO176" i="2"/>
  <c r="AM176" i="2"/>
  <c r="M176" i="2"/>
  <c r="L176" i="2"/>
  <c r="AT175" i="2"/>
  <c r="AQ175" i="2"/>
  <c r="AO175" i="2"/>
  <c r="AM175" i="2"/>
  <c r="M175" i="2"/>
  <c r="L175" i="2"/>
  <c r="AT174" i="2"/>
  <c r="AQ174" i="2"/>
  <c r="AO174" i="2"/>
  <c r="AM174" i="2"/>
  <c r="M174" i="2"/>
  <c r="L174" i="2"/>
  <c r="AT173" i="2"/>
  <c r="AQ173" i="2"/>
  <c r="AO173" i="2"/>
  <c r="AM173" i="2"/>
  <c r="M173" i="2"/>
  <c r="L173" i="2"/>
  <c r="AT172" i="2"/>
  <c r="AQ172" i="2"/>
  <c r="AO172" i="2"/>
  <c r="AM172" i="2"/>
  <c r="M172" i="2"/>
  <c r="L172" i="2"/>
  <c r="AT171" i="2"/>
  <c r="AQ171" i="2"/>
  <c r="AO171" i="2"/>
  <c r="AM171" i="2"/>
  <c r="M171" i="2"/>
  <c r="L171" i="2"/>
  <c r="AT170" i="2"/>
  <c r="AQ170" i="2"/>
  <c r="AO170" i="2"/>
  <c r="AM170" i="2"/>
  <c r="M170" i="2"/>
  <c r="L170" i="2"/>
  <c r="AT169" i="2"/>
  <c r="AQ169" i="2"/>
  <c r="AO169" i="2"/>
  <c r="AM169" i="2"/>
  <c r="M169" i="2"/>
  <c r="L169" i="2"/>
  <c r="AT168" i="2"/>
  <c r="AQ168" i="2"/>
  <c r="AO168" i="2"/>
  <c r="AM168" i="2"/>
  <c r="M168" i="2"/>
  <c r="L168" i="2"/>
  <c r="AT167" i="2"/>
  <c r="AQ167" i="2"/>
  <c r="AO167" i="2"/>
  <c r="AM167" i="2"/>
  <c r="M167" i="2"/>
  <c r="L167" i="2"/>
  <c r="AT166" i="2"/>
  <c r="AQ166" i="2"/>
  <c r="AO166" i="2"/>
  <c r="AM166" i="2"/>
  <c r="M166" i="2"/>
  <c r="L166" i="2"/>
  <c r="AT165" i="2"/>
  <c r="AQ165" i="2"/>
  <c r="AO165" i="2"/>
  <c r="AM165" i="2"/>
  <c r="M165" i="2"/>
  <c r="L165" i="2"/>
  <c r="AT164" i="2"/>
  <c r="AQ164" i="2"/>
  <c r="AO164" i="2"/>
  <c r="AM164" i="2"/>
  <c r="M164" i="2"/>
  <c r="L164" i="2"/>
  <c r="AT163" i="2"/>
  <c r="AQ163" i="2"/>
  <c r="AO163" i="2"/>
  <c r="AM163" i="2"/>
  <c r="M163" i="2"/>
  <c r="L163" i="2"/>
  <c r="AT162" i="2"/>
  <c r="AQ162" i="2"/>
  <c r="AO162" i="2"/>
  <c r="AM162" i="2"/>
  <c r="M162" i="2"/>
  <c r="L162" i="2"/>
  <c r="AT161" i="2"/>
  <c r="AQ161" i="2"/>
  <c r="AO161" i="2"/>
  <c r="AM161" i="2"/>
  <c r="M161" i="2"/>
  <c r="L161" i="2"/>
  <c r="AT160" i="2"/>
  <c r="AQ160" i="2"/>
  <c r="AO160" i="2"/>
  <c r="AM160" i="2"/>
  <c r="M160" i="2"/>
  <c r="L160" i="2"/>
  <c r="AT159" i="2"/>
  <c r="AQ159" i="2"/>
  <c r="AO159" i="2"/>
  <c r="AM159" i="2"/>
  <c r="M159" i="2"/>
  <c r="L159" i="2"/>
  <c r="AT158" i="2"/>
  <c r="AQ158" i="2"/>
  <c r="AO158" i="2"/>
  <c r="AM158" i="2"/>
  <c r="M158" i="2"/>
  <c r="L158" i="2"/>
  <c r="AT157" i="2"/>
  <c r="AQ157" i="2"/>
  <c r="AO157" i="2"/>
  <c r="AM157" i="2"/>
  <c r="M157" i="2"/>
  <c r="L157" i="2"/>
  <c r="AT156" i="2"/>
  <c r="AQ156" i="2"/>
  <c r="AO156" i="2"/>
  <c r="AM156" i="2"/>
  <c r="M156" i="2"/>
  <c r="L156" i="2"/>
  <c r="AT155" i="2"/>
  <c r="AQ155" i="2"/>
  <c r="AO155" i="2"/>
  <c r="AM155" i="2"/>
  <c r="M155" i="2"/>
  <c r="L155" i="2"/>
  <c r="AT154" i="2"/>
  <c r="AQ154" i="2"/>
  <c r="AO154" i="2"/>
  <c r="AM154" i="2"/>
  <c r="M154" i="2"/>
  <c r="L154" i="2"/>
  <c r="AT153" i="2"/>
  <c r="AQ153" i="2"/>
  <c r="AO153" i="2"/>
  <c r="AM153" i="2"/>
  <c r="M153" i="2"/>
  <c r="L153" i="2"/>
  <c r="AT152" i="2"/>
  <c r="AQ152" i="2"/>
  <c r="AO152" i="2"/>
  <c r="AM152" i="2"/>
  <c r="M152" i="2"/>
  <c r="L152" i="2"/>
  <c r="AT151" i="2"/>
  <c r="AQ151" i="2"/>
  <c r="AO151" i="2"/>
  <c r="AM151" i="2"/>
  <c r="M151" i="2"/>
  <c r="L151" i="2"/>
  <c r="AT150" i="2"/>
  <c r="AQ150" i="2"/>
  <c r="AO150" i="2"/>
  <c r="AM150" i="2"/>
  <c r="M150" i="2"/>
  <c r="L150" i="2"/>
  <c r="AT149" i="2"/>
  <c r="AQ149" i="2"/>
  <c r="AO149" i="2"/>
  <c r="AM149" i="2"/>
  <c r="M149" i="2"/>
  <c r="L149" i="2"/>
  <c r="AT148" i="2"/>
  <c r="AQ148" i="2"/>
  <c r="AO148" i="2"/>
  <c r="AM148" i="2"/>
  <c r="M148" i="2"/>
  <c r="L148" i="2"/>
  <c r="AT147" i="2"/>
  <c r="AQ147" i="2"/>
  <c r="AO147" i="2"/>
  <c r="AM147" i="2"/>
  <c r="M147" i="2"/>
  <c r="L147" i="2"/>
  <c r="AT146" i="2"/>
  <c r="AQ146" i="2"/>
  <c r="AO146" i="2"/>
  <c r="AM146" i="2"/>
  <c r="M146" i="2"/>
  <c r="L146" i="2"/>
  <c r="AT142" i="2"/>
  <c r="AQ142" i="2"/>
  <c r="AO142" i="2"/>
  <c r="AM142" i="2"/>
  <c r="M142" i="2"/>
  <c r="L142" i="2"/>
  <c r="AT141" i="2"/>
  <c r="AQ141" i="2"/>
  <c r="AO141" i="2"/>
  <c r="AM141" i="2"/>
  <c r="M141" i="2"/>
  <c r="L141" i="2"/>
  <c r="AT140" i="2"/>
  <c r="AQ140" i="2"/>
  <c r="AO140" i="2"/>
  <c r="AM140" i="2"/>
  <c r="M140" i="2"/>
  <c r="L140" i="2"/>
  <c r="AT139" i="2"/>
  <c r="AQ139" i="2"/>
  <c r="AO139" i="2"/>
  <c r="AM139" i="2"/>
  <c r="M139" i="2"/>
  <c r="L139" i="2"/>
  <c r="AT138" i="2"/>
  <c r="AQ138" i="2"/>
  <c r="AO138" i="2"/>
  <c r="AM138" i="2"/>
  <c r="M138" i="2"/>
  <c r="L138" i="2"/>
  <c r="AT137" i="2"/>
  <c r="AQ137" i="2"/>
  <c r="AO137" i="2"/>
  <c r="AM137" i="2"/>
  <c r="M137" i="2"/>
  <c r="L137" i="2"/>
  <c r="AT136" i="2"/>
  <c r="AQ136" i="2"/>
  <c r="AO136" i="2"/>
  <c r="AM136" i="2"/>
  <c r="M136" i="2"/>
  <c r="L136" i="2"/>
  <c r="AT135" i="2"/>
  <c r="AQ135" i="2"/>
  <c r="AO135" i="2"/>
  <c r="AM135" i="2"/>
  <c r="M135" i="2"/>
  <c r="L135" i="2"/>
  <c r="AT134" i="2"/>
  <c r="AQ134" i="2"/>
  <c r="AO134" i="2"/>
  <c r="AM134" i="2"/>
  <c r="M134" i="2"/>
  <c r="L134" i="2"/>
  <c r="AT133" i="2"/>
  <c r="AQ133" i="2"/>
  <c r="AO133" i="2"/>
  <c r="AM133" i="2"/>
  <c r="M133" i="2"/>
  <c r="L133" i="2"/>
  <c r="AT132" i="2"/>
  <c r="AQ132" i="2"/>
  <c r="AO132" i="2"/>
  <c r="AM132" i="2"/>
  <c r="M132" i="2"/>
  <c r="L132" i="2"/>
  <c r="AT131" i="2"/>
  <c r="AQ131" i="2"/>
  <c r="AO131" i="2"/>
  <c r="AM131" i="2"/>
  <c r="M131" i="2"/>
  <c r="L131" i="2"/>
  <c r="AT130" i="2"/>
  <c r="AQ130" i="2"/>
  <c r="AO130" i="2"/>
  <c r="AM130" i="2"/>
  <c r="M130" i="2"/>
  <c r="L130" i="2"/>
  <c r="AT129" i="2"/>
  <c r="AQ129" i="2"/>
  <c r="AO129" i="2"/>
  <c r="AM129" i="2"/>
  <c r="M129" i="2"/>
  <c r="L129" i="2"/>
  <c r="AT128" i="2"/>
  <c r="AQ128" i="2"/>
  <c r="AO128" i="2"/>
  <c r="AM128" i="2"/>
  <c r="M128" i="2"/>
  <c r="L128" i="2"/>
  <c r="AT127" i="2"/>
  <c r="AQ127" i="2"/>
  <c r="AO127" i="2"/>
  <c r="AM127" i="2"/>
  <c r="M127" i="2"/>
  <c r="L127" i="2"/>
  <c r="AT126" i="2"/>
  <c r="AQ126" i="2"/>
  <c r="AO126" i="2"/>
  <c r="AM126" i="2"/>
  <c r="M126" i="2"/>
  <c r="L126" i="2"/>
  <c r="AT125" i="2"/>
  <c r="AQ125" i="2"/>
  <c r="AO125" i="2"/>
  <c r="AM125" i="2"/>
  <c r="M125" i="2"/>
  <c r="L125" i="2"/>
  <c r="AT124" i="2"/>
  <c r="AQ124" i="2"/>
  <c r="AO124" i="2"/>
  <c r="AM124" i="2"/>
  <c r="M124" i="2"/>
  <c r="L124" i="2"/>
  <c r="AT123" i="2"/>
  <c r="AQ123" i="2"/>
  <c r="AO123" i="2"/>
  <c r="AM123" i="2"/>
  <c r="M123" i="2"/>
  <c r="L123" i="2"/>
  <c r="AT122" i="2"/>
  <c r="AQ122" i="2"/>
  <c r="AO122" i="2"/>
  <c r="AM122" i="2"/>
  <c r="M122" i="2"/>
  <c r="L122" i="2"/>
  <c r="AT121" i="2"/>
  <c r="AQ121" i="2"/>
  <c r="AO121" i="2"/>
  <c r="AM121" i="2"/>
  <c r="M121" i="2"/>
  <c r="L121" i="2"/>
  <c r="AT120" i="2"/>
  <c r="AQ120" i="2"/>
  <c r="AO120" i="2"/>
  <c r="AM120" i="2"/>
  <c r="M120" i="2"/>
  <c r="L120" i="2"/>
  <c r="AT119" i="2"/>
  <c r="AQ119" i="2"/>
  <c r="AO119" i="2"/>
  <c r="AM119" i="2"/>
  <c r="M119" i="2"/>
  <c r="L119" i="2"/>
  <c r="AT118" i="2"/>
  <c r="AQ118" i="2"/>
  <c r="AO118" i="2"/>
  <c r="AM118" i="2"/>
  <c r="M118" i="2"/>
  <c r="L118" i="2"/>
  <c r="AT117" i="2"/>
  <c r="AQ117" i="2"/>
  <c r="AO117" i="2"/>
  <c r="AM117" i="2"/>
  <c r="M117" i="2"/>
  <c r="L117" i="2"/>
  <c r="AT116" i="2"/>
  <c r="AQ116" i="2"/>
  <c r="AO116" i="2"/>
  <c r="AM116" i="2"/>
  <c r="M116" i="2"/>
  <c r="L116" i="2"/>
  <c r="AT115" i="2"/>
  <c r="AQ115" i="2"/>
  <c r="AO115" i="2"/>
  <c r="AM115" i="2"/>
  <c r="M115" i="2"/>
  <c r="L115" i="2"/>
  <c r="AT114" i="2"/>
  <c r="AQ114" i="2"/>
  <c r="AO114" i="2"/>
  <c r="AM114" i="2"/>
  <c r="M114" i="2"/>
  <c r="L114" i="2"/>
  <c r="AT113" i="2"/>
  <c r="AQ113" i="2"/>
  <c r="AO113" i="2"/>
  <c r="AM113" i="2"/>
  <c r="M113" i="2"/>
  <c r="L113" i="2"/>
  <c r="AT112" i="2"/>
  <c r="AQ112" i="2"/>
  <c r="AO112" i="2"/>
  <c r="AM112" i="2"/>
  <c r="M112" i="2"/>
  <c r="L112" i="2"/>
  <c r="AT111" i="2"/>
  <c r="AQ111" i="2"/>
  <c r="AO111" i="2"/>
  <c r="AM111" i="2"/>
  <c r="M111" i="2"/>
  <c r="L111" i="2"/>
  <c r="AT110" i="2"/>
  <c r="AQ110" i="2"/>
  <c r="AO110" i="2"/>
  <c r="AM110" i="2"/>
  <c r="M110" i="2"/>
  <c r="L110" i="2"/>
  <c r="AT109" i="2"/>
  <c r="AQ109" i="2"/>
  <c r="AO109" i="2"/>
  <c r="AM109" i="2"/>
  <c r="M109" i="2"/>
  <c r="L109" i="2"/>
  <c r="AT108" i="2"/>
  <c r="AQ108" i="2"/>
  <c r="AO108" i="2"/>
  <c r="AM108" i="2"/>
  <c r="M108" i="2"/>
  <c r="L108" i="2"/>
  <c r="AT107" i="2"/>
  <c r="AQ107" i="2"/>
  <c r="AO107" i="2"/>
  <c r="AM107" i="2"/>
  <c r="M107" i="2"/>
  <c r="L107" i="2"/>
  <c r="AT106" i="2"/>
  <c r="AQ106" i="2"/>
  <c r="AO106" i="2"/>
  <c r="AM106" i="2"/>
  <c r="M106" i="2"/>
  <c r="L106" i="2"/>
  <c r="AT105" i="2"/>
  <c r="AQ105" i="2"/>
  <c r="AO105" i="2"/>
  <c r="AM105" i="2"/>
  <c r="M105" i="2"/>
  <c r="L105" i="2"/>
  <c r="AT104" i="2"/>
  <c r="AQ104" i="2"/>
  <c r="AO104" i="2"/>
  <c r="AM104" i="2"/>
  <c r="M104" i="2"/>
  <c r="L104" i="2"/>
  <c r="AT103" i="2"/>
  <c r="AQ103" i="2"/>
  <c r="AO103" i="2"/>
  <c r="AM103" i="2"/>
  <c r="M103" i="2"/>
  <c r="L103" i="2"/>
  <c r="AT102" i="2"/>
  <c r="AQ102" i="2"/>
  <c r="AO102" i="2"/>
  <c r="AM102" i="2"/>
  <c r="M102" i="2"/>
  <c r="L102" i="2"/>
  <c r="AT101" i="2"/>
  <c r="AQ101" i="2"/>
  <c r="AO101" i="2"/>
  <c r="AM101" i="2"/>
  <c r="M101" i="2"/>
  <c r="L101" i="2"/>
  <c r="AT100" i="2"/>
  <c r="AQ100" i="2"/>
  <c r="AO100" i="2"/>
  <c r="AM100" i="2"/>
  <c r="M100" i="2"/>
  <c r="L100" i="2"/>
  <c r="AT99" i="2"/>
  <c r="AQ99" i="2"/>
  <c r="AO99" i="2"/>
  <c r="AM99" i="2"/>
  <c r="M99" i="2"/>
  <c r="L99" i="2"/>
  <c r="AT98" i="2"/>
  <c r="AQ98" i="2"/>
  <c r="AO98" i="2"/>
  <c r="AM98" i="2"/>
  <c r="M98" i="2"/>
  <c r="L98" i="2"/>
  <c r="AT97" i="2"/>
  <c r="AQ97" i="2"/>
  <c r="AO97" i="2"/>
  <c r="AM97" i="2"/>
  <c r="M97" i="2"/>
  <c r="L97" i="2"/>
  <c r="AT96" i="2"/>
  <c r="AQ96" i="2"/>
  <c r="AO96" i="2"/>
  <c r="AM96" i="2"/>
  <c r="M96" i="2"/>
  <c r="L96" i="2"/>
  <c r="AT95" i="2"/>
  <c r="AQ95" i="2"/>
  <c r="AO95" i="2"/>
  <c r="AM95" i="2"/>
  <c r="M95" i="2"/>
  <c r="L95" i="2"/>
  <c r="AT94" i="2"/>
  <c r="AQ94" i="2"/>
  <c r="AO94" i="2"/>
  <c r="AM94" i="2"/>
  <c r="M94" i="2"/>
  <c r="L94" i="2"/>
  <c r="AT93" i="2"/>
  <c r="AQ93" i="2"/>
  <c r="AO93" i="2"/>
  <c r="AM93" i="2"/>
  <c r="M93" i="2"/>
  <c r="L93" i="2"/>
  <c r="AT92" i="2"/>
  <c r="AQ92" i="2"/>
  <c r="AO92" i="2"/>
  <c r="AM92" i="2"/>
  <c r="M92" i="2"/>
  <c r="L92" i="2"/>
  <c r="AT91" i="2"/>
  <c r="AQ91" i="2"/>
  <c r="AO91" i="2"/>
  <c r="AM91" i="2"/>
  <c r="M91" i="2"/>
  <c r="L91" i="2"/>
  <c r="AT90" i="2"/>
  <c r="AQ90" i="2"/>
  <c r="AO90" i="2"/>
  <c r="AM90" i="2"/>
  <c r="M90" i="2"/>
  <c r="L90" i="2"/>
  <c r="AT89" i="2"/>
  <c r="AQ89" i="2"/>
  <c r="AO89" i="2"/>
  <c r="AM89" i="2"/>
  <c r="M89" i="2"/>
  <c r="L89" i="2"/>
  <c r="AT88" i="2"/>
  <c r="AQ88" i="2"/>
  <c r="AO88" i="2"/>
  <c r="AM88" i="2"/>
  <c r="M88" i="2"/>
  <c r="L88" i="2"/>
  <c r="AT87" i="2"/>
  <c r="AQ87" i="2"/>
  <c r="AO87" i="2"/>
  <c r="AM87" i="2"/>
  <c r="M87" i="2"/>
  <c r="L87" i="2"/>
  <c r="AT86" i="2"/>
  <c r="AQ86" i="2"/>
  <c r="AO86" i="2"/>
  <c r="AM86" i="2"/>
  <c r="M86" i="2"/>
  <c r="L86" i="2"/>
  <c r="AT85" i="2"/>
  <c r="AQ85" i="2"/>
  <c r="AO85" i="2"/>
  <c r="AM85" i="2"/>
  <c r="M85" i="2"/>
  <c r="L85" i="2"/>
  <c r="AT84" i="2"/>
  <c r="AQ84" i="2"/>
  <c r="AO84" i="2"/>
  <c r="AM84" i="2"/>
  <c r="M84" i="2"/>
  <c r="L84" i="2"/>
  <c r="AT83" i="2"/>
  <c r="AQ83" i="2"/>
  <c r="AO83" i="2"/>
  <c r="AM83" i="2"/>
  <c r="M83" i="2"/>
  <c r="L83" i="2"/>
  <c r="AT82" i="2"/>
  <c r="AQ82" i="2"/>
  <c r="AO82" i="2"/>
  <c r="AM82" i="2"/>
  <c r="M82" i="2"/>
  <c r="L82" i="2"/>
  <c r="AT81" i="2"/>
  <c r="AQ81" i="2"/>
  <c r="AO81" i="2"/>
  <c r="AM81" i="2"/>
  <c r="M81" i="2"/>
  <c r="L81" i="2"/>
  <c r="AT80" i="2"/>
  <c r="AQ80" i="2"/>
  <c r="AO80" i="2"/>
  <c r="AM80" i="2"/>
  <c r="M80" i="2"/>
  <c r="L80" i="2"/>
  <c r="AT79" i="2"/>
  <c r="AQ79" i="2"/>
  <c r="AO79" i="2"/>
  <c r="AM79" i="2"/>
  <c r="M79" i="2"/>
  <c r="L79" i="2"/>
  <c r="AT78" i="2"/>
  <c r="AQ78" i="2"/>
  <c r="AO78" i="2"/>
  <c r="AM78" i="2"/>
  <c r="M78" i="2"/>
  <c r="L78" i="2"/>
  <c r="AT77" i="2"/>
  <c r="AQ77" i="2"/>
  <c r="AO77" i="2"/>
  <c r="AM77" i="2"/>
  <c r="M77" i="2"/>
  <c r="L77" i="2"/>
  <c r="AT76" i="2"/>
  <c r="AQ76" i="2"/>
  <c r="AO76" i="2"/>
  <c r="AM76" i="2"/>
  <c r="M76" i="2"/>
  <c r="L76" i="2"/>
  <c r="AT75" i="2"/>
  <c r="AQ75" i="2"/>
  <c r="AO75" i="2"/>
  <c r="AM75" i="2"/>
  <c r="M75" i="2"/>
  <c r="L75" i="2"/>
  <c r="AT74" i="2"/>
  <c r="AQ74" i="2"/>
  <c r="AO74" i="2"/>
  <c r="AM74" i="2"/>
  <c r="M74" i="2"/>
  <c r="L74" i="2"/>
  <c r="AT73" i="2"/>
  <c r="AQ73" i="2"/>
  <c r="AO73" i="2"/>
  <c r="AM73" i="2"/>
  <c r="M73" i="2"/>
  <c r="L73" i="2"/>
  <c r="AT72" i="2"/>
  <c r="AQ72" i="2"/>
  <c r="AO72" i="2"/>
  <c r="AM72" i="2"/>
  <c r="M72" i="2"/>
  <c r="L72" i="2"/>
  <c r="AT71" i="2"/>
  <c r="AQ71" i="2"/>
  <c r="AO71" i="2"/>
  <c r="AM71" i="2"/>
  <c r="M71" i="2"/>
  <c r="L71" i="2"/>
  <c r="AT70" i="2"/>
  <c r="AQ70" i="2"/>
  <c r="AO70" i="2"/>
  <c r="AM70" i="2"/>
  <c r="M70" i="2"/>
  <c r="L70" i="2"/>
  <c r="AT69" i="2"/>
  <c r="AQ69" i="2"/>
  <c r="AO69" i="2"/>
  <c r="AM69" i="2"/>
  <c r="M69" i="2"/>
  <c r="L69" i="2"/>
  <c r="AT68" i="2"/>
  <c r="AQ68" i="2"/>
  <c r="AO68" i="2"/>
  <c r="AM68" i="2"/>
  <c r="M68" i="2"/>
  <c r="L68" i="2"/>
  <c r="AT67" i="2"/>
  <c r="AQ67" i="2"/>
  <c r="AO67" i="2"/>
  <c r="AM67" i="2"/>
  <c r="M67" i="2"/>
  <c r="L67" i="2"/>
  <c r="AT66" i="2"/>
  <c r="AQ66" i="2"/>
  <c r="AO66" i="2"/>
  <c r="AM66" i="2"/>
  <c r="M66" i="2"/>
  <c r="L66" i="2"/>
  <c r="AT65" i="2"/>
  <c r="AQ65" i="2"/>
  <c r="AO65" i="2"/>
  <c r="AM65" i="2"/>
  <c r="M65" i="2"/>
  <c r="L65" i="2"/>
  <c r="AT64" i="2"/>
  <c r="AQ64" i="2"/>
  <c r="AO64" i="2"/>
  <c r="AM64" i="2"/>
  <c r="M64" i="2"/>
  <c r="L64" i="2"/>
  <c r="AT63" i="2"/>
  <c r="AQ63" i="2"/>
  <c r="AO63" i="2"/>
  <c r="AM63" i="2"/>
  <c r="M63" i="2"/>
  <c r="L63" i="2"/>
  <c r="AT62" i="2"/>
  <c r="AQ62" i="2"/>
  <c r="AO62" i="2"/>
  <c r="AM62" i="2"/>
  <c r="M62" i="2"/>
  <c r="L62" i="2"/>
  <c r="AT61" i="2"/>
  <c r="AQ61" i="2"/>
  <c r="AO61" i="2"/>
  <c r="AM61" i="2"/>
  <c r="M61" i="2"/>
  <c r="L61" i="2"/>
  <c r="AT60" i="2"/>
  <c r="AQ60" i="2"/>
  <c r="AO60" i="2"/>
  <c r="AM60" i="2"/>
  <c r="M60" i="2"/>
  <c r="L60" i="2"/>
  <c r="AT59" i="2"/>
  <c r="AQ59" i="2"/>
  <c r="AO59" i="2"/>
  <c r="AM59" i="2"/>
  <c r="M59" i="2"/>
  <c r="L59" i="2"/>
  <c r="AT58" i="2"/>
  <c r="AQ58" i="2"/>
  <c r="AO58" i="2"/>
  <c r="AM58" i="2"/>
  <c r="M58" i="2"/>
  <c r="L58" i="2"/>
  <c r="AT57" i="2"/>
  <c r="AQ57" i="2"/>
  <c r="AO57" i="2"/>
  <c r="AM57" i="2"/>
  <c r="M57" i="2"/>
  <c r="L57" i="2"/>
  <c r="AT56" i="2"/>
  <c r="AQ56" i="2"/>
  <c r="AO56" i="2"/>
  <c r="AM56" i="2"/>
  <c r="M56" i="2"/>
  <c r="L56" i="2"/>
  <c r="AT55" i="2"/>
  <c r="AQ55" i="2"/>
  <c r="AO55" i="2"/>
  <c r="AM55" i="2"/>
  <c r="M55" i="2"/>
  <c r="L55" i="2"/>
  <c r="AT54" i="2"/>
  <c r="AQ54" i="2"/>
  <c r="AO54" i="2"/>
  <c r="AM54" i="2"/>
  <c r="M54" i="2"/>
  <c r="L54" i="2"/>
  <c r="AT53" i="2"/>
  <c r="AQ53" i="2"/>
  <c r="AO53" i="2"/>
  <c r="AM53" i="2"/>
  <c r="M53" i="2"/>
  <c r="L53" i="2"/>
  <c r="AT52" i="2"/>
  <c r="AQ52" i="2"/>
  <c r="AO52" i="2"/>
  <c r="AM52" i="2"/>
  <c r="M52" i="2"/>
  <c r="L52" i="2"/>
  <c r="AT51" i="2"/>
  <c r="AQ51" i="2"/>
  <c r="AO51" i="2"/>
  <c r="AM51" i="2"/>
  <c r="M51" i="2"/>
  <c r="L51" i="2"/>
  <c r="AT50" i="2"/>
  <c r="AQ50" i="2"/>
  <c r="AO50" i="2"/>
  <c r="AM50" i="2"/>
  <c r="M50" i="2"/>
  <c r="L50" i="2"/>
  <c r="AT49" i="2"/>
  <c r="AQ49" i="2"/>
  <c r="AO49" i="2"/>
  <c r="AM49" i="2"/>
  <c r="M49" i="2"/>
  <c r="L49" i="2"/>
  <c r="AT48" i="2"/>
  <c r="AQ48" i="2"/>
  <c r="AO48" i="2"/>
  <c r="AM48" i="2"/>
  <c r="M48" i="2"/>
  <c r="L48" i="2"/>
  <c r="AT47" i="2"/>
  <c r="AQ47" i="2"/>
  <c r="AO47" i="2"/>
  <c r="AM47" i="2"/>
  <c r="M47" i="2"/>
  <c r="L47" i="2"/>
  <c r="AT46" i="2"/>
  <c r="AQ46" i="2"/>
  <c r="AO46" i="2"/>
  <c r="AM46" i="2"/>
  <c r="M46" i="2"/>
  <c r="L46" i="2"/>
  <c r="AT45" i="2"/>
  <c r="AQ45" i="2"/>
  <c r="AO45" i="2"/>
  <c r="AM45" i="2"/>
  <c r="M45" i="2"/>
  <c r="L45" i="2"/>
  <c r="AT44" i="2"/>
  <c r="AQ44" i="2"/>
  <c r="AO44" i="2"/>
  <c r="AM44" i="2"/>
  <c r="M44" i="2"/>
  <c r="L44" i="2"/>
  <c r="AT43" i="2"/>
  <c r="AQ43" i="2"/>
  <c r="AO43" i="2"/>
  <c r="AM43" i="2"/>
  <c r="M43" i="2"/>
  <c r="L43" i="2"/>
  <c r="AT42" i="2"/>
  <c r="AQ42" i="2"/>
  <c r="AO42" i="2"/>
  <c r="AM42" i="2"/>
  <c r="M42" i="2"/>
  <c r="L42" i="2"/>
  <c r="AT41" i="2"/>
  <c r="AQ41" i="2"/>
  <c r="AO41" i="2"/>
  <c r="AM41" i="2"/>
  <c r="M41" i="2"/>
  <c r="L41" i="2"/>
  <c r="AT40" i="2"/>
  <c r="AQ40" i="2"/>
  <c r="AO40" i="2"/>
  <c r="AM40" i="2"/>
  <c r="M40" i="2"/>
  <c r="L40" i="2"/>
  <c r="AT39" i="2"/>
  <c r="AQ39" i="2"/>
  <c r="AO39" i="2"/>
  <c r="AM39" i="2"/>
  <c r="M39" i="2"/>
  <c r="L39" i="2"/>
  <c r="AT38" i="2"/>
  <c r="AQ38" i="2"/>
  <c r="AO38" i="2"/>
  <c r="AM38" i="2"/>
  <c r="M38" i="2"/>
  <c r="L38" i="2"/>
  <c r="AT37" i="2"/>
  <c r="AQ37" i="2"/>
  <c r="AO37" i="2"/>
  <c r="AM37" i="2"/>
  <c r="M37" i="2"/>
  <c r="L37" i="2"/>
  <c r="AT36" i="2"/>
  <c r="AQ36" i="2"/>
  <c r="AO36" i="2"/>
  <c r="AM36" i="2"/>
  <c r="M36" i="2"/>
  <c r="L36" i="2"/>
  <c r="AT35" i="2"/>
  <c r="AQ35" i="2"/>
  <c r="AO35" i="2"/>
  <c r="AM35" i="2"/>
  <c r="M35" i="2"/>
  <c r="L35" i="2"/>
  <c r="AT34" i="2"/>
  <c r="AQ34" i="2"/>
  <c r="AO34" i="2"/>
  <c r="AM34" i="2"/>
  <c r="M34" i="2"/>
  <c r="L34" i="2"/>
  <c r="AT33" i="2"/>
  <c r="AQ33" i="2"/>
  <c r="AO33" i="2"/>
  <c r="AM33" i="2"/>
  <c r="M33" i="2"/>
  <c r="L33" i="2"/>
  <c r="AT32" i="2"/>
  <c r="AQ32" i="2"/>
  <c r="AO32" i="2"/>
  <c r="AM32" i="2"/>
  <c r="M32" i="2"/>
  <c r="L32" i="2"/>
  <c r="AT31" i="2"/>
  <c r="AQ31" i="2"/>
  <c r="AO31" i="2"/>
  <c r="AM31" i="2"/>
  <c r="M31" i="2"/>
  <c r="L31" i="2"/>
  <c r="AT30" i="2"/>
  <c r="AQ30" i="2"/>
  <c r="AO30" i="2"/>
  <c r="AM30" i="2"/>
  <c r="M30" i="2"/>
  <c r="L30" i="2"/>
  <c r="AT29" i="2"/>
  <c r="AQ29" i="2"/>
  <c r="AO29" i="2"/>
  <c r="AM29" i="2"/>
  <c r="M29" i="2"/>
  <c r="L29" i="2"/>
  <c r="AT28" i="2"/>
  <c r="AQ28" i="2"/>
  <c r="AO28" i="2"/>
  <c r="AM28" i="2"/>
  <c r="M28" i="2"/>
  <c r="L28" i="2"/>
  <c r="AT27" i="2"/>
  <c r="AQ27" i="2"/>
  <c r="AO27" i="2"/>
  <c r="AM27" i="2"/>
  <c r="M27" i="2"/>
  <c r="L27" i="2"/>
  <c r="AT26" i="2"/>
  <c r="AQ26" i="2"/>
  <c r="AO26" i="2"/>
  <c r="AM26" i="2"/>
  <c r="M26" i="2"/>
  <c r="L26" i="2"/>
  <c r="AT25" i="2"/>
  <c r="AQ25" i="2"/>
  <c r="AO25" i="2"/>
  <c r="AM25" i="2"/>
  <c r="M25" i="2"/>
  <c r="L25" i="2"/>
  <c r="AT24" i="2"/>
  <c r="AQ24" i="2"/>
  <c r="AO24" i="2"/>
  <c r="AM24" i="2"/>
  <c r="M24" i="2"/>
  <c r="L24" i="2"/>
  <c r="AT23" i="2"/>
  <c r="AQ23" i="2"/>
  <c r="AO23" i="2"/>
  <c r="AM23" i="2"/>
  <c r="M23" i="2"/>
  <c r="L23" i="2"/>
  <c r="AT22" i="2"/>
  <c r="AQ22" i="2"/>
  <c r="AO22" i="2"/>
  <c r="AM22" i="2"/>
  <c r="M22" i="2"/>
  <c r="L22" i="2"/>
  <c r="AT21" i="2"/>
  <c r="AQ21" i="2"/>
  <c r="AO21" i="2"/>
  <c r="AM21" i="2"/>
  <c r="M21" i="2"/>
  <c r="L21" i="2"/>
  <c r="AT20" i="2"/>
  <c r="AQ20" i="2"/>
  <c r="AO20" i="2"/>
  <c r="AM20" i="2"/>
  <c r="M20" i="2"/>
  <c r="L20" i="2"/>
  <c r="AT19" i="2"/>
  <c r="AQ19" i="2"/>
  <c r="AO19" i="2"/>
  <c r="AM19" i="2"/>
  <c r="M19" i="2"/>
  <c r="L19" i="2"/>
  <c r="AT18" i="2"/>
  <c r="AQ18" i="2"/>
  <c r="AO18" i="2"/>
  <c r="AM18" i="2"/>
  <c r="M18" i="2"/>
  <c r="L18" i="2"/>
  <c r="AT17" i="2"/>
  <c r="AQ17" i="2"/>
  <c r="AO17" i="2"/>
  <c r="AM17" i="2"/>
  <c r="M17" i="2"/>
  <c r="L17" i="2"/>
  <c r="AT16" i="2"/>
  <c r="AQ16" i="2"/>
  <c r="AO16" i="2"/>
  <c r="AM16" i="2"/>
  <c r="M16" i="2"/>
  <c r="L16" i="2"/>
  <c r="AT15" i="2"/>
  <c r="AQ15" i="2"/>
  <c r="AO15" i="2"/>
  <c r="AM15" i="2"/>
  <c r="M15" i="2"/>
  <c r="L15" i="2"/>
  <c r="AT14" i="2"/>
  <c r="AQ14" i="2"/>
  <c r="AO14" i="2"/>
  <c r="AM14" i="2"/>
  <c r="M14" i="2"/>
  <c r="L14" i="2"/>
  <c r="AT13" i="2"/>
  <c r="AQ13" i="2"/>
  <c r="AO13" i="2"/>
  <c r="AM13" i="2"/>
  <c r="M13" i="2"/>
  <c r="L13" i="2"/>
  <c r="AT12" i="2"/>
  <c r="AQ12" i="2"/>
  <c r="AO12" i="2"/>
  <c r="AM12" i="2"/>
  <c r="M12" i="2"/>
  <c r="L12" i="2"/>
  <c r="AT11" i="2"/>
  <c r="AQ11" i="2"/>
  <c r="AO11" i="2"/>
  <c r="AM11" i="2"/>
  <c r="M11" i="2"/>
  <c r="L11" i="2"/>
  <c r="AT10" i="2"/>
  <c r="AQ10" i="2"/>
  <c r="AO10" i="2"/>
  <c r="AM10" i="2"/>
  <c r="M10" i="2"/>
  <c r="L10" i="2"/>
  <c r="AT9" i="2"/>
  <c r="AQ9" i="2"/>
  <c r="AO9" i="2"/>
  <c r="AM9" i="2"/>
  <c r="M9" i="2"/>
  <c r="L9" i="2"/>
  <c r="AT8" i="2"/>
  <c r="AQ8" i="2"/>
  <c r="AO8" i="2"/>
  <c r="AM8" i="2"/>
  <c r="M8" i="2"/>
  <c r="L8" i="2"/>
  <c r="AT7" i="2"/>
  <c r="AQ7" i="2"/>
  <c r="AO7" i="2"/>
  <c r="AM7" i="2"/>
  <c r="M7" i="2"/>
  <c r="L7" i="2"/>
  <c r="AT6" i="2"/>
  <c r="AQ6" i="2"/>
  <c r="AO6" i="2"/>
  <c r="AM6" i="2"/>
  <c r="M6" i="2"/>
  <c r="L6" i="2"/>
  <c r="AT5" i="2"/>
  <c r="AQ5" i="2"/>
  <c r="AO5" i="2"/>
  <c r="AM5" i="2"/>
  <c r="M5" i="2"/>
  <c r="L5" i="2"/>
  <c r="AT4" i="2"/>
  <c r="AQ4" i="2"/>
  <c r="AO4" i="2"/>
  <c r="AM4" i="2"/>
  <c r="M4" i="2"/>
  <c r="L4" i="2"/>
  <c r="AT3" i="2"/>
  <c r="AQ3" i="2"/>
  <c r="AO3" i="2"/>
  <c r="AM3" i="2"/>
  <c r="M3" i="2"/>
  <c r="L3" i="2"/>
  <c r="AO315" i="2" l="1"/>
  <c r="AQ315" i="2"/>
  <c r="AT315" i="2"/>
  <c r="AU48" i="2" s="1"/>
  <c r="AV48" i="2" s="1"/>
  <c r="L315" i="2"/>
  <c r="M315" i="2"/>
  <c r="AM315" i="2"/>
  <c r="AU251" i="2"/>
  <c r="AV251" i="2" s="1"/>
  <c r="AU242" i="2"/>
  <c r="AV242" i="2" s="1"/>
  <c r="AU241" i="2"/>
  <c r="AV241" i="2" s="1"/>
  <c r="AU269" i="2"/>
  <c r="AV269" i="2" s="1"/>
  <c r="AU308" i="2"/>
  <c r="AV308" i="2" s="1"/>
  <c r="AU273" i="2" l="1"/>
  <c r="AV273" i="2" s="1"/>
  <c r="AU287" i="2"/>
  <c r="AV287" i="2" s="1"/>
  <c r="AU303" i="2"/>
  <c r="AV303" i="2" s="1"/>
  <c r="AU274" i="2"/>
  <c r="AV274" i="2" s="1"/>
  <c r="AU229" i="2"/>
  <c r="AV229" i="2" s="1"/>
  <c r="AU246" i="2"/>
  <c r="AV246" i="2" s="1"/>
  <c r="AU152" i="2"/>
  <c r="AV152" i="2" s="1"/>
  <c r="AU125" i="2"/>
  <c r="AV125" i="2" s="1"/>
  <c r="AU15" i="2"/>
  <c r="AV15" i="2" s="1"/>
  <c r="AU237" i="2"/>
  <c r="AV237" i="2" s="1"/>
  <c r="AU283" i="2"/>
  <c r="AV283" i="2" s="1"/>
  <c r="AU54" i="2"/>
  <c r="AV54" i="2" s="1"/>
  <c r="AU93" i="2"/>
  <c r="AV93" i="2" s="1"/>
  <c r="AU278" i="2"/>
  <c r="AV278" i="2" s="1"/>
  <c r="AU255" i="2"/>
  <c r="AV255" i="2" s="1"/>
  <c r="AU61" i="2"/>
  <c r="AV61" i="2" s="1"/>
  <c r="AU134" i="2"/>
  <c r="AV134" i="2" s="1"/>
  <c r="AU102" i="2"/>
  <c r="AV102" i="2" s="1"/>
  <c r="AU70" i="2"/>
  <c r="AV70" i="2" s="1"/>
  <c r="D318" i="2"/>
  <c r="AU145" i="2"/>
  <c r="AV145" i="2" s="1"/>
  <c r="AU144" i="2"/>
  <c r="AV144" i="2" s="1"/>
  <c r="AU143" i="2"/>
  <c r="AV143" i="2" s="1"/>
  <c r="AU302" i="2"/>
  <c r="AV302" i="2" s="1"/>
  <c r="AU301" i="2"/>
  <c r="AV301" i="2" s="1"/>
  <c r="AU300" i="2"/>
  <c r="AV300" i="2" s="1"/>
  <c r="AU299" i="2"/>
  <c r="AV299" i="2" s="1"/>
  <c r="AU298" i="2"/>
  <c r="AV298" i="2" s="1"/>
  <c r="AU297" i="2"/>
  <c r="AV297" i="2" s="1"/>
  <c r="AU296" i="2"/>
  <c r="AV296" i="2" s="1"/>
  <c r="AU295" i="2"/>
  <c r="AV295" i="2" s="1"/>
  <c r="AU294" i="2"/>
  <c r="AV294" i="2" s="1"/>
  <c r="AU304" i="2"/>
  <c r="AV304" i="2" s="1"/>
  <c r="AU307" i="2"/>
  <c r="AV307" i="2" s="1"/>
  <c r="AU306" i="2"/>
  <c r="AV306" i="2" s="1"/>
  <c r="AU305" i="2"/>
  <c r="AV305" i="2" s="1"/>
  <c r="AU223" i="2"/>
  <c r="AV223" i="2" s="1"/>
  <c r="AU222" i="2"/>
  <c r="AV222" i="2" s="1"/>
  <c r="AU221" i="2"/>
  <c r="AV221" i="2" s="1"/>
  <c r="AU220" i="2"/>
  <c r="AV220" i="2" s="1"/>
  <c r="AU219" i="2"/>
  <c r="AV219" i="2" s="1"/>
  <c r="AU218" i="2"/>
  <c r="AV218" i="2" s="1"/>
  <c r="AU217" i="2"/>
  <c r="AV217" i="2" s="1"/>
  <c r="AU216" i="2"/>
  <c r="AV216" i="2" s="1"/>
  <c r="AU215" i="2"/>
  <c r="AV215" i="2" s="1"/>
  <c r="AU214" i="2"/>
  <c r="AV214" i="2" s="1"/>
  <c r="AU213" i="2"/>
  <c r="AV213" i="2" s="1"/>
  <c r="AU212" i="2"/>
  <c r="AV212" i="2" s="1"/>
  <c r="AU211" i="2"/>
  <c r="AV211" i="2" s="1"/>
  <c r="AU210" i="2"/>
  <c r="AV210" i="2" s="1"/>
  <c r="AU209" i="2"/>
  <c r="AV209" i="2" s="1"/>
  <c r="AU208" i="2"/>
  <c r="AV208" i="2" s="1"/>
  <c r="AU207" i="2"/>
  <c r="AV207" i="2" s="1"/>
  <c r="AU206" i="2"/>
  <c r="AV206" i="2" s="1"/>
  <c r="AU205" i="2"/>
  <c r="AV205" i="2" s="1"/>
  <c r="AU204" i="2"/>
  <c r="AV204" i="2" s="1"/>
  <c r="AU203" i="2"/>
  <c r="AV203" i="2" s="1"/>
  <c r="AU202" i="2"/>
  <c r="AV202" i="2" s="1"/>
  <c r="AU201" i="2"/>
  <c r="AV201" i="2" s="1"/>
  <c r="AU200" i="2"/>
  <c r="AV200" i="2" s="1"/>
  <c r="AU199" i="2"/>
  <c r="AV199" i="2" s="1"/>
  <c r="AU198" i="2"/>
  <c r="AV198" i="2" s="1"/>
  <c r="AU197" i="2"/>
  <c r="AV197" i="2" s="1"/>
  <c r="AU196" i="2"/>
  <c r="AV196" i="2" s="1"/>
  <c r="AU195" i="2"/>
  <c r="AV195" i="2" s="1"/>
  <c r="AU194" i="2"/>
  <c r="AV194" i="2" s="1"/>
  <c r="AU193" i="2"/>
  <c r="AV193" i="2" s="1"/>
  <c r="AU192" i="2"/>
  <c r="AV192" i="2" s="1"/>
  <c r="AU191" i="2"/>
  <c r="AV191" i="2" s="1"/>
  <c r="AU190" i="2"/>
  <c r="AV190" i="2" s="1"/>
  <c r="AU189" i="2"/>
  <c r="AV189" i="2" s="1"/>
  <c r="AU188" i="2"/>
  <c r="AV188" i="2" s="1"/>
  <c r="AU187" i="2"/>
  <c r="AV187" i="2" s="1"/>
  <c r="AU186" i="2"/>
  <c r="AV186" i="2" s="1"/>
  <c r="AU185" i="2"/>
  <c r="AV185" i="2" s="1"/>
  <c r="AU184" i="2"/>
  <c r="AV184" i="2" s="1"/>
  <c r="AU183" i="2"/>
  <c r="AV183" i="2" s="1"/>
  <c r="AU182" i="2"/>
  <c r="AV182" i="2" s="1"/>
  <c r="AU181" i="2"/>
  <c r="AV181" i="2" s="1"/>
  <c r="AU180" i="2"/>
  <c r="AV180" i="2" s="1"/>
  <c r="AU179" i="2"/>
  <c r="AV179" i="2" s="1"/>
  <c r="AU178" i="2"/>
  <c r="AV178" i="2" s="1"/>
  <c r="AU177" i="2"/>
  <c r="AV177" i="2" s="1"/>
  <c r="AU176" i="2"/>
  <c r="AV176" i="2" s="1"/>
  <c r="AU175" i="2"/>
  <c r="AV175" i="2" s="1"/>
  <c r="AU174" i="2"/>
  <c r="AV174" i="2" s="1"/>
  <c r="AU173" i="2"/>
  <c r="AV173" i="2" s="1"/>
  <c r="AU172" i="2"/>
  <c r="AV172" i="2" s="1"/>
  <c r="AU171" i="2"/>
  <c r="AV171" i="2" s="1"/>
  <c r="AU170" i="2"/>
  <c r="AV170" i="2" s="1"/>
  <c r="AU169" i="2"/>
  <c r="AV169" i="2" s="1"/>
  <c r="AU168" i="2"/>
  <c r="AV168" i="2" s="1"/>
  <c r="AU167" i="2"/>
  <c r="AV167" i="2" s="1"/>
  <c r="AU166" i="2"/>
  <c r="AV166" i="2" s="1"/>
  <c r="AU165" i="2"/>
  <c r="AV165" i="2" s="1"/>
  <c r="AU164" i="2"/>
  <c r="AV164" i="2" s="1"/>
  <c r="AU163" i="2"/>
  <c r="AV163" i="2" s="1"/>
  <c r="AU162" i="2"/>
  <c r="AV162" i="2" s="1"/>
  <c r="AU161" i="2"/>
  <c r="AV161" i="2" s="1"/>
  <c r="AU160" i="2"/>
  <c r="AV160" i="2" s="1"/>
  <c r="AU149" i="2"/>
  <c r="AV149" i="2" s="1"/>
  <c r="AU151" i="2"/>
  <c r="AV151" i="2" s="1"/>
  <c r="AU153" i="2"/>
  <c r="AV153" i="2" s="1"/>
  <c r="AU148" i="2"/>
  <c r="AV148" i="2" s="1"/>
  <c r="AU156" i="2"/>
  <c r="AV156" i="2" s="1"/>
  <c r="AU50" i="2"/>
  <c r="AV50" i="2" s="1"/>
  <c r="AU27" i="2"/>
  <c r="AV27" i="2" s="1"/>
  <c r="AU112" i="2"/>
  <c r="AV112" i="2" s="1"/>
  <c r="AU21" i="2"/>
  <c r="AV21" i="2" s="1"/>
  <c r="AU115" i="2"/>
  <c r="AV115" i="2" s="1"/>
  <c r="AU83" i="2"/>
  <c r="AV83" i="2" s="1"/>
  <c r="AU13" i="2"/>
  <c r="AV13" i="2" s="1"/>
  <c r="AU4" i="2"/>
  <c r="AV4" i="2" s="1"/>
  <c r="AU268" i="2"/>
  <c r="AV268" i="2" s="1"/>
  <c r="AU224" i="2"/>
  <c r="AV224" i="2" s="1"/>
  <c r="AU311" i="2"/>
  <c r="AV311" i="2" s="1"/>
  <c r="AU265" i="2"/>
  <c r="AV265" i="2" s="1"/>
  <c r="AU233" i="2"/>
  <c r="AV233" i="2" s="1"/>
  <c r="AU270" i="2"/>
  <c r="AV270" i="2" s="1"/>
  <c r="AU238" i="2"/>
  <c r="AV238" i="2" s="1"/>
  <c r="AU279" i="2"/>
  <c r="AV279" i="2" s="1"/>
  <c r="AU247" i="2"/>
  <c r="AV247" i="2" s="1"/>
  <c r="AU225" i="2"/>
  <c r="AV225" i="2" s="1"/>
  <c r="AU46" i="2"/>
  <c r="AV46" i="2" s="1"/>
  <c r="AU7" i="2"/>
  <c r="AV7" i="2" s="1"/>
  <c r="AU121" i="2"/>
  <c r="AV121" i="2" s="1"/>
  <c r="AU89" i="2"/>
  <c r="AV89" i="2" s="1"/>
  <c r="AU55" i="2"/>
  <c r="AV55" i="2" s="1"/>
  <c r="AU40" i="2"/>
  <c r="AV40" i="2" s="1"/>
  <c r="AU130" i="2"/>
  <c r="AV130" i="2" s="1"/>
  <c r="AU98" i="2"/>
  <c r="AV98" i="2" s="1"/>
  <c r="AU66" i="2"/>
  <c r="AV66" i="2" s="1"/>
  <c r="AU9" i="2"/>
  <c r="AV9" i="2" s="1"/>
  <c r="AU136" i="2"/>
  <c r="AV136" i="2" s="1"/>
  <c r="AU42" i="2"/>
  <c r="AV42" i="2" s="1"/>
  <c r="AU240" i="2"/>
  <c r="AV240" i="2" s="1"/>
  <c r="AU108" i="2"/>
  <c r="AV108" i="2" s="1"/>
  <c r="AU146" i="2"/>
  <c r="AV146" i="2" s="1"/>
  <c r="AU111" i="2"/>
  <c r="AV111" i="2" s="1"/>
  <c r="AU79" i="2"/>
  <c r="AV79" i="2" s="1"/>
  <c r="AU155" i="2"/>
  <c r="AV155" i="2" s="1"/>
  <c r="AU264" i="2"/>
  <c r="AV264" i="2" s="1"/>
  <c r="AU147" i="2"/>
  <c r="AV147" i="2" s="1"/>
  <c r="AU17" i="2"/>
  <c r="AV17" i="2" s="1"/>
  <c r="AU293" i="2"/>
  <c r="AV293" i="2" s="1"/>
  <c r="AU261" i="2"/>
  <c r="AV261" i="2" s="1"/>
  <c r="AU309" i="2"/>
  <c r="AV309" i="2" s="1"/>
  <c r="AU266" i="2"/>
  <c r="AV266" i="2" s="1"/>
  <c r="AU234" i="2"/>
  <c r="AV234" i="2" s="1"/>
  <c r="AU275" i="2"/>
  <c r="AV275" i="2" s="1"/>
  <c r="AU243" i="2"/>
  <c r="AV243" i="2" s="1"/>
  <c r="AU157" i="2"/>
  <c r="AV157" i="2" s="1"/>
  <c r="AU38" i="2"/>
  <c r="AV38" i="2" s="1"/>
  <c r="AU117" i="2"/>
  <c r="AV117" i="2" s="1"/>
  <c r="AU85" i="2"/>
  <c r="AV85" i="2" s="1"/>
  <c r="AU47" i="2"/>
  <c r="AV47" i="2" s="1"/>
  <c r="AU32" i="2"/>
  <c r="AV32" i="2" s="1"/>
  <c r="AU126" i="2"/>
  <c r="AV126" i="2" s="1"/>
  <c r="AU94" i="2"/>
  <c r="AV94" i="2" s="1"/>
  <c r="AU62" i="2"/>
  <c r="AV62" i="2" s="1"/>
  <c r="AU51" i="2"/>
  <c r="AV51" i="2" s="1"/>
  <c r="AU92" i="2"/>
  <c r="AV92" i="2" s="1"/>
  <c r="AU34" i="2"/>
  <c r="AV34" i="2" s="1"/>
  <c r="AU232" i="2"/>
  <c r="AV232" i="2" s="1"/>
  <c r="AU104" i="2"/>
  <c r="AV104" i="2" s="1"/>
  <c r="AU139" i="2"/>
  <c r="AV139" i="2" s="1"/>
  <c r="AU107" i="2"/>
  <c r="AV107" i="2" s="1"/>
  <c r="AU71" i="2"/>
  <c r="AV71" i="2" s="1"/>
  <c r="AU52" i="2"/>
  <c r="AV52" i="2" s="1"/>
  <c r="AU292" i="2"/>
  <c r="AV292" i="2" s="1"/>
  <c r="AU260" i="2"/>
  <c r="AV260" i="2" s="1"/>
  <c r="AU124" i="2"/>
  <c r="AV124" i="2" s="1"/>
  <c r="AU289" i="2"/>
  <c r="AV289" i="2" s="1"/>
  <c r="AU257" i="2"/>
  <c r="AV257" i="2" s="1"/>
  <c r="AU312" i="2"/>
  <c r="AV312" i="2" s="1"/>
  <c r="AU262" i="2"/>
  <c r="AV262" i="2" s="1"/>
  <c r="AU230" i="2"/>
  <c r="AV230" i="2" s="1"/>
  <c r="AU271" i="2"/>
  <c r="AV271" i="2" s="1"/>
  <c r="AU239" i="2"/>
  <c r="AV239" i="2" s="1"/>
  <c r="AU158" i="2"/>
  <c r="AV158" i="2" s="1"/>
  <c r="AU30" i="2"/>
  <c r="AV30" i="2" s="1"/>
  <c r="AU113" i="2"/>
  <c r="AV113" i="2" s="1"/>
  <c r="AU81" i="2"/>
  <c r="AV81" i="2" s="1"/>
  <c r="AU39" i="2"/>
  <c r="AV39" i="2" s="1"/>
  <c r="AU24" i="2"/>
  <c r="AV24" i="2" s="1"/>
  <c r="AU122" i="2"/>
  <c r="AV122" i="2" s="1"/>
  <c r="AU90" i="2"/>
  <c r="AV90" i="2" s="1"/>
  <c r="AU57" i="2"/>
  <c r="AV57" i="2" s="1"/>
  <c r="AU43" i="2"/>
  <c r="AV43" i="2" s="1"/>
  <c r="AU76" i="2"/>
  <c r="AV76" i="2" s="1"/>
  <c r="AU26" i="2"/>
  <c r="AV26" i="2" s="1"/>
  <c r="AU228" i="2"/>
  <c r="AV228" i="2" s="1"/>
  <c r="AU96" i="2"/>
  <c r="AV96" i="2" s="1"/>
  <c r="AU135" i="2"/>
  <c r="AV135" i="2" s="1"/>
  <c r="AU103" i="2"/>
  <c r="AV103" i="2" s="1"/>
  <c r="AU67" i="2"/>
  <c r="AV67" i="2" s="1"/>
  <c r="AU44" i="2"/>
  <c r="AV44" i="2" s="1"/>
  <c r="AU288" i="2"/>
  <c r="AV288" i="2" s="1"/>
  <c r="AU256" i="2"/>
  <c r="AV256" i="2" s="1"/>
  <c r="AU116" i="2"/>
  <c r="AV116" i="2" s="1"/>
  <c r="AU285" i="2"/>
  <c r="AV285" i="2" s="1"/>
  <c r="AU253" i="2"/>
  <c r="AV253" i="2" s="1"/>
  <c r="AU290" i="2"/>
  <c r="AV290" i="2" s="1"/>
  <c r="AU258" i="2"/>
  <c r="AV258" i="2" s="1"/>
  <c r="AU226" i="2"/>
  <c r="AV226" i="2" s="1"/>
  <c r="AU267" i="2"/>
  <c r="AV267" i="2" s="1"/>
  <c r="AU235" i="2"/>
  <c r="AV235" i="2" s="1"/>
  <c r="AU314" i="2"/>
  <c r="AV314" i="2" s="1"/>
  <c r="AU22" i="2"/>
  <c r="AV22" i="2" s="1"/>
  <c r="AU141" i="2"/>
  <c r="AV141" i="2" s="1"/>
  <c r="AU109" i="2"/>
  <c r="AV109" i="2" s="1"/>
  <c r="AU77" i="2"/>
  <c r="AV77" i="2" s="1"/>
  <c r="AU31" i="2"/>
  <c r="AV31" i="2" s="1"/>
  <c r="AU16" i="2"/>
  <c r="AV16" i="2" s="1"/>
  <c r="AU118" i="2"/>
  <c r="AV118" i="2" s="1"/>
  <c r="AU86" i="2"/>
  <c r="AV86" i="2" s="1"/>
  <c r="AU49" i="2"/>
  <c r="AV49" i="2" s="1"/>
  <c r="AU35" i="2"/>
  <c r="AV35" i="2" s="1"/>
  <c r="AU64" i="2"/>
  <c r="AV64" i="2" s="1"/>
  <c r="AU18" i="2"/>
  <c r="AV18" i="2" s="1"/>
  <c r="AU140" i="2"/>
  <c r="AV140" i="2" s="1"/>
  <c r="AU88" i="2"/>
  <c r="AV88" i="2" s="1"/>
  <c r="AU131" i="2"/>
  <c r="AV131" i="2" s="1"/>
  <c r="AU99" i="2"/>
  <c r="AV99" i="2" s="1"/>
  <c r="AU59" i="2"/>
  <c r="AV59" i="2" s="1"/>
  <c r="AU36" i="2"/>
  <c r="AV36" i="2" s="1"/>
  <c r="AU284" i="2"/>
  <c r="AV284" i="2" s="1"/>
  <c r="AU252" i="2"/>
  <c r="AV252" i="2" s="1"/>
  <c r="AU100" i="2"/>
  <c r="AV100" i="2" s="1"/>
  <c r="AU281" i="2"/>
  <c r="AV281" i="2" s="1"/>
  <c r="AU249" i="2"/>
  <c r="AV249" i="2" s="1"/>
  <c r="AU286" i="2"/>
  <c r="AV286" i="2" s="1"/>
  <c r="AU254" i="2"/>
  <c r="AV254" i="2" s="1"/>
  <c r="AU313" i="2"/>
  <c r="AV313" i="2" s="1"/>
  <c r="AU263" i="2"/>
  <c r="AV263" i="2" s="1"/>
  <c r="AU231" i="2"/>
  <c r="AV231" i="2" s="1"/>
  <c r="AU310" i="2"/>
  <c r="AV310" i="2" s="1"/>
  <c r="AU14" i="2"/>
  <c r="AV14" i="2" s="1"/>
  <c r="AU137" i="2"/>
  <c r="AV137" i="2" s="1"/>
  <c r="AU105" i="2"/>
  <c r="AV105" i="2" s="1"/>
  <c r="AU73" i="2"/>
  <c r="AV73" i="2" s="1"/>
  <c r="AU23" i="2"/>
  <c r="AV23" i="2" s="1"/>
  <c r="AU8" i="2"/>
  <c r="AV8" i="2" s="1"/>
  <c r="AU114" i="2"/>
  <c r="AV114" i="2" s="1"/>
  <c r="AU82" i="2"/>
  <c r="AV82" i="2" s="1"/>
  <c r="AU41" i="2"/>
  <c r="AV41" i="2" s="1"/>
  <c r="AU19" i="2"/>
  <c r="AV19" i="2" s="1"/>
  <c r="AU154" i="2"/>
  <c r="AV154" i="2" s="1"/>
  <c r="AU10" i="2"/>
  <c r="AV10" i="2" s="1"/>
  <c r="AU132" i="2"/>
  <c r="AV132" i="2" s="1"/>
  <c r="AU45" i="2"/>
  <c r="AV45" i="2" s="1"/>
  <c r="AU127" i="2"/>
  <c r="AV127" i="2" s="1"/>
  <c r="AU95" i="2"/>
  <c r="AV95" i="2" s="1"/>
  <c r="AU80" i="2"/>
  <c r="AV80" i="2" s="1"/>
  <c r="AU28" i="2"/>
  <c r="AV28" i="2" s="1"/>
  <c r="AU280" i="2"/>
  <c r="AV280" i="2" s="1"/>
  <c r="AU248" i="2"/>
  <c r="AV248" i="2" s="1"/>
  <c r="AU84" i="2"/>
  <c r="AV84" i="2" s="1"/>
  <c r="AU277" i="2"/>
  <c r="AV277" i="2" s="1"/>
  <c r="AU245" i="2"/>
  <c r="AV245" i="2" s="1"/>
  <c r="AU282" i="2"/>
  <c r="AV282" i="2" s="1"/>
  <c r="AU250" i="2"/>
  <c r="AV250" i="2" s="1"/>
  <c r="AU291" i="2"/>
  <c r="AV291" i="2" s="1"/>
  <c r="AU259" i="2"/>
  <c r="AV259" i="2" s="1"/>
  <c r="AU227" i="2"/>
  <c r="AV227" i="2" s="1"/>
  <c r="AU159" i="2"/>
  <c r="AV159" i="2" s="1"/>
  <c r="AU6" i="2"/>
  <c r="AV6" i="2" s="1"/>
  <c r="AU133" i="2"/>
  <c r="AV133" i="2" s="1"/>
  <c r="AU101" i="2"/>
  <c r="AV101" i="2" s="1"/>
  <c r="AU69" i="2"/>
  <c r="AV69" i="2" s="1"/>
  <c r="AU5" i="2"/>
  <c r="AV5" i="2" s="1"/>
  <c r="AU142" i="2"/>
  <c r="AV142" i="2" s="1"/>
  <c r="AU110" i="2"/>
  <c r="AV110" i="2" s="1"/>
  <c r="AU78" i="2"/>
  <c r="AV78" i="2" s="1"/>
  <c r="AU33" i="2"/>
  <c r="AV33" i="2" s="1"/>
  <c r="AU11" i="2"/>
  <c r="AV11" i="2" s="1"/>
  <c r="AU150" i="2"/>
  <c r="AV150" i="2" s="1"/>
  <c r="AU75" i="2"/>
  <c r="AV75" i="2" s="1"/>
  <c r="AU128" i="2"/>
  <c r="AV128" i="2" s="1"/>
  <c r="AU37" i="2"/>
  <c r="AV37" i="2" s="1"/>
  <c r="AU123" i="2"/>
  <c r="AV123" i="2" s="1"/>
  <c r="AU91" i="2"/>
  <c r="AV91" i="2" s="1"/>
  <c r="AU72" i="2"/>
  <c r="AV72" i="2" s="1"/>
  <c r="AU20" i="2"/>
  <c r="AV20" i="2" s="1"/>
  <c r="AU276" i="2"/>
  <c r="AV276" i="2" s="1"/>
  <c r="AU244" i="2"/>
  <c r="AV244" i="2" s="1"/>
  <c r="AU60" i="2"/>
  <c r="AV60" i="2" s="1"/>
  <c r="AU129" i="2"/>
  <c r="AV129" i="2" s="1"/>
  <c r="AU97" i="2"/>
  <c r="AV97" i="2" s="1"/>
  <c r="AU65" i="2"/>
  <c r="AV65" i="2" s="1"/>
  <c r="AU56" i="2"/>
  <c r="AV56" i="2" s="1"/>
  <c r="AU138" i="2"/>
  <c r="AV138" i="2" s="1"/>
  <c r="AU106" i="2"/>
  <c r="AV106" i="2" s="1"/>
  <c r="AU74" i="2"/>
  <c r="AV74" i="2" s="1"/>
  <c r="AU25" i="2"/>
  <c r="AV25" i="2" s="1"/>
  <c r="AU3" i="2"/>
  <c r="AU58" i="2"/>
  <c r="AV58" i="2" s="1"/>
  <c r="AU63" i="2"/>
  <c r="AV63" i="2" s="1"/>
  <c r="AU120" i="2"/>
  <c r="AV120" i="2" s="1"/>
  <c r="AU29" i="2"/>
  <c r="AV29" i="2" s="1"/>
  <c r="AU119" i="2"/>
  <c r="AV119" i="2" s="1"/>
  <c r="AU87" i="2"/>
  <c r="AV87" i="2" s="1"/>
  <c r="AU68" i="2"/>
  <c r="AV68" i="2" s="1"/>
  <c r="AU12" i="2"/>
  <c r="AV12" i="2" s="1"/>
  <c r="AU272" i="2"/>
  <c r="AV272" i="2" s="1"/>
  <c r="AU236" i="2"/>
  <c r="AV236" i="2" s="1"/>
  <c r="AU53" i="2"/>
  <c r="AV53" i="2" s="1"/>
  <c r="AU315" i="2" l="1"/>
  <c r="AV3" i="2"/>
  <c r="AV315" i="2" s="1"/>
</calcChain>
</file>

<file path=xl/sharedStrings.xml><?xml version="1.0" encoding="utf-8"?>
<sst xmlns="http://schemas.openxmlformats.org/spreadsheetml/2006/main" count="2574" uniqueCount="353">
  <si>
    <t>$100,000.00</t>
  </si>
  <si>
    <t>PIN</t>
  </si>
  <si>
    <t>NAME</t>
  </si>
  <si>
    <t>OWNER ADDRESS</t>
  </si>
  <si>
    <t>CITY STATE ZIP</t>
  </si>
  <si>
    <t>DESCRIPTION</t>
  </si>
  <si>
    <t>SEC</t>
  </si>
  <si>
    <t>TWP</t>
  </si>
  <si>
    <t>RANGE</t>
  </si>
  <si>
    <t>PARCEL ACRES</t>
  </si>
  <si>
    <t>ACRES IN TRACT</t>
  </si>
  <si>
    <t>TOTAL BENEFITTED ACRES</t>
  </si>
  <si>
    <t>ACRES IN WATERSHED NOT BENEFITTED</t>
  </si>
  <si>
    <t>NONCONVERTED WETLAND ACRES</t>
  </si>
  <si>
    <t>CLASS 1 ACRES</t>
  </si>
  <si>
    <t>RED = CLASS 1 BENEFIT</t>
  </si>
  <si>
    <t>CLASS 2 ACRES</t>
  </si>
  <si>
    <t>YELLOW = CLASS 2 BENEFIT</t>
  </si>
  <si>
    <t>CLASS 3 ACRES</t>
  </si>
  <si>
    <t>GREEN = CLASS 3 BENEFIT</t>
  </si>
  <si>
    <t>CLASS 4 ACRES</t>
  </si>
  <si>
    <t>BLUE = CLASS 4 BENEFIT</t>
  </si>
  <si>
    <t>URBAN RESIDENTIAL ACRES</t>
  </si>
  <si>
    <t>URBAN RESIDENTIAL BENEFIT</t>
  </si>
  <si>
    <t>INDUSTRIAL ACRES</t>
  </si>
  <si>
    <t>INDUSTRIAL BENEFIT</t>
  </si>
  <si>
    <t>RESIDENTIAL ACRES</t>
  </si>
  <si>
    <t>RESIDENTIAL BENEFIT</t>
  </si>
  <si>
    <t>WOODLOT ACRES</t>
  </si>
  <si>
    <t>WOODLOT BENEFIT</t>
  </si>
  <si>
    <t>FEDERAL LAND ACRES</t>
  </si>
  <si>
    <t>CREP ACRES</t>
  </si>
  <si>
    <t>CREP BENEFIT</t>
  </si>
  <si>
    <t>ROAD ACRES</t>
  </si>
  <si>
    <t>ROAD BENEFIT</t>
  </si>
  <si>
    <t>RECREATIONAL TRAIL ACRES</t>
  </si>
  <si>
    <t>RECREATIONAL TRAIL BENEFIT</t>
  </si>
  <si>
    <t>CLASS A GRASS STRIP ACRES</t>
  </si>
  <si>
    <t>CLASS A GRASS STRIP DAMAGES</t>
  </si>
  <si>
    <t>CLASS B GRASS STRIP ACRES</t>
  </si>
  <si>
    <t>CLASS B GRASS STRIP DAMAGES</t>
  </si>
  <si>
    <t>WETLAND BUFFER STRIP</t>
  </si>
  <si>
    <t>WETLAND BUFFER STRIP DAMAGES</t>
  </si>
  <si>
    <t>DITCH ACRES</t>
  </si>
  <si>
    <t>NON-BENEFITTED ACRES</t>
  </si>
  <si>
    <t>TOTAL PARCEL BENEFITS</t>
  </si>
  <si>
    <t>PERCENT TOTAL BENEFITS</t>
  </si>
  <si>
    <t>NOTIONAL ASSESSMENT ON $100,000 REPAIR</t>
  </si>
  <si>
    <t>09.007.0500</t>
  </si>
  <si>
    <t>ACKERMANN ENTERPRISES</t>
  </si>
  <si>
    <t>415 S MINNESOTA ST</t>
  </si>
  <si>
    <t>LAKEFIELD MN 56150</t>
  </si>
  <si>
    <t>NWSW</t>
  </si>
  <si>
    <t>07</t>
  </si>
  <si>
    <t>102</t>
  </si>
  <si>
    <t>036</t>
  </si>
  <si>
    <t>SWSW</t>
  </si>
  <si>
    <t>SESW</t>
  </si>
  <si>
    <t>NESW</t>
  </si>
  <si>
    <t>09.007.0700</t>
  </si>
  <si>
    <t>ACKERMANN,JACOB D &amp; MELISSA R</t>
  </si>
  <si>
    <t>43126 800TH ST</t>
  </si>
  <si>
    <t>09.007.0750</t>
  </si>
  <si>
    <t>SWNW</t>
  </si>
  <si>
    <t>09.007.0800</t>
  </si>
  <si>
    <t>HARTMAN,DENNIS &amp; JANICE LV TST</t>
  </si>
  <si>
    <t>09.017.0300</t>
  </si>
  <si>
    <t>STATE OF MN DNR-LANDS &amp; MINERA</t>
  </si>
  <si>
    <t>ST PAUL MN 551554045</t>
  </si>
  <si>
    <t>17</t>
  </si>
  <si>
    <t>NESE</t>
  </si>
  <si>
    <t>18</t>
  </si>
  <si>
    <t>09.017.0600</t>
  </si>
  <si>
    <t>VANCURA,RANDY</t>
  </si>
  <si>
    <t>79202 44OTH AVE</t>
  </si>
  <si>
    <t>09.017.0800</t>
  </si>
  <si>
    <t>JACOBSEN FAM TST ETAL,AUDREY J</t>
  </si>
  <si>
    <t>PO BOX 1116</t>
  </si>
  <si>
    <t>NWNW</t>
  </si>
  <si>
    <t>SENE</t>
  </si>
  <si>
    <t>NENE</t>
  </si>
  <si>
    <t>09.017.0900</t>
  </si>
  <si>
    <t>WELLS,DAVID A &amp; DIANE</t>
  </si>
  <si>
    <t>47587 715TH ST</t>
  </si>
  <si>
    <t>SENW</t>
  </si>
  <si>
    <t>NENW</t>
  </si>
  <si>
    <t>09.018.0100</t>
  </si>
  <si>
    <t>GREIN,RAELEEN</t>
  </si>
  <si>
    <t>43799 800TH ST</t>
  </si>
  <si>
    <t>NWNE</t>
  </si>
  <si>
    <t>SWNE</t>
  </si>
  <si>
    <t>09.018.0125</t>
  </si>
  <si>
    <t>GREIN,TIMOTHY</t>
  </si>
  <si>
    <t>PO BOX 122</t>
  </si>
  <si>
    <t>WALTHILL NE 68007</t>
  </si>
  <si>
    <t>09.018.0150</t>
  </si>
  <si>
    <t>GREIN,ZACHARIAH</t>
  </si>
  <si>
    <t>09.018.0300</t>
  </si>
  <si>
    <t>CHERGOSKY,CURTIS J</t>
  </si>
  <si>
    <t>43744 780TH ST</t>
  </si>
  <si>
    <t>SWSE</t>
  </si>
  <si>
    <t>SESE</t>
  </si>
  <si>
    <t>09.018.0400</t>
  </si>
  <si>
    <t>VANCURA,RANDY J</t>
  </si>
  <si>
    <t>91686 STATE HWY 86</t>
  </si>
  <si>
    <t>WINDOM MN 56101</t>
  </si>
  <si>
    <t>NWSE</t>
  </si>
  <si>
    <t>09.018.0425</t>
  </si>
  <si>
    <t>VANCURA,RANDY &amp; SHAWNA</t>
  </si>
  <si>
    <t>09.018.0450</t>
  </si>
  <si>
    <t>09.018.0600</t>
  </si>
  <si>
    <t>POPKES,LORI L LIVING TRUST</t>
  </si>
  <si>
    <t>606 MILLPOND RD</t>
  </si>
  <si>
    <t>ROCK RAPIDS IA 51246</t>
  </si>
  <si>
    <t>09.018.0800</t>
  </si>
  <si>
    <t>09.018.0900</t>
  </si>
  <si>
    <t>PAPLOW,CORY &amp; LISA</t>
  </si>
  <si>
    <t>43451 800TH ST</t>
  </si>
  <si>
    <t>09.019.0100</t>
  </si>
  <si>
    <t>VANCURA,RANDY J &amp; SHAWNA M</t>
  </si>
  <si>
    <t>19</t>
  </si>
  <si>
    <t>09.019.0150</t>
  </si>
  <si>
    <t>09.019.0300</t>
  </si>
  <si>
    <t>15.010.0100</t>
  </si>
  <si>
    <t>BURESCH,KERI</t>
  </si>
  <si>
    <t>47627 820TH ST</t>
  </si>
  <si>
    <t>10</t>
  </si>
  <si>
    <t>037</t>
  </si>
  <si>
    <t>15.010.0200</t>
  </si>
  <si>
    <t>PAULING,BERNIECE</t>
  </si>
  <si>
    <t>PO BOX 1076</t>
  </si>
  <si>
    <t>15.010.0400</t>
  </si>
  <si>
    <t>CRANSTON,PERRY D &amp; CAROL B</t>
  </si>
  <si>
    <t>1121 ELOISE ST</t>
  </si>
  <si>
    <t>OKOBOJI IA 51355</t>
  </si>
  <si>
    <t>15.010.0500</t>
  </si>
  <si>
    <t>15.010.0550</t>
  </si>
  <si>
    <t>CHURCH,ANDREW &amp; HILARY</t>
  </si>
  <si>
    <t>40646 800TH ST</t>
  </si>
  <si>
    <t>15.010.0600</t>
  </si>
  <si>
    <t>15.010.0700</t>
  </si>
  <si>
    <t>15.011.0400</t>
  </si>
  <si>
    <t>HUMMEL,TERRY R &amp; KIM M</t>
  </si>
  <si>
    <t>235 CO RD 51</t>
  </si>
  <si>
    <t>JACKSON MN 56143</t>
  </si>
  <si>
    <t>11</t>
  </si>
  <si>
    <t>15.011.0450</t>
  </si>
  <si>
    <t>MORTENSON,JOEY J</t>
  </si>
  <si>
    <t>80333 420TH AVE</t>
  </si>
  <si>
    <t>15.011.0500</t>
  </si>
  <si>
    <t>15.011.0550</t>
  </si>
  <si>
    <t>PAULING,ROBERT A &amp; MARY J</t>
  </si>
  <si>
    <t>80518 410TH AVE</t>
  </si>
  <si>
    <t>15.011.0600</t>
  </si>
  <si>
    <t>15.011.0700</t>
  </si>
  <si>
    <t>DAMM,CATHERINE M REV INT TRUST</t>
  </si>
  <si>
    <t>4508 TALLGRASS CIRCLE</t>
  </si>
  <si>
    <t>SPIRIT LAKE IA 51360</t>
  </si>
  <si>
    <t>15.011.0750</t>
  </si>
  <si>
    <t>LIEPOLD,WESLEY &amp; AMBER</t>
  </si>
  <si>
    <t>80348 410TH AVE</t>
  </si>
  <si>
    <t>15.012.0100</t>
  </si>
  <si>
    <t>ROSSOW,DWAINE INC</t>
  </si>
  <si>
    <t>80603 430TH AVE</t>
  </si>
  <si>
    <t>12</t>
  </si>
  <si>
    <t>15.012.0700</t>
  </si>
  <si>
    <t>HODNEFIELD,PETER REV TRUST</t>
  </si>
  <si>
    <t>73096 490TH AVE</t>
  </si>
  <si>
    <t>15.012.0715</t>
  </si>
  <si>
    <t>15.012.0725</t>
  </si>
  <si>
    <t>15.012.0750</t>
  </si>
  <si>
    <t>15.012.0800</t>
  </si>
  <si>
    <t>TRS,MICHAEL &amp; LOIS FINNERN FAN</t>
  </si>
  <si>
    <t>7310 LIGHTSHIP COURT</t>
  </si>
  <si>
    <t>BURKE VA 22015</t>
  </si>
  <si>
    <t>15.012.0850</t>
  </si>
  <si>
    <t>HACKBARTH FAM TS,GARY &amp; MARLYS</t>
  </si>
  <si>
    <t>57971 220TH ST</t>
  </si>
  <si>
    <t>AUSTIN MN 55912</t>
  </si>
  <si>
    <t>15.012.0900</t>
  </si>
  <si>
    <t>15.012.0950</t>
  </si>
  <si>
    <t>ROHR,PENNY J</t>
  </si>
  <si>
    <t>80198 420TH AVE</t>
  </si>
  <si>
    <t>15.013.0100</t>
  </si>
  <si>
    <t>13</t>
  </si>
  <si>
    <t>15.013.0300</t>
  </si>
  <si>
    <t>DRR INC</t>
  </si>
  <si>
    <t>80611 430TH AVE</t>
  </si>
  <si>
    <t>15.013.0350</t>
  </si>
  <si>
    <t>BURMEISTER,JEREL</t>
  </si>
  <si>
    <t>79287 430TH AVE</t>
  </si>
  <si>
    <t>15.013.0500</t>
  </si>
  <si>
    <t>NAUERTH,JOHN H</t>
  </si>
  <si>
    <t>42549 800TH ST</t>
  </si>
  <si>
    <t>15.013.0600</t>
  </si>
  <si>
    <t>15.013.0700</t>
  </si>
  <si>
    <t>CUPERUS,LOREN DISCLAIMER TRUST</t>
  </si>
  <si>
    <t>1427 CUTTERS LANE</t>
  </si>
  <si>
    <t>EGAN MN 55122</t>
  </si>
  <si>
    <t>15.013.0750</t>
  </si>
  <si>
    <t>15.014.0100</t>
  </si>
  <si>
    <t>SCHUBERT,CURTIS &amp; DAWN D</t>
  </si>
  <si>
    <t>41393 800TH ST</t>
  </si>
  <si>
    <t>14</t>
  </si>
  <si>
    <t>15.014.0125</t>
  </si>
  <si>
    <t>15</t>
  </si>
  <si>
    <t>15.014.0300</t>
  </si>
  <si>
    <t>WAGNER,RAY J</t>
  </si>
  <si>
    <t>41604 790TH ST</t>
  </si>
  <si>
    <t>15.014.0325</t>
  </si>
  <si>
    <t>15.014.0500</t>
  </si>
  <si>
    <t>15.015.0100</t>
  </si>
  <si>
    <t>VOEHL,BEVERLY J TRUST</t>
  </si>
  <si>
    <t>8620 SOUTH KEDVALE AVE</t>
  </si>
  <si>
    <t>CHICAGO IL 60652</t>
  </si>
  <si>
    <t>15.015.0300</t>
  </si>
  <si>
    <t>VOEHL,LOIS &amp; ELIZABETH ZELLAR</t>
  </si>
  <si>
    <t>PO BOX 357</t>
  </si>
  <si>
    <t>15.015.0325</t>
  </si>
  <si>
    <t>ZELLAR,ELIZABETH</t>
  </si>
  <si>
    <t>15.015.0350</t>
  </si>
  <si>
    <t>VOEHL,THOMAS H &amp; MARILYN</t>
  </si>
  <si>
    <t>39418 800TH ST</t>
  </si>
  <si>
    <t>15.015.0500</t>
  </si>
  <si>
    <t>WRIGHT-ULBRICHT,FAMILY TRUST</t>
  </si>
  <si>
    <t>233 ARBOUR DRIVE EAST</t>
  </si>
  <si>
    <t>KALISPELL MT 59901</t>
  </si>
  <si>
    <t>15.015.0700</t>
  </si>
  <si>
    <t>15.016.0300</t>
  </si>
  <si>
    <t>KOEP,LARRY &amp; CYNTHIA</t>
  </si>
  <si>
    <t>39840 790TH ST</t>
  </si>
  <si>
    <t>16</t>
  </si>
  <si>
    <t>15.016.0350</t>
  </si>
  <si>
    <t>15.021.0100</t>
  </si>
  <si>
    <t>ULBRICHT,MARTHA</t>
  </si>
  <si>
    <t>905 MILWAUKEE ST</t>
  </si>
  <si>
    <t>21</t>
  </si>
  <si>
    <t>15.022.0100</t>
  </si>
  <si>
    <t>STREIFF,REBECCA</t>
  </si>
  <si>
    <t>211 9TH ST</t>
  </si>
  <si>
    <t>HERON LAKE MN 56137</t>
  </si>
  <si>
    <t>22</t>
  </si>
  <si>
    <t>15.022.0125</t>
  </si>
  <si>
    <t>ACKERMANN,JERRY &amp; NANCY</t>
  </si>
  <si>
    <t>39750 820TH ST</t>
  </si>
  <si>
    <t>15.022.0200</t>
  </si>
  <si>
    <t>LARSEN,LANDON</t>
  </si>
  <si>
    <t>76373 390TH AVE</t>
  </si>
  <si>
    <t>15.022.0225</t>
  </si>
  <si>
    <t>LARSEN,RODNEY A</t>
  </si>
  <si>
    <t>206 MENAGE AVE W</t>
  </si>
  <si>
    <t>15.022.0250</t>
  </si>
  <si>
    <t>15.022.0400</t>
  </si>
  <si>
    <t>PAULING,KAYLE D &amp; JESSICA L</t>
  </si>
  <si>
    <t>40433 790TH ST</t>
  </si>
  <si>
    <t>15.022.0450</t>
  </si>
  <si>
    <t>GERDES,DENNIS &amp; DIANE V</t>
  </si>
  <si>
    <t>132 JOSHUA CT</t>
  </si>
  <si>
    <t>MANKATO MN 56001</t>
  </si>
  <si>
    <t>15.023.0100</t>
  </si>
  <si>
    <t>CRANSTON,KEITH L REV LIV TRUST</t>
  </si>
  <si>
    <t>41773 790TH ST</t>
  </si>
  <si>
    <t>23</t>
  </si>
  <si>
    <t>15.023.0110</t>
  </si>
  <si>
    <t>SON-D-FARMS LLC</t>
  </si>
  <si>
    <t>25751 ST HWY 91</t>
  </si>
  <si>
    <t>ADRIAN MN 56110</t>
  </si>
  <si>
    <t>15.023.0125</t>
  </si>
  <si>
    <t>15.023.0150</t>
  </si>
  <si>
    <t>15.023.0200</t>
  </si>
  <si>
    <t>15.023.0215</t>
  </si>
  <si>
    <t>CRANSTON,LANDON &amp; JAMIE</t>
  </si>
  <si>
    <t>78141 420TH AVE</t>
  </si>
  <si>
    <t>15.023.0250</t>
  </si>
  <si>
    <t>SWANSON,BRADLEY J TRUST</t>
  </si>
  <si>
    <t>1531 BLAINE'S WAY</t>
  </si>
  <si>
    <t>15.023.0300</t>
  </si>
  <si>
    <t>SHEP'S LLC</t>
  </si>
  <si>
    <t>5005 SOUTH BUR OAK PLACE</t>
  </si>
  <si>
    <t>SIOUX FALLS SD 57108</t>
  </si>
  <si>
    <t>15.023.0400</t>
  </si>
  <si>
    <t>15.023.0500</t>
  </si>
  <si>
    <t>VOEHL,LILA</t>
  </si>
  <si>
    <t>78748 410TH AVE</t>
  </si>
  <si>
    <t>15.023.0525</t>
  </si>
  <si>
    <t>15.023.0550</t>
  </si>
  <si>
    <t>15.024.0100</t>
  </si>
  <si>
    <t>24</t>
  </si>
  <si>
    <t>15.024.0200</t>
  </si>
  <si>
    <t>ROSSOW,DARRIN M</t>
  </si>
  <si>
    <t>81249 430TH AVE</t>
  </si>
  <si>
    <t>15.024.0205</t>
  </si>
  <si>
    <t>15.024.0210</t>
  </si>
  <si>
    <t>15.024.0215</t>
  </si>
  <si>
    <t>POST,LAURA ROSSOW</t>
  </si>
  <si>
    <t>404 W MENAGE AVE</t>
  </si>
  <si>
    <t>15.024.0220</t>
  </si>
  <si>
    <t>15.024.0225</t>
  </si>
  <si>
    <t>ROSSOW,TRAVIS &amp; LEAH</t>
  </si>
  <si>
    <t>78863 430TH AVE</t>
  </si>
  <si>
    <t>15.024.0250</t>
  </si>
  <si>
    <t>15.024.0300</t>
  </si>
  <si>
    <t>15.024.0400</t>
  </si>
  <si>
    <t>HENNING,ALBERT &amp; LEANN</t>
  </si>
  <si>
    <t>305 3RD ST W</t>
  </si>
  <si>
    <t>15.024.0650</t>
  </si>
  <si>
    <t>TRUST,D &amp; D VOEHL</t>
  </si>
  <si>
    <t>42650 780TH STREET</t>
  </si>
  <si>
    <t>15.024.0700</t>
  </si>
  <si>
    <t>GOODY'S FARMS LLC</t>
  </si>
  <si>
    <t>5005 S BUR OAK PLACE</t>
  </si>
  <si>
    <t>US INTERSTATE 90</t>
  </si>
  <si>
    <t>CR 67</t>
  </si>
  <si>
    <t>440th Ave</t>
  </si>
  <si>
    <t>410th Ave</t>
  </si>
  <si>
    <t>420th Ave</t>
  </si>
  <si>
    <t>790th St</t>
  </si>
  <si>
    <t>400th Ave</t>
  </si>
  <si>
    <t>TOTAL WATERSHED ACRES:</t>
  </si>
  <si>
    <t>US HWYS</t>
  </si>
  <si>
    <t>JACKSON CTY RDS</t>
  </si>
  <si>
    <t>HUNTER TWP RDS</t>
  </si>
  <si>
    <t>ROST TWP RDS</t>
  </si>
  <si>
    <t>CSAH 12</t>
  </si>
  <si>
    <t>53053 780TH ST</t>
  </si>
  <si>
    <t>MNDOT 2151 BASSETT DRIVE</t>
  </si>
  <si>
    <t>NAME2</t>
  </si>
  <si>
    <t xml:space="preserve"> 45633 780TH ST</t>
  </si>
  <si>
    <t>C/O ROSEMARY SWANSON</t>
  </si>
  <si>
    <t xml:space="preserve"> 41547 810TH ST</t>
  </si>
  <si>
    <t>C/O NICHOLE KRUSE</t>
  </si>
  <si>
    <t>CD 11</t>
  </si>
  <si>
    <t>01.950.1000</t>
  </si>
  <si>
    <t>15.950.0100</t>
  </si>
  <si>
    <t>C/O JAMES ACKERMANN</t>
  </si>
  <si>
    <t>HARTMAN FAMILY TRUST</t>
  </si>
  <si>
    <t>413 SATURN ST</t>
  </si>
  <si>
    <t>MISSION TX 78572</t>
  </si>
  <si>
    <t>500 LAFAYETTE RD  PO BOX 45</t>
  </si>
  <si>
    <t>C/O BEN VANCURA</t>
  </si>
  <si>
    <t>C/O KAY WOODKE</t>
  </si>
  <si>
    <t>DELBERT L &amp; VICKI L VANCURA</t>
  </si>
  <si>
    <t>SHERRI HODNEFIELD REV TRST</t>
  </si>
  <si>
    <t>C/O DENNIS ROSSOW</t>
  </si>
  <si>
    <t>ETHELYN A CUPERUS TRST</t>
  </si>
  <si>
    <t>C/O VIRGINIA (GINGER) APLERS</t>
  </si>
  <si>
    <t>C/O ELIZABETH ZELLAR</t>
  </si>
  <si>
    <t>TERESA J CRANSTON REV LIV TRST</t>
  </si>
  <si>
    <t>C/O DOUGLAS &amp; DALE BULLERMAN</t>
  </si>
  <si>
    <t>C/O SONSTERGARD FOOD CO</t>
  </si>
  <si>
    <t>09.950.0100</t>
  </si>
  <si>
    <t>26.950.1001</t>
  </si>
  <si>
    <t>15.013.0900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</si>
</sst>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$#,##0.00"/>
    <numFmt numFmtId="165" formatCode="#,##0.000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CE4D6"/>
        <bgColor indexed="64"/>
      </patternFill>
    </fill>
    <fill>
      <patternFill patternType="solid">
        <fgColor rgb="FFEA989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C7CE"/>
      </patternFill>
    </fill>
  </fills>
  <borders count="2">
    <border>
      <left/>
      <right/>
      <top/>
      <bottom/>
      <diagonal/>
    </border>
    <border>
      <left/>
      <right/>
      <top style="double">
        <color auto="1"/>
      </top>
      <bottom/>
      <diagonal/>
    </border>
  </borders>
  <cellStyleXfs count="2">
    <xf numFmtId="0" fontId="0" fillId="0" borderId="0"/>
    <xf numFmtId="0" fontId="4" fillId="9" borderId="0" applyNumberFormat="0" applyBorder="0" applyAlignment="0" applyProtection="0"/>
  </cellStyleXfs>
  <cellXfs count="44">
    <xf numFmtId="0" fontId="0" fillId="0" borderId="0" xfId="0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2" borderId="0" xfId="0" applyNumberFormat="1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4" fontId="1" fillId="4" borderId="0" xfId="0" applyNumberFormat="1" applyFont="1" applyFill="1" applyAlignment="1">
      <alignment horizontal="center"/>
    </xf>
    <xf numFmtId="4" fontId="1" fillId="5" borderId="0" xfId="0" applyNumberFormat="1" applyFont="1" applyFill="1" applyAlignment="1">
      <alignment horizontal="center"/>
    </xf>
    <xf numFmtId="4" fontId="1" fillId="6" borderId="0" xfId="0" applyNumberFormat="1" applyFont="1" applyFill="1" applyAlignment="1">
      <alignment horizontal="center"/>
    </xf>
    <xf numFmtId="4" fontId="1" fillId="7" borderId="0" xfId="0" applyNumberFormat="1" applyFont="1" applyFill="1" applyAlignment="1">
      <alignment horizontal="center"/>
    </xf>
    <xf numFmtId="4" fontId="1" fillId="8" borderId="0" xfId="0" applyNumberFormat="1" applyFont="1" applyFill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2" fillId="5" borderId="0" xfId="0" applyFont="1" applyFill="1" applyAlignment="1">
      <alignment horizontal="center" wrapText="1"/>
    </xf>
    <xf numFmtId="0" fontId="2" fillId="6" borderId="0" xfId="0" applyFont="1" applyFill="1" applyAlignment="1">
      <alignment horizontal="center" wrapText="1"/>
    </xf>
    <xf numFmtId="0" fontId="2" fillId="7" borderId="0" xfId="0" applyFont="1" applyFill="1" applyAlignment="1">
      <alignment horizontal="center" wrapText="1"/>
    </xf>
    <xf numFmtId="0" fontId="2" fillId="8" borderId="0" xfId="0" applyFont="1" applyFill="1" applyAlignment="1">
      <alignment horizontal="center" wrapText="1"/>
    </xf>
    <xf numFmtId="4" fontId="1" fillId="0" borderId="1" xfId="0" applyNumberFormat="1" applyFont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4" fontId="1" fillId="5" borderId="1" xfId="0" applyNumberFormat="1" applyFont="1" applyFill="1" applyBorder="1" applyAlignment="1">
      <alignment horizontal="center"/>
    </xf>
    <xf numFmtId="4" fontId="1" fillId="6" borderId="1" xfId="0" applyNumberFormat="1" applyFont="1" applyFill="1" applyBorder="1" applyAlignment="1">
      <alignment horizontal="center"/>
    </xf>
    <xf numFmtId="4" fontId="1" fillId="7" borderId="1" xfId="0" applyNumberFormat="1" applyFont="1" applyFill="1" applyBorder="1" applyAlignment="1">
      <alignment horizontal="center"/>
    </xf>
    <xf numFmtId="4" fontId="1" fillId="8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" fontId="7" fillId="0" borderId="0" xfId="1" applyNumberFormat="1" applyFont="1" applyFill="1" applyAlignment="1">
      <alignment horizontal="center"/>
    </xf>
    <xf numFmtId="4" fontId="6" fillId="0" borderId="0" xfId="0" applyNumberFormat="1" applyFont="1" applyAlignment="1">
      <alignment horizontal="center"/>
    </xf>
    <xf numFmtId="4" fontId="6" fillId="2" borderId="0" xfId="0" applyNumberFormat="1" applyFont="1" applyFill="1" applyAlignment="1">
      <alignment horizontal="center"/>
    </xf>
    <xf numFmtId="4" fontId="6" fillId="3" borderId="0" xfId="0" applyNumberFormat="1" applyFont="1" applyFill="1" applyAlignment="1">
      <alignment horizontal="center"/>
    </xf>
    <xf numFmtId="164" fontId="6" fillId="0" borderId="0" xfId="0" applyNumberFormat="1" applyFont="1" applyAlignment="1">
      <alignment horizontal="center"/>
    </xf>
    <xf numFmtId="4" fontId="6" fillId="4" borderId="0" xfId="0" applyNumberFormat="1" applyFont="1" applyFill="1" applyAlignment="1">
      <alignment horizontal="center"/>
    </xf>
    <xf numFmtId="4" fontId="6" fillId="5" borderId="0" xfId="0" applyNumberFormat="1" applyFont="1" applyFill="1" applyAlignment="1">
      <alignment horizontal="center"/>
    </xf>
    <xf numFmtId="4" fontId="6" fillId="6" borderId="0" xfId="0" applyNumberFormat="1" applyFont="1" applyFill="1" applyAlignment="1">
      <alignment horizontal="center"/>
    </xf>
    <xf numFmtId="4" fontId="6" fillId="7" borderId="0" xfId="0" applyNumberFormat="1" applyFont="1" applyFill="1" applyAlignment="1">
      <alignment horizontal="center"/>
    </xf>
    <xf numFmtId="4" fontId="6" fillId="8" borderId="0" xfId="0" applyNumberFormat="1" applyFont="1" applyFill="1" applyAlignment="1">
      <alignment horizontal="center"/>
    </xf>
    <xf numFmtId="165" fontId="6" fillId="0" borderId="0" xfId="0" applyNumberFormat="1" applyFont="1" applyAlignment="1">
      <alignment horizontal="center"/>
    </xf>
    <xf numFmtId="0" fontId="7" fillId="0" borderId="0" xfId="0" applyFont="1"/>
  </cellXfs>
  <cellStyles count="2">
    <cellStyle name="Bad" xfId="1" builtinId="27"/>
    <cellStyle name="Normal" xfId="0" builtinId="0"/>
  </cellStyles>
  <dxfs count="28"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00E40-68D5-4DED-BF2B-8092C8DD9478}">
  <sheetPr>
    <pageSetUpPr fitToPage="1"/>
  </sheetPr>
  <dimension ref="A1:AV322"/>
  <sheetViews>
    <sheetView tabSelected="1" workbookViewId="0">
      <pane xSplit="4" ySplit="2" topLeftCell="E155" activePane="bottomRight" state="frozen"/>
      <selection pane="topRight" activeCell="D1" sqref="D1"/>
      <selection pane="bottomLeft" activeCell="A3" sqref="A3"/>
      <selection pane="bottomRight" activeCell="K1" sqref="K1:K1048576"/>
    </sheetView>
  </sheetViews>
  <sheetFormatPr defaultRowHeight="14.4" x14ac:dyDescent="0.3"/>
  <cols>
    <col min="1" max="1" width="14.6640625" style="1" customWidth="1"/>
    <col min="2" max="3" width="35.6640625" style="1" customWidth="1"/>
    <col min="4" max="4" width="30.6640625" style="1" customWidth="1"/>
    <col min="5" max="5" width="25.6640625" style="1" customWidth="1"/>
    <col min="6" max="6" width="17.109375" style="1" customWidth="1"/>
    <col min="7" max="7" width="8.6640625" style="1" bestFit="1" customWidth="1"/>
    <col min="8" max="8" width="9.6640625" style="1" bestFit="1" customWidth="1"/>
    <col min="9" max="9" width="11.88671875" style="1" bestFit="1" customWidth="1"/>
    <col min="10" max="10" width="18.33203125" style="2" bestFit="1" customWidth="1"/>
    <col min="11" max="11" width="19.6640625" style="2" hidden="1" customWidth="1"/>
    <col min="12" max="12" width="20" style="2" customWidth="1"/>
    <col min="13" max="13" width="17.6640625" style="2" customWidth="1"/>
    <col min="14" max="14" width="20.6640625" style="3" hidden="1" customWidth="1"/>
    <col min="15" max="15" width="13.6640625" style="4" customWidth="1"/>
    <col min="16" max="16" width="13.6640625" style="5" customWidth="1"/>
    <col min="17" max="17" width="13.6640625" style="6" customWidth="1"/>
    <col min="18" max="18" width="13.6640625" style="5" customWidth="1"/>
    <col min="19" max="19" width="13.6640625" style="7" customWidth="1"/>
    <col min="20" max="20" width="13.6640625" style="5" customWidth="1"/>
    <col min="21" max="21" width="13.6640625" style="8" customWidth="1"/>
    <col min="22" max="22" width="13.6640625" style="5" customWidth="1"/>
    <col min="23" max="23" width="17.6640625" style="2" hidden="1" customWidth="1"/>
    <col min="24" max="24" width="17.6640625" style="5" hidden="1" customWidth="1"/>
    <col min="25" max="25" width="17.6640625" style="2" customWidth="1"/>
    <col min="26" max="26" width="17.6640625" style="5" customWidth="1"/>
    <col min="27" max="27" width="17.6640625" style="9" customWidth="1"/>
    <col min="28" max="28" width="17.6640625" style="5" customWidth="1"/>
    <col min="29" max="29" width="17.6640625" style="10" hidden="1" customWidth="1"/>
    <col min="30" max="30" width="17.6640625" style="5" hidden="1" customWidth="1"/>
    <col min="31" max="32" width="17.6640625" style="2" hidden="1" customWidth="1"/>
    <col min="33" max="33" width="17.6640625" style="5" hidden="1" customWidth="1"/>
    <col min="34" max="34" width="17.6640625" style="9" customWidth="1"/>
    <col min="35" max="35" width="17.6640625" style="5" customWidth="1"/>
    <col min="36" max="36" width="19.6640625" style="2" customWidth="1"/>
    <col min="37" max="37" width="19.6640625" style="5" customWidth="1"/>
    <col min="38" max="38" width="17.6640625" style="3" customWidth="1"/>
    <col min="39" max="39" width="17.6640625" style="5" customWidth="1"/>
    <col min="40" max="40" width="17.6640625" style="3" customWidth="1"/>
    <col min="41" max="41" width="17.6640625" style="5" customWidth="1"/>
    <col min="42" max="42" width="17.6640625" style="2" customWidth="1"/>
    <col min="43" max="43" width="17.6640625" style="5" customWidth="1"/>
    <col min="44" max="45" width="17.6640625" style="2" customWidth="1"/>
    <col min="46" max="46" width="17.6640625" style="5" customWidth="1"/>
    <col min="47" max="47" width="17.6640625" style="11" customWidth="1"/>
    <col min="48" max="48" width="17.6640625" style="5" customWidth="1"/>
  </cols>
  <sheetData>
    <row r="1" spans="1:48" x14ac:dyDescent="0.3">
      <c r="A1" s="1" t="s">
        <v>331</v>
      </c>
      <c r="AM1" s="5">
        <v>0</v>
      </c>
      <c r="AO1" s="5">
        <v>7169</v>
      </c>
      <c r="AQ1" s="5">
        <v>1</v>
      </c>
      <c r="AV1" s="5" t="s">
        <v>0</v>
      </c>
    </row>
    <row r="2" spans="1:48" ht="68.099999999999994" customHeight="1" x14ac:dyDescent="0.3">
      <c r="A2" s="12" t="s">
        <v>1</v>
      </c>
      <c r="B2" s="12" t="s">
        <v>2</v>
      </c>
      <c r="C2" s="12" t="s">
        <v>326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2" t="s">
        <v>8</v>
      </c>
      <c r="J2" s="12" t="s">
        <v>9</v>
      </c>
      <c r="K2" s="12" t="s">
        <v>10</v>
      </c>
      <c r="L2" s="12" t="s">
        <v>11</v>
      </c>
      <c r="M2" s="12" t="s">
        <v>12</v>
      </c>
      <c r="N2" s="13" t="s">
        <v>13</v>
      </c>
      <c r="O2" s="14" t="s">
        <v>14</v>
      </c>
      <c r="P2" s="12" t="s">
        <v>15</v>
      </c>
      <c r="Q2" s="15" t="s">
        <v>16</v>
      </c>
      <c r="R2" s="12" t="s">
        <v>17</v>
      </c>
      <c r="S2" s="16" t="s">
        <v>18</v>
      </c>
      <c r="T2" s="12" t="s">
        <v>19</v>
      </c>
      <c r="U2" s="17" t="s">
        <v>20</v>
      </c>
      <c r="V2" s="12" t="s">
        <v>21</v>
      </c>
      <c r="W2" s="12" t="s">
        <v>22</v>
      </c>
      <c r="X2" s="12" t="s">
        <v>23</v>
      </c>
      <c r="Y2" s="12" t="s">
        <v>24</v>
      </c>
      <c r="Z2" s="12" t="s">
        <v>25</v>
      </c>
      <c r="AA2" s="18" t="s">
        <v>26</v>
      </c>
      <c r="AB2" s="12" t="s">
        <v>27</v>
      </c>
      <c r="AC2" s="19" t="s">
        <v>28</v>
      </c>
      <c r="AD2" s="12" t="s">
        <v>29</v>
      </c>
      <c r="AE2" s="12" t="s">
        <v>30</v>
      </c>
      <c r="AF2" s="12" t="s">
        <v>31</v>
      </c>
      <c r="AG2" s="12" t="s">
        <v>32</v>
      </c>
      <c r="AH2" s="18" t="s">
        <v>33</v>
      </c>
      <c r="AI2" s="12" t="s">
        <v>34</v>
      </c>
      <c r="AJ2" s="12" t="s">
        <v>35</v>
      </c>
      <c r="AK2" s="12" t="s">
        <v>36</v>
      </c>
      <c r="AL2" s="13" t="s">
        <v>37</v>
      </c>
      <c r="AM2" s="12" t="s">
        <v>38</v>
      </c>
      <c r="AN2" s="13" t="s">
        <v>39</v>
      </c>
      <c r="AO2" s="12" t="s">
        <v>40</v>
      </c>
      <c r="AP2" s="12" t="s">
        <v>41</v>
      </c>
      <c r="AQ2" s="12" t="s">
        <v>42</v>
      </c>
      <c r="AR2" s="12" t="s">
        <v>43</v>
      </c>
      <c r="AS2" s="12" t="s">
        <v>44</v>
      </c>
      <c r="AT2" s="12" t="s">
        <v>45</v>
      </c>
      <c r="AU2" s="12" t="s">
        <v>46</v>
      </c>
      <c r="AV2" s="12" t="s">
        <v>47</v>
      </c>
    </row>
    <row r="3" spans="1:48" x14ac:dyDescent="0.3">
      <c r="A3" s="1" t="s">
        <v>48</v>
      </c>
      <c r="B3" s="1" t="s">
        <v>49</v>
      </c>
      <c r="C3" s="1" t="s">
        <v>334</v>
      </c>
      <c r="D3" s="1" t="s">
        <v>50</v>
      </c>
      <c r="E3" s="1" t="s">
        <v>51</v>
      </c>
      <c r="F3" s="1" t="s">
        <v>52</v>
      </c>
      <c r="G3" s="1" t="s">
        <v>53</v>
      </c>
      <c r="H3" s="1" t="s">
        <v>54</v>
      </c>
      <c r="I3" s="1" t="s">
        <v>55</v>
      </c>
      <c r="J3" s="2">
        <v>80</v>
      </c>
      <c r="K3" s="2">
        <v>7.0000000000000007E-2</v>
      </c>
      <c r="L3" s="2">
        <f t="shared" ref="L3:L66" si="0">SUM(O3,Q3,S3,U3,W3,Y3,AA3,AC3,AF3,AH3,AJ3)</f>
        <v>0.05</v>
      </c>
      <c r="M3" s="2">
        <f t="shared" ref="M3:M66" si="1">SUM(N3,AE3,AL3,AN3,AP3,AR3,AS3)</f>
        <v>0</v>
      </c>
      <c r="S3" s="7">
        <v>0.04</v>
      </c>
      <c r="T3" s="5">
        <v>51.174999999999997</v>
      </c>
      <c r="U3" s="8">
        <v>0.01</v>
      </c>
      <c r="V3" s="5">
        <v>3.8374999999999999</v>
      </c>
      <c r="AM3" s="5" t="str">
        <f t="shared" ref="AM3:AM66" si="2">IF(AL3&gt;0,AL3*$AM$1,"")</f>
        <v/>
      </c>
      <c r="AO3" s="5" t="str">
        <f t="shared" ref="AO3:AO66" si="3">IF(AN3&gt;0,AN3*$AO$1,"")</f>
        <v/>
      </c>
      <c r="AQ3" s="5" t="str">
        <f t="shared" ref="AQ3:AQ66" si="4">IF(AP3&gt;0,AP3*$AQ$1,"")</f>
        <v/>
      </c>
      <c r="AT3" s="5">
        <f t="shared" ref="AT3:AT66" si="5">SUM(P3,R3,T3,V3,X3,Z3,AB3,AD3,AG3,AI3,AK3)</f>
        <v>55.012499999999996</v>
      </c>
      <c r="AU3" s="11">
        <f t="shared" ref="AU3:AU66" si="6">(AT3/$AT$315)*100</f>
        <v>6.2575664392954542E-4</v>
      </c>
      <c r="AV3" s="5">
        <f>(AU3/100)*$AV$1</f>
        <v>0.62575664392954544</v>
      </c>
    </row>
    <row r="4" spans="1:48" x14ac:dyDescent="0.3">
      <c r="A4" s="1" t="s">
        <v>48</v>
      </c>
      <c r="B4" s="1" t="s">
        <v>49</v>
      </c>
      <c r="C4" s="1" t="s">
        <v>334</v>
      </c>
      <c r="D4" s="1" t="s">
        <v>50</v>
      </c>
      <c r="E4" s="1" t="s">
        <v>51</v>
      </c>
      <c r="F4" s="1" t="s">
        <v>56</v>
      </c>
      <c r="G4" s="1" t="s">
        <v>53</v>
      </c>
      <c r="H4" s="1" t="s">
        <v>54</v>
      </c>
      <c r="I4" s="1" t="s">
        <v>55</v>
      </c>
      <c r="J4" s="2">
        <v>80</v>
      </c>
      <c r="K4" s="2">
        <v>0.06</v>
      </c>
      <c r="L4" s="2">
        <f t="shared" si="0"/>
        <v>0.06</v>
      </c>
      <c r="M4" s="2">
        <f t="shared" si="1"/>
        <v>0</v>
      </c>
      <c r="Q4" s="6">
        <v>0.01</v>
      </c>
      <c r="R4" s="5">
        <v>28.122499999999999</v>
      </c>
      <c r="S4" s="7">
        <v>0.01</v>
      </c>
      <c r="T4" s="5">
        <v>17.911249999999999</v>
      </c>
      <c r="U4" s="8">
        <v>0.04</v>
      </c>
      <c r="V4" s="5">
        <v>16.885000000000002</v>
      </c>
      <c r="AM4" s="5" t="str">
        <f t="shared" si="2"/>
        <v/>
      </c>
      <c r="AO4" s="5" t="str">
        <f t="shared" si="3"/>
        <v/>
      </c>
      <c r="AQ4" s="5" t="str">
        <f t="shared" si="4"/>
        <v/>
      </c>
      <c r="AT4" s="5">
        <f t="shared" si="5"/>
        <v>62.918750000000003</v>
      </c>
      <c r="AU4" s="11">
        <f t="shared" si="6"/>
        <v>7.1568872238567767E-4</v>
      </c>
      <c r="AV4" s="5">
        <f t="shared" ref="AV4:AV67" si="7">(AU4/100)*$AV$1</f>
        <v>0.7156887223856776</v>
      </c>
    </row>
    <row r="5" spans="1:48" x14ac:dyDescent="0.3">
      <c r="A5" s="1" t="s">
        <v>48</v>
      </c>
      <c r="B5" s="1" t="s">
        <v>49</v>
      </c>
      <c r="C5" s="1" t="s">
        <v>334</v>
      </c>
      <c r="D5" s="1" t="s">
        <v>50</v>
      </c>
      <c r="E5" s="1" t="s">
        <v>51</v>
      </c>
      <c r="F5" s="1" t="s">
        <v>57</v>
      </c>
      <c r="G5" s="1" t="s">
        <v>53</v>
      </c>
      <c r="H5" s="1" t="s">
        <v>54</v>
      </c>
      <c r="I5" s="1" t="s">
        <v>55</v>
      </c>
      <c r="J5" s="2">
        <v>80</v>
      </c>
      <c r="K5" s="2">
        <v>37.840000000000003</v>
      </c>
      <c r="L5" s="2">
        <f t="shared" si="0"/>
        <v>18.260000000000002</v>
      </c>
      <c r="M5" s="2">
        <f t="shared" si="1"/>
        <v>0</v>
      </c>
      <c r="Q5" s="6">
        <v>3.05</v>
      </c>
      <c r="R5" s="5">
        <v>8577.3624999999993</v>
      </c>
      <c r="S5" s="7">
        <v>11.05</v>
      </c>
      <c r="T5" s="5">
        <v>19791.931250000001</v>
      </c>
      <c r="U5" s="8">
        <v>4.16</v>
      </c>
      <c r="V5" s="5">
        <v>1877.3050000000001</v>
      </c>
      <c r="AM5" s="5" t="str">
        <f t="shared" si="2"/>
        <v/>
      </c>
      <c r="AO5" s="5" t="str">
        <f t="shared" si="3"/>
        <v/>
      </c>
      <c r="AQ5" s="5" t="str">
        <f t="shared" si="4"/>
        <v/>
      </c>
      <c r="AT5" s="5">
        <f t="shared" si="5"/>
        <v>30246.598750000001</v>
      </c>
      <c r="AU5" s="11">
        <f t="shared" si="6"/>
        <v>0.34404926378702272</v>
      </c>
      <c r="AV5" s="5">
        <f t="shared" si="7"/>
        <v>344.04926378702271</v>
      </c>
    </row>
    <row r="6" spans="1:48" x14ac:dyDescent="0.3">
      <c r="A6" s="1" t="s">
        <v>48</v>
      </c>
      <c r="B6" s="1" t="s">
        <v>49</v>
      </c>
      <c r="C6" s="1" t="s">
        <v>334</v>
      </c>
      <c r="D6" s="1" t="s">
        <v>50</v>
      </c>
      <c r="E6" s="1" t="s">
        <v>51</v>
      </c>
      <c r="F6" s="1" t="s">
        <v>58</v>
      </c>
      <c r="G6" s="1" t="s">
        <v>53</v>
      </c>
      <c r="H6" s="1" t="s">
        <v>54</v>
      </c>
      <c r="I6" s="1" t="s">
        <v>55</v>
      </c>
      <c r="J6" s="2">
        <v>80</v>
      </c>
      <c r="K6" s="2">
        <v>40.93</v>
      </c>
      <c r="L6" s="2">
        <f t="shared" si="0"/>
        <v>7.46</v>
      </c>
      <c r="M6" s="2">
        <f t="shared" si="1"/>
        <v>0</v>
      </c>
      <c r="S6" s="7">
        <v>3.86</v>
      </c>
      <c r="T6" s="5">
        <v>4938.3874999999998</v>
      </c>
      <c r="U6" s="8">
        <v>3.6</v>
      </c>
      <c r="V6" s="5">
        <v>1381.5</v>
      </c>
      <c r="AM6" s="5" t="str">
        <f t="shared" si="2"/>
        <v/>
      </c>
      <c r="AO6" s="5" t="str">
        <f t="shared" si="3"/>
        <v/>
      </c>
      <c r="AQ6" s="5" t="str">
        <f t="shared" si="4"/>
        <v/>
      </c>
      <c r="AT6" s="5">
        <f t="shared" si="5"/>
        <v>6319.8874999999998</v>
      </c>
      <c r="AU6" s="11">
        <f t="shared" si="6"/>
        <v>7.18875090572558E-2</v>
      </c>
      <c r="AV6" s="5">
        <f t="shared" si="7"/>
        <v>71.887509057255798</v>
      </c>
    </row>
    <row r="7" spans="1:48" x14ac:dyDescent="0.3">
      <c r="A7" s="1" t="s">
        <v>59</v>
      </c>
      <c r="B7" s="1" t="s">
        <v>60</v>
      </c>
      <c r="D7" s="1" t="s">
        <v>61</v>
      </c>
      <c r="E7" s="1" t="s">
        <v>51</v>
      </c>
      <c r="F7" s="1" t="s">
        <v>56</v>
      </c>
      <c r="G7" s="1" t="s">
        <v>53</v>
      </c>
      <c r="H7" s="1" t="s">
        <v>54</v>
      </c>
      <c r="I7" s="1" t="s">
        <v>55</v>
      </c>
      <c r="J7" s="2">
        <v>5.81</v>
      </c>
      <c r="K7" s="2">
        <v>5.28</v>
      </c>
      <c r="L7" s="2">
        <f t="shared" si="0"/>
        <v>2.64</v>
      </c>
      <c r="M7" s="2">
        <f t="shared" si="1"/>
        <v>2.4700000000000002</v>
      </c>
      <c r="AA7" s="9">
        <v>2.64</v>
      </c>
      <c r="AB7" s="5">
        <v>506.14499999999998</v>
      </c>
      <c r="AM7" s="5" t="str">
        <f t="shared" si="2"/>
        <v/>
      </c>
      <c r="AO7" s="5" t="str">
        <f t="shared" si="3"/>
        <v/>
      </c>
      <c r="AQ7" s="5" t="str">
        <f t="shared" si="4"/>
        <v/>
      </c>
      <c r="AS7" s="2">
        <v>2.4700000000000002</v>
      </c>
      <c r="AT7" s="5">
        <f t="shared" si="5"/>
        <v>506.14499999999998</v>
      </c>
      <c r="AU7" s="11">
        <f t="shared" si="6"/>
        <v>5.7573023684020863E-3</v>
      </c>
      <c r="AV7" s="5">
        <f t="shared" si="7"/>
        <v>5.7573023684020859</v>
      </c>
    </row>
    <row r="8" spans="1:48" x14ac:dyDescent="0.3">
      <c r="A8" s="1" t="s">
        <v>62</v>
      </c>
      <c r="B8" s="1" t="s">
        <v>60</v>
      </c>
      <c r="D8" s="1" t="s">
        <v>61</v>
      </c>
      <c r="E8" s="1" t="s">
        <v>51</v>
      </c>
      <c r="F8" s="1" t="s">
        <v>63</v>
      </c>
      <c r="G8" s="1" t="s">
        <v>53</v>
      </c>
      <c r="H8" s="1" t="s">
        <v>54</v>
      </c>
      <c r="I8" s="1" t="s">
        <v>55</v>
      </c>
      <c r="J8" s="2">
        <v>86.47</v>
      </c>
      <c r="K8" s="2">
        <v>0.1</v>
      </c>
      <c r="L8" s="2">
        <f t="shared" si="0"/>
        <v>0.04</v>
      </c>
      <c r="M8" s="2">
        <f t="shared" si="1"/>
        <v>0</v>
      </c>
      <c r="S8" s="7">
        <v>0.04</v>
      </c>
      <c r="T8" s="5">
        <v>51.174999999999997</v>
      </c>
      <c r="AM8" s="5" t="str">
        <f t="shared" si="2"/>
        <v/>
      </c>
      <c r="AO8" s="5" t="str">
        <f t="shared" si="3"/>
        <v/>
      </c>
      <c r="AQ8" s="5" t="str">
        <f t="shared" si="4"/>
        <v/>
      </c>
      <c r="AT8" s="5">
        <f t="shared" si="5"/>
        <v>51.174999999999997</v>
      </c>
      <c r="AU8" s="11">
        <f t="shared" si="6"/>
        <v>5.8210581691605517E-4</v>
      </c>
      <c r="AV8" s="5">
        <f t="shared" si="7"/>
        <v>0.58210581691605523</v>
      </c>
    </row>
    <row r="9" spans="1:48" x14ac:dyDescent="0.3">
      <c r="A9" s="1" t="s">
        <v>62</v>
      </c>
      <c r="B9" s="1" t="s">
        <v>60</v>
      </c>
      <c r="D9" s="1" t="s">
        <v>61</v>
      </c>
      <c r="E9" s="1" t="s">
        <v>51</v>
      </c>
      <c r="F9" s="1" t="s">
        <v>52</v>
      </c>
      <c r="G9" s="1" t="s">
        <v>53</v>
      </c>
      <c r="H9" s="1" t="s">
        <v>54</v>
      </c>
      <c r="I9" s="1" t="s">
        <v>55</v>
      </c>
      <c r="J9" s="2">
        <v>86.47</v>
      </c>
      <c r="K9" s="2">
        <v>46.06</v>
      </c>
      <c r="L9" s="2">
        <f t="shared" si="0"/>
        <v>39.989999999999995</v>
      </c>
      <c r="M9" s="2">
        <f t="shared" si="1"/>
        <v>0</v>
      </c>
      <c r="Q9" s="6">
        <v>6.8199999999999994</v>
      </c>
      <c r="R9" s="5">
        <v>13699.674999999999</v>
      </c>
      <c r="S9" s="7">
        <v>29.08</v>
      </c>
      <c r="T9" s="5">
        <v>37204.224999999999</v>
      </c>
      <c r="U9" s="8">
        <v>4.09</v>
      </c>
      <c r="V9" s="5">
        <v>1569.5374999999999</v>
      </c>
      <c r="AM9" s="5" t="str">
        <f t="shared" si="2"/>
        <v/>
      </c>
      <c r="AO9" s="5" t="str">
        <f t="shared" si="3"/>
        <v/>
      </c>
      <c r="AQ9" s="5" t="str">
        <f t="shared" si="4"/>
        <v/>
      </c>
      <c r="AT9" s="5">
        <f t="shared" si="5"/>
        <v>52473.437499999993</v>
      </c>
      <c r="AU9" s="11">
        <f t="shared" si="6"/>
        <v>0.59687529462298128</v>
      </c>
      <c r="AV9" s="5">
        <f t="shared" si="7"/>
        <v>596.8752946229813</v>
      </c>
    </row>
    <row r="10" spans="1:48" x14ac:dyDescent="0.3">
      <c r="A10" s="1" t="s">
        <v>62</v>
      </c>
      <c r="B10" s="1" t="s">
        <v>60</v>
      </c>
      <c r="D10" s="1" t="s">
        <v>61</v>
      </c>
      <c r="E10" s="1" t="s">
        <v>51</v>
      </c>
      <c r="F10" s="1" t="s">
        <v>56</v>
      </c>
      <c r="G10" s="1" t="s">
        <v>53</v>
      </c>
      <c r="H10" s="1" t="s">
        <v>54</v>
      </c>
      <c r="I10" s="1" t="s">
        <v>55</v>
      </c>
      <c r="J10" s="2">
        <v>86.47</v>
      </c>
      <c r="K10" s="2">
        <v>36.47</v>
      </c>
      <c r="L10" s="2">
        <f t="shared" si="0"/>
        <v>36.119999999999997</v>
      </c>
      <c r="M10" s="2">
        <f t="shared" si="1"/>
        <v>0</v>
      </c>
      <c r="O10" s="4">
        <v>0.01</v>
      </c>
      <c r="P10" s="5">
        <v>23.793749999999999</v>
      </c>
      <c r="Q10" s="6">
        <v>13.04</v>
      </c>
      <c r="R10" s="5">
        <v>27857.345000000001</v>
      </c>
      <c r="S10" s="7">
        <v>9.8600000000000012</v>
      </c>
      <c r="T10" s="5">
        <v>14201.0625</v>
      </c>
      <c r="U10" s="8">
        <v>12.64</v>
      </c>
      <c r="V10" s="5">
        <v>4921.21</v>
      </c>
      <c r="AA10" s="9">
        <v>0.56999999999999995</v>
      </c>
      <c r="AB10" s="5">
        <v>112.85249999999999</v>
      </c>
      <c r="AM10" s="5" t="str">
        <f t="shared" si="2"/>
        <v/>
      </c>
      <c r="AO10" s="5" t="str">
        <f t="shared" si="3"/>
        <v/>
      </c>
      <c r="AQ10" s="5" t="str">
        <f t="shared" si="4"/>
        <v/>
      </c>
      <c r="AT10" s="5">
        <f t="shared" si="5"/>
        <v>47116.263749999998</v>
      </c>
      <c r="AU10" s="11">
        <f t="shared" si="6"/>
        <v>0.5359384699604508</v>
      </c>
      <c r="AV10" s="5">
        <f t="shared" si="7"/>
        <v>535.93846996045079</v>
      </c>
    </row>
    <row r="11" spans="1:48" x14ac:dyDescent="0.3">
      <c r="A11" s="31" t="s">
        <v>64</v>
      </c>
      <c r="B11" s="31" t="s">
        <v>65</v>
      </c>
      <c r="C11" s="31" t="s">
        <v>335</v>
      </c>
      <c r="D11" s="31" t="s">
        <v>336</v>
      </c>
      <c r="E11" s="31" t="s">
        <v>337</v>
      </c>
      <c r="F11" s="1" t="s">
        <v>63</v>
      </c>
      <c r="G11" s="1" t="s">
        <v>53</v>
      </c>
      <c r="H11" s="1" t="s">
        <v>54</v>
      </c>
      <c r="I11" s="1" t="s">
        <v>55</v>
      </c>
      <c r="J11" s="2">
        <v>46.35</v>
      </c>
      <c r="K11" s="2">
        <v>45.26</v>
      </c>
      <c r="L11" s="2">
        <f t="shared" si="0"/>
        <v>11.49</v>
      </c>
      <c r="M11" s="2">
        <f t="shared" si="1"/>
        <v>0</v>
      </c>
      <c r="Q11" s="6">
        <v>0.21</v>
      </c>
      <c r="R11" s="5">
        <v>421.83749999999998</v>
      </c>
      <c r="S11" s="7">
        <v>5.2</v>
      </c>
      <c r="T11" s="5">
        <v>6652.75</v>
      </c>
      <c r="U11" s="8">
        <v>6.08</v>
      </c>
      <c r="V11" s="5">
        <v>2333.1999999999998</v>
      </c>
      <c r="AM11" s="5" t="str">
        <f t="shared" si="2"/>
        <v/>
      </c>
      <c r="AO11" s="5" t="str">
        <f t="shared" si="3"/>
        <v/>
      </c>
      <c r="AQ11" s="5" t="str">
        <f t="shared" si="4"/>
        <v/>
      </c>
      <c r="AT11" s="5">
        <f t="shared" si="5"/>
        <v>9407.7874999999985</v>
      </c>
      <c r="AU11" s="11">
        <f t="shared" si="6"/>
        <v>0.10701177973737473</v>
      </c>
      <c r="AV11" s="5">
        <f t="shared" si="7"/>
        <v>107.01177973737474</v>
      </c>
    </row>
    <row r="12" spans="1:48" x14ac:dyDescent="0.3">
      <c r="A12" s="1" t="s">
        <v>66</v>
      </c>
      <c r="B12" s="1" t="s">
        <v>67</v>
      </c>
      <c r="D12" s="1" t="s">
        <v>338</v>
      </c>
      <c r="E12" s="1" t="s">
        <v>68</v>
      </c>
      <c r="F12" s="1" t="s">
        <v>52</v>
      </c>
      <c r="G12" s="1" t="s">
        <v>69</v>
      </c>
      <c r="H12" s="1" t="s">
        <v>54</v>
      </c>
      <c r="I12" s="1" t="s">
        <v>55</v>
      </c>
      <c r="J12" s="2">
        <v>161.05000000000001</v>
      </c>
      <c r="K12" s="2">
        <v>36.19</v>
      </c>
      <c r="L12" s="2">
        <f t="shared" si="0"/>
        <v>7.2200000000000006</v>
      </c>
      <c r="M12" s="2">
        <f t="shared" si="1"/>
        <v>8.3000000000000007</v>
      </c>
      <c r="Q12" s="6">
        <v>0.61</v>
      </c>
      <c r="R12" s="5">
        <v>1960.54</v>
      </c>
      <c r="S12" s="7">
        <v>6.61</v>
      </c>
      <c r="T12" s="5">
        <v>13530.67</v>
      </c>
      <c r="AM12" s="5" t="str">
        <f t="shared" si="2"/>
        <v/>
      </c>
      <c r="AO12" s="5" t="str">
        <f t="shared" si="3"/>
        <v/>
      </c>
      <c r="AQ12" s="5" t="str">
        <f t="shared" si="4"/>
        <v/>
      </c>
      <c r="AS12" s="2">
        <v>8.3000000000000007</v>
      </c>
      <c r="AT12" s="5">
        <f t="shared" si="5"/>
        <v>15491.21</v>
      </c>
      <c r="AU12" s="11">
        <f t="shared" si="6"/>
        <v>0.17620954473997388</v>
      </c>
      <c r="AV12" s="5">
        <f t="shared" si="7"/>
        <v>176.20954473997386</v>
      </c>
    </row>
    <row r="13" spans="1:48" x14ac:dyDescent="0.3">
      <c r="A13" s="1" t="s">
        <v>66</v>
      </c>
      <c r="B13" s="1" t="s">
        <v>67</v>
      </c>
      <c r="D13" s="1" t="s">
        <v>338</v>
      </c>
      <c r="E13" s="1" t="s">
        <v>68</v>
      </c>
      <c r="F13" s="1" t="s">
        <v>56</v>
      </c>
      <c r="G13" s="1" t="s">
        <v>69</v>
      </c>
      <c r="H13" s="1" t="s">
        <v>54</v>
      </c>
      <c r="I13" s="1" t="s">
        <v>55</v>
      </c>
      <c r="J13" s="2">
        <v>161.05000000000001</v>
      </c>
      <c r="K13" s="2">
        <v>33.69</v>
      </c>
      <c r="L13" s="2">
        <f t="shared" si="0"/>
        <v>0.35</v>
      </c>
      <c r="M13" s="2">
        <f t="shared" si="1"/>
        <v>0.09</v>
      </c>
      <c r="S13" s="7">
        <v>0.35</v>
      </c>
      <c r="T13" s="5">
        <v>716.44999999999993</v>
      </c>
      <c r="AM13" s="5" t="str">
        <f t="shared" si="2"/>
        <v/>
      </c>
      <c r="AO13" s="5" t="str">
        <f t="shared" si="3"/>
        <v/>
      </c>
      <c r="AQ13" s="5" t="str">
        <f t="shared" si="4"/>
        <v/>
      </c>
      <c r="AS13" s="2">
        <v>0.09</v>
      </c>
      <c r="AT13" s="5">
        <f t="shared" si="5"/>
        <v>716.44999999999993</v>
      </c>
      <c r="AU13" s="11">
        <f t="shared" si="6"/>
        <v>8.1494814368247726E-3</v>
      </c>
      <c r="AV13" s="5">
        <f t="shared" si="7"/>
        <v>8.1494814368247734</v>
      </c>
    </row>
    <row r="14" spans="1:48" x14ac:dyDescent="0.3">
      <c r="A14" s="1" t="s">
        <v>66</v>
      </c>
      <c r="B14" s="1" t="s">
        <v>67</v>
      </c>
      <c r="D14" s="1" t="s">
        <v>338</v>
      </c>
      <c r="E14" s="1" t="s">
        <v>68</v>
      </c>
      <c r="F14" s="1" t="s">
        <v>70</v>
      </c>
      <c r="G14" s="1" t="s">
        <v>71</v>
      </c>
      <c r="H14" s="1" t="s">
        <v>54</v>
      </c>
      <c r="I14" s="1" t="s">
        <v>55</v>
      </c>
      <c r="J14" s="2">
        <v>161.05000000000001</v>
      </c>
      <c r="K14" s="2">
        <v>0.03</v>
      </c>
      <c r="L14" s="2">
        <f t="shared" si="0"/>
        <v>0.02</v>
      </c>
      <c r="M14" s="2">
        <f t="shared" si="1"/>
        <v>0.01</v>
      </c>
      <c r="Q14" s="6">
        <v>0.01</v>
      </c>
      <c r="R14" s="5">
        <v>32.14</v>
      </c>
      <c r="S14" s="7">
        <v>0.01</v>
      </c>
      <c r="T14" s="5">
        <v>20.47</v>
      </c>
      <c r="AM14" s="5" t="str">
        <f t="shared" si="2"/>
        <v/>
      </c>
      <c r="AO14" s="5" t="str">
        <f t="shared" si="3"/>
        <v/>
      </c>
      <c r="AQ14" s="5" t="str">
        <f t="shared" si="4"/>
        <v/>
      </c>
      <c r="AS14" s="2">
        <v>0.01</v>
      </c>
      <c r="AT14" s="5">
        <f t="shared" si="5"/>
        <v>52.61</v>
      </c>
      <c r="AU14" s="11">
        <f t="shared" si="6"/>
        <v>5.9842866688722353E-4</v>
      </c>
      <c r="AV14" s="5">
        <f t="shared" si="7"/>
        <v>0.59842866688722351</v>
      </c>
    </row>
    <row r="15" spans="1:48" x14ac:dyDescent="0.3">
      <c r="A15" s="1" t="s">
        <v>72</v>
      </c>
      <c r="B15" s="1" t="s">
        <v>73</v>
      </c>
      <c r="C15" s="1" t="s">
        <v>339</v>
      </c>
      <c r="D15" s="1" t="s">
        <v>74</v>
      </c>
      <c r="E15" s="1" t="s">
        <v>51</v>
      </c>
      <c r="F15" s="1" t="s">
        <v>56</v>
      </c>
      <c r="G15" s="1" t="s">
        <v>69</v>
      </c>
      <c r="H15" s="1" t="s">
        <v>54</v>
      </c>
      <c r="I15" s="1" t="s">
        <v>55</v>
      </c>
      <c r="J15" s="2">
        <v>6.92</v>
      </c>
      <c r="K15" s="2">
        <v>5.67</v>
      </c>
      <c r="L15" s="2">
        <f t="shared" si="0"/>
        <v>1.07</v>
      </c>
      <c r="M15" s="2">
        <f t="shared" si="1"/>
        <v>0</v>
      </c>
      <c r="AA15" s="9">
        <v>1.07</v>
      </c>
      <c r="AB15" s="5">
        <v>263.22000000000003</v>
      </c>
      <c r="AM15" s="5" t="str">
        <f t="shared" si="2"/>
        <v/>
      </c>
      <c r="AO15" s="5" t="str">
        <f t="shared" si="3"/>
        <v/>
      </c>
      <c r="AQ15" s="5" t="str">
        <f t="shared" si="4"/>
        <v/>
      </c>
      <c r="AT15" s="5">
        <f t="shared" si="5"/>
        <v>263.22000000000003</v>
      </c>
      <c r="AU15" s="11">
        <f t="shared" si="6"/>
        <v>2.9940770518543055E-3</v>
      </c>
      <c r="AV15" s="5">
        <f t="shared" si="7"/>
        <v>2.9940770518543056</v>
      </c>
    </row>
    <row r="16" spans="1:48" x14ac:dyDescent="0.3">
      <c r="A16" s="1" t="s">
        <v>75</v>
      </c>
      <c r="B16" s="1" t="s">
        <v>76</v>
      </c>
      <c r="C16" s="1" t="s">
        <v>340</v>
      </c>
      <c r="D16" s="1" t="s">
        <v>77</v>
      </c>
      <c r="E16" s="1" t="s">
        <v>51</v>
      </c>
      <c r="F16" s="1" t="s">
        <v>78</v>
      </c>
      <c r="G16" s="1" t="s">
        <v>69</v>
      </c>
      <c r="H16" s="1" t="s">
        <v>54</v>
      </c>
      <c r="I16" s="1" t="s">
        <v>55</v>
      </c>
      <c r="J16" s="2">
        <v>76.5</v>
      </c>
      <c r="K16" s="2">
        <v>39.979999999999997</v>
      </c>
      <c r="L16" s="2">
        <f t="shared" si="0"/>
        <v>38.120000000000005</v>
      </c>
      <c r="M16" s="2">
        <f t="shared" si="1"/>
        <v>0</v>
      </c>
      <c r="Q16" s="6">
        <v>0.87</v>
      </c>
      <c r="R16" s="5">
        <v>2796.18</v>
      </c>
      <c r="S16" s="7">
        <v>18.690000000000001</v>
      </c>
      <c r="T16" s="5">
        <v>30536.122499999998</v>
      </c>
      <c r="U16" s="8">
        <v>18.559999999999999</v>
      </c>
      <c r="V16" s="5">
        <v>9544.6299999999992</v>
      </c>
      <c r="AM16" s="5" t="str">
        <f t="shared" si="2"/>
        <v/>
      </c>
      <c r="AO16" s="5" t="str">
        <f t="shared" si="3"/>
        <v/>
      </c>
      <c r="AQ16" s="5" t="str">
        <f t="shared" si="4"/>
        <v/>
      </c>
      <c r="AT16" s="5">
        <f t="shared" si="5"/>
        <v>42876.932499999995</v>
      </c>
      <c r="AU16" s="11">
        <f t="shared" si="6"/>
        <v>0.48771688949227276</v>
      </c>
      <c r="AV16" s="5">
        <f t="shared" si="7"/>
        <v>487.71688949227274</v>
      </c>
    </row>
    <row r="17" spans="1:48" x14ac:dyDescent="0.3">
      <c r="A17" s="1" t="s">
        <v>75</v>
      </c>
      <c r="B17" s="1" t="s">
        <v>76</v>
      </c>
      <c r="C17" s="1" t="s">
        <v>340</v>
      </c>
      <c r="D17" s="1" t="s">
        <v>77</v>
      </c>
      <c r="E17" s="1" t="s">
        <v>51</v>
      </c>
      <c r="F17" s="1" t="s">
        <v>63</v>
      </c>
      <c r="G17" s="1" t="s">
        <v>69</v>
      </c>
      <c r="H17" s="1" t="s">
        <v>54</v>
      </c>
      <c r="I17" s="1" t="s">
        <v>55</v>
      </c>
      <c r="J17" s="2">
        <v>76.5</v>
      </c>
      <c r="K17" s="2">
        <v>33.53</v>
      </c>
      <c r="L17" s="2">
        <f t="shared" si="0"/>
        <v>33.53</v>
      </c>
      <c r="M17" s="2">
        <f t="shared" si="1"/>
        <v>0</v>
      </c>
      <c r="O17" s="4">
        <v>1.61</v>
      </c>
      <c r="P17" s="5">
        <v>4596.9525000000003</v>
      </c>
      <c r="Q17" s="6">
        <v>21.16</v>
      </c>
      <c r="R17" s="5">
        <v>51006.18</v>
      </c>
      <c r="S17" s="7">
        <v>10.76</v>
      </c>
      <c r="T17" s="5">
        <v>16519.29</v>
      </c>
      <c r="AM17" s="5" t="str">
        <f t="shared" si="2"/>
        <v/>
      </c>
      <c r="AO17" s="5" t="str">
        <f t="shared" si="3"/>
        <v/>
      </c>
      <c r="AQ17" s="5" t="str">
        <f t="shared" si="4"/>
        <v/>
      </c>
      <c r="AT17" s="5">
        <f t="shared" si="5"/>
        <v>72122.422500000001</v>
      </c>
      <c r="AU17" s="11">
        <f t="shared" si="6"/>
        <v>0.82037873311826848</v>
      </c>
      <c r="AV17" s="5">
        <f t="shared" si="7"/>
        <v>820.37873311826843</v>
      </c>
    </row>
    <row r="18" spans="1:48" x14ac:dyDescent="0.3">
      <c r="A18" s="1" t="s">
        <v>75</v>
      </c>
      <c r="B18" s="1" t="s">
        <v>76</v>
      </c>
      <c r="C18" s="1" t="s">
        <v>340</v>
      </c>
      <c r="D18" s="1" t="s">
        <v>77</v>
      </c>
      <c r="E18" s="1" t="s">
        <v>51</v>
      </c>
      <c r="F18" s="1" t="s">
        <v>79</v>
      </c>
      <c r="G18" s="1" t="s">
        <v>71</v>
      </c>
      <c r="H18" s="1" t="s">
        <v>54</v>
      </c>
      <c r="I18" s="1" t="s">
        <v>55</v>
      </c>
      <c r="J18" s="2">
        <v>76.5</v>
      </c>
      <c r="K18" s="2">
        <v>0.06</v>
      </c>
      <c r="L18" s="2">
        <f t="shared" si="0"/>
        <v>6.0000000000000005E-2</v>
      </c>
      <c r="M18" s="2">
        <f t="shared" si="1"/>
        <v>0</v>
      </c>
      <c r="Q18" s="6">
        <v>0.05</v>
      </c>
      <c r="R18" s="5">
        <v>120.52500000000001</v>
      </c>
      <c r="S18" s="7">
        <v>0.01</v>
      </c>
      <c r="T18" s="5">
        <v>15.352499999999999</v>
      </c>
      <c r="AM18" s="5" t="str">
        <f t="shared" si="2"/>
        <v/>
      </c>
      <c r="AO18" s="5" t="str">
        <f t="shared" si="3"/>
        <v/>
      </c>
      <c r="AQ18" s="5" t="str">
        <f t="shared" si="4"/>
        <v/>
      </c>
      <c r="AT18" s="5">
        <f t="shared" si="5"/>
        <v>135.8775</v>
      </c>
      <c r="AU18" s="11">
        <f t="shared" si="6"/>
        <v>1.545580520527822E-3</v>
      </c>
      <c r="AV18" s="5">
        <f t="shared" si="7"/>
        <v>1.5455805205278221</v>
      </c>
    </row>
    <row r="19" spans="1:48" x14ac:dyDescent="0.3">
      <c r="A19" s="1" t="s">
        <v>75</v>
      </c>
      <c r="B19" s="1" t="s">
        <v>76</v>
      </c>
      <c r="C19" s="1" t="s">
        <v>340</v>
      </c>
      <c r="D19" s="1" t="s">
        <v>77</v>
      </c>
      <c r="E19" s="1" t="s">
        <v>51</v>
      </c>
      <c r="F19" s="1" t="s">
        <v>80</v>
      </c>
      <c r="G19" s="1" t="s">
        <v>71</v>
      </c>
      <c r="H19" s="1" t="s">
        <v>54</v>
      </c>
      <c r="I19" s="1" t="s">
        <v>55</v>
      </c>
      <c r="J19" s="2">
        <v>76.5</v>
      </c>
      <c r="K19" s="2">
        <v>7.0000000000000007E-2</v>
      </c>
      <c r="L19" s="2">
        <f t="shared" si="0"/>
        <v>7.0000000000000007E-2</v>
      </c>
      <c r="M19" s="2">
        <f t="shared" si="1"/>
        <v>0</v>
      </c>
      <c r="Q19" s="6">
        <v>0.03</v>
      </c>
      <c r="R19" s="5">
        <v>96.42</v>
      </c>
      <c r="S19" s="7">
        <v>0.04</v>
      </c>
      <c r="T19" s="5">
        <v>66.527500000000003</v>
      </c>
      <c r="AM19" s="5" t="str">
        <f t="shared" si="2"/>
        <v/>
      </c>
      <c r="AO19" s="5" t="str">
        <f t="shared" si="3"/>
        <v/>
      </c>
      <c r="AQ19" s="5" t="str">
        <f t="shared" si="4"/>
        <v/>
      </c>
      <c r="AT19" s="5">
        <f t="shared" si="5"/>
        <v>162.94749999999999</v>
      </c>
      <c r="AU19" s="11">
        <f t="shared" si="6"/>
        <v>1.8534965823532763E-3</v>
      </c>
      <c r="AV19" s="5">
        <f t="shared" si="7"/>
        <v>1.8534965823532763</v>
      </c>
    </row>
    <row r="20" spans="1:48" x14ac:dyDescent="0.3">
      <c r="A20" s="1" t="s">
        <v>81</v>
      </c>
      <c r="B20" s="1" t="s">
        <v>82</v>
      </c>
      <c r="D20" s="1" t="s">
        <v>83</v>
      </c>
      <c r="E20" s="1" t="s">
        <v>51</v>
      </c>
      <c r="F20" s="1" t="s">
        <v>78</v>
      </c>
      <c r="G20" s="1" t="s">
        <v>69</v>
      </c>
      <c r="H20" s="1" t="s">
        <v>54</v>
      </c>
      <c r="I20" s="1" t="s">
        <v>55</v>
      </c>
      <c r="J20" s="2">
        <v>71.11</v>
      </c>
      <c r="K20" s="2">
        <v>7.0000000000000007E-2</v>
      </c>
      <c r="L20" s="2">
        <f t="shared" si="0"/>
        <v>0.04</v>
      </c>
      <c r="M20" s="2">
        <f t="shared" si="1"/>
        <v>0</v>
      </c>
      <c r="U20" s="8">
        <v>0.04</v>
      </c>
      <c r="V20" s="5">
        <v>19.954999999999998</v>
      </c>
      <c r="AM20" s="5" t="str">
        <f t="shared" si="2"/>
        <v/>
      </c>
      <c r="AO20" s="5" t="str">
        <f t="shared" si="3"/>
        <v/>
      </c>
      <c r="AQ20" s="5" t="str">
        <f t="shared" si="4"/>
        <v/>
      </c>
      <c r="AT20" s="5">
        <f t="shared" si="5"/>
        <v>19.954999999999998</v>
      </c>
      <c r="AU20" s="11">
        <f t="shared" si="6"/>
        <v>2.2698430047014909E-4</v>
      </c>
      <c r="AV20" s="5">
        <f t="shared" si="7"/>
        <v>0.22698430047014911</v>
      </c>
    </row>
    <row r="21" spans="1:48" x14ac:dyDescent="0.3">
      <c r="A21" s="1" t="s">
        <v>81</v>
      </c>
      <c r="B21" s="1" t="s">
        <v>82</v>
      </c>
      <c r="D21" s="1" t="s">
        <v>83</v>
      </c>
      <c r="E21" s="1" t="s">
        <v>51</v>
      </c>
      <c r="F21" s="1" t="s">
        <v>63</v>
      </c>
      <c r="G21" s="1" t="s">
        <v>69</v>
      </c>
      <c r="H21" s="1" t="s">
        <v>54</v>
      </c>
      <c r="I21" s="1" t="s">
        <v>55</v>
      </c>
      <c r="J21" s="2">
        <v>71.11</v>
      </c>
      <c r="K21" s="2">
        <v>0.05</v>
      </c>
      <c r="L21" s="2">
        <f t="shared" si="0"/>
        <v>0.05</v>
      </c>
      <c r="M21" s="2">
        <f t="shared" si="1"/>
        <v>0</v>
      </c>
      <c r="S21" s="7">
        <v>0.05</v>
      </c>
      <c r="T21" s="5">
        <v>76.762500000000003</v>
      </c>
      <c r="AM21" s="5" t="str">
        <f t="shared" si="2"/>
        <v/>
      </c>
      <c r="AO21" s="5" t="str">
        <f t="shared" si="3"/>
        <v/>
      </c>
      <c r="AQ21" s="5" t="str">
        <f t="shared" si="4"/>
        <v/>
      </c>
      <c r="AT21" s="5">
        <f t="shared" si="5"/>
        <v>76.762500000000003</v>
      </c>
      <c r="AU21" s="11">
        <f t="shared" si="6"/>
        <v>8.7315872537408292E-4</v>
      </c>
      <c r="AV21" s="5">
        <f t="shared" si="7"/>
        <v>0.8731587253740829</v>
      </c>
    </row>
    <row r="22" spans="1:48" x14ac:dyDescent="0.3">
      <c r="A22" s="1" t="s">
        <v>81</v>
      </c>
      <c r="B22" s="1" t="s">
        <v>82</v>
      </c>
      <c r="D22" s="1" t="s">
        <v>83</v>
      </c>
      <c r="E22" s="1" t="s">
        <v>51</v>
      </c>
      <c r="F22" s="1" t="s">
        <v>84</v>
      </c>
      <c r="G22" s="1" t="s">
        <v>69</v>
      </c>
      <c r="H22" s="1" t="s">
        <v>54</v>
      </c>
      <c r="I22" s="1" t="s">
        <v>55</v>
      </c>
      <c r="J22" s="2">
        <v>71.11</v>
      </c>
      <c r="K22" s="2">
        <v>31.02</v>
      </c>
      <c r="L22" s="2">
        <f t="shared" si="0"/>
        <v>4.93</v>
      </c>
      <c r="M22" s="2">
        <f t="shared" si="1"/>
        <v>0</v>
      </c>
      <c r="S22" s="7">
        <v>4.93</v>
      </c>
      <c r="T22" s="5">
        <v>7568.7824999999993</v>
      </c>
      <c r="AM22" s="5" t="str">
        <f t="shared" si="2"/>
        <v/>
      </c>
      <c r="AO22" s="5" t="str">
        <f t="shared" si="3"/>
        <v/>
      </c>
      <c r="AQ22" s="5" t="str">
        <f t="shared" si="4"/>
        <v/>
      </c>
      <c r="AT22" s="5">
        <f t="shared" si="5"/>
        <v>7568.7824999999993</v>
      </c>
      <c r="AU22" s="11">
        <f t="shared" si="6"/>
        <v>8.6093450321884563E-2</v>
      </c>
      <c r="AV22" s="5">
        <f t="shared" si="7"/>
        <v>86.093450321884561</v>
      </c>
    </row>
    <row r="23" spans="1:48" x14ac:dyDescent="0.3">
      <c r="A23" s="1" t="s">
        <v>81</v>
      </c>
      <c r="B23" s="1" t="s">
        <v>82</v>
      </c>
      <c r="D23" s="1" t="s">
        <v>83</v>
      </c>
      <c r="E23" s="1" t="s">
        <v>51</v>
      </c>
      <c r="F23" s="1" t="s">
        <v>85</v>
      </c>
      <c r="G23" s="1" t="s">
        <v>69</v>
      </c>
      <c r="H23" s="1" t="s">
        <v>54</v>
      </c>
      <c r="I23" s="1" t="s">
        <v>55</v>
      </c>
      <c r="J23" s="2">
        <v>71.11</v>
      </c>
      <c r="K23" s="2">
        <v>39.97</v>
      </c>
      <c r="L23" s="2">
        <f t="shared" si="0"/>
        <v>1.6900000000000002</v>
      </c>
      <c r="M23" s="2">
        <f t="shared" si="1"/>
        <v>0</v>
      </c>
      <c r="S23" s="7">
        <v>0.11</v>
      </c>
      <c r="T23" s="5">
        <v>168.8775</v>
      </c>
      <c r="U23" s="8">
        <v>1.58</v>
      </c>
      <c r="V23" s="5">
        <v>761.36000000000013</v>
      </c>
      <c r="AM23" s="5" t="str">
        <f t="shared" si="2"/>
        <v/>
      </c>
      <c r="AO23" s="5" t="str">
        <f t="shared" si="3"/>
        <v/>
      </c>
      <c r="AQ23" s="5" t="str">
        <f t="shared" si="4"/>
        <v/>
      </c>
      <c r="AT23" s="5">
        <f t="shared" si="5"/>
        <v>930.23750000000018</v>
      </c>
      <c r="AU23" s="11">
        <f t="shared" si="6"/>
        <v>1.0581273275299443E-2</v>
      </c>
      <c r="AV23" s="5">
        <f t="shared" si="7"/>
        <v>10.581273275299443</v>
      </c>
    </row>
    <row r="24" spans="1:48" x14ac:dyDescent="0.3">
      <c r="A24" s="1" t="s">
        <v>86</v>
      </c>
      <c r="B24" s="1" t="s">
        <v>87</v>
      </c>
      <c r="D24" s="1" t="s">
        <v>88</v>
      </c>
      <c r="E24" s="1" t="s">
        <v>51</v>
      </c>
      <c r="F24" s="1" t="s">
        <v>89</v>
      </c>
      <c r="G24" s="1" t="s">
        <v>71</v>
      </c>
      <c r="H24" s="1" t="s">
        <v>54</v>
      </c>
      <c r="I24" s="1" t="s">
        <v>55</v>
      </c>
      <c r="J24" s="2">
        <v>41.49</v>
      </c>
      <c r="K24" s="2">
        <v>12.93</v>
      </c>
      <c r="L24" s="2">
        <f t="shared" si="0"/>
        <v>10.35</v>
      </c>
      <c r="M24" s="2">
        <f t="shared" si="1"/>
        <v>2.4200000000000004</v>
      </c>
      <c r="O24" s="4">
        <v>0.92</v>
      </c>
      <c r="P24" s="5">
        <v>3502.44</v>
      </c>
      <c r="Q24" s="6">
        <v>4.4400000000000004</v>
      </c>
      <c r="R24" s="5">
        <v>14270.16</v>
      </c>
      <c r="S24" s="7">
        <v>4.45</v>
      </c>
      <c r="T24" s="5">
        <v>9109.15</v>
      </c>
      <c r="U24" s="8">
        <v>0.02</v>
      </c>
      <c r="V24" s="5">
        <v>12.28</v>
      </c>
      <c r="AA24" s="9">
        <v>0.52</v>
      </c>
      <c r="AB24" s="5">
        <v>127.92</v>
      </c>
      <c r="AM24" s="5" t="str">
        <f t="shared" si="2"/>
        <v/>
      </c>
      <c r="AO24" s="5" t="str">
        <f t="shared" si="3"/>
        <v/>
      </c>
      <c r="AQ24" s="5" t="str">
        <f t="shared" si="4"/>
        <v/>
      </c>
      <c r="AS24" s="2">
        <v>2.4200000000000004</v>
      </c>
      <c r="AT24" s="5">
        <f t="shared" si="5"/>
        <v>27021.949999999997</v>
      </c>
      <c r="AU24" s="11">
        <f t="shared" si="6"/>
        <v>0.30736950228460763</v>
      </c>
      <c r="AV24" s="5">
        <f t="shared" si="7"/>
        <v>307.36950228460762</v>
      </c>
    </row>
    <row r="25" spans="1:48" x14ac:dyDescent="0.3">
      <c r="A25" s="1" t="s">
        <v>86</v>
      </c>
      <c r="B25" s="1" t="s">
        <v>87</v>
      </c>
      <c r="D25" s="1" t="s">
        <v>88</v>
      </c>
      <c r="E25" s="1" t="s">
        <v>51</v>
      </c>
      <c r="F25" s="1" t="s">
        <v>90</v>
      </c>
      <c r="G25" s="1" t="s">
        <v>71</v>
      </c>
      <c r="H25" s="1" t="s">
        <v>54</v>
      </c>
      <c r="I25" s="1" t="s">
        <v>55</v>
      </c>
      <c r="J25" s="2">
        <v>41.49</v>
      </c>
      <c r="K25" s="2">
        <v>5.8</v>
      </c>
      <c r="L25" s="2">
        <f t="shared" si="0"/>
        <v>5.8</v>
      </c>
      <c r="M25" s="2">
        <f t="shared" si="1"/>
        <v>0</v>
      </c>
      <c r="O25" s="4">
        <v>4.3899999999999997</v>
      </c>
      <c r="P25" s="5">
        <v>16712.73</v>
      </c>
      <c r="Q25" s="6">
        <v>1.41</v>
      </c>
      <c r="R25" s="5">
        <v>4531.74</v>
      </c>
      <c r="AM25" s="5" t="str">
        <f t="shared" si="2"/>
        <v/>
      </c>
      <c r="AO25" s="5" t="str">
        <f t="shared" si="3"/>
        <v/>
      </c>
      <c r="AQ25" s="5" t="str">
        <f t="shared" si="4"/>
        <v/>
      </c>
      <c r="AT25" s="5">
        <f t="shared" si="5"/>
        <v>21244.47</v>
      </c>
      <c r="AU25" s="11">
        <f t="shared" si="6"/>
        <v>0.24165177458326581</v>
      </c>
      <c r="AV25" s="5">
        <f t="shared" si="7"/>
        <v>241.65177458326582</v>
      </c>
    </row>
    <row r="26" spans="1:48" x14ac:dyDescent="0.3">
      <c r="A26" s="1" t="s">
        <v>86</v>
      </c>
      <c r="B26" s="1" t="s">
        <v>87</v>
      </c>
      <c r="D26" s="1" t="s">
        <v>88</v>
      </c>
      <c r="E26" s="1" t="s">
        <v>51</v>
      </c>
      <c r="F26" s="1" t="s">
        <v>79</v>
      </c>
      <c r="G26" s="1" t="s">
        <v>71</v>
      </c>
      <c r="H26" s="1" t="s">
        <v>54</v>
      </c>
      <c r="I26" s="1" t="s">
        <v>55</v>
      </c>
      <c r="J26" s="2">
        <v>41.49</v>
      </c>
      <c r="K26" s="2">
        <v>6.57</v>
      </c>
      <c r="L26" s="2">
        <f t="shared" si="0"/>
        <v>6.57</v>
      </c>
      <c r="M26" s="2">
        <f t="shared" si="1"/>
        <v>0</v>
      </c>
      <c r="O26" s="4">
        <v>1.1599999999999999</v>
      </c>
      <c r="P26" s="5">
        <v>4416.12</v>
      </c>
      <c r="Q26" s="6">
        <v>5.41</v>
      </c>
      <c r="R26" s="5">
        <v>17323.46</v>
      </c>
      <c r="AM26" s="5" t="str">
        <f t="shared" si="2"/>
        <v/>
      </c>
      <c r="AO26" s="5" t="str">
        <f t="shared" si="3"/>
        <v/>
      </c>
      <c r="AQ26" s="5" t="str">
        <f t="shared" si="4"/>
        <v/>
      </c>
      <c r="AT26" s="5">
        <f t="shared" si="5"/>
        <v>21739.579999999998</v>
      </c>
      <c r="AU26" s="11">
        <f t="shared" si="6"/>
        <v>0.24728355594161086</v>
      </c>
      <c r="AV26" s="5">
        <f t="shared" si="7"/>
        <v>247.28355594161084</v>
      </c>
    </row>
    <row r="27" spans="1:48" x14ac:dyDescent="0.3">
      <c r="A27" s="1" t="s">
        <v>86</v>
      </c>
      <c r="B27" s="1" t="s">
        <v>87</v>
      </c>
      <c r="D27" s="1" t="s">
        <v>88</v>
      </c>
      <c r="E27" s="1" t="s">
        <v>51</v>
      </c>
      <c r="F27" s="1" t="s">
        <v>80</v>
      </c>
      <c r="G27" s="1" t="s">
        <v>71</v>
      </c>
      <c r="H27" s="1" t="s">
        <v>54</v>
      </c>
      <c r="I27" s="1" t="s">
        <v>55</v>
      </c>
      <c r="J27" s="2">
        <v>41.49</v>
      </c>
      <c r="K27" s="2">
        <v>15.45</v>
      </c>
      <c r="L27" s="2">
        <f t="shared" si="0"/>
        <v>14.439999999999998</v>
      </c>
      <c r="M27" s="2">
        <f t="shared" si="1"/>
        <v>0.83</v>
      </c>
      <c r="O27" s="4">
        <v>0.01</v>
      </c>
      <c r="P27" s="5">
        <v>38.07</v>
      </c>
      <c r="Q27" s="6">
        <v>4.09</v>
      </c>
      <c r="R27" s="5">
        <v>13137.225</v>
      </c>
      <c r="S27" s="7">
        <v>3.55</v>
      </c>
      <c r="T27" s="5">
        <v>7266.85</v>
      </c>
      <c r="U27" s="8">
        <v>1.5899999999999999</v>
      </c>
      <c r="V27" s="5">
        <v>976.26</v>
      </c>
      <c r="AA27" s="9">
        <v>5.2</v>
      </c>
      <c r="AB27" s="5">
        <v>1279.1999999999998</v>
      </c>
      <c r="AM27" s="5" t="str">
        <f t="shared" si="2"/>
        <v/>
      </c>
      <c r="AO27" s="5" t="str">
        <f t="shared" si="3"/>
        <v/>
      </c>
      <c r="AQ27" s="5" t="str">
        <f t="shared" si="4"/>
        <v/>
      </c>
      <c r="AS27" s="2">
        <v>0.83</v>
      </c>
      <c r="AT27" s="5">
        <f t="shared" si="5"/>
        <v>22697.605</v>
      </c>
      <c r="AU27" s="11">
        <f t="shared" si="6"/>
        <v>0.25818090670372135</v>
      </c>
      <c r="AV27" s="5">
        <f t="shared" si="7"/>
        <v>258.18090670372135</v>
      </c>
    </row>
    <row r="28" spans="1:48" x14ac:dyDescent="0.3">
      <c r="A28" s="1" t="s">
        <v>91</v>
      </c>
      <c r="B28" s="1" t="s">
        <v>92</v>
      </c>
      <c r="D28" s="1" t="s">
        <v>93</v>
      </c>
      <c r="E28" s="1" t="s">
        <v>94</v>
      </c>
      <c r="F28" s="1" t="s">
        <v>84</v>
      </c>
      <c r="G28" s="1" t="s">
        <v>71</v>
      </c>
      <c r="H28" s="1" t="s">
        <v>54</v>
      </c>
      <c r="I28" s="1" t="s">
        <v>55</v>
      </c>
      <c r="J28" s="2">
        <v>49.45</v>
      </c>
      <c r="K28" s="2">
        <v>0.05</v>
      </c>
      <c r="L28" s="2">
        <f t="shared" si="0"/>
        <v>0.05</v>
      </c>
      <c r="M28" s="2">
        <f t="shared" si="1"/>
        <v>0</v>
      </c>
      <c r="S28" s="7">
        <v>0.02</v>
      </c>
      <c r="T28" s="5">
        <v>40.94</v>
      </c>
      <c r="U28" s="8">
        <v>0.03</v>
      </c>
      <c r="V28" s="5">
        <v>18.420000000000002</v>
      </c>
      <c r="AM28" s="5" t="str">
        <f t="shared" si="2"/>
        <v/>
      </c>
      <c r="AO28" s="5" t="str">
        <f t="shared" si="3"/>
        <v/>
      </c>
      <c r="AQ28" s="5" t="str">
        <f t="shared" si="4"/>
        <v/>
      </c>
      <c r="AT28" s="5">
        <f t="shared" si="5"/>
        <v>59.36</v>
      </c>
      <c r="AU28" s="11">
        <f t="shared" si="6"/>
        <v>6.7520862319759721E-4</v>
      </c>
      <c r="AV28" s="5">
        <f t="shared" si="7"/>
        <v>0.67520862319759722</v>
      </c>
    </row>
    <row r="29" spans="1:48" x14ac:dyDescent="0.3">
      <c r="A29" s="1" t="s">
        <v>91</v>
      </c>
      <c r="B29" s="1" t="s">
        <v>92</v>
      </c>
      <c r="D29" s="1" t="s">
        <v>93</v>
      </c>
      <c r="E29" s="1" t="s">
        <v>94</v>
      </c>
      <c r="F29" s="1" t="s">
        <v>85</v>
      </c>
      <c r="G29" s="1" t="s">
        <v>71</v>
      </c>
      <c r="H29" s="1" t="s">
        <v>54</v>
      </c>
      <c r="I29" s="1" t="s">
        <v>55</v>
      </c>
      <c r="J29" s="2">
        <v>49.45</v>
      </c>
      <c r="K29" s="2">
        <v>7.0000000000000007E-2</v>
      </c>
      <c r="L29" s="2">
        <f t="shared" si="0"/>
        <v>7.0000000000000007E-2</v>
      </c>
      <c r="M29" s="2">
        <f t="shared" si="1"/>
        <v>0</v>
      </c>
      <c r="Q29" s="6">
        <v>0.04</v>
      </c>
      <c r="R29" s="5">
        <v>128.56</v>
      </c>
      <c r="S29" s="7">
        <v>0.03</v>
      </c>
      <c r="T29" s="5">
        <v>61.41</v>
      </c>
      <c r="AM29" s="5" t="str">
        <f t="shared" si="2"/>
        <v/>
      </c>
      <c r="AO29" s="5" t="str">
        <f t="shared" si="3"/>
        <v/>
      </c>
      <c r="AQ29" s="5" t="str">
        <f t="shared" si="4"/>
        <v/>
      </c>
      <c r="AT29" s="5">
        <f t="shared" si="5"/>
        <v>189.97</v>
      </c>
      <c r="AU29" s="11">
        <f t="shared" si="6"/>
        <v>2.1608723407824724E-3</v>
      </c>
      <c r="AV29" s="5">
        <f t="shared" si="7"/>
        <v>2.1608723407824724</v>
      </c>
    </row>
    <row r="30" spans="1:48" x14ac:dyDescent="0.3">
      <c r="A30" s="1" t="s">
        <v>91</v>
      </c>
      <c r="B30" s="1" t="s">
        <v>92</v>
      </c>
      <c r="D30" s="1" t="s">
        <v>93</v>
      </c>
      <c r="E30" s="1" t="s">
        <v>94</v>
      </c>
      <c r="F30" s="1" t="s">
        <v>89</v>
      </c>
      <c r="G30" s="1" t="s">
        <v>71</v>
      </c>
      <c r="H30" s="1" t="s">
        <v>54</v>
      </c>
      <c r="I30" s="1" t="s">
        <v>55</v>
      </c>
      <c r="J30" s="2">
        <v>49.45</v>
      </c>
      <c r="K30" s="2">
        <v>27.43</v>
      </c>
      <c r="L30" s="2">
        <f t="shared" si="0"/>
        <v>27.09</v>
      </c>
      <c r="M30" s="2">
        <f t="shared" si="1"/>
        <v>0</v>
      </c>
      <c r="Q30" s="6">
        <v>17.149999999999999</v>
      </c>
      <c r="R30" s="5">
        <v>55120.1</v>
      </c>
      <c r="S30" s="7">
        <v>9.9400000000000013</v>
      </c>
      <c r="T30" s="5">
        <v>20347.18</v>
      </c>
      <c r="AM30" s="5" t="str">
        <f t="shared" si="2"/>
        <v/>
      </c>
      <c r="AO30" s="5" t="str">
        <f t="shared" si="3"/>
        <v/>
      </c>
      <c r="AQ30" s="5" t="str">
        <f t="shared" si="4"/>
        <v/>
      </c>
      <c r="AT30" s="5">
        <f t="shared" si="5"/>
        <v>75467.28</v>
      </c>
      <c r="AU30" s="11">
        <f t="shared" si="6"/>
        <v>0.8584258461129981</v>
      </c>
      <c r="AV30" s="5">
        <f t="shared" si="7"/>
        <v>858.4258461129981</v>
      </c>
    </row>
    <row r="31" spans="1:48" x14ac:dyDescent="0.3">
      <c r="A31" s="1" t="s">
        <v>91</v>
      </c>
      <c r="B31" s="1" t="s">
        <v>92</v>
      </c>
      <c r="D31" s="1" t="s">
        <v>93</v>
      </c>
      <c r="E31" s="1" t="s">
        <v>94</v>
      </c>
      <c r="F31" s="1" t="s">
        <v>90</v>
      </c>
      <c r="G31" s="1" t="s">
        <v>71</v>
      </c>
      <c r="H31" s="1" t="s">
        <v>54</v>
      </c>
      <c r="I31" s="1" t="s">
        <v>55</v>
      </c>
      <c r="J31" s="2">
        <v>49.45</v>
      </c>
      <c r="K31" s="2">
        <v>21.07</v>
      </c>
      <c r="L31" s="2">
        <f t="shared" si="0"/>
        <v>21.060000000000002</v>
      </c>
      <c r="M31" s="2">
        <f t="shared" si="1"/>
        <v>0</v>
      </c>
      <c r="O31" s="4">
        <v>0.01</v>
      </c>
      <c r="P31" s="5">
        <v>38.07</v>
      </c>
      <c r="Q31" s="6">
        <v>5.39</v>
      </c>
      <c r="R31" s="5">
        <v>17323.46</v>
      </c>
      <c r="S31" s="7">
        <v>12.49</v>
      </c>
      <c r="T31" s="5">
        <v>25567.03</v>
      </c>
      <c r="U31" s="8">
        <v>3.17</v>
      </c>
      <c r="V31" s="5">
        <v>1946.38</v>
      </c>
      <c r="AM31" s="5" t="str">
        <f t="shared" si="2"/>
        <v/>
      </c>
      <c r="AO31" s="5" t="str">
        <f t="shared" si="3"/>
        <v/>
      </c>
      <c r="AQ31" s="5" t="str">
        <f t="shared" si="4"/>
        <v/>
      </c>
      <c r="AT31" s="5">
        <f t="shared" si="5"/>
        <v>44874.939999999995</v>
      </c>
      <c r="AU31" s="11">
        <f t="shared" si="6"/>
        <v>0.51044384187120595</v>
      </c>
      <c r="AV31" s="5">
        <f t="shared" si="7"/>
        <v>510.4438418712059</v>
      </c>
    </row>
    <row r="32" spans="1:48" x14ac:dyDescent="0.3">
      <c r="A32" s="1" t="s">
        <v>95</v>
      </c>
      <c r="B32" s="1" t="s">
        <v>96</v>
      </c>
      <c r="D32" s="1" t="s">
        <v>88</v>
      </c>
      <c r="E32" s="1" t="s">
        <v>51</v>
      </c>
      <c r="F32" s="1" t="s">
        <v>90</v>
      </c>
      <c r="G32" s="1" t="s">
        <v>71</v>
      </c>
      <c r="H32" s="1" t="s">
        <v>54</v>
      </c>
      <c r="I32" s="1" t="s">
        <v>55</v>
      </c>
      <c r="J32" s="2">
        <v>68.56</v>
      </c>
      <c r="K32" s="2">
        <v>12.64</v>
      </c>
      <c r="L32" s="2">
        <f t="shared" si="0"/>
        <v>10.31</v>
      </c>
      <c r="M32" s="2">
        <f t="shared" si="1"/>
        <v>0</v>
      </c>
      <c r="O32" s="4">
        <v>1.29</v>
      </c>
      <c r="P32" s="5">
        <v>4911.03</v>
      </c>
      <c r="Q32" s="6">
        <v>5.67</v>
      </c>
      <c r="R32" s="5">
        <v>18223.38</v>
      </c>
      <c r="S32" s="7">
        <v>2.36</v>
      </c>
      <c r="T32" s="5">
        <v>4830.92</v>
      </c>
      <c r="U32" s="8">
        <v>0.99</v>
      </c>
      <c r="V32" s="5">
        <v>607.8599999999999</v>
      </c>
      <c r="AM32" s="5" t="str">
        <f t="shared" si="2"/>
        <v/>
      </c>
      <c r="AO32" s="5" t="str">
        <f t="shared" si="3"/>
        <v/>
      </c>
      <c r="AQ32" s="5" t="str">
        <f t="shared" si="4"/>
        <v/>
      </c>
      <c r="AT32" s="5">
        <f t="shared" si="5"/>
        <v>28573.190000000002</v>
      </c>
      <c r="AU32" s="11">
        <f t="shared" si="6"/>
        <v>0.32501455997748241</v>
      </c>
      <c r="AV32" s="5">
        <f t="shared" si="7"/>
        <v>325.01455997748241</v>
      </c>
    </row>
    <row r="33" spans="1:48" x14ac:dyDescent="0.3">
      <c r="A33" s="1" t="s">
        <v>95</v>
      </c>
      <c r="B33" s="1" t="s">
        <v>96</v>
      </c>
      <c r="D33" s="1" t="s">
        <v>88</v>
      </c>
      <c r="E33" s="1" t="s">
        <v>51</v>
      </c>
      <c r="F33" s="1" t="s">
        <v>79</v>
      </c>
      <c r="G33" s="1" t="s">
        <v>71</v>
      </c>
      <c r="H33" s="1" t="s">
        <v>54</v>
      </c>
      <c r="I33" s="1" t="s">
        <v>55</v>
      </c>
      <c r="J33" s="2">
        <v>68.56</v>
      </c>
      <c r="K33" s="2">
        <v>29.7</v>
      </c>
      <c r="L33" s="2">
        <f t="shared" si="0"/>
        <v>29.700000000000003</v>
      </c>
      <c r="M33" s="2">
        <f t="shared" si="1"/>
        <v>0</v>
      </c>
      <c r="O33" s="4">
        <v>3.85</v>
      </c>
      <c r="P33" s="5">
        <v>14504.67</v>
      </c>
      <c r="Q33" s="6">
        <v>23.25</v>
      </c>
      <c r="R33" s="5">
        <v>61443.644999999997</v>
      </c>
      <c r="S33" s="7">
        <v>2.6</v>
      </c>
      <c r="T33" s="5">
        <v>4175.88</v>
      </c>
      <c r="AM33" s="5" t="str">
        <f t="shared" si="2"/>
        <v/>
      </c>
      <c r="AO33" s="5" t="str">
        <f t="shared" si="3"/>
        <v/>
      </c>
      <c r="AQ33" s="5" t="str">
        <f t="shared" si="4"/>
        <v/>
      </c>
      <c r="AT33" s="5">
        <f t="shared" si="5"/>
        <v>80124.195000000007</v>
      </c>
      <c r="AU33" s="11">
        <f t="shared" si="6"/>
        <v>0.91139736170427577</v>
      </c>
      <c r="AV33" s="5">
        <f t="shared" si="7"/>
        <v>911.3973617042758</v>
      </c>
    </row>
    <row r="34" spans="1:48" x14ac:dyDescent="0.3">
      <c r="A34" s="1" t="s">
        <v>95</v>
      </c>
      <c r="B34" s="1" t="s">
        <v>96</v>
      </c>
      <c r="D34" s="1" t="s">
        <v>88</v>
      </c>
      <c r="E34" s="1" t="s">
        <v>51</v>
      </c>
      <c r="F34" s="1" t="s">
        <v>80</v>
      </c>
      <c r="G34" s="1" t="s">
        <v>71</v>
      </c>
      <c r="H34" s="1" t="s">
        <v>54</v>
      </c>
      <c r="I34" s="1" t="s">
        <v>55</v>
      </c>
      <c r="J34" s="2">
        <v>68.56</v>
      </c>
      <c r="K34" s="2">
        <v>24.84</v>
      </c>
      <c r="L34" s="2">
        <f t="shared" si="0"/>
        <v>24.540000000000003</v>
      </c>
      <c r="M34" s="2">
        <f t="shared" si="1"/>
        <v>0</v>
      </c>
      <c r="Q34" s="6">
        <v>10.42</v>
      </c>
      <c r="R34" s="5">
        <v>33441.67</v>
      </c>
      <c r="S34" s="7">
        <v>10.18</v>
      </c>
      <c r="T34" s="5">
        <v>19487.440000000002</v>
      </c>
      <c r="U34" s="8">
        <v>3.87</v>
      </c>
      <c r="V34" s="5">
        <v>2376.1799999999998</v>
      </c>
      <c r="AA34" s="9">
        <v>7.0000000000000007E-2</v>
      </c>
      <c r="AB34" s="5">
        <v>17.22</v>
      </c>
      <c r="AM34" s="5" t="str">
        <f t="shared" si="2"/>
        <v/>
      </c>
      <c r="AO34" s="5" t="str">
        <f t="shared" si="3"/>
        <v/>
      </c>
      <c r="AQ34" s="5" t="str">
        <f t="shared" si="4"/>
        <v/>
      </c>
      <c r="AT34" s="5">
        <f t="shared" si="5"/>
        <v>55322.51</v>
      </c>
      <c r="AU34" s="11">
        <f t="shared" si="6"/>
        <v>0.62928294826373488</v>
      </c>
      <c r="AV34" s="5">
        <f t="shared" si="7"/>
        <v>629.28294826373497</v>
      </c>
    </row>
    <row r="35" spans="1:48" x14ac:dyDescent="0.3">
      <c r="A35" s="1" t="s">
        <v>97</v>
      </c>
      <c r="B35" s="1" t="s">
        <v>98</v>
      </c>
      <c r="D35" s="1" t="s">
        <v>99</v>
      </c>
      <c r="E35" s="1" t="s">
        <v>51</v>
      </c>
      <c r="F35" s="1" t="s">
        <v>100</v>
      </c>
      <c r="G35" s="1" t="s">
        <v>71</v>
      </c>
      <c r="H35" s="1" t="s">
        <v>54</v>
      </c>
      <c r="I35" s="1" t="s">
        <v>55</v>
      </c>
      <c r="J35" s="2">
        <v>78.44</v>
      </c>
      <c r="K35" s="2">
        <v>40.29</v>
      </c>
      <c r="L35" s="2">
        <f t="shared" si="0"/>
        <v>25.16</v>
      </c>
      <c r="M35" s="2">
        <f t="shared" si="1"/>
        <v>0</v>
      </c>
      <c r="Q35" s="6">
        <v>7.76</v>
      </c>
      <c r="R35" s="5">
        <v>24940.639999999999</v>
      </c>
      <c r="S35" s="7">
        <v>17.21</v>
      </c>
      <c r="T35" s="5">
        <v>35228.870000000003</v>
      </c>
      <c r="U35" s="8">
        <v>0.19</v>
      </c>
      <c r="V35" s="5">
        <v>116.66</v>
      </c>
      <c r="AM35" s="5" t="str">
        <f t="shared" si="2"/>
        <v/>
      </c>
      <c r="AO35" s="5" t="str">
        <f t="shared" si="3"/>
        <v/>
      </c>
      <c r="AQ35" s="5" t="str">
        <f t="shared" si="4"/>
        <v/>
      </c>
      <c r="AT35" s="5">
        <f t="shared" si="5"/>
        <v>60286.170000000006</v>
      </c>
      <c r="AU35" s="11">
        <f t="shared" si="6"/>
        <v>0.68574362943996447</v>
      </c>
      <c r="AV35" s="5">
        <f t="shared" si="7"/>
        <v>685.74362943996448</v>
      </c>
    </row>
    <row r="36" spans="1:48" x14ac:dyDescent="0.3">
      <c r="A36" s="1" t="s">
        <v>97</v>
      </c>
      <c r="B36" s="1" t="s">
        <v>98</v>
      </c>
      <c r="D36" s="1" t="s">
        <v>99</v>
      </c>
      <c r="E36" s="1" t="s">
        <v>51</v>
      </c>
      <c r="F36" s="1" t="s">
        <v>101</v>
      </c>
      <c r="G36" s="1" t="s">
        <v>71</v>
      </c>
      <c r="H36" s="1" t="s">
        <v>54</v>
      </c>
      <c r="I36" s="1" t="s">
        <v>55</v>
      </c>
      <c r="J36" s="2">
        <v>78.44</v>
      </c>
      <c r="K36" s="2">
        <v>38.15</v>
      </c>
      <c r="L36" s="2">
        <f t="shared" si="0"/>
        <v>28.28</v>
      </c>
      <c r="M36" s="2">
        <f t="shared" si="1"/>
        <v>0</v>
      </c>
      <c r="O36" s="4">
        <v>0.93</v>
      </c>
      <c r="P36" s="5">
        <v>3540.51</v>
      </c>
      <c r="Q36" s="6">
        <v>8.32</v>
      </c>
      <c r="R36" s="5">
        <v>26740.48</v>
      </c>
      <c r="S36" s="7">
        <v>18.87</v>
      </c>
      <c r="T36" s="5">
        <v>38626.89</v>
      </c>
      <c r="U36" s="8">
        <v>0.16</v>
      </c>
      <c r="V36" s="5">
        <v>98.24</v>
      </c>
      <c r="AM36" s="5" t="str">
        <f t="shared" si="2"/>
        <v/>
      </c>
      <c r="AO36" s="5" t="str">
        <f t="shared" si="3"/>
        <v/>
      </c>
      <c r="AQ36" s="5" t="str">
        <f t="shared" si="4"/>
        <v/>
      </c>
      <c r="AT36" s="5">
        <f t="shared" si="5"/>
        <v>69006.12000000001</v>
      </c>
      <c r="AU36" s="11">
        <f t="shared" si="6"/>
        <v>0.78493138944420793</v>
      </c>
      <c r="AV36" s="5">
        <f t="shared" si="7"/>
        <v>784.93138944420798</v>
      </c>
    </row>
    <row r="37" spans="1:48" x14ac:dyDescent="0.3">
      <c r="A37" s="1" t="s">
        <v>102</v>
      </c>
      <c r="B37" s="1" t="s">
        <v>103</v>
      </c>
      <c r="D37" s="1" t="s">
        <v>104</v>
      </c>
      <c r="E37" s="1" t="s">
        <v>105</v>
      </c>
      <c r="F37" s="1" t="s">
        <v>106</v>
      </c>
      <c r="G37" s="1" t="s">
        <v>71</v>
      </c>
      <c r="H37" s="1" t="s">
        <v>54</v>
      </c>
      <c r="I37" s="1" t="s">
        <v>55</v>
      </c>
      <c r="J37" s="2">
        <v>57.93</v>
      </c>
      <c r="K37" s="2">
        <v>24.74</v>
      </c>
      <c r="L37" s="2">
        <f t="shared" si="0"/>
        <v>9.5500000000000007</v>
      </c>
      <c r="M37" s="2">
        <f t="shared" si="1"/>
        <v>0.13</v>
      </c>
      <c r="Q37" s="6">
        <v>7.49</v>
      </c>
      <c r="R37" s="5">
        <v>24072.86</v>
      </c>
      <c r="S37" s="7">
        <v>1.1599999999999999</v>
      </c>
      <c r="T37" s="5">
        <v>2374.52</v>
      </c>
      <c r="U37" s="8">
        <v>0.76</v>
      </c>
      <c r="V37" s="5">
        <v>435.94</v>
      </c>
      <c r="AA37" s="9">
        <v>0.14000000000000001</v>
      </c>
      <c r="AB37" s="5">
        <v>34.44</v>
      </c>
      <c r="AM37" s="5" t="str">
        <f t="shared" si="2"/>
        <v/>
      </c>
      <c r="AO37" s="5" t="str">
        <f t="shared" si="3"/>
        <v/>
      </c>
      <c r="AQ37" s="5" t="str">
        <f t="shared" si="4"/>
        <v/>
      </c>
      <c r="AS37" s="2">
        <v>0.13</v>
      </c>
      <c r="AT37" s="5">
        <f t="shared" si="5"/>
        <v>26917.759999999998</v>
      </c>
      <c r="AU37" s="11">
        <f t="shared" si="6"/>
        <v>0.30618436100342578</v>
      </c>
      <c r="AV37" s="5">
        <f t="shared" si="7"/>
        <v>306.18436100342575</v>
      </c>
    </row>
    <row r="38" spans="1:48" x14ac:dyDescent="0.3">
      <c r="A38" s="1" t="s">
        <v>102</v>
      </c>
      <c r="B38" s="1" t="s">
        <v>103</v>
      </c>
      <c r="D38" s="1" t="s">
        <v>104</v>
      </c>
      <c r="E38" s="1" t="s">
        <v>105</v>
      </c>
      <c r="F38" s="1" t="s">
        <v>100</v>
      </c>
      <c r="G38" s="1" t="s">
        <v>71</v>
      </c>
      <c r="H38" s="1" t="s">
        <v>54</v>
      </c>
      <c r="I38" s="1" t="s">
        <v>55</v>
      </c>
      <c r="J38" s="2">
        <v>57.93</v>
      </c>
      <c r="K38" s="2">
        <v>0.06</v>
      </c>
      <c r="L38" s="2">
        <f t="shared" si="0"/>
        <v>0.02</v>
      </c>
      <c r="M38" s="2">
        <f t="shared" si="1"/>
        <v>0</v>
      </c>
      <c r="Q38" s="6">
        <v>0.02</v>
      </c>
      <c r="R38" s="5">
        <v>64.28</v>
      </c>
      <c r="AM38" s="5" t="str">
        <f t="shared" si="2"/>
        <v/>
      </c>
      <c r="AO38" s="5" t="str">
        <f t="shared" si="3"/>
        <v/>
      </c>
      <c r="AQ38" s="5" t="str">
        <f t="shared" si="4"/>
        <v/>
      </c>
      <c r="AT38" s="5">
        <f t="shared" si="5"/>
        <v>64.28</v>
      </c>
      <c r="AU38" s="11">
        <f t="shared" si="6"/>
        <v>7.3117268024160294E-4</v>
      </c>
      <c r="AV38" s="5">
        <f t="shared" si="7"/>
        <v>0.73117268024160298</v>
      </c>
    </row>
    <row r="39" spans="1:48" x14ac:dyDescent="0.3">
      <c r="A39" s="1" t="s">
        <v>102</v>
      </c>
      <c r="B39" s="1" t="s">
        <v>103</v>
      </c>
      <c r="D39" s="1" t="s">
        <v>104</v>
      </c>
      <c r="E39" s="1" t="s">
        <v>105</v>
      </c>
      <c r="F39" s="1" t="s">
        <v>101</v>
      </c>
      <c r="G39" s="1" t="s">
        <v>71</v>
      </c>
      <c r="H39" s="1" t="s">
        <v>54</v>
      </c>
      <c r="I39" s="1" t="s">
        <v>55</v>
      </c>
      <c r="J39" s="2">
        <v>57.93</v>
      </c>
      <c r="K39" s="2">
        <v>0.14000000000000001</v>
      </c>
      <c r="L39" s="2">
        <f t="shared" si="0"/>
        <v>0.14000000000000001</v>
      </c>
      <c r="M39" s="2">
        <f t="shared" si="1"/>
        <v>0</v>
      </c>
      <c r="O39" s="4">
        <v>0.06</v>
      </c>
      <c r="P39" s="5">
        <v>228.42</v>
      </c>
      <c r="Q39" s="6">
        <v>7.0000000000000007E-2</v>
      </c>
      <c r="R39" s="5">
        <v>224.98</v>
      </c>
      <c r="S39" s="7">
        <v>0.01</v>
      </c>
      <c r="T39" s="5">
        <v>20.47</v>
      </c>
      <c r="AM39" s="5" t="str">
        <f t="shared" si="2"/>
        <v/>
      </c>
      <c r="AO39" s="5" t="str">
        <f t="shared" si="3"/>
        <v/>
      </c>
      <c r="AQ39" s="5" t="str">
        <f t="shared" si="4"/>
        <v/>
      </c>
      <c r="AT39" s="5">
        <f t="shared" si="5"/>
        <v>473.87</v>
      </c>
      <c r="AU39" s="11">
        <f t="shared" si="6"/>
        <v>5.3901804291550774E-3</v>
      </c>
      <c r="AV39" s="5">
        <f t="shared" si="7"/>
        <v>5.3901804291550777</v>
      </c>
    </row>
    <row r="40" spans="1:48" x14ac:dyDescent="0.3">
      <c r="A40" s="1" t="s">
        <v>102</v>
      </c>
      <c r="B40" s="1" t="s">
        <v>103</v>
      </c>
      <c r="D40" s="1" t="s">
        <v>104</v>
      </c>
      <c r="E40" s="1" t="s">
        <v>105</v>
      </c>
      <c r="F40" s="1" t="s">
        <v>70</v>
      </c>
      <c r="G40" s="1" t="s">
        <v>71</v>
      </c>
      <c r="H40" s="1" t="s">
        <v>54</v>
      </c>
      <c r="I40" s="1" t="s">
        <v>55</v>
      </c>
      <c r="J40" s="2">
        <v>57.93</v>
      </c>
      <c r="K40" s="2">
        <v>32.99</v>
      </c>
      <c r="L40" s="2">
        <f t="shared" si="0"/>
        <v>32.989999999999995</v>
      </c>
      <c r="M40" s="2">
        <f t="shared" si="1"/>
        <v>0</v>
      </c>
      <c r="O40" s="4">
        <v>16.41</v>
      </c>
      <c r="P40" s="5">
        <v>62472.87</v>
      </c>
      <c r="Q40" s="6">
        <v>13.85</v>
      </c>
      <c r="R40" s="5">
        <v>44513.9</v>
      </c>
      <c r="S40" s="7">
        <v>2.04</v>
      </c>
      <c r="T40" s="5">
        <v>4175.88</v>
      </c>
      <c r="AA40" s="9">
        <v>0.69</v>
      </c>
      <c r="AB40" s="5">
        <v>169.74</v>
      </c>
      <c r="AM40" s="5" t="str">
        <f t="shared" si="2"/>
        <v/>
      </c>
      <c r="AO40" s="5" t="str">
        <f t="shared" si="3"/>
        <v/>
      </c>
      <c r="AQ40" s="5" t="str">
        <f t="shared" si="4"/>
        <v/>
      </c>
      <c r="AT40" s="5">
        <f t="shared" si="5"/>
        <v>111332.39000000001</v>
      </c>
      <c r="AU40" s="11">
        <f t="shared" si="6"/>
        <v>1.2663845985377014</v>
      </c>
      <c r="AV40" s="5">
        <f t="shared" si="7"/>
        <v>1266.3845985377013</v>
      </c>
    </row>
    <row r="41" spans="1:48" x14ac:dyDescent="0.3">
      <c r="A41" s="1" t="s">
        <v>107</v>
      </c>
      <c r="B41" s="1" t="s">
        <v>108</v>
      </c>
      <c r="D41" s="1" t="s">
        <v>104</v>
      </c>
      <c r="E41" s="1" t="s">
        <v>105</v>
      </c>
      <c r="F41" s="1" t="s">
        <v>106</v>
      </c>
      <c r="G41" s="1" t="s">
        <v>71</v>
      </c>
      <c r="H41" s="1" t="s">
        <v>54</v>
      </c>
      <c r="I41" s="1" t="s">
        <v>55</v>
      </c>
      <c r="J41" s="2">
        <v>8.5</v>
      </c>
      <c r="K41" s="2">
        <v>7.57</v>
      </c>
      <c r="L41" s="2">
        <f t="shared" si="0"/>
        <v>3.29</v>
      </c>
      <c r="M41" s="2">
        <f t="shared" si="1"/>
        <v>1.1499999999999999</v>
      </c>
      <c r="Q41" s="6">
        <v>1.53</v>
      </c>
      <c r="R41" s="5">
        <v>4917.42</v>
      </c>
      <c r="AA41" s="9">
        <v>1.76</v>
      </c>
      <c r="AB41" s="5">
        <v>432.96</v>
      </c>
      <c r="AM41" s="5" t="str">
        <f t="shared" si="2"/>
        <v/>
      </c>
      <c r="AO41" s="5" t="str">
        <f t="shared" si="3"/>
        <v/>
      </c>
      <c r="AQ41" s="5" t="str">
        <f t="shared" si="4"/>
        <v/>
      </c>
      <c r="AS41" s="2">
        <v>1.1499999999999999</v>
      </c>
      <c r="AT41" s="5">
        <f t="shared" si="5"/>
        <v>5350.38</v>
      </c>
      <c r="AU41" s="11">
        <f t="shared" si="6"/>
        <v>6.0859547058355126E-2</v>
      </c>
      <c r="AV41" s="5">
        <f t="shared" si="7"/>
        <v>60.859547058355126</v>
      </c>
    </row>
    <row r="42" spans="1:48" x14ac:dyDescent="0.3">
      <c r="A42" s="1" t="s">
        <v>107</v>
      </c>
      <c r="B42" s="1" t="s">
        <v>108</v>
      </c>
      <c r="D42" s="1" t="s">
        <v>104</v>
      </c>
      <c r="E42" s="1" t="s">
        <v>105</v>
      </c>
      <c r="F42" s="1" t="s">
        <v>100</v>
      </c>
      <c r="G42" s="1" t="s">
        <v>71</v>
      </c>
      <c r="H42" s="1" t="s">
        <v>54</v>
      </c>
      <c r="I42" s="1" t="s">
        <v>55</v>
      </c>
      <c r="J42" s="2">
        <v>8.5</v>
      </c>
      <c r="K42" s="2">
        <v>0.93</v>
      </c>
      <c r="L42" s="2">
        <f t="shared" si="0"/>
        <v>0.4</v>
      </c>
      <c r="M42" s="2">
        <f t="shared" si="1"/>
        <v>0</v>
      </c>
      <c r="AA42" s="9">
        <v>0.4</v>
      </c>
      <c r="AB42" s="5">
        <v>98.4</v>
      </c>
      <c r="AM42" s="5" t="str">
        <f t="shared" si="2"/>
        <v/>
      </c>
      <c r="AO42" s="5" t="str">
        <f t="shared" si="3"/>
        <v/>
      </c>
      <c r="AQ42" s="5" t="str">
        <f t="shared" si="4"/>
        <v/>
      </c>
      <c r="AT42" s="5">
        <f t="shared" si="5"/>
        <v>98.4</v>
      </c>
      <c r="AU42" s="11">
        <f t="shared" si="6"/>
        <v>1.119281140880114E-3</v>
      </c>
      <c r="AV42" s="5">
        <f t="shared" si="7"/>
        <v>1.119281140880114</v>
      </c>
    </row>
    <row r="43" spans="1:48" x14ac:dyDescent="0.3">
      <c r="A43" s="1" t="s">
        <v>109</v>
      </c>
      <c r="B43" s="1" t="s">
        <v>103</v>
      </c>
      <c r="D43" s="1" t="s">
        <v>104</v>
      </c>
      <c r="E43" s="1" t="s">
        <v>105</v>
      </c>
      <c r="F43" s="1" t="s">
        <v>52</v>
      </c>
      <c r="G43" s="1" t="s">
        <v>71</v>
      </c>
      <c r="H43" s="1" t="s">
        <v>54</v>
      </c>
      <c r="I43" s="1" t="s">
        <v>55</v>
      </c>
      <c r="J43" s="2">
        <v>155.12</v>
      </c>
      <c r="K43" s="2">
        <v>35.590000000000003</v>
      </c>
      <c r="L43" s="2">
        <f t="shared" si="0"/>
        <v>1.3499999999999999</v>
      </c>
      <c r="M43" s="2">
        <f t="shared" si="1"/>
        <v>0</v>
      </c>
      <c r="S43" s="7">
        <v>0.44</v>
      </c>
      <c r="T43" s="5">
        <v>788.09500000000003</v>
      </c>
      <c r="U43" s="8">
        <v>0.90999999999999992</v>
      </c>
      <c r="V43" s="5">
        <v>488.89749999999998</v>
      </c>
      <c r="AM43" s="5" t="str">
        <f t="shared" si="2"/>
        <v/>
      </c>
      <c r="AO43" s="5" t="str">
        <f t="shared" si="3"/>
        <v/>
      </c>
      <c r="AQ43" s="5" t="str">
        <f t="shared" si="4"/>
        <v/>
      </c>
      <c r="AT43" s="5">
        <f t="shared" si="5"/>
        <v>1276.9925000000001</v>
      </c>
      <c r="AU43" s="11">
        <f t="shared" si="6"/>
        <v>1.4525544942025905E-2</v>
      </c>
      <c r="AV43" s="5">
        <f t="shared" si="7"/>
        <v>14.525544942025904</v>
      </c>
    </row>
    <row r="44" spans="1:48" x14ac:dyDescent="0.3">
      <c r="A44" s="1" t="s">
        <v>109</v>
      </c>
      <c r="B44" s="1" t="s">
        <v>103</v>
      </c>
      <c r="D44" s="1" t="s">
        <v>104</v>
      </c>
      <c r="E44" s="1" t="s">
        <v>105</v>
      </c>
      <c r="F44" s="1" t="s">
        <v>56</v>
      </c>
      <c r="G44" s="1" t="s">
        <v>71</v>
      </c>
      <c r="H44" s="1" t="s">
        <v>54</v>
      </c>
      <c r="I44" s="1" t="s">
        <v>55</v>
      </c>
      <c r="J44" s="2">
        <v>155.12</v>
      </c>
      <c r="K44" s="2">
        <v>45.32</v>
      </c>
      <c r="L44" s="2">
        <f t="shared" si="0"/>
        <v>14.36</v>
      </c>
      <c r="M44" s="2">
        <f t="shared" si="1"/>
        <v>0</v>
      </c>
      <c r="Q44" s="6">
        <v>2.9</v>
      </c>
      <c r="R44" s="5">
        <v>9320.6</v>
      </c>
      <c r="S44" s="7">
        <v>9.1999999999999993</v>
      </c>
      <c r="T44" s="5">
        <v>18320.650000000001</v>
      </c>
      <c r="U44" s="8">
        <v>2.2599999999999998</v>
      </c>
      <c r="V44" s="5">
        <v>1320.8675000000001</v>
      </c>
      <c r="AM44" s="5" t="str">
        <f t="shared" si="2"/>
        <v/>
      </c>
      <c r="AO44" s="5" t="str">
        <f t="shared" si="3"/>
        <v/>
      </c>
      <c r="AQ44" s="5" t="str">
        <f t="shared" si="4"/>
        <v/>
      </c>
      <c r="AT44" s="5">
        <f t="shared" si="5"/>
        <v>28962.1175</v>
      </c>
      <c r="AU44" s="11">
        <f t="shared" si="6"/>
        <v>0.32943853574902354</v>
      </c>
      <c r="AV44" s="5">
        <f t="shared" si="7"/>
        <v>329.43853574902352</v>
      </c>
    </row>
    <row r="45" spans="1:48" x14ac:dyDescent="0.3">
      <c r="A45" s="1" t="s">
        <v>109</v>
      </c>
      <c r="B45" s="1" t="s">
        <v>103</v>
      </c>
      <c r="D45" s="1" t="s">
        <v>104</v>
      </c>
      <c r="E45" s="1" t="s">
        <v>105</v>
      </c>
      <c r="F45" s="1" t="s">
        <v>57</v>
      </c>
      <c r="G45" s="1" t="s">
        <v>71</v>
      </c>
      <c r="H45" s="1" t="s">
        <v>54</v>
      </c>
      <c r="I45" s="1" t="s">
        <v>55</v>
      </c>
      <c r="J45" s="2">
        <v>155.12</v>
      </c>
      <c r="K45" s="2">
        <v>39.03</v>
      </c>
      <c r="L45" s="2">
        <f t="shared" si="0"/>
        <v>0.6</v>
      </c>
      <c r="M45" s="2">
        <f t="shared" si="1"/>
        <v>0</v>
      </c>
      <c r="S45" s="7">
        <v>0.6</v>
      </c>
      <c r="T45" s="5">
        <v>1228.2</v>
      </c>
      <c r="AM45" s="5" t="str">
        <f t="shared" si="2"/>
        <v/>
      </c>
      <c r="AO45" s="5" t="str">
        <f t="shared" si="3"/>
        <v/>
      </c>
      <c r="AQ45" s="5" t="str">
        <f t="shared" si="4"/>
        <v/>
      </c>
      <c r="AT45" s="5">
        <f t="shared" si="5"/>
        <v>1228.2</v>
      </c>
      <c r="AU45" s="11">
        <f t="shared" si="6"/>
        <v>1.3970539605985327E-2</v>
      </c>
      <c r="AV45" s="5">
        <f t="shared" si="7"/>
        <v>13.970539605985326</v>
      </c>
    </row>
    <row r="46" spans="1:48" x14ac:dyDescent="0.3">
      <c r="A46" s="1" t="s">
        <v>110</v>
      </c>
      <c r="B46" s="1" t="s">
        <v>111</v>
      </c>
      <c r="D46" s="1" t="s">
        <v>112</v>
      </c>
      <c r="E46" s="1" t="s">
        <v>113</v>
      </c>
      <c r="F46" s="1" t="s">
        <v>78</v>
      </c>
      <c r="G46" s="1" t="s">
        <v>71</v>
      </c>
      <c r="H46" s="1" t="s">
        <v>54</v>
      </c>
      <c r="I46" s="1" t="s">
        <v>55</v>
      </c>
      <c r="J46" s="2">
        <v>81.98</v>
      </c>
      <c r="K46" s="2">
        <v>43.94</v>
      </c>
      <c r="L46" s="2">
        <f t="shared" si="0"/>
        <v>43.41</v>
      </c>
      <c r="M46" s="2">
        <f t="shared" si="1"/>
        <v>0</v>
      </c>
      <c r="O46" s="4">
        <v>4.58</v>
      </c>
      <c r="P46" s="5">
        <v>15818.085000000001</v>
      </c>
      <c r="Q46" s="6">
        <v>22.57</v>
      </c>
      <c r="R46" s="5">
        <v>69028.684999999998</v>
      </c>
      <c r="S46" s="7">
        <v>16.259999999999998</v>
      </c>
      <c r="T46" s="5">
        <v>30705</v>
      </c>
      <c r="AM46" s="5" t="str">
        <f t="shared" si="2"/>
        <v/>
      </c>
      <c r="AO46" s="5" t="str">
        <f t="shared" si="3"/>
        <v/>
      </c>
      <c r="AQ46" s="5" t="str">
        <f t="shared" si="4"/>
        <v/>
      </c>
      <c r="AT46" s="5">
        <f t="shared" si="5"/>
        <v>115551.77</v>
      </c>
      <c r="AU46" s="11">
        <f t="shared" si="6"/>
        <v>1.3143792373609404</v>
      </c>
      <c r="AV46" s="5">
        <f t="shared" si="7"/>
        <v>1314.3792373609404</v>
      </c>
    </row>
    <row r="47" spans="1:48" x14ac:dyDescent="0.3">
      <c r="A47" s="1" t="s">
        <v>110</v>
      </c>
      <c r="B47" s="1" t="s">
        <v>111</v>
      </c>
      <c r="D47" s="1" t="s">
        <v>112</v>
      </c>
      <c r="E47" s="1" t="s">
        <v>113</v>
      </c>
      <c r="F47" s="1" t="s">
        <v>85</v>
      </c>
      <c r="G47" s="1" t="s">
        <v>71</v>
      </c>
      <c r="H47" s="1" t="s">
        <v>54</v>
      </c>
      <c r="I47" s="1" t="s">
        <v>55</v>
      </c>
      <c r="J47" s="2">
        <v>81.98</v>
      </c>
      <c r="K47" s="2">
        <v>34.130000000000003</v>
      </c>
      <c r="L47" s="2">
        <f t="shared" si="0"/>
        <v>33.92</v>
      </c>
      <c r="M47" s="2">
        <f t="shared" si="1"/>
        <v>0</v>
      </c>
      <c r="O47" s="4">
        <v>6.7299999999999995</v>
      </c>
      <c r="P47" s="5">
        <v>25483.106250000001</v>
      </c>
      <c r="Q47" s="6">
        <v>17.549999999999997</v>
      </c>
      <c r="R47" s="5">
        <v>56405.700000000004</v>
      </c>
      <c r="S47" s="7">
        <v>9.64</v>
      </c>
      <c r="T47" s="5">
        <v>19733.080000000002</v>
      </c>
      <c r="AM47" s="5" t="str">
        <f t="shared" si="2"/>
        <v/>
      </c>
      <c r="AO47" s="5" t="str">
        <f t="shared" si="3"/>
        <v/>
      </c>
      <c r="AQ47" s="5" t="str">
        <f t="shared" si="4"/>
        <v/>
      </c>
      <c r="AT47" s="5">
        <f t="shared" si="5"/>
        <v>101621.88625000001</v>
      </c>
      <c r="AU47" s="11">
        <f t="shared" si="6"/>
        <v>1.1559294794744834</v>
      </c>
      <c r="AV47" s="5">
        <f t="shared" si="7"/>
        <v>1155.9294794744833</v>
      </c>
    </row>
    <row r="48" spans="1:48" x14ac:dyDescent="0.3">
      <c r="A48" s="1" t="s">
        <v>114</v>
      </c>
      <c r="B48" s="1" t="s">
        <v>111</v>
      </c>
      <c r="D48" s="1" t="s">
        <v>112</v>
      </c>
      <c r="E48" s="1" t="s">
        <v>113</v>
      </c>
      <c r="F48" s="1" t="s">
        <v>78</v>
      </c>
      <c r="G48" s="1" t="s">
        <v>71</v>
      </c>
      <c r="H48" s="1" t="s">
        <v>54</v>
      </c>
      <c r="I48" s="1" t="s">
        <v>55</v>
      </c>
      <c r="J48" s="2">
        <v>81.98</v>
      </c>
      <c r="K48" s="2">
        <v>0.18</v>
      </c>
      <c r="L48" s="2">
        <f t="shared" si="0"/>
        <v>0.18</v>
      </c>
      <c r="M48" s="2">
        <f t="shared" si="1"/>
        <v>0</v>
      </c>
      <c r="Q48" s="6">
        <v>0.15</v>
      </c>
      <c r="R48" s="5">
        <v>478.08249999999998</v>
      </c>
      <c r="S48" s="7">
        <v>0.03</v>
      </c>
      <c r="T48" s="5">
        <v>61.41</v>
      </c>
      <c r="AM48" s="5" t="str">
        <f t="shared" si="2"/>
        <v/>
      </c>
      <c r="AO48" s="5" t="str">
        <f t="shared" si="3"/>
        <v/>
      </c>
      <c r="AQ48" s="5" t="str">
        <f t="shared" si="4"/>
        <v/>
      </c>
      <c r="AT48" s="5">
        <f t="shared" si="5"/>
        <v>539.49249999999995</v>
      </c>
      <c r="AU48" s="11">
        <f t="shared" si="6"/>
        <v>6.1366237895961878E-3</v>
      </c>
      <c r="AV48" s="5">
        <f t="shared" si="7"/>
        <v>6.1366237895961877</v>
      </c>
    </row>
    <row r="49" spans="1:48" x14ac:dyDescent="0.3">
      <c r="A49" s="1" t="s">
        <v>114</v>
      </c>
      <c r="B49" s="1" t="s">
        <v>111</v>
      </c>
      <c r="D49" s="1" t="s">
        <v>112</v>
      </c>
      <c r="E49" s="1" t="s">
        <v>113</v>
      </c>
      <c r="F49" s="1" t="s">
        <v>63</v>
      </c>
      <c r="G49" s="1" t="s">
        <v>71</v>
      </c>
      <c r="H49" s="1" t="s">
        <v>54</v>
      </c>
      <c r="I49" s="1" t="s">
        <v>55</v>
      </c>
      <c r="J49" s="2">
        <v>81.98</v>
      </c>
      <c r="K49" s="2">
        <v>42.6</v>
      </c>
      <c r="L49" s="2">
        <f t="shared" si="0"/>
        <v>39.729999999999997</v>
      </c>
      <c r="M49" s="2">
        <f t="shared" si="1"/>
        <v>0</v>
      </c>
      <c r="O49" s="4">
        <v>4.55</v>
      </c>
      <c r="P49" s="5">
        <v>17321.849999999999</v>
      </c>
      <c r="Q49" s="6">
        <v>22.9</v>
      </c>
      <c r="R49" s="5">
        <v>73584.53</v>
      </c>
      <c r="S49" s="7">
        <v>11.43</v>
      </c>
      <c r="T49" s="5">
        <v>23241.126250000001</v>
      </c>
      <c r="U49" s="8">
        <v>0.85</v>
      </c>
      <c r="V49" s="5">
        <v>456.66250000000002</v>
      </c>
      <c r="AM49" s="5" t="str">
        <f t="shared" si="2"/>
        <v/>
      </c>
      <c r="AO49" s="5" t="str">
        <f t="shared" si="3"/>
        <v/>
      </c>
      <c r="AQ49" s="5" t="str">
        <f t="shared" si="4"/>
        <v/>
      </c>
      <c r="AT49" s="5">
        <f t="shared" si="5"/>
        <v>114604.16875000001</v>
      </c>
      <c r="AU49" s="11">
        <f t="shared" si="6"/>
        <v>1.3036004547572877</v>
      </c>
      <c r="AV49" s="5">
        <f t="shared" si="7"/>
        <v>1303.6004547572877</v>
      </c>
    </row>
    <row r="50" spans="1:48" x14ac:dyDescent="0.3">
      <c r="A50" s="1" t="s">
        <v>114</v>
      </c>
      <c r="B50" s="1" t="s">
        <v>111</v>
      </c>
      <c r="D50" s="1" t="s">
        <v>112</v>
      </c>
      <c r="E50" s="1" t="s">
        <v>113</v>
      </c>
      <c r="F50" s="1" t="s">
        <v>84</v>
      </c>
      <c r="G50" s="1" t="s">
        <v>71</v>
      </c>
      <c r="H50" s="1" t="s">
        <v>54</v>
      </c>
      <c r="I50" s="1" t="s">
        <v>55</v>
      </c>
      <c r="J50" s="2">
        <v>81.98</v>
      </c>
      <c r="K50" s="2">
        <v>38.799999999999997</v>
      </c>
      <c r="L50" s="2">
        <f t="shared" si="0"/>
        <v>24.66</v>
      </c>
      <c r="M50" s="2">
        <f t="shared" si="1"/>
        <v>0</v>
      </c>
      <c r="Q50" s="6">
        <v>1.65</v>
      </c>
      <c r="R50" s="5">
        <v>5303.0999999999995</v>
      </c>
      <c r="S50" s="7">
        <v>13.57</v>
      </c>
      <c r="T50" s="5">
        <v>27777.79</v>
      </c>
      <c r="U50" s="8">
        <v>9.44</v>
      </c>
      <c r="V50" s="5">
        <v>5796.16</v>
      </c>
      <c r="AM50" s="5" t="str">
        <f t="shared" si="2"/>
        <v/>
      </c>
      <c r="AO50" s="5" t="str">
        <f t="shared" si="3"/>
        <v/>
      </c>
      <c r="AQ50" s="5" t="str">
        <f t="shared" si="4"/>
        <v/>
      </c>
      <c r="AT50" s="5">
        <f t="shared" si="5"/>
        <v>38877.050000000003</v>
      </c>
      <c r="AU50" s="11">
        <f t="shared" si="6"/>
        <v>0.44221899266314268</v>
      </c>
      <c r="AV50" s="5">
        <f t="shared" si="7"/>
        <v>442.21899266314267</v>
      </c>
    </row>
    <row r="51" spans="1:48" x14ac:dyDescent="0.3">
      <c r="A51" s="1" t="s">
        <v>114</v>
      </c>
      <c r="B51" s="1" t="s">
        <v>111</v>
      </c>
      <c r="D51" s="1" t="s">
        <v>112</v>
      </c>
      <c r="E51" s="1" t="s">
        <v>113</v>
      </c>
      <c r="F51" s="1" t="s">
        <v>85</v>
      </c>
      <c r="G51" s="1" t="s">
        <v>71</v>
      </c>
      <c r="H51" s="1" t="s">
        <v>54</v>
      </c>
      <c r="I51" s="1" t="s">
        <v>55</v>
      </c>
      <c r="J51" s="2">
        <v>81.98</v>
      </c>
      <c r="K51" s="2">
        <v>0.21</v>
      </c>
      <c r="L51" s="2">
        <f t="shared" si="0"/>
        <v>0.21</v>
      </c>
      <c r="M51" s="2">
        <f t="shared" si="1"/>
        <v>0</v>
      </c>
      <c r="Q51" s="6">
        <v>0.03</v>
      </c>
      <c r="R51" s="5">
        <v>96.42</v>
      </c>
      <c r="S51" s="7">
        <v>0.18</v>
      </c>
      <c r="T51" s="5">
        <v>368.46</v>
      </c>
      <c r="AM51" s="5" t="str">
        <f t="shared" si="2"/>
        <v/>
      </c>
      <c r="AO51" s="5" t="str">
        <f t="shared" si="3"/>
        <v/>
      </c>
      <c r="AQ51" s="5" t="str">
        <f t="shared" si="4"/>
        <v/>
      </c>
      <c r="AT51" s="5">
        <f t="shared" si="5"/>
        <v>464.88</v>
      </c>
      <c r="AU51" s="11">
        <f t="shared" si="6"/>
        <v>5.2879209021580017E-3</v>
      </c>
      <c r="AV51" s="5">
        <f t="shared" si="7"/>
        <v>5.2879209021580023</v>
      </c>
    </row>
    <row r="52" spans="1:48" x14ac:dyDescent="0.3">
      <c r="A52" s="1" t="s">
        <v>115</v>
      </c>
      <c r="B52" s="1" t="s">
        <v>116</v>
      </c>
      <c r="D52" s="1" t="s">
        <v>117</v>
      </c>
      <c r="E52" s="1" t="s">
        <v>51</v>
      </c>
      <c r="F52" s="1" t="s">
        <v>85</v>
      </c>
      <c r="G52" s="1" t="s">
        <v>71</v>
      </c>
      <c r="H52" s="1" t="s">
        <v>54</v>
      </c>
      <c r="I52" s="1" t="s">
        <v>55</v>
      </c>
      <c r="J52" s="2">
        <v>7.64</v>
      </c>
      <c r="K52" s="2">
        <v>5.94</v>
      </c>
      <c r="L52" s="2">
        <f t="shared" si="0"/>
        <v>5.6599999999999993</v>
      </c>
      <c r="M52" s="2">
        <f t="shared" si="1"/>
        <v>0</v>
      </c>
      <c r="O52" s="4">
        <v>0.06</v>
      </c>
      <c r="P52" s="5">
        <v>228.42</v>
      </c>
      <c r="Q52" s="6">
        <v>0.25</v>
      </c>
      <c r="R52" s="5">
        <v>803.5</v>
      </c>
      <c r="AA52" s="9">
        <v>5.35</v>
      </c>
      <c r="AB52" s="5">
        <v>1316.1</v>
      </c>
      <c r="AM52" s="5" t="str">
        <f t="shared" si="2"/>
        <v/>
      </c>
      <c r="AO52" s="5" t="str">
        <f t="shared" si="3"/>
        <v/>
      </c>
      <c r="AQ52" s="5" t="str">
        <f t="shared" si="4"/>
        <v/>
      </c>
      <c r="AT52" s="5">
        <f t="shared" si="5"/>
        <v>2348.02</v>
      </c>
      <c r="AU52" s="11">
        <f t="shared" si="6"/>
        <v>2.6708277483834607E-2</v>
      </c>
      <c r="AV52" s="5">
        <f t="shared" si="7"/>
        <v>26.708277483834607</v>
      </c>
    </row>
    <row r="53" spans="1:48" x14ac:dyDescent="0.3">
      <c r="A53" s="1" t="s">
        <v>118</v>
      </c>
      <c r="B53" s="1" t="s">
        <v>119</v>
      </c>
      <c r="C53" s="1" t="s">
        <v>341</v>
      </c>
      <c r="D53" s="1" t="s">
        <v>104</v>
      </c>
      <c r="E53" s="1" t="s">
        <v>105</v>
      </c>
      <c r="F53" s="1" t="s">
        <v>56</v>
      </c>
      <c r="G53" s="1" t="s">
        <v>71</v>
      </c>
      <c r="H53" s="1" t="s">
        <v>54</v>
      </c>
      <c r="I53" s="1" t="s">
        <v>55</v>
      </c>
      <c r="J53" s="2">
        <v>94.07</v>
      </c>
      <c r="K53" s="2">
        <v>0.08</v>
      </c>
      <c r="L53" s="2">
        <f t="shared" si="0"/>
        <v>0.05</v>
      </c>
      <c r="M53" s="2">
        <f t="shared" si="1"/>
        <v>0</v>
      </c>
      <c r="Q53" s="6">
        <v>0.05</v>
      </c>
      <c r="R53" s="5">
        <v>160.69999999999999</v>
      </c>
      <c r="AM53" s="5" t="str">
        <f t="shared" si="2"/>
        <v/>
      </c>
      <c r="AO53" s="5" t="str">
        <f t="shared" si="3"/>
        <v/>
      </c>
      <c r="AQ53" s="5" t="str">
        <f t="shared" si="4"/>
        <v/>
      </c>
      <c r="AT53" s="5">
        <f t="shared" si="5"/>
        <v>160.69999999999999</v>
      </c>
      <c r="AU53" s="11">
        <f t="shared" si="6"/>
        <v>1.8279317006040072E-3</v>
      </c>
      <c r="AV53" s="5">
        <f t="shared" si="7"/>
        <v>1.8279317006040072</v>
      </c>
    </row>
    <row r="54" spans="1:48" x14ac:dyDescent="0.3">
      <c r="A54" s="1" t="s">
        <v>118</v>
      </c>
      <c r="B54" s="1" t="s">
        <v>119</v>
      </c>
      <c r="C54" s="1" t="s">
        <v>341</v>
      </c>
      <c r="D54" s="1" t="s">
        <v>104</v>
      </c>
      <c r="E54" s="1" t="s">
        <v>105</v>
      </c>
      <c r="F54" s="1" t="s">
        <v>78</v>
      </c>
      <c r="G54" s="1" t="s">
        <v>120</v>
      </c>
      <c r="H54" s="1" t="s">
        <v>54</v>
      </c>
      <c r="I54" s="1" t="s">
        <v>55</v>
      </c>
      <c r="J54" s="2">
        <v>94.07</v>
      </c>
      <c r="K54" s="2">
        <v>43.98</v>
      </c>
      <c r="L54" s="2">
        <f t="shared" si="0"/>
        <v>23.029999999999998</v>
      </c>
      <c r="M54" s="2">
        <f t="shared" si="1"/>
        <v>0</v>
      </c>
      <c r="Q54" s="6">
        <v>5.86</v>
      </c>
      <c r="R54" s="5">
        <v>18834.04</v>
      </c>
      <c r="S54" s="7">
        <v>16.7</v>
      </c>
      <c r="T54" s="5">
        <v>34184.9</v>
      </c>
      <c r="U54" s="8">
        <v>0.47</v>
      </c>
      <c r="V54" s="5">
        <v>288.58</v>
      </c>
      <c r="AM54" s="5" t="str">
        <f t="shared" si="2"/>
        <v/>
      </c>
      <c r="AO54" s="5" t="str">
        <f t="shared" si="3"/>
        <v/>
      </c>
      <c r="AQ54" s="5" t="str">
        <f t="shared" si="4"/>
        <v/>
      </c>
      <c r="AT54" s="5">
        <f t="shared" si="5"/>
        <v>53307.520000000004</v>
      </c>
      <c r="AU54" s="11">
        <f t="shared" si="6"/>
        <v>0.60636282320212909</v>
      </c>
      <c r="AV54" s="5">
        <f t="shared" si="7"/>
        <v>606.36282320212911</v>
      </c>
    </row>
    <row r="55" spans="1:48" x14ac:dyDescent="0.3">
      <c r="A55" s="1" t="s">
        <v>118</v>
      </c>
      <c r="B55" s="1" t="s">
        <v>119</v>
      </c>
      <c r="C55" s="1" t="s">
        <v>341</v>
      </c>
      <c r="D55" s="1" t="s">
        <v>104</v>
      </c>
      <c r="E55" s="1" t="s">
        <v>105</v>
      </c>
      <c r="F55" s="1" t="s">
        <v>63</v>
      </c>
      <c r="G55" s="1" t="s">
        <v>120</v>
      </c>
      <c r="H55" s="1" t="s">
        <v>54</v>
      </c>
      <c r="I55" s="1" t="s">
        <v>55</v>
      </c>
      <c r="J55" s="2">
        <v>94.07</v>
      </c>
      <c r="K55" s="2">
        <v>45</v>
      </c>
      <c r="L55" s="2">
        <f t="shared" si="0"/>
        <v>8.6300000000000008</v>
      </c>
      <c r="M55" s="2">
        <f t="shared" si="1"/>
        <v>0</v>
      </c>
      <c r="S55" s="7">
        <v>8.6300000000000008</v>
      </c>
      <c r="T55" s="5">
        <v>17665.61</v>
      </c>
      <c r="AM55" s="5" t="str">
        <f t="shared" si="2"/>
        <v/>
      </c>
      <c r="AO55" s="5" t="str">
        <f t="shared" si="3"/>
        <v/>
      </c>
      <c r="AQ55" s="5" t="str">
        <f t="shared" si="4"/>
        <v/>
      </c>
      <c r="AT55" s="5">
        <f t="shared" si="5"/>
        <v>17665.61</v>
      </c>
      <c r="AU55" s="11">
        <f t="shared" si="6"/>
        <v>0.20094292799942229</v>
      </c>
      <c r="AV55" s="5">
        <f t="shared" si="7"/>
        <v>200.94292799942227</v>
      </c>
    </row>
    <row r="56" spans="1:48" x14ac:dyDescent="0.3">
      <c r="A56" s="1" t="s">
        <v>121</v>
      </c>
      <c r="B56" s="1" t="s">
        <v>108</v>
      </c>
      <c r="D56" s="1" t="s">
        <v>104</v>
      </c>
      <c r="E56" s="1" t="s">
        <v>105</v>
      </c>
      <c r="F56" s="1" t="s">
        <v>57</v>
      </c>
      <c r="G56" s="1" t="s">
        <v>71</v>
      </c>
      <c r="H56" s="1" t="s">
        <v>54</v>
      </c>
      <c r="I56" s="1" t="s">
        <v>55</v>
      </c>
      <c r="J56" s="2">
        <v>80</v>
      </c>
      <c r="K56" s="2">
        <v>0.08</v>
      </c>
      <c r="L56" s="2">
        <f t="shared" si="0"/>
        <v>0.02</v>
      </c>
      <c r="M56" s="2">
        <f t="shared" si="1"/>
        <v>0</v>
      </c>
      <c r="S56" s="7">
        <v>0.02</v>
      </c>
      <c r="T56" s="5">
        <v>40.94</v>
      </c>
      <c r="AM56" s="5" t="str">
        <f t="shared" si="2"/>
        <v/>
      </c>
      <c r="AO56" s="5" t="str">
        <f t="shared" si="3"/>
        <v/>
      </c>
      <c r="AQ56" s="5" t="str">
        <f t="shared" si="4"/>
        <v/>
      </c>
      <c r="AT56" s="5">
        <f t="shared" si="5"/>
        <v>40.94</v>
      </c>
      <c r="AU56" s="11">
        <f t="shared" si="6"/>
        <v>4.6568465353284412E-4</v>
      </c>
      <c r="AV56" s="5">
        <f t="shared" si="7"/>
        <v>0.46568465353284411</v>
      </c>
    </row>
    <row r="57" spans="1:48" x14ac:dyDescent="0.3">
      <c r="A57" s="1" t="s">
        <v>121</v>
      </c>
      <c r="B57" s="1" t="s">
        <v>108</v>
      </c>
      <c r="D57" s="1" t="s">
        <v>104</v>
      </c>
      <c r="E57" s="1" t="s">
        <v>105</v>
      </c>
      <c r="F57" s="1" t="s">
        <v>85</v>
      </c>
      <c r="G57" s="1" t="s">
        <v>120</v>
      </c>
      <c r="H57" s="1" t="s">
        <v>54</v>
      </c>
      <c r="I57" s="1" t="s">
        <v>55</v>
      </c>
      <c r="J57" s="2">
        <v>80</v>
      </c>
      <c r="K57" s="2">
        <v>38.520000000000003</v>
      </c>
      <c r="L57" s="2">
        <f t="shared" si="0"/>
        <v>3.76</v>
      </c>
      <c r="M57" s="2">
        <f t="shared" si="1"/>
        <v>0</v>
      </c>
      <c r="Q57" s="6">
        <v>1.96</v>
      </c>
      <c r="R57" s="5">
        <v>6299.44</v>
      </c>
      <c r="S57" s="7">
        <v>1.8</v>
      </c>
      <c r="T57" s="5">
        <v>3684.6</v>
      </c>
      <c r="AM57" s="5" t="str">
        <f t="shared" si="2"/>
        <v/>
      </c>
      <c r="AO57" s="5" t="str">
        <f t="shared" si="3"/>
        <v/>
      </c>
      <c r="AQ57" s="5" t="str">
        <f t="shared" si="4"/>
        <v/>
      </c>
      <c r="AT57" s="5">
        <f t="shared" si="5"/>
        <v>9984.0399999999991</v>
      </c>
      <c r="AU57" s="11">
        <f t="shared" si="6"/>
        <v>0.11356654148163305</v>
      </c>
      <c r="AV57" s="5">
        <f t="shared" si="7"/>
        <v>113.56654148163305</v>
      </c>
    </row>
    <row r="58" spans="1:48" x14ac:dyDescent="0.3">
      <c r="A58" s="1" t="s">
        <v>122</v>
      </c>
      <c r="B58" s="1" t="s">
        <v>98</v>
      </c>
      <c r="D58" s="1" t="s">
        <v>99</v>
      </c>
      <c r="E58" s="1" t="s">
        <v>51</v>
      </c>
      <c r="F58" s="1" t="s">
        <v>100</v>
      </c>
      <c r="G58" s="1" t="s">
        <v>71</v>
      </c>
      <c r="H58" s="1" t="s">
        <v>54</v>
      </c>
      <c r="I58" s="1" t="s">
        <v>55</v>
      </c>
      <c r="J58" s="2">
        <v>320</v>
      </c>
      <c r="K58" s="2">
        <v>0.09</v>
      </c>
      <c r="L58" s="2">
        <f t="shared" si="0"/>
        <v>0.09</v>
      </c>
      <c r="M58" s="2">
        <f t="shared" si="1"/>
        <v>0</v>
      </c>
      <c r="Q58" s="6">
        <v>0.05</v>
      </c>
      <c r="R58" s="5">
        <v>160.69999999999999</v>
      </c>
      <c r="S58" s="7">
        <v>0.03</v>
      </c>
      <c r="T58" s="5">
        <v>61.41</v>
      </c>
      <c r="U58" s="8">
        <v>0.01</v>
      </c>
      <c r="V58" s="5">
        <v>6.1400000000000006</v>
      </c>
      <c r="AM58" s="5" t="str">
        <f t="shared" si="2"/>
        <v/>
      </c>
      <c r="AO58" s="5" t="str">
        <f t="shared" si="3"/>
        <v/>
      </c>
      <c r="AQ58" s="5" t="str">
        <f t="shared" si="4"/>
        <v/>
      </c>
      <c r="AT58" s="5">
        <f t="shared" si="5"/>
        <v>228.25</v>
      </c>
      <c r="AU58" s="11">
        <f t="shared" si="6"/>
        <v>2.5963000041248577E-3</v>
      </c>
      <c r="AV58" s="5">
        <f t="shared" si="7"/>
        <v>2.5963000041248581</v>
      </c>
    </row>
    <row r="59" spans="1:48" x14ac:dyDescent="0.3">
      <c r="A59" s="1" t="s">
        <v>122</v>
      </c>
      <c r="B59" s="1" t="s">
        <v>98</v>
      </c>
      <c r="D59" s="1" t="s">
        <v>99</v>
      </c>
      <c r="E59" s="1" t="s">
        <v>51</v>
      </c>
      <c r="F59" s="1" t="s">
        <v>101</v>
      </c>
      <c r="G59" s="1" t="s">
        <v>71</v>
      </c>
      <c r="H59" s="1" t="s">
        <v>54</v>
      </c>
      <c r="I59" s="1" t="s">
        <v>55</v>
      </c>
      <c r="J59" s="2">
        <v>320</v>
      </c>
      <c r="K59" s="2">
        <v>0.08</v>
      </c>
      <c r="L59" s="2">
        <f t="shared" si="0"/>
        <v>0.03</v>
      </c>
      <c r="M59" s="2">
        <f t="shared" si="1"/>
        <v>0</v>
      </c>
      <c r="S59" s="7">
        <v>0.02</v>
      </c>
      <c r="T59" s="5">
        <v>40.94</v>
      </c>
      <c r="U59" s="8">
        <v>0.01</v>
      </c>
      <c r="V59" s="5">
        <v>6.1400000000000006</v>
      </c>
      <c r="AM59" s="5" t="str">
        <f t="shared" si="2"/>
        <v/>
      </c>
      <c r="AO59" s="5" t="str">
        <f t="shared" si="3"/>
        <v/>
      </c>
      <c r="AQ59" s="5" t="str">
        <f t="shared" si="4"/>
        <v/>
      </c>
      <c r="AT59" s="5">
        <f t="shared" si="5"/>
        <v>47.08</v>
      </c>
      <c r="AU59" s="11">
        <f t="shared" si="6"/>
        <v>5.3552597675442855E-4</v>
      </c>
      <c r="AV59" s="5">
        <f t="shared" si="7"/>
        <v>0.53552597675442848</v>
      </c>
    </row>
    <row r="60" spans="1:48" x14ac:dyDescent="0.3">
      <c r="A60" s="1" t="s">
        <v>122</v>
      </c>
      <c r="B60" s="1" t="s">
        <v>98</v>
      </c>
      <c r="D60" s="1" t="s">
        <v>99</v>
      </c>
      <c r="E60" s="1" t="s">
        <v>51</v>
      </c>
      <c r="F60" s="1" t="s">
        <v>85</v>
      </c>
      <c r="G60" s="1" t="s">
        <v>120</v>
      </c>
      <c r="H60" s="1" t="s">
        <v>54</v>
      </c>
      <c r="I60" s="1" t="s">
        <v>55</v>
      </c>
      <c r="J60" s="2">
        <v>320</v>
      </c>
      <c r="K60" s="2">
        <v>0.06</v>
      </c>
      <c r="L60" s="2">
        <f t="shared" si="0"/>
        <v>0.03</v>
      </c>
      <c r="M60" s="2">
        <f t="shared" si="1"/>
        <v>0</v>
      </c>
      <c r="Q60" s="6">
        <v>0.02</v>
      </c>
      <c r="R60" s="5">
        <v>64.28</v>
      </c>
      <c r="S60" s="7">
        <v>0.01</v>
      </c>
      <c r="T60" s="5">
        <v>20.47</v>
      </c>
      <c r="AM60" s="5" t="str">
        <f t="shared" si="2"/>
        <v/>
      </c>
      <c r="AO60" s="5" t="str">
        <f t="shared" si="3"/>
        <v/>
      </c>
      <c r="AQ60" s="5" t="str">
        <f t="shared" si="4"/>
        <v/>
      </c>
      <c r="AT60" s="5">
        <f t="shared" si="5"/>
        <v>84.75</v>
      </c>
      <c r="AU60" s="11">
        <f t="shared" si="6"/>
        <v>9.6401500700802494E-4</v>
      </c>
      <c r="AV60" s="5">
        <f t="shared" si="7"/>
        <v>0.964015007008025</v>
      </c>
    </row>
    <row r="61" spans="1:48" x14ac:dyDescent="0.3">
      <c r="A61" s="1" t="s">
        <v>122</v>
      </c>
      <c r="B61" s="1" t="s">
        <v>98</v>
      </c>
      <c r="D61" s="1" t="s">
        <v>99</v>
      </c>
      <c r="E61" s="1" t="s">
        <v>51</v>
      </c>
      <c r="F61" s="1" t="s">
        <v>89</v>
      </c>
      <c r="G61" s="1" t="s">
        <v>120</v>
      </c>
      <c r="H61" s="1" t="s">
        <v>54</v>
      </c>
      <c r="I61" s="1" t="s">
        <v>55</v>
      </c>
      <c r="J61" s="2">
        <v>320</v>
      </c>
      <c r="K61" s="2">
        <v>40.5</v>
      </c>
      <c r="L61" s="2">
        <f t="shared" si="0"/>
        <v>34.78</v>
      </c>
      <c r="M61" s="2">
        <f t="shared" si="1"/>
        <v>0</v>
      </c>
      <c r="Q61" s="6">
        <v>7.64</v>
      </c>
      <c r="R61" s="5">
        <v>24554.959999999999</v>
      </c>
      <c r="S61" s="7">
        <v>8.1999999999999993</v>
      </c>
      <c r="T61" s="5">
        <v>16785.400000000001</v>
      </c>
      <c r="U61" s="8">
        <v>18.940000000000001</v>
      </c>
      <c r="V61" s="5">
        <v>11629.16</v>
      </c>
      <c r="AM61" s="5" t="str">
        <f t="shared" si="2"/>
        <v/>
      </c>
      <c r="AO61" s="5" t="str">
        <f t="shared" si="3"/>
        <v/>
      </c>
      <c r="AQ61" s="5" t="str">
        <f t="shared" si="4"/>
        <v/>
      </c>
      <c r="AT61" s="5">
        <f t="shared" si="5"/>
        <v>52969.520000000004</v>
      </c>
      <c r="AU61" s="11">
        <f t="shared" si="6"/>
        <v>0.60251813798243925</v>
      </c>
      <c r="AV61" s="5">
        <f t="shared" si="7"/>
        <v>602.51813798243927</v>
      </c>
    </row>
    <row r="62" spans="1:48" x14ac:dyDescent="0.3">
      <c r="A62" s="1" t="s">
        <v>122</v>
      </c>
      <c r="B62" s="1" t="s">
        <v>98</v>
      </c>
      <c r="D62" s="1" t="s">
        <v>99</v>
      </c>
      <c r="E62" s="1" t="s">
        <v>51</v>
      </c>
      <c r="F62" s="1" t="s">
        <v>90</v>
      </c>
      <c r="G62" s="1" t="s">
        <v>120</v>
      </c>
      <c r="H62" s="1" t="s">
        <v>54</v>
      </c>
      <c r="I62" s="1" t="s">
        <v>55</v>
      </c>
      <c r="J62" s="2">
        <v>320</v>
      </c>
      <c r="K62" s="2">
        <v>41.45</v>
      </c>
      <c r="L62" s="2">
        <f t="shared" si="0"/>
        <v>14.49</v>
      </c>
      <c r="M62" s="2">
        <f t="shared" si="1"/>
        <v>0</v>
      </c>
      <c r="U62" s="8">
        <v>14.49</v>
      </c>
      <c r="V62" s="5">
        <v>8896.86</v>
      </c>
      <c r="AM62" s="5" t="str">
        <f t="shared" si="2"/>
        <v/>
      </c>
      <c r="AO62" s="5" t="str">
        <f t="shared" si="3"/>
        <v/>
      </c>
      <c r="AQ62" s="5" t="str">
        <f t="shared" si="4"/>
        <v/>
      </c>
      <c r="AT62" s="5">
        <f t="shared" si="5"/>
        <v>8896.86</v>
      </c>
      <c r="AU62" s="11">
        <f t="shared" si="6"/>
        <v>0.10120007734807573</v>
      </c>
      <c r="AV62" s="5">
        <f t="shared" si="7"/>
        <v>101.20007734807574</v>
      </c>
    </row>
    <row r="63" spans="1:48" x14ac:dyDescent="0.3">
      <c r="A63" s="1" t="s">
        <v>122</v>
      </c>
      <c r="B63" s="1" t="s">
        <v>98</v>
      </c>
      <c r="D63" s="1" t="s">
        <v>99</v>
      </c>
      <c r="E63" s="1" t="s">
        <v>51</v>
      </c>
      <c r="F63" s="1" t="s">
        <v>79</v>
      </c>
      <c r="G63" s="1" t="s">
        <v>120</v>
      </c>
      <c r="H63" s="1" t="s">
        <v>54</v>
      </c>
      <c r="I63" s="1" t="s">
        <v>55</v>
      </c>
      <c r="J63" s="2">
        <v>320</v>
      </c>
      <c r="K63" s="2">
        <v>38.700000000000003</v>
      </c>
      <c r="L63" s="2">
        <f t="shared" si="0"/>
        <v>0.93</v>
      </c>
      <c r="M63" s="2">
        <f t="shared" si="1"/>
        <v>0</v>
      </c>
      <c r="U63" s="8">
        <v>0.93</v>
      </c>
      <c r="V63" s="5">
        <v>571.02</v>
      </c>
      <c r="AM63" s="5" t="str">
        <f t="shared" si="2"/>
        <v/>
      </c>
      <c r="AO63" s="5" t="str">
        <f t="shared" si="3"/>
        <v/>
      </c>
      <c r="AQ63" s="5" t="str">
        <f t="shared" si="4"/>
        <v/>
      </c>
      <c r="AT63" s="5">
        <f t="shared" si="5"/>
        <v>571.02</v>
      </c>
      <c r="AU63" s="11">
        <f t="shared" si="6"/>
        <v>6.4952430596073446E-3</v>
      </c>
      <c r="AV63" s="5">
        <f t="shared" si="7"/>
        <v>6.4952430596073443</v>
      </c>
    </row>
    <row r="64" spans="1:48" x14ac:dyDescent="0.3">
      <c r="A64" s="1" t="s">
        <v>122</v>
      </c>
      <c r="B64" s="1" t="s">
        <v>98</v>
      </c>
      <c r="D64" s="1" t="s">
        <v>99</v>
      </c>
      <c r="E64" s="1" t="s">
        <v>51</v>
      </c>
      <c r="F64" s="1" t="s">
        <v>80</v>
      </c>
      <c r="G64" s="1" t="s">
        <v>120</v>
      </c>
      <c r="H64" s="1" t="s">
        <v>54</v>
      </c>
      <c r="I64" s="1" t="s">
        <v>55</v>
      </c>
      <c r="J64" s="2">
        <v>320</v>
      </c>
      <c r="K64" s="2">
        <v>36.85</v>
      </c>
      <c r="L64" s="2">
        <f t="shared" si="0"/>
        <v>9.94</v>
      </c>
      <c r="M64" s="2">
        <f t="shared" si="1"/>
        <v>0</v>
      </c>
      <c r="S64" s="7">
        <v>0.34</v>
      </c>
      <c r="T64" s="5">
        <v>695.98</v>
      </c>
      <c r="U64" s="8">
        <v>9.6</v>
      </c>
      <c r="V64" s="5">
        <v>5894.4</v>
      </c>
      <c r="AM64" s="5" t="str">
        <f t="shared" si="2"/>
        <v/>
      </c>
      <c r="AO64" s="5" t="str">
        <f t="shared" si="3"/>
        <v/>
      </c>
      <c r="AQ64" s="5" t="str">
        <f t="shared" si="4"/>
        <v/>
      </c>
      <c r="AT64" s="5">
        <f t="shared" si="5"/>
        <v>6590.3799999999992</v>
      </c>
      <c r="AU64" s="11">
        <f t="shared" si="6"/>
        <v>7.4964309402779317E-2</v>
      </c>
      <c r="AV64" s="5">
        <f t="shared" si="7"/>
        <v>74.964309402779321</v>
      </c>
    </row>
    <row r="65" spans="1:48" x14ac:dyDescent="0.3">
      <c r="A65" s="1" t="s">
        <v>123</v>
      </c>
      <c r="B65" s="1" t="s">
        <v>124</v>
      </c>
      <c r="D65" s="1" t="s">
        <v>125</v>
      </c>
      <c r="E65" s="1" t="s">
        <v>51</v>
      </c>
      <c r="F65" s="1" t="s">
        <v>80</v>
      </c>
      <c r="G65" s="1" t="s">
        <v>126</v>
      </c>
      <c r="H65" s="1" t="s">
        <v>54</v>
      </c>
      <c r="I65" s="1" t="s">
        <v>127</v>
      </c>
      <c r="J65" s="2">
        <v>80</v>
      </c>
      <c r="K65" s="2">
        <v>37.729999999999997</v>
      </c>
      <c r="L65" s="2">
        <f t="shared" si="0"/>
        <v>2.1800000000000002</v>
      </c>
      <c r="M65" s="2">
        <f t="shared" si="1"/>
        <v>0</v>
      </c>
      <c r="S65" s="7">
        <v>2.1800000000000002</v>
      </c>
      <c r="T65" s="5">
        <v>2231.23</v>
      </c>
      <c r="AM65" s="5" t="str">
        <f t="shared" si="2"/>
        <v/>
      </c>
      <c r="AO65" s="5" t="str">
        <f t="shared" si="3"/>
        <v/>
      </c>
      <c r="AQ65" s="5" t="str">
        <f t="shared" si="4"/>
        <v/>
      </c>
      <c r="AT65" s="5">
        <f t="shared" si="5"/>
        <v>2231.23</v>
      </c>
      <c r="AU65" s="11">
        <f t="shared" si="6"/>
        <v>2.5379813617540006E-2</v>
      </c>
      <c r="AV65" s="5">
        <f t="shared" si="7"/>
        <v>25.379813617540005</v>
      </c>
    </row>
    <row r="66" spans="1:48" x14ac:dyDescent="0.3">
      <c r="A66" s="1" t="s">
        <v>123</v>
      </c>
      <c r="B66" s="1" t="s">
        <v>124</v>
      </c>
      <c r="D66" s="1" t="s">
        <v>125</v>
      </c>
      <c r="E66" s="1" t="s">
        <v>51</v>
      </c>
      <c r="F66" s="1" t="s">
        <v>79</v>
      </c>
      <c r="G66" s="1" t="s">
        <v>126</v>
      </c>
      <c r="H66" s="1" t="s">
        <v>54</v>
      </c>
      <c r="I66" s="1" t="s">
        <v>127</v>
      </c>
      <c r="J66" s="2">
        <v>80</v>
      </c>
      <c r="K66" s="2">
        <v>39.47</v>
      </c>
      <c r="L66" s="2">
        <f t="shared" si="0"/>
        <v>26.599999999999998</v>
      </c>
      <c r="M66" s="2">
        <f t="shared" si="1"/>
        <v>0</v>
      </c>
      <c r="Q66" s="6">
        <v>2.4500000000000002</v>
      </c>
      <c r="R66" s="5">
        <v>3937.15</v>
      </c>
      <c r="S66" s="7">
        <v>23.2</v>
      </c>
      <c r="T66" s="5">
        <v>23745.200000000001</v>
      </c>
      <c r="U66" s="8">
        <v>0.95</v>
      </c>
      <c r="V66" s="5">
        <v>291.64999999999998</v>
      </c>
      <c r="AM66" s="5" t="str">
        <f t="shared" si="2"/>
        <v/>
      </c>
      <c r="AO66" s="5" t="str">
        <f t="shared" si="3"/>
        <v/>
      </c>
      <c r="AQ66" s="5" t="str">
        <f t="shared" si="4"/>
        <v/>
      </c>
      <c r="AT66" s="5">
        <f t="shared" si="5"/>
        <v>27974.000000000004</v>
      </c>
      <c r="AU66" s="11">
        <f t="shared" si="6"/>
        <v>0.31819888856687312</v>
      </c>
      <c r="AV66" s="5">
        <f t="shared" si="7"/>
        <v>318.19888856687311</v>
      </c>
    </row>
    <row r="67" spans="1:48" x14ac:dyDescent="0.3">
      <c r="A67" s="1" t="s">
        <v>128</v>
      </c>
      <c r="B67" s="1" t="s">
        <v>129</v>
      </c>
      <c r="D67" s="1" t="s">
        <v>130</v>
      </c>
      <c r="E67" s="1" t="s">
        <v>51</v>
      </c>
      <c r="F67" s="1" t="s">
        <v>106</v>
      </c>
      <c r="G67" s="1" t="s">
        <v>126</v>
      </c>
      <c r="H67" s="1" t="s">
        <v>54</v>
      </c>
      <c r="I67" s="1" t="s">
        <v>127</v>
      </c>
      <c r="J67" s="2">
        <v>40</v>
      </c>
      <c r="K67" s="2">
        <v>39.82</v>
      </c>
      <c r="L67" s="2">
        <f t="shared" ref="L67:L130" si="8">SUM(O67,Q67,S67,U67,W67,Y67,AA67,AC67,AF67,AH67,AJ67)</f>
        <v>8.51</v>
      </c>
      <c r="M67" s="2">
        <f t="shared" ref="M67:M130" si="9">SUM(N67,AE67,AL67,AN67,AP67,AR67,AS67)</f>
        <v>0</v>
      </c>
      <c r="S67" s="7">
        <v>2.2000000000000002</v>
      </c>
      <c r="T67" s="5">
        <v>2530.6037500000002</v>
      </c>
      <c r="U67" s="8">
        <v>6.31</v>
      </c>
      <c r="V67" s="5">
        <v>2020.8275000000001</v>
      </c>
      <c r="AM67" s="5" t="str">
        <f t="shared" ref="AM67:AM130" si="10">IF(AL67&gt;0,AL67*$AM$1,"")</f>
        <v/>
      </c>
      <c r="AO67" s="5" t="str">
        <f t="shared" ref="AO67:AO130" si="11">IF(AN67&gt;0,AN67*$AO$1,"")</f>
        <v/>
      </c>
      <c r="AQ67" s="5" t="str">
        <f t="shared" ref="AQ67:AQ130" si="12">IF(AP67&gt;0,AP67*$AQ$1,"")</f>
        <v/>
      </c>
      <c r="AT67" s="5">
        <f t="shared" ref="AT67:AT130" si="13">SUM(P67,R67,T67,V67,X67,Z67,AB67,AD67,AG67,AI67,AK67)</f>
        <v>4551.4312500000005</v>
      </c>
      <c r="AU67" s="11">
        <f t="shared" ref="AU67:AU130" si="14">(AT67/$AT$315)*100</f>
        <v>5.1771658151802895E-2</v>
      </c>
      <c r="AV67" s="5">
        <f t="shared" si="7"/>
        <v>51.771658151802889</v>
      </c>
    </row>
    <row r="68" spans="1:48" x14ac:dyDescent="0.3">
      <c r="A68" s="1" t="s">
        <v>131</v>
      </c>
      <c r="B68" s="1" t="s">
        <v>132</v>
      </c>
      <c r="D68" s="1" t="s">
        <v>133</v>
      </c>
      <c r="E68" s="1" t="s">
        <v>134</v>
      </c>
      <c r="F68" s="1" t="s">
        <v>58</v>
      </c>
      <c r="G68" s="1" t="s">
        <v>126</v>
      </c>
      <c r="H68" s="1" t="s">
        <v>54</v>
      </c>
      <c r="I68" s="1" t="s">
        <v>127</v>
      </c>
      <c r="J68" s="2">
        <v>40</v>
      </c>
      <c r="K68" s="2">
        <v>39.770000000000003</v>
      </c>
      <c r="L68" s="2">
        <f t="shared" si="8"/>
        <v>0.1</v>
      </c>
      <c r="M68" s="2">
        <f t="shared" si="9"/>
        <v>0</v>
      </c>
      <c r="U68" s="8">
        <v>0.1</v>
      </c>
      <c r="V68" s="5">
        <v>38.375</v>
      </c>
      <c r="AM68" s="5" t="str">
        <f t="shared" si="10"/>
        <v/>
      </c>
      <c r="AO68" s="5" t="str">
        <f t="shared" si="11"/>
        <v/>
      </c>
      <c r="AQ68" s="5" t="str">
        <f t="shared" si="12"/>
        <v/>
      </c>
      <c r="AT68" s="5">
        <f t="shared" si="13"/>
        <v>38.375</v>
      </c>
      <c r="AU68" s="11">
        <f t="shared" si="14"/>
        <v>4.3650827013490224E-4</v>
      </c>
      <c r="AV68" s="5">
        <f t="shared" ref="AV68:AV131" si="15">(AU68/100)*$AV$1</f>
        <v>0.43650827013490223</v>
      </c>
    </row>
    <row r="69" spans="1:48" x14ac:dyDescent="0.3">
      <c r="A69" s="1" t="s">
        <v>135</v>
      </c>
      <c r="B69" s="1" t="s">
        <v>129</v>
      </c>
      <c r="D69" s="1" t="s">
        <v>130</v>
      </c>
      <c r="E69" s="1" t="s">
        <v>51</v>
      </c>
      <c r="F69" s="1" t="s">
        <v>57</v>
      </c>
      <c r="G69" s="1" t="s">
        <v>126</v>
      </c>
      <c r="H69" s="1" t="s">
        <v>54</v>
      </c>
      <c r="I69" s="1" t="s">
        <v>127</v>
      </c>
      <c r="J69" s="2">
        <v>32.92</v>
      </c>
      <c r="K69" s="2">
        <v>0.06</v>
      </c>
      <c r="L69" s="2">
        <f t="shared" si="8"/>
        <v>0.05</v>
      </c>
      <c r="M69" s="2">
        <f t="shared" si="9"/>
        <v>0</v>
      </c>
      <c r="Q69" s="6">
        <v>0.03</v>
      </c>
      <c r="R69" s="5">
        <v>60.262500000000003</v>
      </c>
      <c r="U69" s="8">
        <v>0.02</v>
      </c>
      <c r="V69" s="5">
        <v>7.6749999999999998</v>
      </c>
      <c r="AM69" s="5" t="str">
        <f t="shared" si="10"/>
        <v/>
      </c>
      <c r="AO69" s="5" t="str">
        <f t="shared" si="11"/>
        <v/>
      </c>
      <c r="AQ69" s="5" t="str">
        <f t="shared" si="12"/>
        <v/>
      </c>
      <c r="AT69" s="5">
        <f t="shared" si="13"/>
        <v>67.9375</v>
      </c>
      <c r="AU69" s="11">
        <f t="shared" si="14"/>
        <v>7.7277604175348313E-4</v>
      </c>
      <c r="AV69" s="5">
        <f t="shared" si="15"/>
        <v>0.77277604175348313</v>
      </c>
    </row>
    <row r="70" spans="1:48" x14ac:dyDescent="0.3">
      <c r="A70" s="1" t="s">
        <v>135</v>
      </c>
      <c r="B70" s="1" t="s">
        <v>129</v>
      </c>
      <c r="D70" s="1" t="s">
        <v>130</v>
      </c>
      <c r="E70" s="1" t="s">
        <v>51</v>
      </c>
      <c r="F70" s="1" t="s">
        <v>100</v>
      </c>
      <c r="G70" s="1" t="s">
        <v>126</v>
      </c>
      <c r="H70" s="1" t="s">
        <v>54</v>
      </c>
      <c r="I70" s="1" t="s">
        <v>127</v>
      </c>
      <c r="J70" s="2">
        <v>32.92</v>
      </c>
      <c r="K70" s="2">
        <v>31.73</v>
      </c>
      <c r="L70" s="2">
        <f t="shared" si="8"/>
        <v>31.37</v>
      </c>
      <c r="M70" s="2">
        <f t="shared" si="9"/>
        <v>0</v>
      </c>
      <c r="Q70" s="6">
        <v>4.4300000000000006</v>
      </c>
      <c r="R70" s="5">
        <v>8898.7625000000007</v>
      </c>
      <c r="S70" s="7">
        <v>20.8</v>
      </c>
      <c r="T70" s="5">
        <v>26513.767499999998</v>
      </c>
      <c r="U70" s="8">
        <v>6.1400000000000006</v>
      </c>
      <c r="V70" s="5">
        <v>2250.31</v>
      </c>
      <c r="AM70" s="5" t="str">
        <f t="shared" si="10"/>
        <v/>
      </c>
      <c r="AO70" s="5" t="str">
        <f t="shared" si="11"/>
        <v/>
      </c>
      <c r="AQ70" s="5" t="str">
        <f t="shared" si="12"/>
        <v/>
      </c>
      <c r="AT70" s="5">
        <f t="shared" si="13"/>
        <v>37662.839999999997</v>
      </c>
      <c r="AU70" s="11">
        <f t="shared" si="14"/>
        <v>0.42840758662586576</v>
      </c>
      <c r="AV70" s="5">
        <f t="shared" si="15"/>
        <v>428.40758662586575</v>
      </c>
    </row>
    <row r="71" spans="1:48" x14ac:dyDescent="0.3">
      <c r="A71" s="1" t="s">
        <v>135</v>
      </c>
      <c r="B71" s="1" t="s">
        <v>129</v>
      </c>
      <c r="D71" s="1" t="s">
        <v>130</v>
      </c>
      <c r="E71" s="1" t="s">
        <v>51</v>
      </c>
      <c r="F71" s="1" t="s">
        <v>106</v>
      </c>
      <c r="G71" s="1" t="s">
        <v>126</v>
      </c>
      <c r="H71" s="1" t="s">
        <v>54</v>
      </c>
      <c r="I71" s="1" t="s">
        <v>127</v>
      </c>
      <c r="J71" s="2">
        <v>32.92</v>
      </c>
      <c r="K71" s="2">
        <v>0.09</v>
      </c>
      <c r="L71" s="2">
        <f t="shared" si="8"/>
        <v>0.08</v>
      </c>
      <c r="M71" s="2">
        <f t="shared" si="9"/>
        <v>0</v>
      </c>
      <c r="S71" s="7">
        <v>0.05</v>
      </c>
      <c r="T71" s="5">
        <v>61.41</v>
      </c>
      <c r="U71" s="8">
        <v>0.03</v>
      </c>
      <c r="V71" s="5">
        <v>11.512499999999999</v>
      </c>
      <c r="AM71" s="5" t="str">
        <f t="shared" si="10"/>
        <v/>
      </c>
      <c r="AO71" s="5" t="str">
        <f t="shared" si="11"/>
        <v/>
      </c>
      <c r="AQ71" s="5" t="str">
        <f t="shared" si="12"/>
        <v/>
      </c>
      <c r="AT71" s="5">
        <f t="shared" si="13"/>
        <v>72.922499999999999</v>
      </c>
      <c r="AU71" s="11">
        <f t="shared" si="14"/>
        <v>8.2947946133973697E-4</v>
      </c>
      <c r="AV71" s="5">
        <f t="shared" si="15"/>
        <v>0.82947946133973693</v>
      </c>
    </row>
    <row r="72" spans="1:48" x14ac:dyDescent="0.3">
      <c r="A72" s="1" t="s">
        <v>136</v>
      </c>
      <c r="B72" s="1" t="s">
        <v>137</v>
      </c>
      <c r="D72" s="1" t="s">
        <v>138</v>
      </c>
      <c r="E72" s="1" t="s">
        <v>51</v>
      </c>
      <c r="F72" s="1" t="s">
        <v>100</v>
      </c>
      <c r="G72" s="1" t="s">
        <v>126</v>
      </c>
      <c r="H72" s="1" t="s">
        <v>54</v>
      </c>
      <c r="I72" s="1" t="s">
        <v>127</v>
      </c>
      <c r="J72" s="2">
        <v>7.08</v>
      </c>
      <c r="K72" s="2">
        <v>6.48</v>
      </c>
      <c r="L72" s="2">
        <f t="shared" si="8"/>
        <v>6.28</v>
      </c>
      <c r="M72" s="2">
        <f t="shared" si="9"/>
        <v>0</v>
      </c>
      <c r="AA72" s="9">
        <v>6.28</v>
      </c>
      <c r="AB72" s="5">
        <v>960.32249999999999</v>
      </c>
      <c r="AM72" s="5" t="str">
        <f t="shared" si="10"/>
        <v/>
      </c>
      <c r="AO72" s="5" t="str">
        <f t="shared" si="11"/>
        <v/>
      </c>
      <c r="AQ72" s="5" t="str">
        <f t="shared" si="12"/>
        <v/>
      </c>
      <c r="AT72" s="5">
        <f t="shared" si="13"/>
        <v>960.32249999999999</v>
      </c>
      <c r="AU72" s="11">
        <f t="shared" si="14"/>
        <v>1.0923484384276863E-2</v>
      </c>
      <c r="AV72" s="5">
        <f t="shared" si="15"/>
        <v>10.923484384276863</v>
      </c>
    </row>
    <row r="73" spans="1:48" x14ac:dyDescent="0.3">
      <c r="A73" s="1" t="s">
        <v>139</v>
      </c>
      <c r="B73" s="1" t="s">
        <v>129</v>
      </c>
      <c r="D73" s="1" t="s">
        <v>130</v>
      </c>
      <c r="E73" s="1" t="s">
        <v>51</v>
      </c>
      <c r="F73" s="1" t="s">
        <v>100</v>
      </c>
      <c r="G73" s="1" t="s">
        <v>126</v>
      </c>
      <c r="H73" s="1" t="s">
        <v>54</v>
      </c>
      <c r="I73" s="1" t="s">
        <v>127</v>
      </c>
      <c r="J73" s="2">
        <v>80</v>
      </c>
      <c r="K73" s="2">
        <v>0.06</v>
      </c>
      <c r="L73" s="2">
        <f t="shared" si="8"/>
        <v>0.06</v>
      </c>
      <c r="M73" s="2">
        <f t="shared" si="9"/>
        <v>0</v>
      </c>
      <c r="S73" s="7">
        <v>0.03</v>
      </c>
      <c r="T73" s="5">
        <v>33.263750000000002</v>
      </c>
      <c r="U73" s="8">
        <v>0.03</v>
      </c>
      <c r="V73" s="5">
        <v>9.2099999999999991</v>
      </c>
      <c r="AM73" s="5" t="str">
        <f t="shared" si="10"/>
        <v/>
      </c>
      <c r="AO73" s="5" t="str">
        <f t="shared" si="11"/>
        <v/>
      </c>
      <c r="AQ73" s="5" t="str">
        <f t="shared" si="12"/>
        <v/>
      </c>
      <c r="AT73" s="5">
        <f t="shared" si="13"/>
        <v>42.473750000000003</v>
      </c>
      <c r="AU73" s="11">
        <f t="shared" si="14"/>
        <v>4.8313076582781242E-4</v>
      </c>
      <c r="AV73" s="5">
        <f t="shared" si="15"/>
        <v>0.48313076582781245</v>
      </c>
    </row>
    <row r="74" spans="1:48" x14ac:dyDescent="0.3">
      <c r="A74" s="1" t="s">
        <v>139</v>
      </c>
      <c r="B74" s="1" t="s">
        <v>129</v>
      </c>
      <c r="D74" s="1" t="s">
        <v>130</v>
      </c>
      <c r="E74" s="1" t="s">
        <v>51</v>
      </c>
      <c r="F74" s="1" t="s">
        <v>106</v>
      </c>
      <c r="G74" s="1" t="s">
        <v>126</v>
      </c>
      <c r="H74" s="1" t="s">
        <v>54</v>
      </c>
      <c r="I74" s="1" t="s">
        <v>127</v>
      </c>
      <c r="J74" s="2">
        <v>80</v>
      </c>
      <c r="K74" s="2">
        <v>7.0000000000000007E-2</v>
      </c>
      <c r="L74" s="2">
        <f t="shared" si="8"/>
        <v>0.06</v>
      </c>
      <c r="M74" s="2">
        <f t="shared" si="9"/>
        <v>0</v>
      </c>
      <c r="S74" s="7">
        <v>0.03</v>
      </c>
      <c r="T74" s="5">
        <v>30.704999999999998</v>
      </c>
      <c r="U74" s="8">
        <v>0.03</v>
      </c>
      <c r="V74" s="5">
        <v>9.2099999999999991</v>
      </c>
      <c r="AM74" s="5" t="str">
        <f t="shared" si="10"/>
        <v/>
      </c>
      <c r="AO74" s="5" t="str">
        <f t="shared" si="11"/>
        <v/>
      </c>
      <c r="AQ74" s="5" t="str">
        <f t="shared" si="12"/>
        <v/>
      </c>
      <c r="AT74" s="5">
        <f t="shared" si="13"/>
        <v>39.914999999999999</v>
      </c>
      <c r="AU74" s="11">
        <f t="shared" si="14"/>
        <v>4.5402547498200971E-4</v>
      </c>
      <c r="AV74" s="5">
        <f t="shared" si="15"/>
        <v>0.45402547498200968</v>
      </c>
    </row>
    <row r="75" spans="1:48" x14ac:dyDescent="0.3">
      <c r="A75" s="1" t="s">
        <v>139</v>
      </c>
      <c r="B75" s="1" t="s">
        <v>129</v>
      </c>
      <c r="D75" s="1" t="s">
        <v>130</v>
      </c>
      <c r="E75" s="1" t="s">
        <v>51</v>
      </c>
      <c r="F75" s="1" t="s">
        <v>79</v>
      </c>
      <c r="G75" s="1" t="s">
        <v>126</v>
      </c>
      <c r="H75" s="1" t="s">
        <v>54</v>
      </c>
      <c r="I75" s="1" t="s">
        <v>127</v>
      </c>
      <c r="J75" s="2">
        <v>80</v>
      </c>
      <c r="K75" s="2">
        <v>0.08</v>
      </c>
      <c r="L75" s="2">
        <f t="shared" si="8"/>
        <v>0.08</v>
      </c>
      <c r="M75" s="2">
        <f t="shared" si="9"/>
        <v>0</v>
      </c>
      <c r="S75" s="7">
        <v>0.06</v>
      </c>
      <c r="T75" s="5">
        <v>61.41</v>
      </c>
      <c r="U75" s="8">
        <v>0.02</v>
      </c>
      <c r="V75" s="5">
        <v>6.1400000000000006</v>
      </c>
      <c r="AM75" s="5" t="str">
        <f t="shared" si="10"/>
        <v/>
      </c>
      <c r="AO75" s="5" t="str">
        <f t="shared" si="11"/>
        <v/>
      </c>
      <c r="AQ75" s="5" t="str">
        <f t="shared" si="12"/>
        <v/>
      </c>
      <c r="AT75" s="5">
        <f t="shared" si="13"/>
        <v>67.55</v>
      </c>
      <c r="AU75" s="11">
        <f t="shared" si="14"/>
        <v>7.6836830352085056E-4</v>
      </c>
      <c r="AV75" s="5">
        <f t="shared" si="15"/>
        <v>0.76836830352085062</v>
      </c>
    </row>
    <row r="76" spans="1:48" x14ac:dyDescent="0.3">
      <c r="A76" s="1" t="s">
        <v>139</v>
      </c>
      <c r="B76" s="1" t="s">
        <v>129</v>
      </c>
      <c r="D76" s="1" t="s">
        <v>130</v>
      </c>
      <c r="E76" s="1" t="s">
        <v>51</v>
      </c>
      <c r="F76" s="1" t="s">
        <v>70</v>
      </c>
      <c r="G76" s="1" t="s">
        <v>126</v>
      </c>
      <c r="H76" s="1" t="s">
        <v>54</v>
      </c>
      <c r="I76" s="1" t="s">
        <v>127</v>
      </c>
      <c r="J76" s="2">
        <v>80</v>
      </c>
      <c r="K76" s="2">
        <v>39.1</v>
      </c>
      <c r="L76" s="2">
        <f t="shared" si="8"/>
        <v>39.03</v>
      </c>
      <c r="M76" s="2">
        <f t="shared" si="9"/>
        <v>0</v>
      </c>
      <c r="Q76" s="6">
        <v>0.64</v>
      </c>
      <c r="R76" s="5">
        <v>1028.48</v>
      </c>
      <c r="S76" s="7">
        <v>35.020000000000003</v>
      </c>
      <c r="T76" s="5">
        <v>35842.97</v>
      </c>
      <c r="U76" s="8">
        <v>3.37</v>
      </c>
      <c r="V76" s="5">
        <v>1034.5899999999999</v>
      </c>
      <c r="AM76" s="5" t="str">
        <f t="shared" si="10"/>
        <v/>
      </c>
      <c r="AO76" s="5" t="str">
        <f t="shared" si="11"/>
        <v/>
      </c>
      <c r="AQ76" s="5" t="str">
        <f t="shared" si="12"/>
        <v/>
      </c>
      <c r="AT76" s="5">
        <f t="shared" si="13"/>
        <v>37906.04</v>
      </c>
      <c r="AU76" s="11">
        <f t="shared" si="14"/>
        <v>0.43117394001470771</v>
      </c>
      <c r="AV76" s="5">
        <f t="shared" si="15"/>
        <v>431.17394001470774</v>
      </c>
    </row>
    <row r="77" spans="1:48" x14ac:dyDescent="0.3">
      <c r="A77" s="1" t="s">
        <v>139</v>
      </c>
      <c r="B77" s="1" t="s">
        <v>129</v>
      </c>
      <c r="D77" s="1" t="s">
        <v>130</v>
      </c>
      <c r="E77" s="1" t="s">
        <v>51</v>
      </c>
      <c r="F77" s="1" t="s">
        <v>101</v>
      </c>
      <c r="G77" s="1" t="s">
        <v>126</v>
      </c>
      <c r="H77" s="1" t="s">
        <v>54</v>
      </c>
      <c r="I77" s="1" t="s">
        <v>127</v>
      </c>
      <c r="J77" s="2">
        <v>80</v>
      </c>
      <c r="K77" s="2">
        <v>37.51</v>
      </c>
      <c r="L77" s="2">
        <f t="shared" si="8"/>
        <v>37.04</v>
      </c>
      <c r="M77" s="2">
        <f t="shared" si="9"/>
        <v>0</v>
      </c>
      <c r="Q77" s="6">
        <v>12.67</v>
      </c>
      <c r="R77" s="5">
        <v>20360.689999999999</v>
      </c>
      <c r="S77" s="7">
        <v>19.02</v>
      </c>
      <c r="T77" s="5">
        <v>19497.674999999999</v>
      </c>
      <c r="U77" s="8">
        <v>5.35</v>
      </c>
      <c r="V77" s="5">
        <v>1647.0550000000001</v>
      </c>
      <c r="AM77" s="5" t="str">
        <f t="shared" si="10"/>
        <v/>
      </c>
      <c r="AO77" s="5" t="str">
        <f t="shared" si="11"/>
        <v/>
      </c>
      <c r="AQ77" s="5" t="str">
        <f t="shared" si="12"/>
        <v/>
      </c>
      <c r="AT77" s="5">
        <f t="shared" si="13"/>
        <v>41505.42</v>
      </c>
      <c r="AU77" s="11">
        <f t="shared" si="14"/>
        <v>0.47211619766573476</v>
      </c>
      <c r="AV77" s="5">
        <f t="shared" si="15"/>
        <v>472.11619766573477</v>
      </c>
    </row>
    <row r="78" spans="1:48" x14ac:dyDescent="0.3">
      <c r="A78" s="1" t="s">
        <v>140</v>
      </c>
      <c r="B78" s="1" t="s">
        <v>132</v>
      </c>
      <c r="D78" s="1" t="s">
        <v>133</v>
      </c>
      <c r="E78" s="1" t="s">
        <v>134</v>
      </c>
      <c r="F78" s="1" t="s">
        <v>57</v>
      </c>
      <c r="G78" s="1" t="s">
        <v>126</v>
      </c>
      <c r="H78" s="1" t="s">
        <v>54</v>
      </c>
      <c r="I78" s="1" t="s">
        <v>127</v>
      </c>
      <c r="J78" s="2">
        <v>40</v>
      </c>
      <c r="K78" s="2">
        <v>38.39</v>
      </c>
      <c r="L78" s="2">
        <f t="shared" si="8"/>
        <v>19.18</v>
      </c>
      <c r="M78" s="2">
        <f t="shared" si="9"/>
        <v>0</v>
      </c>
      <c r="Q78" s="6">
        <v>3.8</v>
      </c>
      <c r="R78" s="5">
        <v>7633.25</v>
      </c>
      <c r="S78" s="7">
        <v>5.54</v>
      </c>
      <c r="T78" s="5">
        <v>7087.7374999999993</v>
      </c>
      <c r="U78" s="8">
        <v>9.8400000000000016</v>
      </c>
      <c r="V78" s="5">
        <v>3776.1</v>
      </c>
      <c r="AM78" s="5" t="str">
        <f t="shared" si="10"/>
        <v/>
      </c>
      <c r="AO78" s="5" t="str">
        <f t="shared" si="11"/>
        <v/>
      </c>
      <c r="AQ78" s="5" t="str">
        <f t="shared" si="12"/>
        <v/>
      </c>
      <c r="AT78" s="5">
        <f t="shared" si="13"/>
        <v>18497.087499999998</v>
      </c>
      <c r="AU78" s="11">
        <f t="shared" si="14"/>
        <v>0.21040082520283834</v>
      </c>
      <c r="AV78" s="5">
        <f t="shared" si="15"/>
        <v>210.40082520283835</v>
      </c>
    </row>
    <row r="79" spans="1:48" x14ac:dyDescent="0.3">
      <c r="A79" s="1" t="s">
        <v>141</v>
      </c>
      <c r="B79" s="1" t="s">
        <v>142</v>
      </c>
      <c r="D79" s="1" t="s">
        <v>143</v>
      </c>
      <c r="E79" s="1" t="s">
        <v>144</v>
      </c>
      <c r="F79" s="1" t="s">
        <v>106</v>
      </c>
      <c r="G79" s="1" t="s">
        <v>145</v>
      </c>
      <c r="H79" s="1" t="s">
        <v>54</v>
      </c>
      <c r="I79" s="1" t="s">
        <v>127</v>
      </c>
      <c r="J79" s="2">
        <v>35</v>
      </c>
      <c r="K79" s="2">
        <v>7.0000000000000007E-2</v>
      </c>
      <c r="L79" s="2">
        <f t="shared" si="8"/>
        <v>0.04</v>
      </c>
      <c r="M79" s="2">
        <f t="shared" si="9"/>
        <v>0</v>
      </c>
      <c r="S79" s="7">
        <v>0.04</v>
      </c>
      <c r="T79" s="5">
        <v>40.94</v>
      </c>
      <c r="AM79" s="5" t="str">
        <f t="shared" si="10"/>
        <v/>
      </c>
      <c r="AO79" s="5" t="str">
        <f t="shared" si="11"/>
        <v/>
      </c>
      <c r="AQ79" s="5" t="str">
        <f t="shared" si="12"/>
        <v/>
      </c>
      <c r="AT79" s="5">
        <f t="shared" si="13"/>
        <v>40.94</v>
      </c>
      <c r="AU79" s="11">
        <f t="shared" si="14"/>
        <v>4.6568465353284412E-4</v>
      </c>
      <c r="AV79" s="5">
        <f t="shared" si="15"/>
        <v>0.46568465353284411</v>
      </c>
    </row>
    <row r="80" spans="1:48" x14ac:dyDescent="0.3">
      <c r="A80" s="1" t="s">
        <v>141</v>
      </c>
      <c r="B80" s="1" t="s">
        <v>142</v>
      </c>
      <c r="D80" s="1" t="s">
        <v>143</v>
      </c>
      <c r="E80" s="1" t="s">
        <v>144</v>
      </c>
      <c r="F80" s="1" t="s">
        <v>70</v>
      </c>
      <c r="G80" s="1" t="s">
        <v>145</v>
      </c>
      <c r="H80" s="1" t="s">
        <v>54</v>
      </c>
      <c r="I80" s="1" t="s">
        <v>127</v>
      </c>
      <c r="J80" s="2">
        <v>35</v>
      </c>
      <c r="K80" s="2">
        <v>33.96</v>
      </c>
      <c r="L80" s="2">
        <f t="shared" si="8"/>
        <v>9.7200000000000006</v>
      </c>
      <c r="M80" s="2">
        <f t="shared" si="9"/>
        <v>0.13</v>
      </c>
      <c r="S80" s="7">
        <v>7.91</v>
      </c>
      <c r="T80" s="5">
        <v>8095.8850000000002</v>
      </c>
      <c r="U80" s="8">
        <v>1.81</v>
      </c>
      <c r="V80" s="5">
        <v>555.67000000000007</v>
      </c>
      <c r="AM80" s="5" t="str">
        <f t="shared" si="10"/>
        <v/>
      </c>
      <c r="AO80" s="5" t="str">
        <f t="shared" si="11"/>
        <v/>
      </c>
      <c r="AQ80" s="5" t="str">
        <f t="shared" si="12"/>
        <v/>
      </c>
      <c r="AS80" s="2">
        <v>0.13</v>
      </c>
      <c r="AT80" s="5">
        <f t="shared" si="13"/>
        <v>8651.5550000000003</v>
      </c>
      <c r="AU80" s="11">
        <f t="shared" si="14"/>
        <v>9.8409779987673321E-2</v>
      </c>
      <c r="AV80" s="5">
        <f t="shared" si="15"/>
        <v>98.409779987673318</v>
      </c>
    </row>
    <row r="81" spans="1:48" x14ac:dyDescent="0.3">
      <c r="A81" s="1" t="s">
        <v>146</v>
      </c>
      <c r="B81" s="1" t="s">
        <v>147</v>
      </c>
      <c r="D81" s="1" t="s">
        <v>148</v>
      </c>
      <c r="E81" s="1" t="s">
        <v>51</v>
      </c>
      <c r="F81" s="1" t="s">
        <v>70</v>
      </c>
      <c r="G81" s="1" t="s">
        <v>145</v>
      </c>
      <c r="H81" s="1" t="s">
        <v>54</v>
      </c>
      <c r="I81" s="1" t="s">
        <v>127</v>
      </c>
      <c r="J81" s="2">
        <v>5</v>
      </c>
      <c r="K81" s="2">
        <v>4.67</v>
      </c>
      <c r="L81" s="2">
        <f t="shared" si="8"/>
        <v>2.58</v>
      </c>
      <c r="M81" s="2">
        <f t="shared" si="9"/>
        <v>0.31</v>
      </c>
      <c r="U81" s="8">
        <v>2.09</v>
      </c>
      <c r="V81" s="5">
        <v>641.63</v>
      </c>
      <c r="AA81" s="9">
        <v>0.49</v>
      </c>
      <c r="AB81" s="5">
        <v>60.27</v>
      </c>
      <c r="AM81" s="5" t="str">
        <f t="shared" si="10"/>
        <v/>
      </c>
      <c r="AO81" s="5" t="str">
        <f t="shared" si="11"/>
        <v/>
      </c>
      <c r="AQ81" s="5" t="str">
        <f t="shared" si="12"/>
        <v/>
      </c>
      <c r="AS81" s="2">
        <v>0.31</v>
      </c>
      <c r="AT81" s="5">
        <f t="shared" si="13"/>
        <v>701.9</v>
      </c>
      <c r="AU81" s="11">
        <f t="shared" si="14"/>
        <v>7.9839779754446345E-3</v>
      </c>
      <c r="AV81" s="5">
        <f t="shared" si="15"/>
        <v>7.9839779754446347</v>
      </c>
    </row>
    <row r="82" spans="1:48" x14ac:dyDescent="0.3">
      <c r="A82" s="1" t="s">
        <v>149</v>
      </c>
      <c r="B82" s="1" t="s">
        <v>129</v>
      </c>
      <c r="D82" s="1" t="s">
        <v>130</v>
      </c>
      <c r="E82" s="1" t="s">
        <v>51</v>
      </c>
      <c r="F82" s="1" t="s">
        <v>63</v>
      </c>
      <c r="G82" s="1" t="s">
        <v>145</v>
      </c>
      <c r="H82" s="1" t="s">
        <v>54</v>
      </c>
      <c r="I82" s="1" t="s">
        <v>127</v>
      </c>
      <c r="J82" s="2">
        <v>157.49</v>
      </c>
      <c r="K82" s="2">
        <v>36.97</v>
      </c>
      <c r="L82" s="2">
        <f t="shared" si="8"/>
        <v>27.259999999999998</v>
      </c>
      <c r="M82" s="2">
        <f t="shared" si="9"/>
        <v>2.08</v>
      </c>
      <c r="Q82" s="6">
        <v>23.22</v>
      </c>
      <c r="R82" s="5">
        <v>37314.54</v>
      </c>
      <c r="S82" s="7">
        <v>1.31</v>
      </c>
      <c r="T82" s="5">
        <v>1340.7850000000001</v>
      </c>
      <c r="AA82" s="9">
        <v>2.73</v>
      </c>
      <c r="AB82" s="5">
        <v>335.79</v>
      </c>
      <c r="AM82" s="5" t="str">
        <f t="shared" si="10"/>
        <v/>
      </c>
      <c r="AO82" s="5" t="str">
        <f t="shared" si="11"/>
        <v/>
      </c>
      <c r="AQ82" s="5" t="str">
        <f t="shared" si="12"/>
        <v/>
      </c>
      <c r="AS82" s="2">
        <v>2.08</v>
      </c>
      <c r="AT82" s="5">
        <f t="shared" si="13"/>
        <v>38991.115000000005</v>
      </c>
      <c r="AU82" s="11">
        <f t="shared" si="14"/>
        <v>0.4435164601767046</v>
      </c>
      <c r="AV82" s="5">
        <f t="shared" si="15"/>
        <v>443.51646017670458</v>
      </c>
    </row>
    <row r="83" spans="1:48" x14ac:dyDescent="0.3">
      <c r="A83" s="1" t="s">
        <v>149</v>
      </c>
      <c r="B83" s="1" t="s">
        <v>129</v>
      </c>
      <c r="D83" s="1" t="s">
        <v>130</v>
      </c>
      <c r="E83" s="1" t="s">
        <v>51</v>
      </c>
      <c r="F83" s="1" t="s">
        <v>78</v>
      </c>
      <c r="G83" s="1" t="s">
        <v>145</v>
      </c>
      <c r="H83" s="1" t="s">
        <v>54</v>
      </c>
      <c r="I83" s="1" t="s">
        <v>127</v>
      </c>
      <c r="J83" s="2">
        <v>157.49</v>
      </c>
      <c r="K83" s="2">
        <v>37.81</v>
      </c>
      <c r="L83" s="2">
        <f t="shared" si="8"/>
        <v>0.47</v>
      </c>
      <c r="M83" s="2">
        <f t="shared" si="9"/>
        <v>0</v>
      </c>
      <c r="Q83" s="6">
        <v>0.41</v>
      </c>
      <c r="R83" s="5">
        <v>658.87</v>
      </c>
      <c r="S83" s="7">
        <v>0.06</v>
      </c>
      <c r="T83" s="5">
        <v>61.41</v>
      </c>
      <c r="AM83" s="5" t="str">
        <f t="shared" si="10"/>
        <v/>
      </c>
      <c r="AO83" s="5" t="str">
        <f t="shared" si="11"/>
        <v/>
      </c>
      <c r="AQ83" s="5" t="str">
        <f t="shared" si="12"/>
        <v/>
      </c>
      <c r="AT83" s="5">
        <f t="shared" si="13"/>
        <v>720.28</v>
      </c>
      <c r="AU83" s="11">
        <f t="shared" si="14"/>
        <v>8.1930469527756958E-3</v>
      </c>
      <c r="AV83" s="5">
        <f t="shared" si="15"/>
        <v>8.1930469527756955</v>
      </c>
    </row>
    <row r="84" spans="1:48" x14ac:dyDescent="0.3">
      <c r="A84" s="1" t="s">
        <v>150</v>
      </c>
      <c r="B84" s="1" t="s">
        <v>151</v>
      </c>
      <c r="D84" s="1" t="s">
        <v>152</v>
      </c>
      <c r="E84" s="1" t="s">
        <v>51</v>
      </c>
      <c r="F84" s="1" t="s">
        <v>63</v>
      </c>
      <c r="G84" s="1" t="s">
        <v>145</v>
      </c>
      <c r="H84" s="1" t="s">
        <v>54</v>
      </c>
      <c r="I84" s="1" t="s">
        <v>127</v>
      </c>
      <c r="J84" s="2">
        <v>2.5099999999999998</v>
      </c>
      <c r="K84" s="2">
        <v>2.27</v>
      </c>
      <c r="L84" s="2">
        <f t="shared" si="8"/>
        <v>2.17</v>
      </c>
      <c r="M84" s="2">
        <f t="shared" si="9"/>
        <v>0.11</v>
      </c>
      <c r="Q84" s="6">
        <v>0.01</v>
      </c>
      <c r="R84" s="5">
        <v>16.07</v>
      </c>
      <c r="S84" s="7">
        <v>1.37</v>
      </c>
      <c r="T84" s="5">
        <v>1402.1949999999999</v>
      </c>
      <c r="AA84" s="9">
        <v>0.79</v>
      </c>
      <c r="AB84" s="5">
        <v>97.17</v>
      </c>
      <c r="AM84" s="5" t="str">
        <f t="shared" si="10"/>
        <v/>
      </c>
      <c r="AO84" s="5" t="str">
        <f t="shared" si="11"/>
        <v/>
      </c>
      <c r="AQ84" s="5" t="str">
        <f t="shared" si="12"/>
        <v/>
      </c>
      <c r="AS84" s="2">
        <v>0.11</v>
      </c>
      <c r="AT84" s="5">
        <f t="shared" si="13"/>
        <v>1515.4349999999999</v>
      </c>
      <c r="AU84" s="11">
        <f t="shared" si="14"/>
        <v>1.7237782680179427E-2</v>
      </c>
      <c r="AV84" s="5">
        <f t="shared" si="15"/>
        <v>17.237782680179428</v>
      </c>
    </row>
    <row r="85" spans="1:48" x14ac:dyDescent="0.3">
      <c r="A85" s="1" t="s">
        <v>153</v>
      </c>
      <c r="B85" s="1" t="s">
        <v>142</v>
      </c>
      <c r="D85" s="1" t="s">
        <v>143</v>
      </c>
      <c r="E85" s="1" t="s">
        <v>144</v>
      </c>
      <c r="F85" s="1" t="s">
        <v>57</v>
      </c>
      <c r="G85" s="1" t="s">
        <v>145</v>
      </c>
      <c r="H85" s="1" t="s">
        <v>54</v>
      </c>
      <c r="I85" s="1" t="s">
        <v>127</v>
      </c>
      <c r="J85" s="2">
        <v>120</v>
      </c>
      <c r="K85" s="2">
        <v>0.06</v>
      </c>
      <c r="L85" s="2">
        <f t="shared" si="8"/>
        <v>0.06</v>
      </c>
      <c r="M85" s="2">
        <f t="shared" si="9"/>
        <v>0</v>
      </c>
      <c r="Q85" s="6">
        <v>0.06</v>
      </c>
      <c r="R85" s="5">
        <v>96.42</v>
      </c>
      <c r="AM85" s="5" t="str">
        <f t="shared" si="10"/>
        <v/>
      </c>
      <c r="AO85" s="5" t="str">
        <f t="shared" si="11"/>
        <v/>
      </c>
      <c r="AQ85" s="5" t="str">
        <f t="shared" si="12"/>
        <v/>
      </c>
      <c r="AT85" s="5">
        <f t="shared" si="13"/>
        <v>96.42</v>
      </c>
      <c r="AU85" s="11">
        <f t="shared" si="14"/>
        <v>1.0967590203624046E-3</v>
      </c>
      <c r="AV85" s="5">
        <f t="shared" si="15"/>
        <v>1.0967590203624047</v>
      </c>
    </row>
    <row r="86" spans="1:48" x14ac:dyDescent="0.3">
      <c r="A86" s="1" t="s">
        <v>153</v>
      </c>
      <c r="B86" s="1" t="s">
        <v>142</v>
      </c>
      <c r="D86" s="1" t="s">
        <v>143</v>
      </c>
      <c r="E86" s="1" t="s">
        <v>144</v>
      </c>
      <c r="F86" s="1" t="s">
        <v>100</v>
      </c>
      <c r="G86" s="1" t="s">
        <v>145</v>
      </c>
      <c r="H86" s="1" t="s">
        <v>54</v>
      </c>
      <c r="I86" s="1" t="s">
        <v>127</v>
      </c>
      <c r="J86" s="2">
        <v>120</v>
      </c>
      <c r="K86" s="2">
        <v>38.130000000000003</v>
      </c>
      <c r="L86" s="2">
        <f t="shared" si="8"/>
        <v>37.64</v>
      </c>
      <c r="M86" s="2">
        <f t="shared" si="9"/>
        <v>0</v>
      </c>
      <c r="O86" s="4">
        <v>11.62</v>
      </c>
      <c r="P86" s="5">
        <v>22118.67</v>
      </c>
      <c r="Q86" s="6">
        <v>23.959999999999997</v>
      </c>
      <c r="R86" s="5">
        <v>39917.879999999997</v>
      </c>
      <c r="S86" s="7">
        <v>2.06</v>
      </c>
      <c r="T86" s="5">
        <v>2108.41</v>
      </c>
      <c r="AM86" s="5" t="str">
        <f t="shared" si="10"/>
        <v/>
      </c>
      <c r="AO86" s="5" t="str">
        <f t="shared" si="11"/>
        <v/>
      </c>
      <c r="AQ86" s="5" t="str">
        <f t="shared" si="12"/>
        <v/>
      </c>
      <c r="AT86" s="5">
        <f t="shared" si="13"/>
        <v>64144.959999999992</v>
      </c>
      <c r="AU86" s="11">
        <f t="shared" si="14"/>
        <v>0.72963662612306168</v>
      </c>
      <c r="AV86" s="5">
        <f t="shared" si="15"/>
        <v>729.63662612306166</v>
      </c>
    </row>
    <row r="87" spans="1:48" x14ac:dyDescent="0.3">
      <c r="A87" s="1" t="s">
        <v>153</v>
      </c>
      <c r="B87" s="1" t="s">
        <v>142</v>
      </c>
      <c r="D87" s="1" t="s">
        <v>143</v>
      </c>
      <c r="E87" s="1" t="s">
        <v>144</v>
      </c>
      <c r="F87" s="1" t="s">
        <v>106</v>
      </c>
      <c r="G87" s="1" t="s">
        <v>145</v>
      </c>
      <c r="H87" s="1" t="s">
        <v>54</v>
      </c>
      <c r="I87" s="1" t="s">
        <v>127</v>
      </c>
      <c r="J87" s="2">
        <v>120</v>
      </c>
      <c r="K87" s="2">
        <v>39.619999999999997</v>
      </c>
      <c r="L87" s="2">
        <f t="shared" si="8"/>
        <v>17.440000000000001</v>
      </c>
      <c r="M87" s="2">
        <f t="shared" si="9"/>
        <v>0</v>
      </c>
      <c r="Q87" s="6">
        <v>10.3</v>
      </c>
      <c r="R87" s="5">
        <v>16552.099999999999</v>
      </c>
      <c r="S87" s="7">
        <v>7.14</v>
      </c>
      <c r="T87" s="5">
        <v>7307.79</v>
      </c>
      <c r="AM87" s="5" t="str">
        <f t="shared" si="10"/>
        <v/>
      </c>
      <c r="AO87" s="5" t="str">
        <f t="shared" si="11"/>
        <v/>
      </c>
      <c r="AQ87" s="5" t="str">
        <f t="shared" si="12"/>
        <v/>
      </c>
      <c r="AT87" s="5">
        <f t="shared" si="13"/>
        <v>23859.89</v>
      </c>
      <c r="AU87" s="11">
        <f t="shared" si="14"/>
        <v>0.27140167581782543</v>
      </c>
      <c r="AV87" s="5">
        <f t="shared" si="15"/>
        <v>271.40167581782543</v>
      </c>
    </row>
    <row r="88" spans="1:48" x14ac:dyDescent="0.3">
      <c r="A88" s="1" t="s">
        <v>153</v>
      </c>
      <c r="B88" s="1" t="s">
        <v>142</v>
      </c>
      <c r="D88" s="1" t="s">
        <v>143</v>
      </c>
      <c r="E88" s="1" t="s">
        <v>144</v>
      </c>
      <c r="F88" s="1" t="s">
        <v>70</v>
      </c>
      <c r="G88" s="1" t="s">
        <v>145</v>
      </c>
      <c r="H88" s="1" t="s">
        <v>54</v>
      </c>
      <c r="I88" s="1" t="s">
        <v>127</v>
      </c>
      <c r="J88" s="2">
        <v>120</v>
      </c>
      <c r="K88" s="2">
        <v>0.08</v>
      </c>
      <c r="L88" s="2">
        <f t="shared" si="8"/>
        <v>0.08</v>
      </c>
      <c r="M88" s="2">
        <f t="shared" si="9"/>
        <v>0</v>
      </c>
      <c r="S88" s="7">
        <v>0.04</v>
      </c>
      <c r="T88" s="5">
        <v>40.94</v>
      </c>
      <c r="U88" s="8">
        <v>0.04</v>
      </c>
      <c r="V88" s="5">
        <v>12.28</v>
      </c>
      <c r="AM88" s="5" t="str">
        <f t="shared" si="10"/>
        <v/>
      </c>
      <c r="AO88" s="5" t="str">
        <f t="shared" si="11"/>
        <v/>
      </c>
      <c r="AQ88" s="5" t="str">
        <f t="shared" si="12"/>
        <v/>
      </c>
      <c r="AT88" s="5">
        <f t="shared" si="13"/>
        <v>53.22</v>
      </c>
      <c r="AU88" s="11">
        <f t="shared" si="14"/>
        <v>6.0536729997601288E-4</v>
      </c>
      <c r="AV88" s="5">
        <f t="shared" si="15"/>
        <v>0.60536729997601291</v>
      </c>
    </row>
    <row r="89" spans="1:48" x14ac:dyDescent="0.3">
      <c r="A89" s="1" t="s">
        <v>153</v>
      </c>
      <c r="B89" s="1" t="s">
        <v>142</v>
      </c>
      <c r="D89" s="1" t="s">
        <v>143</v>
      </c>
      <c r="E89" s="1" t="s">
        <v>144</v>
      </c>
      <c r="F89" s="1" t="s">
        <v>101</v>
      </c>
      <c r="G89" s="1" t="s">
        <v>145</v>
      </c>
      <c r="H89" s="1" t="s">
        <v>54</v>
      </c>
      <c r="I89" s="1" t="s">
        <v>127</v>
      </c>
      <c r="J89" s="2">
        <v>120</v>
      </c>
      <c r="K89" s="2">
        <v>37.119999999999997</v>
      </c>
      <c r="L89" s="2">
        <f t="shared" si="8"/>
        <v>36.650000000000006</v>
      </c>
      <c r="M89" s="2">
        <f t="shared" si="9"/>
        <v>0</v>
      </c>
      <c r="Q89" s="6">
        <v>7.1899999999999995</v>
      </c>
      <c r="R89" s="5">
        <v>13338.099999999999</v>
      </c>
      <c r="S89" s="7">
        <v>22.16</v>
      </c>
      <c r="T89" s="5">
        <v>26109.485000000001</v>
      </c>
      <c r="U89" s="8">
        <v>7.3000000000000007</v>
      </c>
      <c r="V89" s="5">
        <v>3287.97</v>
      </c>
      <c r="AM89" s="5" t="str">
        <f t="shared" si="10"/>
        <v/>
      </c>
      <c r="AO89" s="5" t="str">
        <f t="shared" si="11"/>
        <v/>
      </c>
      <c r="AQ89" s="5" t="str">
        <f t="shared" si="12"/>
        <v/>
      </c>
      <c r="AT89" s="5">
        <f t="shared" si="13"/>
        <v>42735.555</v>
      </c>
      <c r="AU89" s="11">
        <f t="shared" si="14"/>
        <v>0.48610874752586242</v>
      </c>
      <c r="AV89" s="5">
        <f t="shared" si="15"/>
        <v>486.10874752586244</v>
      </c>
    </row>
    <row r="90" spans="1:48" x14ac:dyDescent="0.3">
      <c r="A90" s="1" t="s">
        <v>154</v>
      </c>
      <c r="B90" s="1" t="s">
        <v>155</v>
      </c>
      <c r="D90" s="1" t="s">
        <v>156</v>
      </c>
      <c r="E90" s="1" t="s">
        <v>157</v>
      </c>
      <c r="F90" s="1" t="s">
        <v>56</v>
      </c>
      <c r="G90" s="1" t="s">
        <v>145</v>
      </c>
      <c r="H90" s="1" t="s">
        <v>54</v>
      </c>
      <c r="I90" s="1" t="s">
        <v>127</v>
      </c>
      <c r="J90" s="2">
        <v>155.74</v>
      </c>
      <c r="K90" s="2">
        <v>37.29</v>
      </c>
      <c r="L90" s="2">
        <f t="shared" si="8"/>
        <v>36.83</v>
      </c>
      <c r="M90" s="2">
        <f t="shared" si="9"/>
        <v>0</v>
      </c>
      <c r="O90" s="4">
        <v>20.52</v>
      </c>
      <c r="P90" s="5">
        <v>39059.82</v>
      </c>
      <c r="Q90" s="6">
        <v>16.310000000000002</v>
      </c>
      <c r="R90" s="5">
        <v>26210.17</v>
      </c>
      <c r="AM90" s="5" t="str">
        <f t="shared" si="10"/>
        <v/>
      </c>
      <c r="AO90" s="5" t="str">
        <f t="shared" si="11"/>
        <v/>
      </c>
      <c r="AQ90" s="5" t="str">
        <f t="shared" si="12"/>
        <v/>
      </c>
      <c r="AT90" s="5">
        <f t="shared" si="13"/>
        <v>65269.99</v>
      </c>
      <c r="AU90" s="11">
        <f t="shared" si="14"/>
        <v>0.74243362675237434</v>
      </c>
      <c r="AV90" s="5">
        <f t="shared" si="15"/>
        <v>742.43362675237438</v>
      </c>
    </row>
    <row r="91" spans="1:48" x14ac:dyDescent="0.3">
      <c r="A91" s="1" t="s">
        <v>154</v>
      </c>
      <c r="B91" s="1" t="s">
        <v>155</v>
      </c>
      <c r="D91" s="1" t="s">
        <v>156</v>
      </c>
      <c r="E91" s="1" t="s">
        <v>157</v>
      </c>
      <c r="F91" s="1" t="s">
        <v>52</v>
      </c>
      <c r="G91" s="1" t="s">
        <v>145</v>
      </c>
      <c r="H91" s="1" t="s">
        <v>54</v>
      </c>
      <c r="I91" s="1" t="s">
        <v>127</v>
      </c>
      <c r="J91" s="2">
        <v>155.74</v>
      </c>
      <c r="K91" s="2">
        <v>34.549999999999997</v>
      </c>
      <c r="L91" s="2">
        <f t="shared" si="8"/>
        <v>28.96</v>
      </c>
      <c r="M91" s="2">
        <f t="shared" si="9"/>
        <v>2.62</v>
      </c>
      <c r="O91" s="4">
        <v>2.2599999999999998</v>
      </c>
      <c r="P91" s="5">
        <v>4301.91</v>
      </c>
      <c r="Q91" s="6">
        <v>23.74</v>
      </c>
      <c r="R91" s="5">
        <v>38150.18</v>
      </c>
      <c r="S91" s="7">
        <v>2.7</v>
      </c>
      <c r="T91" s="5">
        <v>2763.45</v>
      </c>
      <c r="AA91" s="9">
        <v>0.26</v>
      </c>
      <c r="AB91" s="5">
        <v>31.98</v>
      </c>
      <c r="AM91" s="5" t="str">
        <f t="shared" si="10"/>
        <v/>
      </c>
      <c r="AO91" s="5" t="str">
        <f t="shared" si="11"/>
        <v/>
      </c>
      <c r="AQ91" s="5" t="str">
        <f t="shared" si="12"/>
        <v/>
      </c>
      <c r="AS91" s="2">
        <v>2.62</v>
      </c>
      <c r="AT91" s="5">
        <f t="shared" si="13"/>
        <v>45247.519999999997</v>
      </c>
      <c r="AU91" s="11">
        <f t="shared" si="14"/>
        <v>0.51468186796337168</v>
      </c>
      <c r="AV91" s="5">
        <f t="shared" si="15"/>
        <v>514.6818679633717</v>
      </c>
    </row>
    <row r="92" spans="1:48" x14ac:dyDescent="0.3">
      <c r="A92" s="1" t="s">
        <v>154</v>
      </c>
      <c r="B92" s="1" t="s">
        <v>155</v>
      </c>
      <c r="D92" s="1" t="s">
        <v>156</v>
      </c>
      <c r="E92" s="1" t="s">
        <v>157</v>
      </c>
      <c r="F92" s="1" t="s">
        <v>63</v>
      </c>
      <c r="G92" s="1" t="s">
        <v>145</v>
      </c>
      <c r="H92" s="1" t="s">
        <v>54</v>
      </c>
      <c r="I92" s="1" t="s">
        <v>127</v>
      </c>
      <c r="J92" s="2">
        <v>155.74</v>
      </c>
      <c r="K92" s="2">
        <v>0.08</v>
      </c>
      <c r="L92" s="2">
        <f t="shared" si="8"/>
        <v>7.0000000000000007E-2</v>
      </c>
      <c r="M92" s="2">
        <f t="shared" si="9"/>
        <v>0</v>
      </c>
      <c r="Q92" s="6">
        <v>0.04</v>
      </c>
      <c r="R92" s="5">
        <v>64.28</v>
      </c>
      <c r="S92" s="7">
        <v>0.03</v>
      </c>
      <c r="T92" s="5">
        <v>30.704999999999998</v>
      </c>
      <c r="AM92" s="5" t="str">
        <f t="shared" si="10"/>
        <v/>
      </c>
      <c r="AO92" s="5" t="str">
        <f t="shared" si="11"/>
        <v/>
      </c>
      <c r="AQ92" s="5" t="str">
        <f t="shared" si="12"/>
        <v/>
      </c>
      <c r="AT92" s="5">
        <f t="shared" si="13"/>
        <v>94.984999999999999</v>
      </c>
      <c r="AU92" s="11">
        <f t="shared" si="14"/>
        <v>1.0804361703912362E-3</v>
      </c>
      <c r="AV92" s="5">
        <f t="shared" si="15"/>
        <v>1.0804361703912362</v>
      </c>
    </row>
    <row r="93" spans="1:48" x14ac:dyDescent="0.3">
      <c r="A93" s="1" t="s">
        <v>154</v>
      </c>
      <c r="B93" s="1" t="s">
        <v>155</v>
      </c>
      <c r="D93" s="1" t="s">
        <v>156</v>
      </c>
      <c r="E93" s="1" t="s">
        <v>157</v>
      </c>
      <c r="F93" s="1" t="s">
        <v>58</v>
      </c>
      <c r="G93" s="1" t="s">
        <v>145</v>
      </c>
      <c r="H93" s="1" t="s">
        <v>54</v>
      </c>
      <c r="I93" s="1" t="s">
        <v>127</v>
      </c>
      <c r="J93" s="2">
        <v>155.74</v>
      </c>
      <c r="K93" s="2">
        <v>39.46</v>
      </c>
      <c r="L93" s="2">
        <f t="shared" si="8"/>
        <v>6.16</v>
      </c>
      <c r="M93" s="2">
        <f t="shared" si="9"/>
        <v>0</v>
      </c>
      <c r="O93" s="4">
        <v>0.24</v>
      </c>
      <c r="P93" s="5">
        <v>456.84</v>
      </c>
      <c r="Q93" s="6">
        <v>5.92</v>
      </c>
      <c r="R93" s="5">
        <v>9513.44</v>
      </c>
      <c r="AM93" s="5" t="str">
        <f t="shared" si="10"/>
        <v/>
      </c>
      <c r="AO93" s="5" t="str">
        <f t="shared" si="11"/>
        <v/>
      </c>
      <c r="AQ93" s="5" t="str">
        <f t="shared" si="12"/>
        <v/>
      </c>
      <c r="AT93" s="5">
        <f t="shared" si="13"/>
        <v>9970.2800000000007</v>
      </c>
      <c r="AU93" s="11">
        <f t="shared" si="14"/>
        <v>0.11341002411884332</v>
      </c>
      <c r="AV93" s="5">
        <f t="shared" si="15"/>
        <v>113.41002411884332</v>
      </c>
    </row>
    <row r="94" spans="1:48" x14ac:dyDescent="0.3">
      <c r="A94" s="1" t="s">
        <v>154</v>
      </c>
      <c r="B94" s="1" t="s">
        <v>155</v>
      </c>
      <c r="D94" s="1" t="s">
        <v>156</v>
      </c>
      <c r="E94" s="1" t="s">
        <v>157</v>
      </c>
      <c r="F94" s="1" t="s">
        <v>57</v>
      </c>
      <c r="G94" s="1" t="s">
        <v>145</v>
      </c>
      <c r="H94" s="1" t="s">
        <v>54</v>
      </c>
      <c r="I94" s="1" t="s">
        <v>127</v>
      </c>
      <c r="J94" s="2">
        <v>155.74</v>
      </c>
      <c r="K94" s="2">
        <v>37.82</v>
      </c>
      <c r="L94" s="2">
        <f t="shared" si="8"/>
        <v>37.08</v>
      </c>
      <c r="M94" s="2">
        <f t="shared" si="9"/>
        <v>0</v>
      </c>
      <c r="O94" s="4">
        <v>5.31</v>
      </c>
      <c r="P94" s="5">
        <v>10107.584999999999</v>
      </c>
      <c r="Q94" s="6">
        <v>20.239999999999998</v>
      </c>
      <c r="R94" s="5">
        <v>32525.68</v>
      </c>
      <c r="S94" s="7">
        <v>11.53</v>
      </c>
      <c r="T94" s="5">
        <v>11800.955</v>
      </c>
      <c r="AM94" s="5" t="str">
        <f t="shared" si="10"/>
        <v/>
      </c>
      <c r="AO94" s="5" t="str">
        <f t="shared" si="11"/>
        <v/>
      </c>
      <c r="AQ94" s="5" t="str">
        <f t="shared" si="12"/>
        <v/>
      </c>
      <c r="AT94" s="5">
        <f t="shared" si="13"/>
        <v>54434.22</v>
      </c>
      <c r="AU94" s="11">
        <f t="shared" si="14"/>
        <v>0.61917881976137323</v>
      </c>
      <c r="AV94" s="5">
        <f t="shared" si="15"/>
        <v>619.17881976137323</v>
      </c>
    </row>
    <row r="95" spans="1:48" x14ac:dyDescent="0.3">
      <c r="A95" s="1" t="s">
        <v>158</v>
      </c>
      <c r="B95" s="1" t="s">
        <v>159</v>
      </c>
      <c r="D95" s="1" t="s">
        <v>160</v>
      </c>
      <c r="E95" s="1" t="s">
        <v>51</v>
      </c>
      <c r="F95" s="1" t="s">
        <v>52</v>
      </c>
      <c r="G95" s="1" t="s">
        <v>145</v>
      </c>
      <c r="H95" s="1" t="s">
        <v>54</v>
      </c>
      <c r="I95" s="1" t="s">
        <v>127</v>
      </c>
      <c r="J95" s="2">
        <v>4.26</v>
      </c>
      <c r="K95" s="2">
        <v>4.2300000000000004</v>
      </c>
      <c r="L95" s="2">
        <f t="shared" si="8"/>
        <v>2.44</v>
      </c>
      <c r="M95" s="2">
        <f t="shared" si="9"/>
        <v>1.8</v>
      </c>
      <c r="AA95" s="9">
        <v>2.44</v>
      </c>
      <c r="AB95" s="5">
        <v>300.12</v>
      </c>
      <c r="AM95" s="5" t="str">
        <f t="shared" si="10"/>
        <v/>
      </c>
      <c r="AO95" s="5" t="str">
        <f t="shared" si="11"/>
        <v/>
      </c>
      <c r="AQ95" s="5" t="str">
        <f t="shared" si="12"/>
        <v/>
      </c>
      <c r="AS95" s="2">
        <v>1.8</v>
      </c>
      <c r="AT95" s="5">
        <f t="shared" si="13"/>
        <v>300.12</v>
      </c>
      <c r="AU95" s="11">
        <f t="shared" si="14"/>
        <v>3.4138074796843478E-3</v>
      </c>
      <c r="AV95" s="5">
        <f t="shared" si="15"/>
        <v>3.4138074796843481</v>
      </c>
    </row>
    <row r="96" spans="1:48" x14ac:dyDescent="0.3">
      <c r="A96" s="1" t="s">
        <v>161</v>
      </c>
      <c r="B96" s="1" t="s">
        <v>162</v>
      </c>
      <c r="D96" s="1" t="s">
        <v>163</v>
      </c>
      <c r="E96" s="1" t="s">
        <v>51</v>
      </c>
      <c r="F96" s="1" t="s">
        <v>90</v>
      </c>
      <c r="G96" s="1" t="s">
        <v>164</v>
      </c>
      <c r="H96" s="1" t="s">
        <v>54</v>
      </c>
      <c r="I96" s="1" t="s">
        <v>127</v>
      </c>
      <c r="J96" s="2">
        <v>156.56</v>
      </c>
      <c r="K96" s="2">
        <v>39.82</v>
      </c>
      <c r="L96" s="2">
        <f t="shared" si="8"/>
        <v>4.79</v>
      </c>
      <c r="M96" s="2">
        <f t="shared" si="9"/>
        <v>1.86</v>
      </c>
      <c r="Q96" s="6">
        <v>2.36</v>
      </c>
      <c r="R96" s="5">
        <v>4740.6499999999996</v>
      </c>
      <c r="S96" s="7">
        <v>0.02</v>
      </c>
      <c r="T96" s="5">
        <v>25.587499999999999</v>
      </c>
      <c r="AA96" s="9">
        <v>2.41</v>
      </c>
      <c r="AB96" s="5">
        <v>370.53750000000002</v>
      </c>
      <c r="AM96" s="5" t="str">
        <f t="shared" si="10"/>
        <v/>
      </c>
      <c r="AO96" s="5" t="str">
        <f t="shared" si="11"/>
        <v/>
      </c>
      <c r="AQ96" s="5" t="str">
        <f t="shared" si="12"/>
        <v/>
      </c>
      <c r="AS96" s="2">
        <v>1.86</v>
      </c>
      <c r="AT96" s="5">
        <f t="shared" si="13"/>
        <v>5136.7749999999996</v>
      </c>
      <c r="AU96" s="11">
        <f t="shared" si="14"/>
        <v>5.8429831122402923E-2</v>
      </c>
      <c r="AV96" s="5">
        <f t="shared" si="15"/>
        <v>58.429831122402923</v>
      </c>
    </row>
    <row r="97" spans="1:48" x14ac:dyDescent="0.3">
      <c r="A97" s="1" t="s">
        <v>161</v>
      </c>
      <c r="B97" s="1" t="s">
        <v>162</v>
      </c>
      <c r="D97" s="1" t="s">
        <v>163</v>
      </c>
      <c r="E97" s="1" t="s">
        <v>51</v>
      </c>
      <c r="F97" s="1" t="s">
        <v>79</v>
      </c>
      <c r="G97" s="1" t="s">
        <v>164</v>
      </c>
      <c r="H97" s="1" t="s">
        <v>54</v>
      </c>
      <c r="I97" s="1" t="s">
        <v>127</v>
      </c>
      <c r="J97" s="2">
        <v>156.56</v>
      </c>
      <c r="K97" s="2">
        <v>34.92</v>
      </c>
      <c r="L97" s="2">
        <f t="shared" si="8"/>
        <v>16.72</v>
      </c>
      <c r="M97" s="2">
        <f t="shared" si="9"/>
        <v>0</v>
      </c>
      <c r="Q97" s="6">
        <v>4.17</v>
      </c>
      <c r="R97" s="5">
        <v>8376.4874999999993</v>
      </c>
      <c r="S97" s="7">
        <v>8.1</v>
      </c>
      <c r="T97" s="5">
        <v>10362.9375</v>
      </c>
      <c r="AA97" s="9">
        <v>4.45</v>
      </c>
      <c r="AB97" s="5">
        <v>684.1875</v>
      </c>
      <c r="AM97" s="5" t="str">
        <f t="shared" si="10"/>
        <v/>
      </c>
      <c r="AO97" s="5" t="str">
        <f t="shared" si="11"/>
        <v/>
      </c>
      <c r="AQ97" s="5" t="str">
        <f t="shared" si="12"/>
        <v/>
      </c>
      <c r="AT97" s="5">
        <f t="shared" si="13"/>
        <v>19423.612499999999</v>
      </c>
      <c r="AU97" s="11">
        <f t="shared" si="14"/>
        <v>0.2209398695021671</v>
      </c>
      <c r="AV97" s="5">
        <f t="shared" si="15"/>
        <v>220.93986950216708</v>
      </c>
    </row>
    <row r="98" spans="1:48" x14ac:dyDescent="0.3">
      <c r="A98" s="1" t="s">
        <v>165</v>
      </c>
      <c r="B98" s="1" t="s">
        <v>166</v>
      </c>
      <c r="C98" s="1" t="s">
        <v>342</v>
      </c>
      <c r="D98" s="1" t="s">
        <v>167</v>
      </c>
      <c r="E98" s="1" t="s">
        <v>144</v>
      </c>
      <c r="F98" s="1" t="s">
        <v>100</v>
      </c>
      <c r="G98" s="1" t="s">
        <v>164</v>
      </c>
      <c r="H98" s="1" t="s">
        <v>54</v>
      </c>
      <c r="I98" s="1" t="s">
        <v>127</v>
      </c>
      <c r="J98" s="2">
        <v>112.95</v>
      </c>
      <c r="K98" s="2">
        <v>37.81</v>
      </c>
      <c r="L98" s="2">
        <f t="shared" si="8"/>
        <v>37.32</v>
      </c>
      <c r="M98" s="2">
        <f t="shared" si="9"/>
        <v>0</v>
      </c>
      <c r="Q98" s="6">
        <v>3.2300000000000004</v>
      </c>
      <c r="R98" s="5">
        <v>6769.4875000000002</v>
      </c>
      <c r="S98" s="7">
        <v>31.09</v>
      </c>
      <c r="T98" s="5">
        <v>43038.175000000003</v>
      </c>
      <c r="U98" s="8">
        <v>3</v>
      </c>
      <c r="V98" s="5">
        <v>1415.27</v>
      </c>
      <c r="AM98" s="5" t="str">
        <f t="shared" si="10"/>
        <v/>
      </c>
      <c r="AO98" s="5" t="str">
        <f t="shared" si="11"/>
        <v/>
      </c>
      <c r="AQ98" s="5" t="str">
        <f t="shared" si="12"/>
        <v/>
      </c>
      <c r="AT98" s="5">
        <f t="shared" si="13"/>
        <v>51222.932500000003</v>
      </c>
      <c r="AU98" s="11">
        <f t="shared" si="14"/>
        <v>0.58265103991692146</v>
      </c>
      <c r="AV98" s="5">
        <f t="shared" si="15"/>
        <v>582.65103991692149</v>
      </c>
    </row>
    <row r="99" spans="1:48" x14ac:dyDescent="0.3">
      <c r="A99" s="1" t="s">
        <v>165</v>
      </c>
      <c r="B99" s="1" t="s">
        <v>166</v>
      </c>
      <c r="C99" s="1" t="s">
        <v>342</v>
      </c>
      <c r="D99" s="1" t="s">
        <v>167</v>
      </c>
      <c r="E99" s="1" t="s">
        <v>144</v>
      </c>
      <c r="F99" s="1" t="s">
        <v>106</v>
      </c>
      <c r="G99" s="1" t="s">
        <v>164</v>
      </c>
      <c r="H99" s="1" t="s">
        <v>54</v>
      </c>
      <c r="I99" s="1" t="s">
        <v>127</v>
      </c>
      <c r="J99" s="2">
        <v>112.95</v>
      </c>
      <c r="K99" s="2">
        <v>20.7</v>
      </c>
      <c r="L99" s="2">
        <f t="shared" si="8"/>
        <v>20.63</v>
      </c>
      <c r="M99" s="2">
        <f t="shared" si="9"/>
        <v>0</v>
      </c>
      <c r="Q99" s="6">
        <v>2.4500000000000002</v>
      </c>
      <c r="R99" s="5">
        <v>4921.4375</v>
      </c>
      <c r="S99" s="7">
        <v>18.18</v>
      </c>
      <c r="T99" s="5">
        <v>23259.037499999999</v>
      </c>
      <c r="AM99" s="5" t="str">
        <f t="shared" si="10"/>
        <v/>
      </c>
      <c r="AO99" s="5" t="str">
        <f t="shared" si="11"/>
        <v/>
      </c>
      <c r="AQ99" s="5" t="str">
        <f t="shared" si="12"/>
        <v/>
      </c>
      <c r="AT99" s="5">
        <f t="shared" si="13"/>
        <v>28180.474999999999</v>
      </c>
      <c r="AU99" s="11">
        <f t="shared" si="14"/>
        <v>0.3205475021193448</v>
      </c>
      <c r="AV99" s="5">
        <f t="shared" si="15"/>
        <v>320.54750211934476</v>
      </c>
    </row>
    <row r="100" spans="1:48" x14ac:dyDescent="0.3">
      <c r="A100" s="1" t="s">
        <v>165</v>
      </c>
      <c r="B100" s="1" t="s">
        <v>166</v>
      </c>
      <c r="C100" s="1" t="s">
        <v>342</v>
      </c>
      <c r="D100" s="1" t="s">
        <v>167</v>
      </c>
      <c r="E100" s="1" t="s">
        <v>144</v>
      </c>
      <c r="F100" s="1" t="s">
        <v>70</v>
      </c>
      <c r="G100" s="1" t="s">
        <v>164</v>
      </c>
      <c r="H100" s="1" t="s">
        <v>54</v>
      </c>
      <c r="I100" s="1" t="s">
        <v>127</v>
      </c>
      <c r="J100" s="2">
        <v>112.95</v>
      </c>
      <c r="K100" s="2">
        <v>20.149999999999999</v>
      </c>
      <c r="L100" s="2">
        <f t="shared" si="8"/>
        <v>20.16</v>
      </c>
      <c r="M100" s="2">
        <f t="shared" si="9"/>
        <v>0</v>
      </c>
      <c r="O100" s="4">
        <v>5.23</v>
      </c>
      <c r="P100" s="5">
        <v>12444.13125</v>
      </c>
      <c r="Q100" s="6">
        <v>14.34</v>
      </c>
      <c r="R100" s="5">
        <v>28805.474999999999</v>
      </c>
      <c r="S100" s="7">
        <v>0.59</v>
      </c>
      <c r="T100" s="5">
        <v>754.83124999999995</v>
      </c>
      <c r="AM100" s="5" t="str">
        <f t="shared" si="10"/>
        <v/>
      </c>
      <c r="AO100" s="5" t="str">
        <f t="shared" si="11"/>
        <v/>
      </c>
      <c r="AQ100" s="5" t="str">
        <f t="shared" si="12"/>
        <v/>
      </c>
      <c r="AT100" s="5">
        <f t="shared" si="13"/>
        <v>42004.4375</v>
      </c>
      <c r="AU100" s="11">
        <f t="shared" si="14"/>
        <v>0.47779242608767725</v>
      </c>
      <c r="AV100" s="5">
        <f t="shared" si="15"/>
        <v>477.79242608767726</v>
      </c>
    </row>
    <row r="101" spans="1:48" x14ac:dyDescent="0.3">
      <c r="A101" s="1" t="s">
        <v>165</v>
      </c>
      <c r="B101" s="1" t="s">
        <v>166</v>
      </c>
      <c r="C101" s="1" t="s">
        <v>342</v>
      </c>
      <c r="D101" s="1" t="s">
        <v>167</v>
      </c>
      <c r="E101" s="1" t="s">
        <v>144</v>
      </c>
      <c r="F101" s="1" t="s">
        <v>101</v>
      </c>
      <c r="G101" s="1" t="s">
        <v>164</v>
      </c>
      <c r="H101" s="1" t="s">
        <v>54</v>
      </c>
      <c r="I101" s="1" t="s">
        <v>127</v>
      </c>
      <c r="J101" s="2">
        <v>112.95</v>
      </c>
      <c r="K101" s="2">
        <v>29.75</v>
      </c>
      <c r="L101" s="2">
        <f t="shared" si="8"/>
        <v>29.25</v>
      </c>
      <c r="M101" s="2">
        <f t="shared" si="9"/>
        <v>0</v>
      </c>
      <c r="O101" s="4">
        <v>4.91</v>
      </c>
      <c r="P101" s="5">
        <v>11682.731250000001</v>
      </c>
      <c r="Q101" s="6">
        <v>18.68</v>
      </c>
      <c r="R101" s="5">
        <v>37635.940000000017</v>
      </c>
      <c r="S101" s="7">
        <v>5.6499999999999995</v>
      </c>
      <c r="T101" s="5">
        <v>7228.46875</v>
      </c>
      <c r="AA101" s="9">
        <v>0.01</v>
      </c>
      <c r="AB101" s="5">
        <v>1.5375000000000001</v>
      </c>
      <c r="AM101" s="5" t="str">
        <f t="shared" si="10"/>
        <v/>
      </c>
      <c r="AO101" s="5" t="str">
        <f t="shared" si="11"/>
        <v/>
      </c>
      <c r="AQ101" s="5" t="str">
        <f t="shared" si="12"/>
        <v/>
      </c>
      <c r="AT101" s="5">
        <f t="shared" si="13"/>
        <v>56548.677500000013</v>
      </c>
      <c r="AU101" s="11">
        <f t="shared" si="14"/>
        <v>0.64323036857176474</v>
      </c>
      <c r="AV101" s="5">
        <f t="shared" si="15"/>
        <v>643.23036857176476</v>
      </c>
    </row>
    <row r="102" spans="1:48" x14ac:dyDescent="0.3">
      <c r="A102" s="1" t="s">
        <v>165</v>
      </c>
      <c r="B102" s="1" t="s">
        <v>166</v>
      </c>
      <c r="C102" s="1" t="s">
        <v>342</v>
      </c>
      <c r="D102" s="1" t="s">
        <v>167</v>
      </c>
      <c r="E102" s="1" t="s">
        <v>144</v>
      </c>
      <c r="F102" s="1" t="s">
        <v>57</v>
      </c>
      <c r="G102" s="1" t="s">
        <v>164</v>
      </c>
      <c r="H102" s="1" t="s">
        <v>54</v>
      </c>
      <c r="I102" s="1" t="s">
        <v>127</v>
      </c>
      <c r="J102" s="2">
        <v>112.95</v>
      </c>
      <c r="K102" s="2">
        <v>0.06</v>
      </c>
      <c r="L102" s="2">
        <f t="shared" si="8"/>
        <v>0.03</v>
      </c>
      <c r="M102" s="2">
        <f t="shared" si="9"/>
        <v>0</v>
      </c>
      <c r="U102" s="8">
        <v>0.03</v>
      </c>
      <c r="V102" s="5">
        <v>13.815</v>
      </c>
      <c r="AM102" s="5" t="str">
        <f t="shared" si="10"/>
        <v/>
      </c>
      <c r="AO102" s="5" t="str">
        <f t="shared" si="11"/>
        <v/>
      </c>
      <c r="AQ102" s="5" t="str">
        <f t="shared" si="12"/>
        <v/>
      </c>
      <c r="AT102" s="5">
        <f t="shared" si="13"/>
        <v>13.815</v>
      </c>
      <c r="AU102" s="11">
        <f t="shared" si="14"/>
        <v>1.5714297724856479E-4</v>
      </c>
      <c r="AV102" s="5">
        <f t="shared" si="15"/>
        <v>0.1571429772485648</v>
      </c>
    </row>
    <row r="103" spans="1:48" x14ac:dyDescent="0.3">
      <c r="A103" s="1" t="s">
        <v>168</v>
      </c>
      <c r="B103" s="1" t="s">
        <v>166</v>
      </c>
      <c r="C103" s="1" t="s">
        <v>342</v>
      </c>
      <c r="D103" s="1" t="s">
        <v>167</v>
      </c>
      <c r="E103" s="1" t="s">
        <v>144</v>
      </c>
      <c r="F103" s="1" t="s">
        <v>106</v>
      </c>
      <c r="G103" s="1" t="s">
        <v>164</v>
      </c>
      <c r="H103" s="1" t="s">
        <v>54</v>
      </c>
      <c r="I103" s="1" t="s">
        <v>127</v>
      </c>
      <c r="J103" s="2">
        <v>40</v>
      </c>
      <c r="K103" s="2">
        <v>19.829999999999998</v>
      </c>
      <c r="L103" s="2">
        <f t="shared" si="8"/>
        <v>8.24</v>
      </c>
      <c r="M103" s="2">
        <f t="shared" si="9"/>
        <v>0</v>
      </c>
      <c r="Q103" s="6">
        <v>5.41</v>
      </c>
      <c r="R103" s="5">
        <v>10867.3375</v>
      </c>
      <c r="S103" s="7">
        <v>2.83</v>
      </c>
      <c r="T103" s="5">
        <v>3620.6312499999999</v>
      </c>
      <c r="AM103" s="5" t="str">
        <f t="shared" si="10"/>
        <v/>
      </c>
      <c r="AO103" s="5" t="str">
        <f t="shared" si="11"/>
        <v/>
      </c>
      <c r="AQ103" s="5" t="str">
        <f t="shared" si="12"/>
        <v/>
      </c>
      <c r="AT103" s="5">
        <f t="shared" si="13"/>
        <v>14487.96875</v>
      </c>
      <c r="AU103" s="11">
        <f t="shared" si="14"/>
        <v>0.1647978678001569</v>
      </c>
      <c r="AV103" s="5">
        <f t="shared" si="15"/>
        <v>164.79786780015689</v>
      </c>
    </row>
    <row r="104" spans="1:48" x14ac:dyDescent="0.3">
      <c r="A104" s="1" t="s">
        <v>168</v>
      </c>
      <c r="B104" s="1" t="s">
        <v>166</v>
      </c>
      <c r="C104" s="1" t="s">
        <v>342</v>
      </c>
      <c r="D104" s="1" t="s">
        <v>167</v>
      </c>
      <c r="E104" s="1" t="s">
        <v>144</v>
      </c>
      <c r="F104" s="1" t="s">
        <v>90</v>
      </c>
      <c r="G104" s="1" t="s">
        <v>164</v>
      </c>
      <c r="H104" s="1" t="s">
        <v>54</v>
      </c>
      <c r="I104" s="1" t="s">
        <v>127</v>
      </c>
      <c r="J104" s="2">
        <v>40</v>
      </c>
      <c r="K104" s="2">
        <v>0.09</v>
      </c>
      <c r="L104" s="2">
        <f t="shared" si="8"/>
        <v>0.03</v>
      </c>
      <c r="M104" s="2">
        <f t="shared" si="9"/>
        <v>0</v>
      </c>
      <c r="Q104" s="6">
        <v>0.03</v>
      </c>
      <c r="R104" s="5">
        <v>60.262500000000003</v>
      </c>
      <c r="AM104" s="5" t="str">
        <f t="shared" si="10"/>
        <v/>
      </c>
      <c r="AO104" s="5" t="str">
        <f t="shared" si="11"/>
        <v/>
      </c>
      <c r="AQ104" s="5" t="str">
        <f t="shared" si="12"/>
        <v/>
      </c>
      <c r="AT104" s="5">
        <f t="shared" si="13"/>
        <v>60.262500000000003</v>
      </c>
      <c r="AU104" s="11">
        <f t="shared" si="14"/>
        <v>6.8547438772650275E-4</v>
      </c>
      <c r="AV104" s="5">
        <f t="shared" si="15"/>
        <v>0.68547438772650282</v>
      </c>
    </row>
    <row r="105" spans="1:48" x14ac:dyDescent="0.3">
      <c r="A105" s="1" t="s">
        <v>168</v>
      </c>
      <c r="B105" s="1" t="s">
        <v>166</v>
      </c>
      <c r="C105" s="1" t="s">
        <v>342</v>
      </c>
      <c r="D105" s="1" t="s">
        <v>167</v>
      </c>
      <c r="E105" s="1" t="s">
        <v>144</v>
      </c>
      <c r="F105" s="1" t="s">
        <v>79</v>
      </c>
      <c r="G105" s="1" t="s">
        <v>164</v>
      </c>
      <c r="H105" s="1" t="s">
        <v>54</v>
      </c>
      <c r="I105" s="1" t="s">
        <v>127</v>
      </c>
      <c r="J105" s="2">
        <v>40</v>
      </c>
      <c r="K105" s="2">
        <v>0.08</v>
      </c>
      <c r="L105" s="2">
        <f t="shared" si="8"/>
        <v>0.08</v>
      </c>
      <c r="M105" s="2">
        <f t="shared" si="9"/>
        <v>0</v>
      </c>
      <c r="Q105" s="6">
        <v>0.06</v>
      </c>
      <c r="R105" s="5">
        <v>120.52500000000001</v>
      </c>
      <c r="S105" s="7">
        <v>0.02</v>
      </c>
      <c r="T105" s="5">
        <v>25.587499999999999</v>
      </c>
      <c r="AM105" s="5" t="str">
        <f t="shared" si="10"/>
        <v/>
      </c>
      <c r="AO105" s="5" t="str">
        <f t="shared" si="11"/>
        <v/>
      </c>
      <c r="AQ105" s="5" t="str">
        <f t="shared" si="12"/>
        <v/>
      </c>
      <c r="AT105" s="5">
        <f t="shared" si="13"/>
        <v>146.11250000000001</v>
      </c>
      <c r="AU105" s="11">
        <f t="shared" si="14"/>
        <v>1.6620016839110335E-3</v>
      </c>
      <c r="AV105" s="5">
        <f t="shared" si="15"/>
        <v>1.6620016839110334</v>
      </c>
    </row>
    <row r="106" spans="1:48" x14ac:dyDescent="0.3">
      <c r="A106" s="1" t="s">
        <v>168</v>
      </c>
      <c r="B106" s="1" t="s">
        <v>166</v>
      </c>
      <c r="C106" s="1" t="s">
        <v>342</v>
      </c>
      <c r="D106" s="1" t="s">
        <v>167</v>
      </c>
      <c r="E106" s="1" t="s">
        <v>144</v>
      </c>
      <c r="F106" s="1" t="s">
        <v>70</v>
      </c>
      <c r="G106" s="1" t="s">
        <v>164</v>
      </c>
      <c r="H106" s="1" t="s">
        <v>54</v>
      </c>
      <c r="I106" s="1" t="s">
        <v>127</v>
      </c>
      <c r="J106" s="2">
        <v>40</v>
      </c>
      <c r="K106" s="2">
        <v>19.100000000000001</v>
      </c>
      <c r="L106" s="2">
        <f t="shared" si="8"/>
        <v>19.100000000000001</v>
      </c>
      <c r="M106" s="2">
        <f t="shared" si="9"/>
        <v>0</v>
      </c>
      <c r="Q106" s="6">
        <v>16.3</v>
      </c>
      <c r="R106" s="5">
        <v>32742.625</v>
      </c>
      <c r="S106" s="7">
        <v>2.8</v>
      </c>
      <c r="T106" s="5">
        <v>3582.25</v>
      </c>
      <c r="AM106" s="5" t="str">
        <f t="shared" si="10"/>
        <v/>
      </c>
      <c r="AO106" s="5" t="str">
        <f t="shared" si="11"/>
        <v/>
      </c>
      <c r="AQ106" s="5" t="str">
        <f t="shared" si="12"/>
        <v/>
      </c>
      <c r="AT106" s="5">
        <f t="shared" si="13"/>
        <v>36324.875</v>
      </c>
      <c r="AU106" s="11">
        <f t="shared" si="14"/>
        <v>0.41318849118219031</v>
      </c>
      <c r="AV106" s="5">
        <f t="shared" si="15"/>
        <v>413.18849118219032</v>
      </c>
    </row>
    <row r="107" spans="1:48" x14ac:dyDescent="0.3">
      <c r="A107" s="1" t="s">
        <v>169</v>
      </c>
      <c r="B107" s="1" t="s">
        <v>166</v>
      </c>
      <c r="C107" s="1" t="s">
        <v>342</v>
      </c>
      <c r="D107" s="1" t="s">
        <v>167</v>
      </c>
      <c r="E107" s="1" t="s">
        <v>144</v>
      </c>
      <c r="F107" s="1" t="s">
        <v>101</v>
      </c>
      <c r="G107" s="1" t="s">
        <v>164</v>
      </c>
      <c r="H107" s="1" t="s">
        <v>54</v>
      </c>
      <c r="I107" s="1" t="s">
        <v>127</v>
      </c>
      <c r="J107" s="2">
        <v>2.5</v>
      </c>
      <c r="K107" s="2">
        <v>2.16</v>
      </c>
      <c r="L107" s="2">
        <f t="shared" si="8"/>
        <v>2.1500000000000004</v>
      </c>
      <c r="M107" s="2">
        <f t="shared" si="9"/>
        <v>0</v>
      </c>
      <c r="Q107" s="6">
        <v>0.08</v>
      </c>
      <c r="R107" s="5">
        <v>160.69999999999999</v>
      </c>
      <c r="S107" s="7">
        <v>1.81</v>
      </c>
      <c r="T107" s="5">
        <v>2315.6687499999998</v>
      </c>
      <c r="AA107" s="9">
        <v>0.26</v>
      </c>
      <c r="AB107" s="5">
        <v>39.975000000000001</v>
      </c>
      <c r="AM107" s="5" t="str">
        <f t="shared" si="10"/>
        <v/>
      </c>
      <c r="AO107" s="5" t="str">
        <f t="shared" si="11"/>
        <v/>
      </c>
      <c r="AQ107" s="5" t="str">
        <f t="shared" si="12"/>
        <v/>
      </c>
      <c r="AT107" s="5">
        <f t="shared" si="13"/>
        <v>2516.3437499999995</v>
      </c>
      <c r="AU107" s="11">
        <f t="shared" si="14"/>
        <v>2.8622927879538049E-2</v>
      </c>
      <c r="AV107" s="5">
        <f t="shared" si="15"/>
        <v>28.62292787953805</v>
      </c>
    </row>
    <row r="108" spans="1:48" x14ac:dyDescent="0.3">
      <c r="A108" s="1" t="s">
        <v>170</v>
      </c>
      <c r="B108" s="1" t="s">
        <v>166</v>
      </c>
      <c r="C108" s="1" t="s">
        <v>342</v>
      </c>
      <c r="D108" s="1" t="s">
        <v>167</v>
      </c>
      <c r="E108" s="1" t="s">
        <v>144</v>
      </c>
      <c r="F108" s="1" t="s">
        <v>101</v>
      </c>
      <c r="G108" s="1" t="s">
        <v>164</v>
      </c>
      <c r="H108" s="1" t="s">
        <v>54</v>
      </c>
      <c r="I108" s="1" t="s">
        <v>127</v>
      </c>
      <c r="J108" s="2">
        <v>4.55</v>
      </c>
      <c r="K108" s="2">
        <v>4.24</v>
      </c>
      <c r="L108" s="2">
        <f t="shared" si="8"/>
        <v>4.2300000000000004</v>
      </c>
      <c r="M108" s="2">
        <f t="shared" si="9"/>
        <v>0</v>
      </c>
      <c r="Q108" s="6">
        <v>2.14</v>
      </c>
      <c r="R108" s="5">
        <v>4298.7249999999995</v>
      </c>
      <c r="S108" s="7">
        <v>1.69</v>
      </c>
      <c r="T108" s="5">
        <v>2162.1437500000002</v>
      </c>
      <c r="AA108" s="9">
        <v>0.4</v>
      </c>
      <c r="AB108" s="5">
        <v>61.5</v>
      </c>
      <c r="AM108" s="5" t="str">
        <f t="shared" si="10"/>
        <v/>
      </c>
      <c r="AO108" s="5" t="str">
        <f t="shared" si="11"/>
        <v/>
      </c>
      <c r="AQ108" s="5" t="str">
        <f t="shared" si="12"/>
        <v/>
      </c>
      <c r="AT108" s="5">
        <f t="shared" si="13"/>
        <v>6522.3687499999996</v>
      </c>
      <c r="AU108" s="11">
        <f t="shared" si="14"/>
        <v>7.4190694468910592E-2</v>
      </c>
      <c r="AV108" s="5">
        <f t="shared" si="15"/>
        <v>74.190694468910593</v>
      </c>
    </row>
    <row r="109" spans="1:48" x14ac:dyDescent="0.3">
      <c r="A109" s="1" t="s">
        <v>171</v>
      </c>
      <c r="B109" s="1" t="s">
        <v>172</v>
      </c>
      <c r="D109" s="1" t="s">
        <v>173</v>
      </c>
      <c r="E109" s="1" t="s">
        <v>174</v>
      </c>
      <c r="F109" s="1" t="s">
        <v>57</v>
      </c>
      <c r="G109" s="1" t="s">
        <v>164</v>
      </c>
      <c r="H109" s="1" t="s">
        <v>54</v>
      </c>
      <c r="I109" s="1" t="s">
        <v>127</v>
      </c>
      <c r="J109" s="2">
        <v>40</v>
      </c>
      <c r="K109" s="2">
        <v>18.97</v>
      </c>
      <c r="L109" s="2">
        <f t="shared" si="8"/>
        <v>12.959999999999999</v>
      </c>
      <c r="M109" s="2">
        <f t="shared" si="9"/>
        <v>0</v>
      </c>
      <c r="S109" s="7">
        <v>3.53</v>
      </c>
      <c r="T109" s="5">
        <v>5419.4324999999999</v>
      </c>
      <c r="U109" s="8">
        <v>9.43</v>
      </c>
      <c r="V109" s="5">
        <v>4342.5149999999994</v>
      </c>
      <c r="AM109" s="5" t="str">
        <f t="shared" si="10"/>
        <v/>
      </c>
      <c r="AO109" s="5" t="str">
        <f t="shared" si="11"/>
        <v/>
      </c>
      <c r="AQ109" s="5" t="str">
        <f t="shared" si="12"/>
        <v/>
      </c>
      <c r="AT109" s="5">
        <f t="shared" si="13"/>
        <v>9761.9474999999984</v>
      </c>
      <c r="AU109" s="11">
        <f t="shared" si="14"/>
        <v>0.11104028185987577</v>
      </c>
      <c r="AV109" s="5">
        <f t="shared" si="15"/>
        <v>111.04028185987578</v>
      </c>
    </row>
    <row r="110" spans="1:48" x14ac:dyDescent="0.3">
      <c r="A110" s="1" t="s">
        <v>175</v>
      </c>
      <c r="B110" s="1" t="s">
        <v>176</v>
      </c>
      <c r="D110" s="1" t="s">
        <v>177</v>
      </c>
      <c r="E110" s="1" t="s">
        <v>178</v>
      </c>
      <c r="F110" s="1" t="s">
        <v>56</v>
      </c>
      <c r="G110" s="1" t="s">
        <v>164</v>
      </c>
      <c r="H110" s="1" t="s">
        <v>54</v>
      </c>
      <c r="I110" s="1" t="s">
        <v>127</v>
      </c>
      <c r="J110" s="2">
        <v>40</v>
      </c>
      <c r="K110" s="2">
        <v>0.06</v>
      </c>
      <c r="L110" s="2">
        <f t="shared" si="8"/>
        <v>0.05</v>
      </c>
      <c r="M110" s="2">
        <f t="shared" si="9"/>
        <v>0</v>
      </c>
      <c r="Q110" s="6">
        <v>0.01</v>
      </c>
      <c r="R110" s="5">
        <v>24.105</v>
      </c>
      <c r="S110" s="7">
        <v>0.03</v>
      </c>
      <c r="T110" s="5">
        <v>46.057499999999997</v>
      </c>
      <c r="U110" s="8">
        <v>0.01</v>
      </c>
      <c r="V110" s="5">
        <v>4.6050000000000004</v>
      </c>
      <c r="AM110" s="5" t="str">
        <f t="shared" si="10"/>
        <v/>
      </c>
      <c r="AO110" s="5" t="str">
        <f t="shared" si="11"/>
        <v/>
      </c>
      <c r="AQ110" s="5" t="str">
        <f t="shared" si="12"/>
        <v/>
      </c>
      <c r="AT110" s="5">
        <f t="shared" si="13"/>
        <v>74.767499999999998</v>
      </c>
      <c r="AU110" s="11">
        <f t="shared" si="14"/>
        <v>8.5046598273123906E-4</v>
      </c>
      <c r="AV110" s="5">
        <f t="shared" si="15"/>
        <v>0.85046598273123897</v>
      </c>
    </row>
    <row r="111" spans="1:48" x14ac:dyDescent="0.3">
      <c r="A111" s="1" t="s">
        <v>175</v>
      </c>
      <c r="B111" s="1" t="s">
        <v>176</v>
      </c>
      <c r="D111" s="1" t="s">
        <v>177</v>
      </c>
      <c r="E111" s="1" t="s">
        <v>178</v>
      </c>
      <c r="F111" s="1" t="s">
        <v>52</v>
      </c>
      <c r="G111" s="1" t="s">
        <v>164</v>
      </c>
      <c r="H111" s="1" t="s">
        <v>54</v>
      </c>
      <c r="I111" s="1" t="s">
        <v>127</v>
      </c>
      <c r="J111" s="2">
        <v>40</v>
      </c>
      <c r="K111" s="2">
        <v>7.0000000000000007E-2</v>
      </c>
      <c r="L111" s="2">
        <f t="shared" si="8"/>
        <v>0.04</v>
      </c>
      <c r="M111" s="2">
        <f t="shared" si="9"/>
        <v>0</v>
      </c>
      <c r="U111" s="8">
        <v>0.04</v>
      </c>
      <c r="V111" s="5">
        <v>18.420000000000002</v>
      </c>
      <c r="AM111" s="5" t="str">
        <f t="shared" si="10"/>
        <v/>
      </c>
      <c r="AO111" s="5" t="str">
        <f t="shared" si="11"/>
        <v/>
      </c>
      <c r="AQ111" s="5" t="str">
        <f t="shared" si="12"/>
        <v/>
      </c>
      <c r="AT111" s="5">
        <f t="shared" si="13"/>
        <v>18.420000000000002</v>
      </c>
      <c r="AU111" s="11">
        <f t="shared" si="14"/>
        <v>2.0952396966475307E-4</v>
      </c>
      <c r="AV111" s="5">
        <f t="shared" si="15"/>
        <v>0.20952396966475306</v>
      </c>
    </row>
    <row r="112" spans="1:48" x14ac:dyDescent="0.3">
      <c r="A112" s="1" t="s">
        <v>175</v>
      </c>
      <c r="B112" s="1" t="s">
        <v>176</v>
      </c>
      <c r="D112" s="1" t="s">
        <v>177</v>
      </c>
      <c r="E112" s="1" t="s">
        <v>178</v>
      </c>
      <c r="F112" s="1" t="s">
        <v>58</v>
      </c>
      <c r="G112" s="1" t="s">
        <v>164</v>
      </c>
      <c r="H112" s="1" t="s">
        <v>54</v>
      </c>
      <c r="I112" s="1" t="s">
        <v>127</v>
      </c>
      <c r="J112" s="2">
        <v>40</v>
      </c>
      <c r="K112" s="2">
        <v>20.05</v>
      </c>
      <c r="L112" s="2">
        <f t="shared" si="8"/>
        <v>6.6</v>
      </c>
      <c r="M112" s="2">
        <f t="shared" si="9"/>
        <v>0</v>
      </c>
      <c r="U112" s="8">
        <v>6.6</v>
      </c>
      <c r="V112" s="5">
        <v>3039.3</v>
      </c>
      <c r="AM112" s="5" t="str">
        <f t="shared" si="10"/>
        <v/>
      </c>
      <c r="AO112" s="5" t="str">
        <f t="shared" si="11"/>
        <v/>
      </c>
      <c r="AQ112" s="5" t="str">
        <f t="shared" si="12"/>
        <v/>
      </c>
      <c r="AT112" s="5">
        <f t="shared" si="13"/>
        <v>3039.3</v>
      </c>
      <c r="AU112" s="11">
        <f t="shared" si="14"/>
        <v>3.457145499468426E-2</v>
      </c>
      <c r="AV112" s="5">
        <f t="shared" si="15"/>
        <v>34.57145499468426</v>
      </c>
    </row>
    <row r="113" spans="1:48" x14ac:dyDescent="0.3">
      <c r="A113" s="1" t="s">
        <v>175</v>
      </c>
      <c r="B113" s="1" t="s">
        <v>176</v>
      </c>
      <c r="D113" s="1" t="s">
        <v>177</v>
      </c>
      <c r="E113" s="1" t="s">
        <v>178</v>
      </c>
      <c r="F113" s="1" t="s">
        <v>57</v>
      </c>
      <c r="G113" s="1" t="s">
        <v>164</v>
      </c>
      <c r="H113" s="1" t="s">
        <v>54</v>
      </c>
      <c r="I113" s="1" t="s">
        <v>127</v>
      </c>
      <c r="J113" s="2">
        <v>40</v>
      </c>
      <c r="K113" s="2">
        <v>18.98</v>
      </c>
      <c r="L113" s="2">
        <f t="shared" si="8"/>
        <v>18.57</v>
      </c>
      <c r="M113" s="2">
        <f t="shared" si="9"/>
        <v>0</v>
      </c>
      <c r="Q113" s="6">
        <v>0.88</v>
      </c>
      <c r="R113" s="5">
        <v>2121.2399999999998</v>
      </c>
      <c r="S113" s="7">
        <v>9.0100000000000016</v>
      </c>
      <c r="T113" s="5">
        <v>13832.602500000001</v>
      </c>
      <c r="U113" s="8">
        <v>8.68</v>
      </c>
      <c r="V113" s="5">
        <v>3997.14</v>
      </c>
      <c r="AM113" s="5" t="str">
        <f t="shared" si="10"/>
        <v/>
      </c>
      <c r="AO113" s="5" t="str">
        <f t="shared" si="11"/>
        <v/>
      </c>
      <c r="AQ113" s="5" t="str">
        <f t="shared" si="12"/>
        <v/>
      </c>
      <c r="AT113" s="5">
        <f t="shared" si="13"/>
        <v>19950.982500000002</v>
      </c>
      <c r="AU113" s="11">
        <f t="shared" si="14"/>
        <v>0.22693860217763406</v>
      </c>
      <c r="AV113" s="5">
        <f t="shared" si="15"/>
        <v>226.93860217763407</v>
      </c>
    </row>
    <row r="114" spans="1:48" x14ac:dyDescent="0.3">
      <c r="A114" s="1" t="s">
        <v>179</v>
      </c>
      <c r="B114" s="1" t="s">
        <v>142</v>
      </c>
      <c r="D114" s="1" t="s">
        <v>143</v>
      </c>
      <c r="E114" s="1" t="s">
        <v>144</v>
      </c>
      <c r="F114" s="1" t="s">
        <v>56</v>
      </c>
      <c r="G114" s="1" t="s">
        <v>164</v>
      </c>
      <c r="H114" s="1" t="s">
        <v>54</v>
      </c>
      <c r="I114" s="1" t="s">
        <v>127</v>
      </c>
      <c r="J114" s="2">
        <v>75</v>
      </c>
      <c r="K114" s="2">
        <v>33.57</v>
      </c>
      <c r="L114" s="2">
        <f t="shared" si="8"/>
        <v>33.1</v>
      </c>
      <c r="M114" s="2">
        <f t="shared" si="9"/>
        <v>0</v>
      </c>
      <c r="Q114" s="6">
        <v>4.09</v>
      </c>
      <c r="R114" s="5">
        <v>9858.9449999999997</v>
      </c>
      <c r="S114" s="7">
        <v>26.36</v>
      </c>
      <c r="T114" s="5">
        <v>39537.805</v>
      </c>
      <c r="U114" s="8">
        <v>2.65</v>
      </c>
      <c r="V114" s="5">
        <v>922.53499999999985</v>
      </c>
      <c r="AM114" s="5" t="str">
        <f t="shared" si="10"/>
        <v/>
      </c>
      <c r="AO114" s="5" t="str">
        <f t="shared" si="11"/>
        <v/>
      </c>
      <c r="AQ114" s="5" t="str">
        <f t="shared" si="12"/>
        <v/>
      </c>
      <c r="AT114" s="5">
        <f t="shared" si="13"/>
        <v>50319.285000000003</v>
      </c>
      <c r="AU114" s="11">
        <f t="shared" si="14"/>
        <v>0.5723722227954432</v>
      </c>
      <c r="AV114" s="5">
        <f t="shared" si="15"/>
        <v>572.37222279544324</v>
      </c>
    </row>
    <row r="115" spans="1:48" x14ac:dyDescent="0.3">
      <c r="A115" s="1" t="s">
        <v>179</v>
      </c>
      <c r="B115" s="1" t="s">
        <v>142</v>
      </c>
      <c r="D115" s="1" t="s">
        <v>143</v>
      </c>
      <c r="E115" s="1" t="s">
        <v>144</v>
      </c>
      <c r="F115" s="1" t="s">
        <v>52</v>
      </c>
      <c r="G115" s="1" t="s">
        <v>164</v>
      </c>
      <c r="H115" s="1" t="s">
        <v>54</v>
      </c>
      <c r="I115" s="1" t="s">
        <v>127</v>
      </c>
      <c r="J115" s="2">
        <v>75</v>
      </c>
      <c r="K115" s="2">
        <v>38.04</v>
      </c>
      <c r="L115" s="2">
        <f t="shared" si="8"/>
        <v>18.16</v>
      </c>
      <c r="M115" s="2">
        <f t="shared" si="9"/>
        <v>0</v>
      </c>
      <c r="S115" s="7">
        <v>15.02</v>
      </c>
      <c r="T115" s="5">
        <v>23044.102500000001</v>
      </c>
      <c r="U115" s="8">
        <v>3.14</v>
      </c>
      <c r="V115" s="5">
        <v>1433.69</v>
      </c>
      <c r="AM115" s="5" t="str">
        <f t="shared" si="10"/>
        <v/>
      </c>
      <c r="AO115" s="5" t="str">
        <f t="shared" si="11"/>
        <v/>
      </c>
      <c r="AQ115" s="5" t="str">
        <f t="shared" si="12"/>
        <v/>
      </c>
      <c r="AT115" s="5">
        <f t="shared" si="13"/>
        <v>24477.7925</v>
      </c>
      <c r="AU115" s="11">
        <f t="shared" si="14"/>
        <v>0.27843019832953958</v>
      </c>
      <c r="AV115" s="5">
        <f t="shared" si="15"/>
        <v>278.43019832953962</v>
      </c>
    </row>
    <row r="116" spans="1:48" x14ac:dyDescent="0.3">
      <c r="A116" s="1" t="s">
        <v>180</v>
      </c>
      <c r="B116" s="1" t="s">
        <v>181</v>
      </c>
      <c r="D116" s="1" t="s">
        <v>182</v>
      </c>
      <c r="E116" s="1" t="s">
        <v>51</v>
      </c>
      <c r="F116" s="1" t="s">
        <v>56</v>
      </c>
      <c r="G116" s="1" t="s">
        <v>164</v>
      </c>
      <c r="H116" s="1" t="s">
        <v>54</v>
      </c>
      <c r="I116" s="1" t="s">
        <v>127</v>
      </c>
      <c r="J116" s="2">
        <v>5</v>
      </c>
      <c r="K116" s="2">
        <v>3.69</v>
      </c>
      <c r="L116" s="2">
        <f t="shared" si="8"/>
        <v>3.69</v>
      </c>
      <c r="M116" s="2">
        <f t="shared" si="9"/>
        <v>0</v>
      </c>
      <c r="AA116" s="9">
        <v>3.69</v>
      </c>
      <c r="AB116" s="5">
        <v>625.45500000000004</v>
      </c>
      <c r="AM116" s="5" t="str">
        <f t="shared" si="10"/>
        <v/>
      </c>
      <c r="AO116" s="5" t="str">
        <f t="shared" si="11"/>
        <v/>
      </c>
      <c r="AQ116" s="5" t="str">
        <f t="shared" si="12"/>
        <v/>
      </c>
      <c r="AT116" s="5">
        <f t="shared" si="13"/>
        <v>625.45500000000004</v>
      </c>
      <c r="AU116" s="11">
        <f t="shared" si="14"/>
        <v>7.1144307517192248E-3</v>
      </c>
      <c r="AV116" s="5">
        <f t="shared" si="15"/>
        <v>7.1144307517192251</v>
      </c>
    </row>
    <row r="117" spans="1:48" x14ac:dyDescent="0.3">
      <c r="A117" s="1" t="s">
        <v>180</v>
      </c>
      <c r="B117" s="1" t="s">
        <v>181</v>
      </c>
      <c r="D117" s="1" t="s">
        <v>182</v>
      </c>
      <c r="E117" s="1" t="s">
        <v>51</v>
      </c>
      <c r="F117" s="1" t="s">
        <v>52</v>
      </c>
      <c r="G117" s="1" t="s">
        <v>164</v>
      </c>
      <c r="H117" s="1" t="s">
        <v>54</v>
      </c>
      <c r="I117" s="1" t="s">
        <v>127</v>
      </c>
      <c r="J117" s="2">
        <v>5</v>
      </c>
      <c r="K117" s="2">
        <v>0.93</v>
      </c>
      <c r="L117" s="2">
        <f t="shared" si="8"/>
        <v>0.93</v>
      </c>
      <c r="M117" s="2">
        <f t="shared" si="9"/>
        <v>0</v>
      </c>
      <c r="AA117" s="9">
        <v>0.93</v>
      </c>
      <c r="AB117" s="5">
        <v>168.51</v>
      </c>
      <c r="AM117" s="5" t="str">
        <f t="shared" si="10"/>
        <v/>
      </c>
      <c r="AO117" s="5" t="str">
        <f t="shared" si="11"/>
        <v/>
      </c>
      <c r="AQ117" s="5" t="str">
        <f t="shared" si="12"/>
        <v/>
      </c>
      <c r="AT117" s="5">
        <f t="shared" si="13"/>
        <v>168.51</v>
      </c>
      <c r="AU117" s="11">
        <f t="shared" si="14"/>
        <v>1.9167689537571953E-3</v>
      </c>
      <c r="AV117" s="5">
        <f t="shared" si="15"/>
        <v>1.9167689537571952</v>
      </c>
    </row>
    <row r="118" spans="1:48" x14ac:dyDescent="0.3">
      <c r="A118" s="1" t="s">
        <v>183</v>
      </c>
      <c r="B118" s="1" t="s">
        <v>166</v>
      </c>
      <c r="C118" s="1" t="s">
        <v>342</v>
      </c>
      <c r="D118" s="1" t="s">
        <v>167</v>
      </c>
      <c r="E118" s="1" t="s">
        <v>144</v>
      </c>
      <c r="F118" s="1" t="s">
        <v>90</v>
      </c>
      <c r="G118" s="1" t="s">
        <v>184</v>
      </c>
      <c r="H118" s="1" t="s">
        <v>54</v>
      </c>
      <c r="I118" s="1" t="s">
        <v>127</v>
      </c>
      <c r="J118" s="2">
        <v>78.36</v>
      </c>
      <c r="K118" s="2">
        <v>0.06</v>
      </c>
      <c r="L118" s="2">
        <f t="shared" si="8"/>
        <v>0.06</v>
      </c>
      <c r="M118" s="2">
        <f t="shared" si="9"/>
        <v>0</v>
      </c>
      <c r="Q118" s="6">
        <v>0.06</v>
      </c>
      <c r="R118" s="5">
        <v>144.63</v>
      </c>
      <c r="AM118" s="5" t="str">
        <f t="shared" si="10"/>
        <v/>
      </c>
      <c r="AO118" s="5" t="str">
        <f t="shared" si="11"/>
        <v/>
      </c>
      <c r="AQ118" s="5" t="str">
        <f t="shared" si="12"/>
        <v/>
      </c>
      <c r="AT118" s="5">
        <f t="shared" si="13"/>
        <v>144.63</v>
      </c>
      <c r="AU118" s="11">
        <f t="shared" si="14"/>
        <v>1.6451385305436064E-3</v>
      </c>
      <c r="AV118" s="5">
        <f t="shared" si="15"/>
        <v>1.6451385305436064</v>
      </c>
    </row>
    <row r="119" spans="1:48" x14ac:dyDescent="0.3">
      <c r="A119" s="1" t="s">
        <v>183</v>
      </c>
      <c r="B119" s="1" t="s">
        <v>166</v>
      </c>
      <c r="C119" s="1" t="s">
        <v>342</v>
      </c>
      <c r="D119" s="1" t="s">
        <v>167</v>
      </c>
      <c r="E119" s="1" t="s">
        <v>144</v>
      </c>
      <c r="F119" s="1" t="s">
        <v>89</v>
      </c>
      <c r="G119" s="1" t="s">
        <v>184</v>
      </c>
      <c r="H119" s="1" t="s">
        <v>54</v>
      </c>
      <c r="I119" s="1" t="s">
        <v>127</v>
      </c>
      <c r="J119" s="2">
        <v>78.36</v>
      </c>
      <c r="K119" s="2">
        <v>0.06</v>
      </c>
      <c r="L119" s="2">
        <f t="shared" si="8"/>
        <v>0.06</v>
      </c>
      <c r="M119" s="2">
        <f t="shared" si="9"/>
        <v>0</v>
      </c>
      <c r="Q119" s="6">
        <v>0.06</v>
      </c>
      <c r="R119" s="5">
        <v>152.66499999999999</v>
      </c>
      <c r="AM119" s="5" t="str">
        <f t="shared" si="10"/>
        <v/>
      </c>
      <c r="AO119" s="5" t="str">
        <f t="shared" si="11"/>
        <v/>
      </c>
      <c r="AQ119" s="5" t="str">
        <f t="shared" si="12"/>
        <v/>
      </c>
      <c r="AT119" s="5">
        <f t="shared" si="13"/>
        <v>152.66499999999999</v>
      </c>
      <c r="AU119" s="11">
        <f t="shared" si="14"/>
        <v>1.736535115573807E-3</v>
      </c>
      <c r="AV119" s="5">
        <f t="shared" si="15"/>
        <v>1.7365351155738071</v>
      </c>
    </row>
    <row r="120" spans="1:48" x14ac:dyDescent="0.3">
      <c r="A120" s="1" t="s">
        <v>183</v>
      </c>
      <c r="B120" s="1" t="s">
        <v>166</v>
      </c>
      <c r="C120" s="1" t="s">
        <v>342</v>
      </c>
      <c r="D120" s="1" t="s">
        <v>167</v>
      </c>
      <c r="E120" s="1" t="s">
        <v>144</v>
      </c>
      <c r="F120" s="1" t="s">
        <v>80</v>
      </c>
      <c r="G120" s="1" t="s">
        <v>184</v>
      </c>
      <c r="H120" s="1" t="s">
        <v>54</v>
      </c>
      <c r="I120" s="1" t="s">
        <v>127</v>
      </c>
      <c r="J120" s="2">
        <v>78.36</v>
      </c>
      <c r="K120" s="2">
        <v>37.78</v>
      </c>
      <c r="L120" s="2">
        <f t="shared" si="8"/>
        <v>37.339999999999996</v>
      </c>
      <c r="M120" s="2">
        <f t="shared" si="9"/>
        <v>0</v>
      </c>
      <c r="O120" s="4">
        <v>17.149999999999999</v>
      </c>
      <c r="P120" s="5">
        <v>47382.873749999999</v>
      </c>
      <c r="Q120" s="6">
        <v>19.799999999999997</v>
      </c>
      <c r="R120" s="5">
        <v>49817</v>
      </c>
      <c r="S120" s="7">
        <v>0.39</v>
      </c>
      <c r="T120" s="5">
        <v>647.36374999999998</v>
      </c>
      <c r="AM120" s="5" t="str">
        <f t="shared" si="10"/>
        <v/>
      </c>
      <c r="AO120" s="5" t="str">
        <f t="shared" si="11"/>
        <v/>
      </c>
      <c r="AQ120" s="5" t="str">
        <f t="shared" si="12"/>
        <v/>
      </c>
      <c r="AT120" s="5">
        <f t="shared" si="13"/>
        <v>97847.237500000003</v>
      </c>
      <c r="AU120" s="11">
        <f t="shared" si="14"/>
        <v>1.1129935733838159</v>
      </c>
      <c r="AV120" s="5">
        <f t="shared" si="15"/>
        <v>1112.9935733838158</v>
      </c>
    </row>
    <row r="121" spans="1:48" x14ac:dyDescent="0.3">
      <c r="A121" s="1" t="s">
        <v>183</v>
      </c>
      <c r="B121" s="1" t="s">
        <v>166</v>
      </c>
      <c r="C121" s="1" t="s">
        <v>342</v>
      </c>
      <c r="D121" s="1" t="s">
        <v>167</v>
      </c>
      <c r="E121" s="1" t="s">
        <v>144</v>
      </c>
      <c r="F121" s="1" t="s">
        <v>79</v>
      </c>
      <c r="G121" s="1" t="s">
        <v>184</v>
      </c>
      <c r="H121" s="1" t="s">
        <v>54</v>
      </c>
      <c r="I121" s="1" t="s">
        <v>127</v>
      </c>
      <c r="J121" s="2">
        <v>78.36</v>
      </c>
      <c r="K121" s="2">
        <v>35.869999999999997</v>
      </c>
      <c r="L121" s="2">
        <f t="shared" si="8"/>
        <v>31.97</v>
      </c>
      <c r="M121" s="2">
        <f t="shared" si="9"/>
        <v>3.9000000000000004</v>
      </c>
      <c r="O121" s="4">
        <v>6.07</v>
      </c>
      <c r="P121" s="5">
        <v>17621.651249999999</v>
      </c>
      <c r="Q121" s="6">
        <v>9.1</v>
      </c>
      <c r="R121" s="5">
        <v>25458.897499999999</v>
      </c>
      <c r="S121" s="7">
        <v>15.98</v>
      </c>
      <c r="T121" s="5">
        <v>28793.61375</v>
      </c>
      <c r="U121" s="8">
        <v>0.82</v>
      </c>
      <c r="V121" s="5">
        <v>440.54500000000002</v>
      </c>
      <c r="AM121" s="5" t="str">
        <f t="shared" si="10"/>
        <v/>
      </c>
      <c r="AN121" s="3">
        <v>1.57</v>
      </c>
      <c r="AO121" s="5">
        <f t="shared" si="11"/>
        <v>11255.33</v>
      </c>
      <c r="AQ121" s="5" t="str">
        <f t="shared" si="12"/>
        <v/>
      </c>
      <c r="AR121" s="2">
        <v>2.33</v>
      </c>
      <c r="AT121" s="5">
        <f t="shared" si="13"/>
        <v>72314.707500000004</v>
      </c>
      <c r="AU121" s="11">
        <f t="shared" si="14"/>
        <v>0.82256593814036327</v>
      </c>
      <c r="AV121" s="5">
        <f t="shared" si="15"/>
        <v>822.56593814036319</v>
      </c>
    </row>
    <row r="122" spans="1:48" x14ac:dyDescent="0.3">
      <c r="A122" s="1" t="s">
        <v>185</v>
      </c>
      <c r="B122" s="1" t="s">
        <v>186</v>
      </c>
      <c r="C122" s="1" t="s">
        <v>343</v>
      </c>
      <c r="D122" s="1" t="s">
        <v>187</v>
      </c>
      <c r="E122" s="1" t="s">
        <v>51</v>
      </c>
      <c r="F122" s="1" t="s">
        <v>58</v>
      </c>
      <c r="G122" s="1" t="s">
        <v>184</v>
      </c>
      <c r="H122" s="1" t="s">
        <v>54</v>
      </c>
      <c r="I122" s="1" t="s">
        <v>127</v>
      </c>
      <c r="J122" s="2">
        <v>135.83000000000001</v>
      </c>
      <c r="K122" s="2">
        <v>0.05</v>
      </c>
      <c r="L122" s="2">
        <f t="shared" si="8"/>
        <v>0.05</v>
      </c>
      <c r="M122" s="2">
        <f t="shared" si="9"/>
        <v>0</v>
      </c>
      <c r="O122" s="4">
        <v>0.03</v>
      </c>
      <c r="P122" s="5">
        <v>99.933749999999989</v>
      </c>
      <c r="Q122" s="6">
        <v>0.02</v>
      </c>
      <c r="R122" s="5">
        <v>56.244999999999997</v>
      </c>
      <c r="AM122" s="5" t="str">
        <f t="shared" si="10"/>
        <v/>
      </c>
      <c r="AO122" s="5" t="str">
        <f t="shared" si="11"/>
        <v/>
      </c>
      <c r="AQ122" s="5" t="str">
        <f t="shared" si="12"/>
        <v/>
      </c>
      <c r="AT122" s="5">
        <f t="shared" si="13"/>
        <v>156.17874999999998</v>
      </c>
      <c r="AU122" s="11">
        <f t="shared" si="14"/>
        <v>1.7765033483864848E-3</v>
      </c>
      <c r="AV122" s="5">
        <f t="shared" si="15"/>
        <v>1.7765033483864847</v>
      </c>
    </row>
    <row r="123" spans="1:48" x14ac:dyDescent="0.3">
      <c r="A123" s="1" t="s">
        <v>185</v>
      </c>
      <c r="B123" s="1" t="s">
        <v>186</v>
      </c>
      <c r="C123" s="1" t="s">
        <v>343</v>
      </c>
      <c r="D123" s="1" t="s">
        <v>187</v>
      </c>
      <c r="E123" s="1" t="s">
        <v>51</v>
      </c>
      <c r="F123" s="1" t="s">
        <v>57</v>
      </c>
      <c r="G123" s="1" t="s">
        <v>184</v>
      </c>
      <c r="H123" s="1" t="s">
        <v>54</v>
      </c>
      <c r="I123" s="1" t="s">
        <v>127</v>
      </c>
      <c r="J123" s="2">
        <v>135.83000000000001</v>
      </c>
      <c r="K123" s="2">
        <v>0.06</v>
      </c>
      <c r="L123" s="2">
        <f t="shared" si="8"/>
        <v>6.0000000000000005E-2</v>
      </c>
      <c r="M123" s="2">
        <f t="shared" si="9"/>
        <v>0</v>
      </c>
      <c r="O123" s="4">
        <v>0.01</v>
      </c>
      <c r="P123" s="5">
        <v>33.311250000000001</v>
      </c>
      <c r="Q123" s="6">
        <v>0.04</v>
      </c>
      <c r="R123" s="5">
        <v>112.49</v>
      </c>
      <c r="S123" s="7">
        <v>0.01</v>
      </c>
      <c r="T123" s="5">
        <v>17.911249999999999</v>
      </c>
      <c r="AM123" s="5" t="str">
        <f t="shared" si="10"/>
        <v/>
      </c>
      <c r="AO123" s="5" t="str">
        <f t="shared" si="11"/>
        <v/>
      </c>
      <c r="AQ123" s="5" t="str">
        <f t="shared" si="12"/>
        <v/>
      </c>
      <c r="AT123" s="5">
        <f t="shared" si="13"/>
        <v>163.71249999999998</v>
      </c>
      <c r="AU123" s="11">
        <f t="shared" si="14"/>
        <v>1.8621983107351182E-3</v>
      </c>
      <c r="AV123" s="5">
        <f t="shared" si="15"/>
        <v>1.8621983107351183</v>
      </c>
    </row>
    <row r="124" spans="1:48" x14ac:dyDescent="0.3">
      <c r="A124" s="1" t="s">
        <v>185</v>
      </c>
      <c r="B124" s="1" t="s">
        <v>186</v>
      </c>
      <c r="C124" s="1" t="s">
        <v>343</v>
      </c>
      <c r="D124" s="1" t="s">
        <v>187</v>
      </c>
      <c r="E124" s="1" t="s">
        <v>51</v>
      </c>
      <c r="F124" s="1" t="s">
        <v>100</v>
      </c>
      <c r="G124" s="1" t="s">
        <v>184</v>
      </c>
      <c r="H124" s="1" t="s">
        <v>54</v>
      </c>
      <c r="I124" s="1" t="s">
        <v>127</v>
      </c>
      <c r="J124" s="2">
        <v>135.83000000000001</v>
      </c>
      <c r="K124" s="2">
        <v>39.49</v>
      </c>
      <c r="L124" s="2">
        <f t="shared" si="8"/>
        <v>39.49</v>
      </c>
      <c r="M124" s="2">
        <f t="shared" si="9"/>
        <v>0</v>
      </c>
      <c r="O124" s="4">
        <v>3.6</v>
      </c>
      <c r="P124" s="5">
        <v>11992.05</v>
      </c>
      <c r="Q124" s="6">
        <v>15.75</v>
      </c>
      <c r="R124" s="5">
        <v>44292.9375</v>
      </c>
      <c r="S124" s="7">
        <v>16.46</v>
      </c>
      <c r="T124" s="5">
        <v>29481.9175</v>
      </c>
      <c r="U124" s="8">
        <v>3.68</v>
      </c>
      <c r="V124" s="5">
        <v>1977.08</v>
      </c>
      <c r="AM124" s="5" t="str">
        <f t="shared" si="10"/>
        <v/>
      </c>
      <c r="AO124" s="5" t="str">
        <f t="shared" si="11"/>
        <v/>
      </c>
      <c r="AQ124" s="5" t="str">
        <f t="shared" si="12"/>
        <v/>
      </c>
      <c r="AT124" s="5">
        <f t="shared" si="13"/>
        <v>87743.985000000001</v>
      </c>
      <c r="AU124" s="11">
        <f t="shared" si="14"/>
        <v>0.99807101256267905</v>
      </c>
      <c r="AV124" s="5">
        <f t="shared" si="15"/>
        <v>998.07101256267902</v>
      </c>
    </row>
    <row r="125" spans="1:48" x14ac:dyDescent="0.3">
      <c r="A125" s="1" t="s">
        <v>185</v>
      </c>
      <c r="B125" s="1" t="s">
        <v>186</v>
      </c>
      <c r="C125" s="1" t="s">
        <v>343</v>
      </c>
      <c r="D125" s="1" t="s">
        <v>187</v>
      </c>
      <c r="E125" s="1" t="s">
        <v>51</v>
      </c>
      <c r="F125" s="1" t="s">
        <v>106</v>
      </c>
      <c r="G125" s="1" t="s">
        <v>184</v>
      </c>
      <c r="H125" s="1" t="s">
        <v>54</v>
      </c>
      <c r="I125" s="1" t="s">
        <v>127</v>
      </c>
      <c r="J125" s="2">
        <v>135.83000000000001</v>
      </c>
      <c r="K125" s="2">
        <v>31.42</v>
      </c>
      <c r="L125" s="2">
        <f t="shared" si="8"/>
        <v>28.49</v>
      </c>
      <c r="M125" s="2">
        <f t="shared" si="9"/>
        <v>2.93</v>
      </c>
      <c r="O125" s="4">
        <v>2.86</v>
      </c>
      <c r="P125" s="5">
        <v>9527.0174999999999</v>
      </c>
      <c r="Q125" s="6">
        <v>13.6</v>
      </c>
      <c r="R125" s="5">
        <v>38230.530000000013</v>
      </c>
      <c r="S125" s="7">
        <v>8.9</v>
      </c>
      <c r="T125" s="5">
        <v>15941.012500000001</v>
      </c>
      <c r="U125" s="8">
        <v>3.13</v>
      </c>
      <c r="V125" s="5">
        <v>1681.5925</v>
      </c>
      <c r="AM125" s="5" t="str">
        <f t="shared" si="10"/>
        <v/>
      </c>
      <c r="AN125" s="3">
        <v>1.06</v>
      </c>
      <c r="AO125" s="5">
        <f t="shared" si="11"/>
        <v>7599.14</v>
      </c>
      <c r="AQ125" s="5" t="str">
        <f t="shared" si="12"/>
        <v/>
      </c>
      <c r="AR125" s="2">
        <v>1.87</v>
      </c>
      <c r="AT125" s="5">
        <f t="shared" si="13"/>
        <v>65380.152500000011</v>
      </c>
      <c r="AU125" s="11">
        <f t="shared" si="14"/>
        <v>0.7436867040763806</v>
      </c>
      <c r="AV125" s="5">
        <f t="shared" si="15"/>
        <v>743.68670407638058</v>
      </c>
    </row>
    <row r="126" spans="1:48" x14ac:dyDescent="0.3">
      <c r="A126" s="1" t="s">
        <v>185</v>
      </c>
      <c r="B126" s="1" t="s">
        <v>186</v>
      </c>
      <c r="C126" s="1" t="s">
        <v>343</v>
      </c>
      <c r="D126" s="1" t="s">
        <v>187</v>
      </c>
      <c r="E126" s="1" t="s">
        <v>51</v>
      </c>
      <c r="F126" s="1" t="s">
        <v>70</v>
      </c>
      <c r="G126" s="1" t="s">
        <v>184</v>
      </c>
      <c r="H126" s="1" t="s">
        <v>54</v>
      </c>
      <c r="I126" s="1" t="s">
        <v>127</v>
      </c>
      <c r="J126" s="2">
        <v>135.83000000000001</v>
      </c>
      <c r="K126" s="2">
        <v>25.65</v>
      </c>
      <c r="L126" s="2">
        <f t="shared" si="8"/>
        <v>25.61</v>
      </c>
      <c r="M126" s="2">
        <f t="shared" si="9"/>
        <v>0.06</v>
      </c>
      <c r="Q126" s="6">
        <v>0.18</v>
      </c>
      <c r="R126" s="5">
        <v>506.20499999999998</v>
      </c>
      <c r="S126" s="7">
        <v>18.14</v>
      </c>
      <c r="T126" s="5">
        <v>32491.0075</v>
      </c>
      <c r="U126" s="8">
        <v>7.29</v>
      </c>
      <c r="V126" s="5">
        <v>3916.5524999999998</v>
      </c>
      <c r="AM126" s="5" t="str">
        <f t="shared" si="10"/>
        <v/>
      </c>
      <c r="AN126" s="3">
        <v>0.03</v>
      </c>
      <c r="AO126" s="5">
        <f t="shared" si="11"/>
        <v>215.07</v>
      </c>
      <c r="AQ126" s="5" t="str">
        <f t="shared" si="12"/>
        <v/>
      </c>
      <c r="AR126" s="2">
        <v>0.03</v>
      </c>
      <c r="AT126" s="5">
        <f t="shared" si="13"/>
        <v>36913.764999999999</v>
      </c>
      <c r="AU126" s="11">
        <f t="shared" si="14"/>
        <v>0.41988700206687424</v>
      </c>
      <c r="AV126" s="5">
        <f t="shared" si="15"/>
        <v>419.88700206687423</v>
      </c>
    </row>
    <row r="127" spans="1:48" x14ac:dyDescent="0.3">
      <c r="A127" s="1" t="s">
        <v>185</v>
      </c>
      <c r="B127" s="1" t="s">
        <v>186</v>
      </c>
      <c r="C127" s="1" t="s">
        <v>343</v>
      </c>
      <c r="D127" s="1" t="s">
        <v>187</v>
      </c>
      <c r="E127" s="1" t="s">
        <v>51</v>
      </c>
      <c r="F127" s="1" t="s">
        <v>101</v>
      </c>
      <c r="G127" s="1" t="s">
        <v>184</v>
      </c>
      <c r="H127" s="1" t="s">
        <v>54</v>
      </c>
      <c r="I127" s="1" t="s">
        <v>127</v>
      </c>
      <c r="J127" s="2">
        <v>135.83000000000001</v>
      </c>
      <c r="K127" s="2">
        <v>37.24</v>
      </c>
      <c r="L127" s="2">
        <f t="shared" si="8"/>
        <v>37.229999999999997</v>
      </c>
      <c r="M127" s="2">
        <f t="shared" si="9"/>
        <v>0</v>
      </c>
      <c r="Q127" s="6">
        <v>25.98</v>
      </c>
      <c r="R127" s="5">
        <v>73247.06</v>
      </c>
      <c r="S127" s="7">
        <v>8.0599999999999987</v>
      </c>
      <c r="T127" s="5">
        <v>14564.405000000001</v>
      </c>
      <c r="U127" s="8">
        <v>3.19</v>
      </c>
      <c r="V127" s="5">
        <v>1719.9675</v>
      </c>
      <c r="AM127" s="5" t="str">
        <f t="shared" si="10"/>
        <v/>
      </c>
      <c r="AO127" s="5" t="str">
        <f t="shared" si="11"/>
        <v/>
      </c>
      <c r="AQ127" s="5" t="str">
        <f t="shared" si="12"/>
        <v/>
      </c>
      <c r="AT127" s="5">
        <f t="shared" si="13"/>
        <v>89531.432499999995</v>
      </c>
      <c r="AU127" s="11">
        <f t="shared" si="14"/>
        <v>1.0184028852970621</v>
      </c>
      <c r="AV127" s="5">
        <f t="shared" si="15"/>
        <v>1018.4028852970621</v>
      </c>
    </row>
    <row r="128" spans="1:48" x14ac:dyDescent="0.3">
      <c r="A128" s="1" t="s">
        <v>188</v>
      </c>
      <c r="B128" s="1" t="s">
        <v>189</v>
      </c>
      <c r="D128" s="1" t="s">
        <v>190</v>
      </c>
      <c r="E128" s="1" t="s">
        <v>51</v>
      </c>
      <c r="F128" s="1" t="s">
        <v>70</v>
      </c>
      <c r="G128" s="1" t="s">
        <v>184</v>
      </c>
      <c r="H128" s="1" t="s">
        <v>54</v>
      </c>
      <c r="I128" s="1" t="s">
        <v>127</v>
      </c>
      <c r="J128" s="2">
        <v>4.75</v>
      </c>
      <c r="K128" s="2">
        <v>3.61</v>
      </c>
      <c r="L128" s="2">
        <f t="shared" si="8"/>
        <v>3.62</v>
      </c>
      <c r="M128" s="2">
        <f t="shared" si="9"/>
        <v>0</v>
      </c>
      <c r="S128" s="7">
        <v>1.07</v>
      </c>
      <c r="T128" s="5">
        <v>1916.5037500000001</v>
      </c>
      <c r="AA128" s="9">
        <v>2.5499999999999998</v>
      </c>
      <c r="AB128" s="5">
        <v>548.88750000000005</v>
      </c>
      <c r="AM128" s="5" t="str">
        <f t="shared" si="10"/>
        <v/>
      </c>
      <c r="AO128" s="5" t="str">
        <f t="shared" si="11"/>
        <v/>
      </c>
      <c r="AQ128" s="5" t="str">
        <f t="shared" si="12"/>
        <v/>
      </c>
      <c r="AT128" s="5">
        <f t="shared" si="13"/>
        <v>2465.3912500000001</v>
      </c>
      <c r="AU128" s="11">
        <f t="shared" si="14"/>
        <v>2.8043352957478156E-2</v>
      </c>
      <c r="AV128" s="5">
        <f t="shared" si="15"/>
        <v>28.043352957478156</v>
      </c>
    </row>
    <row r="129" spans="1:48" x14ac:dyDescent="0.3">
      <c r="A129" s="1" t="s">
        <v>188</v>
      </c>
      <c r="B129" s="1" t="s">
        <v>189</v>
      </c>
      <c r="D129" s="1" t="s">
        <v>190</v>
      </c>
      <c r="E129" s="1" t="s">
        <v>51</v>
      </c>
      <c r="F129" s="1" t="s">
        <v>101</v>
      </c>
      <c r="G129" s="1" t="s">
        <v>184</v>
      </c>
      <c r="H129" s="1" t="s">
        <v>54</v>
      </c>
      <c r="I129" s="1" t="s">
        <v>127</v>
      </c>
      <c r="J129" s="2">
        <v>4.75</v>
      </c>
      <c r="K129" s="2">
        <v>0.41</v>
      </c>
      <c r="L129" s="2">
        <f t="shared" si="8"/>
        <v>0.41000000000000003</v>
      </c>
      <c r="M129" s="2">
        <f t="shared" si="9"/>
        <v>0</v>
      </c>
      <c r="S129" s="7">
        <v>0.25</v>
      </c>
      <c r="T129" s="5">
        <v>447.78125</v>
      </c>
      <c r="AA129" s="9">
        <v>0.16</v>
      </c>
      <c r="AB129" s="5">
        <v>34.44</v>
      </c>
      <c r="AM129" s="5" t="str">
        <f t="shared" si="10"/>
        <v/>
      </c>
      <c r="AO129" s="5" t="str">
        <f t="shared" si="11"/>
        <v/>
      </c>
      <c r="AQ129" s="5" t="str">
        <f t="shared" si="12"/>
        <v/>
      </c>
      <c r="AT129" s="5">
        <f t="shared" si="13"/>
        <v>482.22125</v>
      </c>
      <c r="AU129" s="11">
        <f t="shared" si="14"/>
        <v>5.4851742973235232E-3</v>
      </c>
      <c r="AV129" s="5">
        <f t="shared" si="15"/>
        <v>5.4851742973235229</v>
      </c>
    </row>
    <row r="130" spans="1:48" x14ac:dyDescent="0.3">
      <c r="A130" s="1" t="s">
        <v>191</v>
      </c>
      <c r="B130" s="1" t="s">
        <v>192</v>
      </c>
      <c r="D130" s="1" t="s">
        <v>193</v>
      </c>
      <c r="E130" s="1" t="s">
        <v>51</v>
      </c>
      <c r="F130" s="1" t="s">
        <v>84</v>
      </c>
      <c r="G130" s="1" t="s">
        <v>184</v>
      </c>
      <c r="H130" s="1" t="s">
        <v>54</v>
      </c>
      <c r="I130" s="1" t="s">
        <v>127</v>
      </c>
      <c r="J130" s="2">
        <v>120</v>
      </c>
      <c r="K130" s="2">
        <v>19.760000000000002</v>
      </c>
      <c r="L130" s="2">
        <f t="shared" si="8"/>
        <v>19.75</v>
      </c>
      <c r="M130" s="2">
        <f t="shared" si="9"/>
        <v>0</v>
      </c>
      <c r="Q130" s="6">
        <v>19.75</v>
      </c>
      <c r="R130" s="5">
        <v>42428.817499999997</v>
      </c>
      <c r="AM130" s="5" t="str">
        <f t="shared" si="10"/>
        <v/>
      </c>
      <c r="AO130" s="5" t="str">
        <f t="shared" si="11"/>
        <v/>
      </c>
      <c r="AQ130" s="5" t="str">
        <f t="shared" si="12"/>
        <v/>
      </c>
      <c r="AT130" s="5">
        <f t="shared" si="13"/>
        <v>42428.817499999997</v>
      </c>
      <c r="AU130" s="11">
        <f t="shared" si="14"/>
        <v>0.48261966725197303</v>
      </c>
      <c r="AV130" s="5">
        <f t="shared" si="15"/>
        <v>482.61966725197306</v>
      </c>
    </row>
    <row r="131" spans="1:48" x14ac:dyDescent="0.3">
      <c r="A131" s="1" t="s">
        <v>191</v>
      </c>
      <c r="B131" s="1" t="s">
        <v>192</v>
      </c>
      <c r="D131" s="1" t="s">
        <v>193</v>
      </c>
      <c r="E131" s="1" t="s">
        <v>51</v>
      </c>
      <c r="F131" s="1" t="s">
        <v>90</v>
      </c>
      <c r="G131" s="1" t="s">
        <v>184</v>
      </c>
      <c r="H131" s="1" t="s">
        <v>54</v>
      </c>
      <c r="I131" s="1" t="s">
        <v>127</v>
      </c>
      <c r="J131" s="2">
        <v>120</v>
      </c>
      <c r="K131" s="2">
        <v>39.1</v>
      </c>
      <c r="L131" s="2">
        <f t="shared" ref="L131:L197" si="16">SUM(O131,Q131,S131,U131,W131,Y131,AA131,AC131,AF131,AH131,AJ131)</f>
        <v>39.089999999999996</v>
      </c>
      <c r="M131" s="2">
        <f t="shared" ref="M131:M197" si="17">SUM(N131,AE131,AL131,AN131,AP131,AR131,AS131)</f>
        <v>0</v>
      </c>
      <c r="Q131" s="6">
        <v>25.93</v>
      </c>
      <c r="R131" s="5">
        <v>60081.712500000001</v>
      </c>
      <c r="S131" s="7">
        <v>10.37</v>
      </c>
      <c r="T131" s="5">
        <v>17806.341250000001</v>
      </c>
      <c r="Y131" s="2">
        <v>2.79</v>
      </c>
      <c r="Z131" s="5">
        <v>1070.6624999999999</v>
      </c>
      <c r="AM131" s="5" t="str">
        <f t="shared" ref="AM131:AM197" si="18">IF(AL131&gt;0,AL131*$AM$1,"")</f>
        <v/>
      </c>
      <c r="AO131" s="5" t="str">
        <f t="shared" ref="AO131:AO197" si="19">IF(AN131&gt;0,AN131*$AO$1,"")</f>
        <v/>
      </c>
      <c r="AQ131" s="5" t="str">
        <f t="shared" ref="AQ131:AQ197" si="20">IF(AP131&gt;0,AP131*$AQ$1,"")</f>
        <v/>
      </c>
      <c r="AT131" s="5">
        <f t="shared" ref="AT131:AT197" si="21">SUM(P131,R131,T131,V131,X131,Z131,AB131,AD131,AG131,AI131,AK131)</f>
        <v>78958.716250000012</v>
      </c>
      <c r="AU131" s="11">
        <f t="shared" ref="AU131:AU194" si="22">(AT131/$AT$315)*100</f>
        <v>0.89814026429602856</v>
      </c>
      <c r="AV131" s="5">
        <f t="shared" si="15"/>
        <v>898.14026429602848</v>
      </c>
    </row>
    <row r="132" spans="1:48" x14ac:dyDescent="0.3">
      <c r="A132" s="1" t="s">
        <v>191</v>
      </c>
      <c r="B132" s="1" t="s">
        <v>192</v>
      </c>
      <c r="D132" s="1" t="s">
        <v>193</v>
      </c>
      <c r="E132" s="1" t="s">
        <v>51</v>
      </c>
      <c r="F132" s="1" t="s">
        <v>89</v>
      </c>
      <c r="G132" s="1" t="s">
        <v>184</v>
      </c>
      <c r="H132" s="1" t="s">
        <v>54</v>
      </c>
      <c r="I132" s="1" t="s">
        <v>127</v>
      </c>
      <c r="J132" s="2">
        <v>120</v>
      </c>
      <c r="K132" s="2">
        <v>38.83</v>
      </c>
      <c r="L132" s="2">
        <f t="shared" si="16"/>
        <v>38.33</v>
      </c>
      <c r="M132" s="2">
        <f t="shared" si="17"/>
        <v>0</v>
      </c>
      <c r="Q132" s="6">
        <v>14.45</v>
      </c>
      <c r="R132" s="5">
        <v>32336.857500000002</v>
      </c>
      <c r="S132" s="7">
        <v>17.740000000000002</v>
      </c>
      <c r="T132" s="5">
        <v>26252.775000000001</v>
      </c>
      <c r="Y132" s="2">
        <v>3.28</v>
      </c>
      <c r="Z132" s="5">
        <v>1294.0050000000001</v>
      </c>
      <c r="AA132" s="9">
        <v>2.86</v>
      </c>
      <c r="AB132" s="5">
        <v>612.23249999999996</v>
      </c>
      <c r="AM132" s="5" t="str">
        <f t="shared" si="18"/>
        <v/>
      </c>
      <c r="AO132" s="5" t="str">
        <f t="shared" si="19"/>
        <v/>
      </c>
      <c r="AQ132" s="5" t="str">
        <f t="shared" si="20"/>
        <v/>
      </c>
      <c r="AT132" s="5">
        <f t="shared" si="21"/>
        <v>60495.87</v>
      </c>
      <c r="AU132" s="11">
        <f t="shared" si="22"/>
        <v>0.68812892674934012</v>
      </c>
      <c r="AV132" s="5">
        <f t="shared" ref="AV132:AV198" si="23">(AU132/100)*$AV$1</f>
        <v>688.12892674934017</v>
      </c>
    </row>
    <row r="133" spans="1:48" x14ac:dyDescent="0.3">
      <c r="A133" s="1" t="s">
        <v>191</v>
      </c>
      <c r="B133" s="1" t="s">
        <v>192</v>
      </c>
      <c r="D133" s="1" t="s">
        <v>193</v>
      </c>
      <c r="E133" s="1" t="s">
        <v>51</v>
      </c>
      <c r="F133" s="1" t="s">
        <v>85</v>
      </c>
      <c r="G133" s="1" t="s">
        <v>184</v>
      </c>
      <c r="H133" s="1" t="s">
        <v>54</v>
      </c>
      <c r="I133" s="1" t="s">
        <v>127</v>
      </c>
      <c r="J133" s="2">
        <v>120</v>
      </c>
      <c r="K133" s="2">
        <v>19.329999999999998</v>
      </c>
      <c r="L133" s="2">
        <f t="shared" si="16"/>
        <v>19.07</v>
      </c>
      <c r="M133" s="2">
        <f t="shared" si="17"/>
        <v>0</v>
      </c>
      <c r="Q133" s="6">
        <v>1.21</v>
      </c>
      <c r="R133" s="5">
        <v>2430.5875000000001</v>
      </c>
      <c r="S133" s="7">
        <v>15.680000000000001</v>
      </c>
      <c r="T133" s="5">
        <v>25838.2575</v>
      </c>
      <c r="AA133" s="9">
        <v>2.1800000000000002</v>
      </c>
      <c r="AB133" s="5">
        <v>469.24500000000006</v>
      </c>
      <c r="AM133" s="5" t="str">
        <f t="shared" si="18"/>
        <v/>
      </c>
      <c r="AO133" s="5" t="str">
        <f t="shared" si="19"/>
        <v/>
      </c>
      <c r="AQ133" s="5" t="str">
        <f t="shared" si="20"/>
        <v/>
      </c>
      <c r="AT133" s="5">
        <f t="shared" si="21"/>
        <v>28738.09</v>
      </c>
      <c r="AU133" s="11">
        <f t="shared" si="22"/>
        <v>0.32689026587312392</v>
      </c>
      <c r="AV133" s="5">
        <f t="shared" si="23"/>
        <v>326.89026587312389</v>
      </c>
    </row>
    <row r="134" spans="1:48" x14ac:dyDescent="0.3">
      <c r="A134" s="1" t="s">
        <v>194</v>
      </c>
      <c r="B134" s="1" t="s">
        <v>192</v>
      </c>
      <c r="D134" s="1" t="s">
        <v>193</v>
      </c>
      <c r="E134" s="1" t="s">
        <v>51</v>
      </c>
      <c r="F134" s="1" t="s">
        <v>58</v>
      </c>
      <c r="G134" s="1" t="s">
        <v>184</v>
      </c>
      <c r="H134" s="1" t="s">
        <v>54</v>
      </c>
      <c r="I134" s="1" t="s">
        <v>127</v>
      </c>
      <c r="J134" s="2">
        <v>143.03</v>
      </c>
      <c r="K134" s="2">
        <v>31.31</v>
      </c>
      <c r="L134" s="2">
        <f t="shared" si="16"/>
        <v>28.44</v>
      </c>
      <c r="M134" s="2">
        <f t="shared" si="17"/>
        <v>2.87</v>
      </c>
      <c r="O134" s="4">
        <v>11.51</v>
      </c>
      <c r="P134" s="5">
        <v>38341.248749999999</v>
      </c>
      <c r="Q134" s="6">
        <v>16.12</v>
      </c>
      <c r="R134" s="5">
        <v>42183.75</v>
      </c>
      <c r="S134" s="7">
        <v>0.81</v>
      </c>
      <c r="T134" s="5">
        <v>1450.81125</v>
      </c>
      <c r="AM134" s="5" t="str">
        <f t="shared" si="18"/>
        <v/>
      </c>
      <c r="AN134" s="3">
        <v>1.1499999999999999</v>
      </c>
      <c r="AO134" s="5">
        <f t="shared" si="19"/>
        <v>8244.3499999999985</v>
      </c>
      <c r="AQ134" s="5" t="str">
        <f t="shared" si="20"/>
        <v/>
      </c>
      <c r="AR134" s="2">
        <v>1.72</v>
      </c>
      <c r="AT134" s="5">
        <f t="shared" si="21"/>
        <v>81975.81</v>
      </c>
      <c r="AU134" s="11">
        <f t="shared" si="22"/>
        <v>0.932459127452962</v>
      </c>
      <c r="AV134" s="5">
        <f t="shared" si="23"/>
        <v>932.45912745296198</v>
      </c>
    </row>
    <row r="135" spans="1:48" x14ac:dyDescent="0.3">
      <c r="A135" s="1" t="s">
        <v>194</v>
      </c>
      <c r="B135" s="1" t="s">
        <v>192</v>
      </c>
      <c r="D135" s="1" t="s">
        <v>193</v>
      </c>
      <c r="E135" s="1" t="s">
        <v>51</v>
      </c>
      <c r="F135" s="1" t="s">
        <v>57</v>
      </c>
      <c r="G135" s="1" t="s">
        <v>184</v>
      </c>
      <c r="H135" s="1" t="s">
        <v>54</v>
      </c>
      <c r="I135" s="1" t="s">
        <v>127</v>
      </c>
      <c r="J135" s="2">
        <v>143.03</v>
      </c>
      <c r="K135" s="2">
        <v>39.17</v>
      </c>
      <c r="L135" s="2">
        <f t="shared" si="16"/>
        <v>39.159999999999997</v>
      </c>
      <c r="M135" s="2">
        <f t="shared" si="17"/>
        <v>0</v>
      </c>
      <c r="O135" s="4">
        <v>1.96</v>
      </c>
      <c r="P135" s="5">
        <v>6529.0050000000001</v>
      </c>
      <c r="Q135" s="6">
        <v>30.58</v>
      </c>
      <c r="R135" s="5">
        <v>85998.604999999996</v>
      </c>
      <c r="S135" s="7">
        <v>6.62</v>
      </c>
      <c r="T135" s="5">
        <v>11857.247499999999</v>
      </c>
      <c r="AM135" s="5" t="str">
        <f t="shared" si="18"/>
        <v/>
      </c>
      <c r="AO135" s="5" t="str">
        <f t="shared" si="19"/>
        <v/>
      </c>
      <c r="AQ135" s="5" t="str">
        <f t="shared" si="20"/>
        <v/>
      </c>
      <c r="AT135" s="5">
        <f t="shared" si="21"/>
        <v>104384.8575</v>
      </c>
      <c r="AU135" s="11">
        <f t="shared" si="22"/>
        <v>1.1873577478984565</v>
      </c>
      <c r="AV135" s="5">
        <f t="shared" si="23"/>
        <v>1187.3577478984566</v>
      </c>
    </row>
    <row r="136" spans="1:48" x14ac:dyDescent="0.3">
      <c r="A136" s="1" t="s">
        <v>194</v>
      </c>
      <c r="B136" s="1" t="s">
        <v>192</v>
      </c>
      <c r="D136" s="1" t="s">
        <v>193</v>
      </c>
      <c r="E136" s="1" t="s">
        <v>51</v>
      </c>
      <c r="F136" s="1" t="s">
        <v>56</v>
      </c>
      <c r="G136" s="1" t="s">
        <v>184</v>
      </c>
      <c r="H136" s="1" t="s">
        <v>54</v>
      </c>
      <c r="I136" s="1" t="s">
        <v>127</v>
      </c>
      <c r="J136" s="2">
        <v>143.03</v>
      </c>
      <c r="K136" s="2">
        <v>39.08</v>
      </c>
      <c r="L136" s="2">
        <f t="shared" si="16"/>
        <v>39.08</v>
      </c>
      <c r="M136" s="2">
        <f t="shared" si="17"/>
        <v>0</v>
      </c>
      <c r="O136" s="4">
        <v>0.48</v>
      </c>
      <c r="P136" s="5">
        <v>1598.94</v>
      </c>
      <c r="Q136" s="6">
        <v>25.24</v>
      </c>
      <c r="R136" s="5">
        <v>70981.19</v>
      </c>
      <c r="S136" s="7">
        <v>13.36</v>
      </c>
      <c r="T136" s="5">
        <v>23929.43</v>
      </c>
      <c r="AM136" s="5" t="str">
        <f t="shared" si="18"/>
        <v/>
      </c>
      <c r="AO136" s="5" t="str">
        <f t="shared" si="19"/>
        <v/>
      </c>
      <c r="AQ136" s="5" t="str">
        <f t="shared" si="20"/>
        <v/>
      </c>
      <c r="AT136" s="5">
        <f t="shared" si="21"/>
        <v>96509.56</v>
      </c>
      <c r="AU136" s="11">
        <f t="shared" si="22"/>
        <v>1.0977777481975388</v>
      </c>
      <c r="AV136" s="5">
        <f t="shared" si="23"/>
        <v>1097.7777481975388</v>
      </c>
    </row>
    <row r="137" spans="1:48" x14ac:dyDescent="0.3">
      <c r="A137" s="1" t="s">
        <v>194</v>
      </c>
      <c r="B137" s="1" t="s">
        <v>192</v>
      </c>
      <c r="D137" s="1" t="s">
        <v>193</v>
      </c>
      <c r="E137" s="1" t="s">
        <v>51</v>
      </c>
      <c r="F137" s="1" t="s">
        <v>52</v>
      </c>
      <c r="G137" s="1" t="s">
        <v>184</v>
      </c>
      <c r="H137" s="1" t="s">
        <v>54</v>
      </c>
      <c r="I137" s="1" t="s">
        <v>127</v>
      </c>
      <c r="J137" s="2">
        <v>143.03</v>
      </c>
      <c r="K137" s="2">
        <v>31.35</v>
      </c>
      <c r="L137" s="2">
        <f t="shared" si="16"/>
        <v>31.339999999999996</v>
      </c>
      <c r="M137" s="2">
        <f t="shared" si="17"/>
        <v>0</v>
      </c>
      <c r="O137" s="4">
        <v>2.0099999999999998</v>
      </c>
      <c r="P137" s="5">
        <v>6695.5612499999997</v>
      </c>
      <c r="Q137" s="6">
        <v>18.399999999999999</v>
      </c>
      <c r="R137" s="5">
        <v>51745.4</v>
      </c>
      <c r="S137" s="7">
        <v>10.35</v>
      </c>
      <c r="T137" s="5">
        <v>18538.143749999999</v>
      </c>
      <c r="U137" s="8">
        <v>0.57999999999999996</v>
      </c>
      <c r="V137" s="5">
        <v>311.60500000000002</v>
      </c>
      <c r="AM137" s="5" t="str">
        <f t="shared" si="18"/>
        <v/>
      </c>
      <c r="AO137" s="5" t="str">
        <f t="shared" si="19"/>
        <v/>
      </c>
      <c r="AQ137" s="5" t="str">
        <f t="shared" si="20"/>
        <v/>
      </c>
      <c r="AT137" s="5">
        <f t="shared" si="21"/>
        <v>77290.709999999992</v>
      </c>
      <c r="AU137" s="11">
        <f t="shared" si="22"/>
        <v>0.87916701288855725</v>
      </c>
      <c r="AV137" s="5">
        <f t="shared" si="23"/>
        <v>879.16701288855722</v>
      </c>
    </row>
    <row r="138" spans="1:48" x14ac:dyDescent="0.3">
      <c r="A138" s="1" t="s">
        <v>195</v>
      </c>
      <c r="B138" s="1" t="s">
        <v>196</v>
      </c>
      <c r="C138" s="1" t="s">
        <v>344</v>
      </c>
      <c r="D138" s="1" t="s">
        <v>197</v>
      </c>
      <c r="E138" s="1" t="s">
        <v>198</v>
      </c>
      <c r="F138" s="1" t="s">
        <v>78</v>
      </c>
      <c r="G138" s="1" t="s">
        <v>184</v>
      </c>
      <c r="H138" s="1" t="s">
        <v>54</v>
      </c>
      <c r="I138" s="1" t="s">
        <v>127</v>
      </c>
      <c r="J138" s="2">
        <v>40</v>
      </c>
      <c r="K138" s="2">
        <v>37.32</v>
      </c>
      <c r="L138" s="2">
        <f t="shared" si="16"/>
        <v>36.85</v>
      </c>
      <c r="M138" s="2">
        <f t="shared" si="17"/>
        <v>0</v>
      </c>
      <c r="O138" s="4">
        <v>0.61</v>
      </c>
      <c r="P138" s="5">
        <v>2031.9862499999999</v>
      </c>
      <c r="Q138" s="6">
        <v>30.5</v>
      </c>
      <c r="R138" s="5">
        <v>79859.86500000002</v>
      </c>
      <c r="S138" s="7">
        <v>5.74</v>
      </c>
      <c r="T138" s="5">
        <v>9411.0825000000004</v>
      </c>
      <c r="AM138" s="5" t="str">
        <f t="shared" si="18"/>
        <v/>
      </c>
      <c r="AO138" s="5" t="str">
        <f t="shared" si="19"/>
        <v/>
      </c>
      <c r="AQ138" s="5" t="str">
        <f t="shared" si="20"/>
        <v/>
      </c>
      <c r="AT138" s="5">
        <f t="shared" si="21"/>
        <v>91302.933750000026</v>
      </c>
      <c r="AU138" s="11">
        <f t="shared" si="22"/>
        <v>1.0385533724939178</v>
      </c>
      <c r="AV138" s="5">
        <f t="shared" si="23"/>
        <v>1038.5533724939178</v>
      </c>
    </row>
    <row r="139" spans="1:48" x14ac:dyDescent="0.3">
      <c r="A139" s="1" t="s">
        <v>199</v>
      </c>
      <c r="B139" s="1" t="s">
        <v>192</v>
      </c>
      <c r="D139" s="1" t="s">
        <v>193</v>
      </c>
      <c r="E139" s="1" t="s">
        <v>51</v>
      </c>
      <c r="F139" s="1" t="s">
        <v>84</v>
      </c>
      <c r="G139" s="1" t="s">
        <v>184</v>
      </c>
      <c r="H139" s="1" t="s">
        <v>54</v>
      </c>
      <c r="I139" s="1" t="s">
        <v>127</v>
      </c>
      <c r="J139" s="2">
        <v>40</v>
      </c>
      <c r="K139" s="2">
        <v>19.72</v>
      </c>
      <c r="L139" s="2">
        <f t="shared" si="16"/>
        <v>19.389999999999997</v>
      </c>
      <c r="M139" s="2">
        <f t="shared" si="17"/>
        <v>0.33</v>
      </c>
      <c r="O139" s="4">
        <v>1.31</v>
      </c>
      <c r="P139" s="5">
        <v>3478.6462499999998</v>
      </c>
      <c r="Q139" s="6">
        <v>18.079999999999998</v>
      </c>
      <c r="R139" s="5">
        <v>45807.535000000003</v>
      </c>
      <c r="AM139" s="5" t="str">
        <f t="shared" si="18"/>
        <v/>
      </c>
      <c r="AN139" s="3">
        <v>0.13</v>
      </c>
      <c r="AO139" s="5">
        <f t="shared" si="19"/>
        <v>931.97</v>
      </c>
      <c r="AQ139" s="5" t="str">
        <f t="shared" si="20"/>
        <v/>
      </c>
      <c r="AR139" s="2">
        <v>0.2</v>
      </c>
      <c r="AT139" s="5">
        <f t="shared" si="21"/>
        <v>49286.181250000001</v>
      </c>
      <c r="AU139" s="11">
        <f t="shared" si="22"/>
        <v>0.56062086564150493</v>
      </c>
      <c r="AV139" s="5">
        <f t="shared" si="23"/>
        <v>560.62086564150491</v>
      </c>
    </row>
    <row r="140" spans="1:48" x14ac:dyDescent="0.3">
      <c r="A140" s="1" t="s">
        <v>199</v>
      </c>
      <c r="B140" s="1" t="s">
        <v>192</v>
      </c>
      <c r="D140" s="1" t="s">
        <v>193</v>
      </c>
      <c r="E140" s="1" t="s">
        <v>51</v>
      </c>
      <c r="F140" s="1" t="s">
        <v>63</v>
      </c>
      <c r="G140" s="1" t="s">
        <v>184</v>
      </c>
      <c r="H140" s="1" t="s">
        <v>54</v>
      </c>
      <c r="I140" s="1" t="s">
        <v>127</v>
      </c>
      <c r="J140" s="2">
        <v>40</v>
      </c>
      <c r="K140" s="2">
        <v>0.06</v>
      </c>
      <c r="L140" s="2">
        <f t="shared" si="16"/>
        <v>0.05</v>
      </c>
      <c r="M140" s="2">
        <f t="shared" si="17"/>
        <v>0</v>
      </c>
      <c r="O140" s="4">
        <v>0.01</v>
      </c>
      <c r="P140" s="5">
        <v>33.311250000000001</v>
      </c>
      <c r="Q140" s="6">
        <v>0.04</v>
      </c>
      <c r="R140" s="5">
        <v>112.49</v>
      </c>
      <c r="AM140" s="5" t="str">
        <f t="shared" si="18"/>
        <v/>
      </c>
      <c r="AO140" s="5" t="str">
        <f t="shared" si="19"/>
        <v/>
      </c>
      <c r="AQ140" s="5" t="str">
        <f t="shared" si="20"/>
        <v/>
      </c>
      <c r="AT140" s="5">
        <f t="shared" si="21"/>
        <v>145.80124999999998</v>
      </c>
      <c r="AU140" s="11">
        <f t="shared" si="22"/>
        <v>1.6584612748144992E-3</v>
      </c>
      <c r="AV140" s="5">
        <f t="shared" si="23"/>
        <v>1.6584612748144991</v>
      </c>
    </row>
    <row r="141" spans="1:48" x14ac:dyDescent="0.3">
      <c r="A141" s="1" t="s">
        <v>199</v>
      </c>
      <c r="B141" s="1" t="s">
        <v>192</v>
      </c>
      <c r="D141" s="1" t="s">
        <v>193</v>
      </c>
      <c r="E141" s="1" t="s">
        <v>51</v>
      </c>
      <c r="F141" s="1" t="s">
        <v>78</v>
      </c>
      <c r="G141" s="1" t="s">
        <v>184</v>
      </c>
      <c r="H141" s="1" t="s">
        <v>54</v>
      </c>
      <c r="I141" s="1" t="s">
        <v>127</v>
      </c>
      <c r="J141" s="2">
        <v>40</v>
      </c>
      <c r="K141" s="2">
        <v>0.06</v>
      </c>
      <c r="L141" s="2">
        <f t="shared" si="16"/>
        <v>0.06</v>
      </c>
      <c r="M141" s="2">
        <f t="shared" si="17"/>
        <v>0</v>
      </c>
      <c r="Q141" s="6">
        <v>0.04</v>
      </c>
      <c r="R141" s="5">
        <v>112.49</v>
      </c>
      <c r="S141" s="7">
        <v>0.02</v>
      </c>
      <c r="T141" s="5">
        <v>35.822499999999998</v>
      </c>
      <c r="AM141" s="5" t="str">
        <f t="shared" si="18"/>
        <v/>
      </c>
      <c r="AO141" s="5" t="str">
        <f t="shared" si="19"/>
        <v/>
      </c>
      <c r="AQ141" s="5" t="str">
        <f t="shared" si="20"/>
        <v/>
      </c>
      <c r="AT141" s="5">
        <f t="shared" si="21"/>
        <v>148.3125</v>
      </c>
      <c r="AU141" s="11">
        <f t="shared" si="22"/>
        <v>1.6870262622640437E-3</v>
      </c>
      <c r="AV141" s="5">
        <f t="shared" si="23"/>
        <v>1.6870262622640437</v>
      </c>
    </row>
    <row r="142" spans="1:48" x14ac:dyDescent="0.3">
      <c r="A142" s="1" t="s">
        <v>199</v>
      </c>
      <c r="B142" s="1" t="s">
        <v>192</v>
      </c>
      <c r="D142" s="1" t="s">
        <v>193</v>
      </c>
      <c r="E142" s="1" t="s">
        <v>51</v>
      </c>
      <c r="F142" s="1" t="s">
        <v>85</v>
      </c>
      <c r="G142" s="1" t="s">
        <v>184</v>
      </c>
      <c r="H142" s="1" t="s">
        <v>54</v>
      </c>
      <c r="I142" s="1" t="s">
        <v>127</v>
      </c>
      <c r="J142" s="2">
        <v>40</v>
      </c>
      <c r="K142" s="2">
        <v>19.11</v>
      </c>
      <c r="L142" s="2">
        <f t="shared" si="16"/>
        <v>18.89</v>
      </c>
      <c r="M142" s="2">
        <f t="shared" si="17"/>
        <v>0</v>
      </c>
      <c r="Q142" s="6">
        <v>5.95</v>
      </c>
      <c r="R142" s="5">
        <v>16660.572499999998</v>
      </c>
      <c r="S142" s="7">
        <v>12.94</v>
      </c>
      <c r="T142" s="5">
        <v>23172.04</v>
      </c>
      <c r="AM142" s="5" t="str">
        <f t="shared" si="18"/>
        <v/>
      </c>
      <c r="AO142" s="5" t="str">
        <f t="shared" si="19"/>
        <v/>
      </c>
      <c r="AQ142" s="5" t="str">
        <f t="shared" si="20"/>
        <v/>
      </c>
      <c r="AT142" s="5">
        <f t="shared" si="21"/>
        <v>39832.612500000003</v>
      </c>
      <c r="AU142" s="11">
        <f t="shared" si="22"/>
        <v>0.45308833295971035</v>
      </c>
      <c r="AV142" s="5">
        <f t="shared" si="23"/>
        <v>453.08833295971033</v>
      </c>
    </row>
    <row r="143" spans="1:48" x14ac:dyDescent="0.3">
      <c r="A143" s="1" t="s">
        <v>352</v>
      </c>
      <c r="B143" s="1" t="s">
        <v>196</v>
      </c>
      <c r="D143" s="1" t="s">
        <v>197</v>
      </c>
      <c r="E143" s="1" t="s">
        <v>198</v>
      </c>
      <c r="F143" s="1" t="s">
        <v>63</v>
      </c>
      <c r="G143" s="1" t="s">
        <v>184</v>
      </c>
      <c r="H143" s="1" t="s">
        <v>54</v>
      </c>
      <c r="I143" s="1" t="s">
        <v>127</v>
      </c>
      <c r="K143" s="2">
        <v>39.47</v>
      </c>
      <c r="L143" s="2">
        <f>SUM(O143,Q143,S143,U143,W143,Y143,AA143,AC143,AF143,AH143,AJ143)</f>
        <v>36.4</v>
      </c>
      <c r="M143" s="2">
        <f>SUM(N143,AE143,AL143,AN143,AP143,AR143,AS143)</f>
        <v>3.0700000000000003</v>
      </c>
      <c r="O143" s="4">
        <v>23.8</v>
      </c>
      <c r="P143" s="5">
        <v>79280.775000000009</v>
      </c>
      <c r="Q143" s="6">
        <v>12.6</v>
      </c>
      <c r="R143" s="5">
        <v>35257.58</v>
      </c>
      <c r="AM143" s="5" t="str">
        <f>IF(AL143&gt;0,AL143*$AM$1,"")</f>
        <v/>
      </c>
      <c r="AN143" s="3">
        <v>1.23</v>
      </c>
      <c r="AO143" s="5">
        <f>IF(AN143&gt;0,AN143*$AO$1,"")</f>
        <v>8817.869999999999</v>
      </c>
      <c r="AQ143" s="5" t="str">
        <f>IF(AP143&gt;0,AP143*$AQ$1,"")</f>
        <v/>
      </c>
      <c r="AR143" s="2">
        <v>1.84</v>
      </c>
      <c r="AT143" s="5">
        <f>SUM(P143,R143,T143,V143,X143,Z143,AB143,AD143,AG143,AI143,AK143)</f>
        <v>114538.35500000001</v>
      </c>
      <c r="AU143" s="11">
        <f t="shared" si="22"/>
        <v>1.3028518359647512</v>
      </c>
      <c r="AV143" s="5">
        <f>(AU143/100)*$AV$1</f>
        <v>1302.8518359647512</v>
      </c>
    </row>
    <row r="144" spans="1:48" x14ac:dyDescent="0.3">
      <c r="A144" s="1" t="s">
        <v>352</v>
      </c>
      <c r="B144" s="1" t="s">
        <v>196</v>
      </c>
      <c r="D144" s="1" t="s">
        <v>197</v>
      </c>
      <c r="E144" s="1" t="s">
        <v>198</v>
      </c>
      <c r="F144" s="1" t="s">
        <v>78</v>
      </c>
      <c r="G144" s="1" t="s">
        <v>184</v>
      </c>
      <c r="H144" s="1" t="s">
        <v>54</v>
      </c>
      <c r="I144" s="1" t="s">
        <v>127</v>
      </c>
      <c r="K144" s="2">
        <v>0.08</v>
      </c>
      <c r="L144" s="2">
        <f>SUM(O144,Q144,S144,U144,W144,Y144,AA144,AC144,AF144,AH144,AJ144)</f>
        <v>0.08</v>
      </c>
      <c r="M144" s="2">
        <f>SUM(N144,AE144,AL144,AN144,AP144,AR144,AS144)</f>
        <v>0</v>
      </c>
      <c r="O144" s="4">
        <v>0.03</v>
      </c>
      <c r="P144" s="5">
        <v>99.933749999999989</v>
      </c>
      <c r="Q144" s="6">
        <v>0.05</v>
      </c>
      <c r="R144" s="5">
        <v>136.595</v>
      </c>
      <c r="AM144" s="5" t="str">
        <f>IF(AL144&gt;0,AL144*$AM$1,"")</f>
        <v/>
      </c>
      <c r="AO144" s="5" t="str">
        <f>IF(AN144&gt;0,AN144*$AO$1,"")</f>
        <v/>
      </c>
      <c r="AQ144" s="5" t="str">
        <f>IF(AP144&gt;0,AP144*$AQ$1,"")</f>
        <v/>
      </c>
      <c r="AT144" s="5">
        <f>SUM(P144,R144,T144,V144,X144,Z144,AB144,AD144,AG144,AI144,AK144)</f>
        <v>236.52875</v>
      </c>
      <c r="AU144" s="11">
        <f t="shared" si="22"/>
        <v>2.6904691986884884E-3</v>
      </c>
      <c r="AV144" s="5">
        <f>(AU144/100)*$AV$1</f>
        <v>2.6904691986884886</v>
      </c>
    </row>
    <row r="145" spans="1:48" x14ac:dyDescent="0.3">
      <c r="A145" s="1" t="s">
        <v>352</v>
      </c>
      <c r="B145" s="1" t="s">
        <v>196</v>
      </c>
      <c r="D145" s="1" t="s">
        <v>197</v>
      </c>
      <c r="E145" s="1" t="s">
        <v>198</v>
      </c>
      <c r="F145" s="1" t="s">
        <v>79</v>
      </c>
      <c r="G145" s="1" t="s">
        <v>203</v>
      </c>
      <c r="H145" s="1" t="s">
        <v>54</v>
      </c>
      <c r="I145" s="1" t="s">
        <v>127</v>
      </c>
      <c r="K145" s="2">
        <v>0.05</v>
      </c>
      <c r="L145" s="2">
        <f>SUM(O145,Q145,S145,U145,W145,Y145,AA145,AC145,AF145,AH145,AJ145)</f>
        <v>0.05</v>
      </c>
      <c r="M145" s="2">
        <f>SUM(N145,AE145,AL145,AN145,AP145,AR145,AS145)</f>
        <v>0</v>
      </c>
      <c r="O145" s="4">
        <v>0.01</v>
      </c>
      <c r="P145" s="5">
        <v>33.311250000000001</v>
      </c>
      <c r="Q145" s="6">
        <v>0.04</v>
      </c>
      <c r="R145" s="5">
        <v>112.49</v>
      </c>
      <c r="AM145" s="5" t="str">
        <f>IF(AL145&gt;0,AL145*$AM$1,"")</f>
        <v/>
      </c>
      <c r="AO145" s="5" t="str">
        <f>IF(AN145&gt;0,AN145*$AO$1,"")</f>
        <v/>
      </c>
      <c r="AQ145" s="5" t="str">
        <f>IF(AP145&gt;0,AP145*$AQ$1,"")</f>
        <v/>
      </c>
      <c r="AT145" s="5">
        <f>SUM(P145,R145,T145,V145,X145,Z145,AB145,AD145,AG145,AI145,AK145)</f>
        <v>145.80124999999998</v>
      </c>
      <c r="AU145" s="11">
        <f t="shared" si="22"/>
        <v>1.6584612748144992E-3</v>
      </c>
      <c r="AV145" s="5">
        <f>(AU145/100)*$AV$1</f>
        <v>1.6584612748144991</v>
      </c>
    </row>
    <row r="146" spans="1:48" x14ac:dyDescent="0.3">
      <c r="A146" s="1" t="s">
        <v>200</v>
      </c>
      <c r="B146" s="1" t="s">
        <v>201</v>
      </c>
      <c r="D146" s="1" t="s">
        <v>202</v>
      </c>
      <c r="E146" s="1" t="s">
        <v>51</v>
      </c>
      <c r="F146" s="1" t="s">
        <v>85</v>
      </c>
      <c r="G146" s="1" t="s">
        <v>203</v>
      </c>
      <c r="H146" s="1" t="s">
        <v>54</v>
      </c>
      <c r="I146" s="1" t="s">
        <v>127</v>
      </c>
      <c r="J146" s="2">
        <v>6.29</v>
      </c>
      <c r="K146" s="2">
        <v>5.81</v>
      </c>
      <c r="L146" s="2">
        <f t="shared" si="16"/>
        <v>3.6700000000000004</v>
      </c>
      <c r="M146" s="2">
        <f t="shared" si="17"/>
        <v>1.9500000000000002</v>
      </c>
      <c r="S146" s="7">
        <v>0.28999999999999998</v>
      </c>
      <c r="T146" s="5">
        <v>519.42624999999998</v>
      </c>
      <c r="AA146" s="9">
        <v>3.3800000000000003</v>
      </c>
      <c r="AB146" s="5">
        <v>698.94749999999999</v>
      </c>
      <c r="AM146" s="5" t="str">
        <f t="shared" si="18"/>
        <v/>
      </c>
      <c r="AO146" s="5" t="str">
        <f t="shared" si="19"/>
        <v/>
      </c>
      <c r="AQ146" s="5" t="str">
        <f t="shared" si="20"/>
        <v/>
      </c>
      <c r="AS146" s="2">
        <v>1.9500000000000002</v>
      </c>
      <c r="AT146" s="5">
        <f t="shared" si="21"/>
        <v>1218.37375</v>
      </c>
      <c r="AU146" s="11">
        <f t="shared" si="22"/>
        <v>1.385876789551202E-2</v>
      </c>
      <c r="AV146" s="5">
        <f t="shared" si="23"/>
        <v>13.85876789551202</v>
      </c>
    </row>
    <row r="147" spans="1:48" x14ac:dyDescent="0.3">
      <c r="A147" s="1" t="s">
        <v>204</v>
      </c>
      <c r="B147" s="1" t="s">
        <v>196</v>
      </c>
      <c r="C147" s="1" t="s">
        <v>344</v>
      </c>
      <c r="D147" s="1" t="s">
        <v>197</v>
      </c>
      <c r="E147" s="1" t="s">
        <v>198</v>
      </c>
      <c r="F147" s="1" t="s">
        <v>63</v>
      </c>
      <c r="G147" s="1" t="s">
        <v>203</v>
      </c>
      <c r="H147" s="1" t="s">
        <v>54</v>
      </c>
      <c r="I147" s="1" t="s">
        <v>127</v>
      </c>
      <c r="J147" s="2">
        <v>313.10000000000002</v>
      </c>
      <c r="K147" s="2">
        <v>40.590000000000003</v>
      </c>
      <c r="L147" s="2">
        <f t="shared" si="16"/>
        <v>39.479999999999997</v>
      </c>
      <c r="M147" s="2">
        <f t="shared" si="17"/>
        <v>0.52</v>
      </c>
      <c r="Q147" s="6">
        <v>15.29</v>
      </c>
      <c r="R147" s="5">
        <v>42999.302499999998</v>
      </c>
      <c r="S147" s="7">
        <v>19.93</v>
      </c>
      <c r="T147" s="5">
        <v>35697.121249999997</v>
      </c>
      <c r="U147" s="8">
        <v>4.26</v>
      </c>
      <c r="V147" s="5">
        <v>2288.6849999999999</v>
      </c>
      <c r="AM147" s="5" t="str">
        <f t="shared" si="18"/>
        <v/>
      </c>
      <c r="AN147" s="3">
        <v>0.21</v>
      </c>
      <c r="AO147" s="5">
        <f t="shared" si="19"/>
        <v>1505.49</v>
      </c>
      <c r="AQ147" s="5" t="str">
        <f t="shared" si="20"/>
        <v/>
      </c>
      <c r="AR147" s="2">
        <v>0.31</v>
      </c>
      <c r="AT147" s="5">
        <f t="shared" si="21"/>
        <v>80985.108749999985</v>
      </c>
      <c r="AU147" s="11">
        <f t="shared" si="22"/>
        <v>0.9211900906097571</v>
      </c>
      <c r="AV147" s="5">
        <f t="shared" si="23"/>
        <v>921.19009060975702</v>
      </c>
    </row>
    <row r="148" spans="1:48" x14ac:dyDescent="0.3">
      <c r="A148" s="1" t="s">
        <v>204</v>
      </c>
      <c r="B148" s="1" t="s">
        <v>196</v>
      </c>
      <c r="C148" s="1" t="s">
        <v>344</v>
      </c>
      <c r="D148" s="1" t="s">
        <v>197</v>
      </c>
      <c r="E148" s="1" t="s">
        <v>198</v>
      </c>
      <c r="F148" s="1" t="s">
        <v>78</v>
      </c>
      <c r="G148" s="1" t="s">
        <v>203</v>
      </c>
      <c r="H148" s="1" t="s">
        <v>54</v>
      </c>
      <c r="I148" s="1" t="s">
        <v>127</v>
      </c>
      <c r="J148" s="2">
        <v>313.10000000000002</v>
      </c>
      <c r="K148" s="2">
        <v>38.11</v>
      </c>
      <c r="L148" s="2">
        <f t="shared" si="16"/>
        <v>37.629999999999995</v>
      </c>
      <c r="M148" s="2">
        <f t="shared" si="17"/>
        <v>0</v>
      </c>
      <c r="Q148" s="6">
        <v>9.42</v>
      </c>
      <c r="R148" s="5">
        <v>15137.939999999999</v>
      </c>
      <c r="S148" s="7">
        <v>11.6</v>
      </c>
      <c r="T148" s="5">
        <v>12171.973749999999</v>
      </c>
      <c r="U148" s="8">
        <v>16.61</v>
      </c>
      <c r="V148" s="5">
        <v>7998.1175000000003</v>
      </c>
      <c r="AM148" s="5" t="str">
        <f t="shared" si="18"/>
        <v/>
      </c>
      <c r="AO148" s="5" t="str">
        <f t="shared" si="19"/>
        <v/>
      </c>
      <c r="AQ148" s="5" t="str">
        <f t="shared" si="20"/>
        <v/>
      </c>
      <c r="AT148" s="5">
        <f t="shared" si="21"/>
        <v>35308.03125</v>
      </c>
      <c r="AU148" s="11">
        <f t="shared" si="22"/>
        <v>0.4016220884118975</v>
      </c>
      <c r="AV148" s="5">
        <f t="shared" si="23"/>
        <v>401.62208841189749</v>
      </c>
    </row>
    <row r="149" spans="1:48" x14ac:dyDescent="0.3">
      <c r="A149" s="1" t="s">
        <v>204</v>
      </c>
      <c r="B149" s="1" t="s">
        <v>196</v>
      </c>
      <c r="C149" s="1" t="s">
        <v>344</v>
      </c>
      <c r="D149" s="1" t="s">
        <v>197</v>
      </c>
      <c r="E149" s="1" t="s">
        <v>198</v>
      </c>
      <c r="F149" s="1" t="s">
        <v>85</v>
      </c>
      <c r="G149" s="1" t="s">
        <v>203</v>
      </c>
      <c r="H149" s="1" t="s">
        <v>54</v>
      </c>
      <c r="I149" s="1" t="s">
        <v>127</v>
      </c>
      <c r="J149" s="2">
        <v>313.10000000000002</v>
      </c>
      <c r="K149" s="2">
        <v>31.73</v>
      </c>
      <c r="L149" s="2">
        <f t="shared" si="16"/>
        <v>29.68</v>
      </c>
      <c r="M149" s="2">
        <f t="shared" si="17"/>
        <v>1.7400000000000002</v>
      </c>
      <c r="Q149" s="6">
        <v>12.950000000000001</v>
      </c>
      <c r="R149" s="5">
        <v>33971.98000000001</v>
      </c>
      <c r="S149" s="7">
        <v>14.069999999999999</v>
      </c>
      <c r="T149" s="5">
        <v>24003.633750000001</v>
      </c>
      <c r="U149" s="8">
        <v>2.66</v>
      </c>
      <c r="V149" s="5">
        <v>1429.085</v>
      </c>
      <c r="AM149" s="5" t="str">
        <f t="shared" si="18"/>
        <v/>
      </c>
      <c r="AN149" s="3">
        <v>0.69000000000000006</v>
      </c>
      <c r="AO149" s="5">
        <f t="shared" si="19"/>
        <v>4946.6100000000006</v>
      </c>
      <c r="AQ149" s="5" t="str">
        <f t="shared" si="20"/>
        <v/>
      </c>
      <c r="AR149" s="2">
        <v>1.05</v>
      </c>
      <c r="AT149" s="5">
        <f t="shared" si="21"/>
        <v>59404.69875000001</v>
      </c>
      <c r="AU149" s="11">
        <f t="shared" si="22"/>
        <v>0.67571706291198674</v>
      </c>
      <c r="AV149" s="5">
        <f t="shared" si="23"/>
        <v>675.71706291198666</v>
      </c>
    </row>
    <row r="150" spans="1:48" x14ac:dyDescent="0.3">
      <c r="A150" s="1" t="s">
        <v>204</v>
      </c>
      <c r="B150" s="1" t="s">
        <v>196</v>
      </c>
      <c r="C150" s="1" t="s">
        <v>344</v>
      </c>
      <c r="D150" s="1" t="s">
        <v>197</v>
      </c>
      <c r="E150" s="1" t="s">
        <v>198</v>
      </c>
      <c r="F150" s="1" t="s">
        <v>84</v>
      </c>
      <c r="G150" s="1" t="s">
        <v>203</v>
      </c>
      <c r="H150" s="1" t="s">
        <v>54</v>
      </c>
      <c r="I150" s="1" t="s">
        <v>127</v>
      </c>
      <c r="J150" s="2">
        <v>313.10000000000002</v>
      </c>
      <c r="K150" s="2">
        <v>39.9</v>
      </c>
      <c r="L150" s="2">
        <f t="shared" si="16"/>
        <v>37.340000000000003</v>
      </c>
      <c r="M150" s="2">
        <f t="shared" si="17"/>
        <v>2.56</v>
      </c>
      <c r="Q150" s="6">
        <v>26.63</v>
      </c>
      <c r="R150" s="5">
        <v>74890.217499999999</v>
      </c>
      <c r="S150" s="7">
        <v>10.71</v>
      </c>
      <c r="T150" s="5">
        <v>19182.94875</v>
      </c>
      <c r="AM150" s="5" t="str">
        <f t="shared" si="18"/>
        <v/>
      </c>
      <c r="AN150" s="3">
        <v>1.02</v>
      </c>
      <c r="AO150" s="5">
        <f t="shared" si="19"/>
        <v>7312.38</v>
      </c>
      <c r="AQ150" s="5" t="str">
        <f t="shared" si="20"/>
        <v/>
      </c>
      <c r="AR150" s="2">
        <v>1.54</v>
      </c>
      <c r="AT150" s="5">
        <f t="shared" si="21"/>
        <v>94073.166249999995</v>
      </c>
      <c r="AU150" s="11">
        <f t="shared" si="22"/>
        <v>1.0700642362449657</v>
      </c>
      <c r="AV150" s="5">
        <f t="shared" si="23"/>
        <v>1070.0642362449657</v>
      </c>
    </row>
    <row r="151" spans="1:48" x14ac:dyDescent="0.3">
      <c r="A151" s="1" t="s">
        <v>204</v>
      </c>
      <c r="B151" s="1" t="s">
        <v>196</v>
      </c>
      <c r="C151" s="1" t="s">
        <v>344</v>
      </c>
      <c r="D151" s="1" t="s">
        <v>197</v>
      </c>
      <c r="E151" s="1" t="s">
        <v>198</v>
      </c>
      <c r="F151" s="1" t="s">
        <v>90</v>
      </c>
      <c r="G151" s="1" t="s">
        <v>203</v>
      </c>
      <c r="H151" s="1" t="s">
        <v>54</v>
      </c>
      <c r="I151" s="1" t="s">
        <v>127</v>
      </c>
      <c r="J151" s="2">
        <v>313.10000000000002</v>
      </c>
      <c r="K151" s="2">
        <v>39.74</v>
      </c>
      <c r="L151" s="2">
        <f t="shared" si="16"/>
        <v>39.75</v>
      </c>
      <c r="M151" s="2">
        <f t="shared" si="17"/>
        <v>0</v>
      </c>
      <c r="Q151" s="6">
        <v>1.34</v>
      </c>
      <c r="R151" s="5">
        <v>3768.415</v>
      </c>
      <c r="S151" s="7">
        <v>30.57</v>
      </c>
      <c r="T151" s="5">
        <v>54754.691250000003</v>
      </c>
      <c r="U151" s="8">
        <v>7.84</v>
      </c>
      <c r="V151" s="5">
        <v>4212.0399999999991</v>
      </c>
      <c r="AM151" s="5" t="str">
        <f t="shared" si="18"/>
        <v/>
      </c>
      <c r="AO151" s="5" t="str">
        <f t="shared" si="19"/>
        <v/>
      </c>
      <c r="AQ151" s="5" t="str">
        <f t="shared" si="20"/>
        <v/>
      </c>
      <c r="AT151" s="5">
        <f t="shared" si="21"/>
        <v>62735.146250000005</v>
      </c>
      <c r="AU151" s="11">
        <f t="shared" si="22"/>
        <v>0.71360026491850426</v>
      </c>
      <c r="AV151" s="5">
        <f t="shared" si="23"/>
        <v>713.60026491850419</v>
      </c>
    </row>
    <row r="152" spans="1:48" x14ac:dyDescent="0.3">
      <c r="A152" s="1" t="s">
        <v>204</v>
      </c>
      <c r="B152" s="1" t="s">
        <v>196</v>
      </c>
      <c r="C152" s="1" t="s">
        <v>344</v>
      </c>
      <c r="D152" s="1" t="s">
        <v>197</v>
      </c>
      <c r="E152" s="1" t="s">
        <v>198</v>
      </c>
      <c r="F152" s="1" t="s">
        <v>89</v>
      </c>
      <c r="G152" s="1" t="s">
        <v>203</v>
      </c>
      <c r="H152" s="1" t="s">
        <v>54</v>
      </c>
      <c r="I152" s="1" t="s">
        <v>127</v>
      </c>
      <c r="J152" s="2">
        <v>313.10000000000002</v>
      </c>
      <c r="K152" s="2">
        <v>37.909999999999997</v>
      </c>
      <c r="L152" s="2">
        <f t="shared" si="16"/>
        <v>34.380000000000003</v>
      </c>
      <c r="M152" s="2">
        <f t="shared" si="17"/>
        <v>3.04</v>
      </c>
      <c r="O152" s="4">
        <v>0.6100000000000001</v>
      </c>
      <c r="P152" s="5">
        <v>1589.4224999999999</v>
      </c>
      <c r="Q152" s="6">
        <v>19.7</v>
      </c>
      <c r="R152" s="5">
        <v>56875.747499999998</v>
      </c>
      <c r="S152" s="7">
        <v>13.97</v>
      </c>
      <c r="T152" s="5">
        <v>25022.016250000001</v>
      </c>
      <c r="U152" s="8">
        <v>0.1</v>
      </c>
      <c r="V152" s="5">
        <v>53.725000000000001</v>
      </c>
      <c r="AM152" s="5" t="str">
        <f t="shared" si="18"/>
        <v/>
      </c>
      <c r="AN152" s="3">
        <v>1.21</v>
      </c>
      <c r="AO152" s="5">
        <f t="shared" si="19"/>
        <v>8674.49</v>
      </c>
      <c r="AQ152" s="5" t="str">
        <f t="shared" si="20"/>
        <v/>
      </c>
      <c r="AR152" s="2">
        <v>1.83</v>
      </c>
      <c r="AT152" s="5">
        <f t="shared" si="21"/>
        <v>83540.911250000005</v>
      </c>
      <c r="AU152" s="11">
        <f t="shared" si="22"/>
        <v>0.95026185420797116</v>
      </c>
      <c r="AV152" s="5">
        <f t="shared" si="23"/>
        <v>950.26185420797117</v>
      </c>
    </row>
    <row r="153" spans="1:48" x14ac:dyDescent="0.3">
      <c r="A153" s="1" t="s">
        <v>204</v>
      </c>
      <c r="B153" s="1" t="s">
        <v>196</v>
      </c>
      <c r="C153" s="1" t="s">
        <v>344</v>
      </c>
      <c r="D153" s="1" t="s">
        <v>197</v>
      </c>
      <c r="E153" s="1" t="s">
        <v>198</v>
      </c>
      <c r="F153" s="1" t="s">
        <v>80</v>
      </c>
      <c r="G153" s="1" t="s">
        <v>203</v>
      </c>
      <c r="H153" s="1" t="s">
        <v>54</v>
      </c>
      <c r="I153" s="1" t="s">
        <v>127</v>
      </c>
      <c r="J153" s="2">
        <v>313.10000000000002</v>
      </c>
      <c r="K153" s="2">
        <v>36.86</v>
      </c>
      <c r="L153" s="2">
        <f t="shared" si="16"/>
        <v>33.699999999999996</v>
      </c>
      <c r="M153" s="2">
        <f t="shared" si="17"/>
        <v>2.7</v>
      </c>
      <c r="O153" s="4">
        <v>0.66</v>
      </c>
      <c r="P153" s="5">
        <v>2198.5425</v>
      </c>
      <c r="Q153" s="6">
        <v>21.029999999999998</v>
      </c>
      <c r="R153" s="5">
        <v>60692.372500000005</v>
      </c>
      <c r="S153" s="7">
        <v>11.51</v>
      </c>
      <c r="T153" s="5">
        <v>21339.975000000002</v>
      </c>
      <c r="U153" s="8">
        <v>0.5</v>
      </c>
      <c r="V153" s="5">
        <v>268.625</v>
      </c>
      <c r="AM153" s="5" t="str">
        <f t="shared" si="18"/>
        <v/>
      </c>
      <c r="AN153" s="3">
        <v>1.08</v>
      </c>
      <c r="AO153" s="5">
        <f t="shared" si="19"/>
        <v>7742.52</v>
      </c>
      <c r="AQ153" s="5" t="str">
        <f t="shared" si="20"/>
        <v/>
      </c>
      <c r="AR153" s="2">
        <v>1.62</v>
      </c>
      <c r="AT153" s="5">
        <f t="shared" si="21"/>
        <v>84499.515000000014</v>
      </c>
      <c r="AU153" s="11">
        <f t="shared" si="22"/>
        <v>0.96116578814040987</v>
      </c>
      <c r="AV153" s="5">
        <f t="shared" si="23"/>
        <v>961.16578814040986</v>
      </c>
    </row>
    <row r="154" spans="1:48" x14ac:dyDescent="0.3">
      <c r="A154" s="1" t="s">
        <v>204</v>
      </c>
      <c r="B154" s="1" t="s">
        <v>196</v>
      </c>
      <c r="C154" s="1" t="s">
        <v>344</v>
      </c>
      <c r="D154" s="1" t="s">
        <v>197</v>
      </c>
      <c r="E154" s="1" t="s">
        <v>198</v>
      </c>
      <c r="F154" s="1" t="s">
        <v>79</v>
      </c>
      <c r="G154" s="1" t="s">
        <v>203</v>
      </c>
      <c r="H154" s="1" t="s">
        <v>54</v>
      </c>
      <c r="I154" s="1" t="s">
        <v>127</v>
      </c>
      <c r="J154" s="2">
        <v>313.10000000000002</v>
      </c>
      <c r="K154" s="2">
        <v>39.44</v>
      </c>
      <c r="L154" s="2">
        <f t="shared" si="16"/>
        <v>37.15</v>
      </c>
      <c r="M154" s="2">
        <f t="shared" si="17"/>
        <v>2.29</v>
      </c>
      <c r="Q154" s="6">
        <v>8.57</v>
      </c>
      <c r="R154" s="5">
        <v>24100.982499999998</v>
      </c>
      <c r="S154" s="7">
        <v>22.66</v>
      </c>
      <c r="T154" s="5">
        <v>40586.892499999987</v>
      </c>
      <c r="U154" s="8">
        <v>5.92</v>
      </c>
      <c r="V154" s="5">
        <v>3180.52</v>
      </c>
      <c r="AM154" s="5" t="str">
        <f t="shared" si="18"/>
        <v/>
      </c>
      <c r="AN154" s="3">
        <v>0.91</v>
      </c>
      <c r="AO154" s="5">
        <f t="shared" si="19"/>
        <v>6523.79</v>
      </c>
      <c r="AQ154" s="5" t="str">
        <f t="shared" si="20"/>
        <v/>
      </c>
      <c r="AR154" s="2">
        <v>1.38</v>
      </c>
      <c r="AT154" s="5">
        <f t="shared" si="21"/>
        <v>67868.39499999999</v>
      </c>
      <c r="AU154" s="11">
        <f t="shared" si="22"/>
        <v>0.77198998562299004</v>
      </c>
      <c r="AV154" s="5">
        <f t="shared" si="23"/>
        <v>771.98998562299005</v>
      </c>
    </row>
    <row r="155" spans="1:48" x14ac:dyDescent="0.3">
      <c r="A155" s="1" t="s">
        <v>204</v>
      </c>
      <c r="B155" s="1" t="s">
        <v>196</v>
      </c>
      <c r="C155" s="1" t="s">
        <v>344</v>
      </c>
      <c r="D155" s="1" t="s">
        <v>197</v>
      </c>
      <c r="E155" s="1" t="s">
        <v>198</v>
      </c>
      <c r="F155" s="1" t="s">
        <v>80</v>
      </c>
      <c r="G155" s="1" t="s">
        <v>205</v>
      </c>
      <c r="H155" s="1" t="s">
        <v>54</v>
      </c>
      <c r="I155" s="1" t="s">
        <v>127</v>
      </c>
      <c r="J155" s="2">
        <v>313.10000000000002</v>
      </c>
      <c r="K155" s="2">
        <v>0.06</v>
      </c>
      <c r="L155" s="2">
        <f t="shared" si="16"/>
        <v>0.06</v>
      </c>
      <c r="M155" s="2">
        <f t="shared" si="17"/>
        <v>0</v>
      </c>
      <c r="Q155" s="6">
        <v>0.01</v>
      </c>
      <c r="R155" s="5">
        <v>16.07</v>
      </c>
      <c r="S155" s="7">
        <v>0.01</v>
      </c>
      <c r="T155" s="5">
        <v>10.234999999999999</v>
      </c>
      <c r="U155" s="8">
        <v>0.04</v>
      </c>
      <c r="V155" s="5">
        <v>19.1875</v>
      </c>
      <c r="AM155" s="5" t="str">
        <f t="shared" si="18"/>
        <v/>
      </c>
      <c r="AO155" s="5" t="str">
        <f t="shared" si="19"/>
        <v/>
      </c>
      <c r="AQ155" s="5" t="str">
        <f t="shared" si="20"/>
        <v/>
      </c>
      <c r="AT155" s="5">
        <f t="shared" si="21"/>
        <v>45.4925</v>
      </c>
      <c r="AU155" s="11">
        <f t="shared" si="22"/>
        <v>5.1746846851106283E-4</v>
      </c>
      <c r="AV155" s="5">
        <f t="shared" si="23"/>
        <v>0.51746846851106287</v>
      </c>
    </row>
    <row r="156" spans="1:48" x14ac:dyDescent="0.3">
      <c r="A156" s="1" t="s">
        <v>204</v>
      </c>
      <c r="B156" s="1" t="s">
        <v>196</v>
      </c>
      <c r="C156" s="1" t="s">
        <v>344</v>
      </c>
      <c r="D156" s="1" t="s">
        <v>197</v>
      </c>
      <c r="E156" s="1" t="s">
        <v>198</v>
      </c>
      <c r="F156" s="1" t="s">
        <v>79</v>
      </c>
      <c r="G156" s="1" t="s">
        <v>205</v>
      </c>
      <c r="H156" s="1" t="s">
        <v>54</v>
      </c>
      <c r="I156" s="1" t="s">
        <v>127</v>
      </c>
      <c r="J156" s="2">
        <v>313.10000000000002</v>
      </c>
      <c r="K156" s="2">
        <v>7.0000000000000007E-2</v>
      </c>
      <c r="L156" s="2">
        <f t="shared" si="16"/>
        <v>0.06</v>
      </c>
      <c r="M156" s="2">
        <f t="shared" si="17"/>
        <v>0</v>
      </c>
      <c r="S156" s="7">
        <v>0.04</v>
      </c>
      <c r="T156" s="5">
        <v>71.644999999999996</v>
      </c>
      <c r="U156" s="8">
        <v>0.02</v>
      </c>
      <c r="V156" s="5">
        <v>10.744999999999999</v>
      </c>
      <c r="AM156" s="5" t="str">
        <f t="shared" si="18"/>
        <v/>
      </c>
      <c r="AO156" s="5" t="str">
        <f t="shared" si="19"/>
        <v/>
      </c>
      <c r="AQ156" s="5" t="str">
        <f t="shared" si="20"/>
        <v/>
      </c>
      <c r="AT156" s="5">
        <f t="shared" si="21"/>
        <v>82.39</v>
      </c>
      <c r="AU156" s="11">
        <f t="shared" si="22"/>
        <v>9.3717045932024989E-4</v>
      </c>
      <c r="AV156" s="5">
        <f t="shared" si="23"/>
        <v>0.93717045932024989</v>
      </c>
    </row>
    <row r="157" spans="1:48" s="43" customFormat="1" x14ac:dyDescent="0.3">
      <c r="A157" s="31" t="s">
        <v>206</v>
      </c>
      <c r="B157" s="31" t="s">
        <v>207</v>
      </c>
      <c r="C157" s="31"/>
      <c r="D157" s="31" t="s">
        <v>208</v>
      </c>
      <c r="E157" s="31" t="s">
        <v>51</v>
      </c>
      <c r="F157" s="31" t="s">
        <v>58</v>
      </c>
      <c r="G157" s="31" t="s">
        <v>203</v>
      </c>
      <c r="H157" s="31" t="s">
        <v>54</v>
      </c>
      <c r="I157" s="31" t="s">
        <v>127</v>
      </c>
      <c r="J157" s="32">
        <v>99.02</v>
      </c>
      <c r="K157" s="33">
        <v>0.03</v>
      </c>
      <c r="L157" s="33">
        <f t="shared" si="16"/>
        <v>0.03</v>
      </c>
      <c r="M157" s="33">
        <f t="shared" si="17"/>
        <v>0</v>
      </c>
      <c r="N157" s="34"/>
      <c r="O157" s="35"/>
      <c r="P157" s="36"/>
      <c r="Q157" s="37"/>
      <c r="R157" s="36"/>
      <c r="S157" s="38"/>
      <c r="T157" s="36"/>
      <c r="U157" s="39">
        <v>0.03</v>
      </c>
      <c r="V157" s="36">
        <v>16.1175</v>
      </c>
      <c r="W157" s="33"/>
      <c r="X157" s="36"/>
      <c r="Y157" s="33"/>
      <c r="Z157" s="36"/>
      <c r="AA157" s="40"/>
      <c r="AB157" s="36"/>
      <c r="AC157" s="41"/>
      <c r="AD157" s="36"/>
      <c r="AE157" s="33"/>
      <c r="AF157" s="33"/>
      <c r="AG157" s="36"/>
      <c r="AH157" s="40"/>
      <c r="AI157" s="36"/>
      <c r="AJ157" s="33"/>
      <c r="AK157" s="36"/>
      <c r="AL157" s="34"/>
      <c r="AM157" s="36" t="str">
        <f t="shared" si="18"/>
        <v/>
      </c>
      <c r="AN157" s="34"/>
      <c r="AO157" s="36" t="str">
        <f t="shared" si="19"/>
        <v/>
      </c>
      <c r="AP157" s="33"/>
      <c r="AQ157" s="36" t="str">
        <f t="shared" si="20"/>
        <v/>
      </c>
      <c r="AR157" s="33"/>
      <c r="AS157" s="33"/>
      <c r="AT157" s="36">
        <f t="shared" si="21"/>
        <v>16.1175</v>
      </c>
      <c r="AU157" s="42">
        <f t="shared" si="22"/>
        <v>1.833334734566589E-4</v>
      </c>
      <c r="AV157" s="36">
        <f t="shared" si="23"/>
        <v>0.1833334734566589</v>
      </c>
    </row>
    <row r="158" spans="1:48" s="43" customFormat="1" x14ac:dyDescent="0.3">
      <c r="A158" s="31" t="s">
        <v>206</v>
      </c>
      <c r="B158" s="31" t="s">
        <v>207</v>
      </c>
      <c r="C158" s="31"/>
      <c r="D158" s="31" t="s">
        <v>208</v>
      </c>
      <c r="E158" s="31" t="s">
        <v>51</v>
      </c>
      <c r="F158" s="31" t="s">
        <v>57</v>
      </c>
      <c r="G158" s="31" t="s">
        <v>203</v>
      </c>
      <c r="H158" s="31" t="s">
        <v>54</v>
      </c>
      <c r="I158" s="31" t="s">
        <v>127</v>
      </c>
      <c r="J158" s="32">
        <v>99.02</v>
      </c>
      <c r="K158" s="33">
        <v>0.06</v>
      </c>
      <c r="L158" s="33">
        <f t="shared" si="16"/>
        <v>7.0000000000000007E-2</v>
      </c>
      <c r="M158" s="33">
        <f t="shared" si="17"/>
        <v>0</v>
      </c>
      <c r="N158" s="34"/>
      <c r="O158" s="35"/>
      <c r="P158" s="36"/>
      <c r="Q158" s="37">
        <v>0.03</v>
      </c>
      <c r="R158" s="36">
        <v>84.367499999999993</v>
      </c>
      <c r="S158" s="38">
        <v>0.04</v>
      </c>
      <c r="T158" s="36">
        <v>71.644999999999996</v>
      </c>
      <c r="U158" s="39"/>
      <c r="V158" s="36"/>
      <c r="W158" s="33"/>
      <c r="X158" s="36"/>
      <c r="Y158" s="33"/>
      <c r="Z158" s="36"/>
      <c r="AA158" s="40"/>
      <c r="AB158" s="36"/>
      <c r="AC158" s="41"/>
      <c r="AD158" s="36"/>
      <c r="AE158" s="33"/>
      <c r="AF158" s="33"/>
      <c r="AG158" s="36"/>
      <c r="AH158" s="40"/>
      <c r="AI158" s="36"/>
      <c r="AJ158" s="33"/>
      <c r="AK158" s="36"/>
      <c r="AL158" s="34"/>
      <c r="AM158" s="36" t="str">
        <f t="shared" si="18"/>
        <v/>
      </c>
      <c r="AN158" s="34"/>
      <c r="AO158" s="36" t="str">
        <f t="shared" si="19"/>
        <v/>
      </c>
      <c r="AP158" s="33"/>
      <c r="AQ158" s="36" t="str">
        <f t="shared" si="20"/>
        <v/>
      </c>
      <c r="AR158" s="33"/>
      <c r="AS158" s="33"/>
      <c r="AT158" s="36">
        <f t="shared" si="21"/>
        <v>156.01249999999999</v>
      </c>
      <c r="AU158" s="42">
        <f t="shared" si="22"/>
        <v>1.7746122864995813E-3</v>
      </c>
      <c r="AV158" s="36">
        <f t="shared" si="23"/>
        <v>1.7746122864995812</v>
      </c>
    </row>
    <row r="159" spans="1:48" s="43" customFormat="1" x14ac:dyDescent="0.3">
      <c r="A159" s="31" t="s">
        <v>206</v>
      </c>
      <c r="B159" s="31" t="s">
        <v>207</v>
      </c>
      <c r="C159" s="31"/>
      <c r="D159" s="31" t="s">
        <v>208</v>
      </c>
      <c r="E159" s="31" t="s">
        <v>51</v>
      </c>
      <c r="F159" s="31" t="s">
        <v>100</v>
      </c>
      <c r="G159" s="31" t="s">
        <v>203</v>
      </c>
      <c r="H159" s="31" t="s">
        <v>54</v>
      </c>
      <c r="I159" s="31" t="s">
        <v>127</v>
      </c>
      <c r="J159" s="32">
        <v>99.02</v>
      </c>
      <c r="K159" s="33">
        <v>38.33</v>
      </c>
      <c r="L159" s="33">
        <f t="shared" si="16"/>
        <v>36.769999999999996</v>
      </c>
      <c r="M159" s="33">
        <f t="shared" si="17"/>
        <v>1.57</v>
      </c>
      <c r="N159" s="34"/>
      <c r="O159" s="35"/>
      <c r="P159" s="36"/>
      <c r="Q159" s="37">
        <v>21.61</v>
      </c>
      <c r="R159" s="36">
        <v>60772.722500000003</v>
      </c>
      <c r="S159" s="38">
        <v>9.3699999999999992</v>
      </c>
      <c r="T159" s="36">
        <v>16782.841250000001</v>
      </c>
      <c r="U159" s="39"/>
      <c r="V159" s="36"/>
      <c r="W159" s="33"/>
      <c r="X159" s="36"/>
      <c r="Y159" s="33"/>
      <c r="Z159" s="36"/>
      <c r="AA159" s="40">
        <v>5.79</v>
      </c>
      <c r="AB159" s="36">
        <v>1246.2974999999999</v>
      </c>
      <c r="AC159" s="41"/>
      <c r="AD159" s="36"/>
      <c r="AE159" s="33"/>
      <c r="AF159" s="33"/>
      <c r="AG159" s="36"/>
      <c r="AH159" s="40"/>
      <c r="AI159" s="36"/>
      <c r="AJ159" s="33"/>
      <c r="AK159" s="36"/>
      <c r="AL159" s="34"/>
      <c r="AM159" s="36" t="str">
        <f t="shared" si="18"/>
        <v/>
      </c>
      <c r="AN159" s="34"/>
      <c r="AO159" s="36" t="str">
        <f t="shared" si="19"/>
        <v/>
      </c>
      <c r="AP159" s="33"/>
      <c r="AQ159" s="36" t="str">
        <f t="shared" si="20"/>
        <v/>
      </c>
      <c r="AR159" s="33"/>
      <c r="AS159" s="33">
        <v>1.57</v>
      </c>
      <c r="AT159" s="36">
        <f t="shared" si="21"/>
        <v>78801.861250000002</v>
      </c>
      <c r="AU159" s="42">
        <f t="shared" si="22"/>
        <v>0.8963560687335006</v>
      </c>
      <c r="AV159" s="36">
        <f t="shared" si="23"/>
        <v>896.35606873350059</v>
      </c>
    </row>
    <row r="160" spans="1:48" s="43" customFormat="1" x14ac:dyDescent="0.3">
      <c r="A160" s="31" t="s">
        <v>206</v>
      </c>
      <c r="B160" s="31" t="s">
        <v>207</v>
      </c>
      <c r="C160" s="31"/>
      <c r="D160" s="31" t="s">
        <v>208</v>
      </c>
      <c r="E160" s="31" t="s">
        <v>51</v>
      </c>
      <c r="F160" s="31" t="s">
        <v>106</v>
      </c>
      <c r="G160" s="31" t="s">
        <v>203</v>
      </c>
      <c r="H160" s="31" t="s">
        <v>54</v>
      </c>
      <c r="I160" s="31" t="s">
        <v>127</v>
      </c>
      <c r="J160" s="32">
        <v>99.02</v>
      </c>
      <c r="K160" s="33">
        <v>17.170000000000002</v>
      </c>
      <c r="L160" s="33">
        <f t="shared" si="16"/>
        <v>15.139999999999999</v>
      </c>
      <c r="M160" s="33">
        <f t="shared" si="17"/>
        <v>2.04</v>
      </c>
      <c r="N160" s="34"/>
      <c r="O160" s="35"/>
      <c r="P160" s="36"/>
      <c r="Q160" s="37">
        <v>5.93</v>
      </c>
      <c r="R160" s="36">
        <v>16676.642500000002</v>
      </c>
      <c r="S160" s="38">
        <v>5.45</v>
      </c>
      <c r="T160" s="36">
        <v>9761.6312500000004</v>
      </c>
      <c r="U160" s="39">
        <v>3.26</v>
      </c>
      <c r="V160" s="36">
        <v>1751.4349999999999</v>
      </c>
      <c r="W160" s="33"/>
      <c r="X160" s="36"/>
      <c r="Y160" s="33"/>
      <c r="Z160" s="36"/>
      <c r="AA160" s="40">
        <v>0.5</v>
      </c>
      <c r="AB160" s="36">
        <v>107.625</v>
      </c>
      <c r="AC160" s="41"/>
      <c r="AD160" s="36"/>
      <c r="AE160" s="33"/>
      <c r="AF160" s="33"/>
      <c r="AG160" s="36"/>
      <c r="AH160" s="40"/>
      <c r="AI160" s="36"/>
      <c r="AJ160" s="33"/>
      <c r="AK160" s="36"/>
      <c r="AL160" s="34"/>
      <c r="AM160" s="36" t="str">
        <f t="shared" si="18"/>
        <v/>
      </c>
      <c r="AN160" s="34"/>
      <c r="AO160" s="36" t="str">
        <f t="shared" si="19"/>
        <v/>
      </c>
      <c r="AP160" s="33"/>
      <c r="AQ160" s="36" t="str">
        <f t="shared" si="20"/>
        <v/>
      </c>
      <c r="AR160" s="33"/>
      <c r="AS160" s="33">
        <v>2.04</v>
      </c>
      <c r="AT160" s="36">
        <f t="shared" si="21"/>
        <v>28297.333750000002</v>
      </c>
      <c r="AU160" s="42">
        <f t="shared" si="22"/>
        <v>0.32187674800371296</v>
      </c>
      <c r="AV160" s="36">
        <f t="shared" si="23"/>
        <v>321.87674800371298</v>
      </c>
    </row>
    <row r="161" spans="1:48" s="43" customFormat="1" x14ac:dyDescent="0.3">
      <c r="A161" s="31" t="s">
        <v>206</v>
      </c>
      <c r="B161" s="31" t="s">
        <v>207</v>
      </c>
      <c r="C161" s="31"/>
      <c r="D161" s="31" t="s">
        <v>208</v>
      </c>
      <c r="E161" s="31" t="s">
        <v>51</v>
      </c>
      <c r="F161" s="31" t="s">
        <v>70</v>
      </c>
      <c r="G161" s="31" t="s">
        <v>203</v>
      </c>
      <c r="H161" s="31" t="s">
        <v>54</v>
      </c>
      <c r="I161" s="31" t="s">
        <v>127</v>
      </c>
      <c r="J161" s="32">
        <v>99.02</v>
      </c>
      <c r="K161" s="33">
        <v>16.809999999999999</v>
      </c>
      <c r="L161" s="33">
        <f t="shared" si="16"/>
        <v>16.380000000000003</v>
      </c>
      <c r="M161" s="33">
        <f t="shared" si="17"/>
        <v>0.44</v>
      </c>
      <c r="N161" s="34"/>
      <c r="O161" s="35">
        <v>3.1</v>
      </c>
      <c r="P161" s="36">
        <v>10326.487499999999</v>
      </c>
      <c r="Q161" s="37">
        <v>13.27</v>
      </c>
      <c r="R161" s="36">
        <v>37318.557500000003</v>
      </c>
      <c r="S161" s="38">
        <v>0.01</v>
      </c>
      <c r="T161" s="36">
        <v>17.911249999999999</v>
      </c>
      <c r="U161" s="39"/>
      <c r="V161" s="36"/>
      <c r="W161" s="33"/>
      <c r="X161" s="36"/>
      <c r="Y161" s="33"/>
      <c r="Z161" s="36"/>
      <c r="AA161" s="40"/>
      <c r="AB161" s="36"/>
      <c r="AC161" s="41"/>
      <c r="AD161" s="36"/>
      <c r="AE161" s="33"/>
      <c r="AF161" s="33"/>
      <c r="AG161" s="36"/>
      <c r="AH161" s="40"/>
      <c r="AI161" s="36"/>
      <c r="AJ161" s="33"/>
      <c r="AK161" s="36"/>
      <c r="AL161" s="34"/>
      <c r="AM161" s="36" t="str">
        <f t="shared" si="18"/>
        <v/>
      </c>
      <c r="AN161" s="34">
        <v>0.22</v>
      </c>
      <c r="AO161" s="36">
        <f t="shared" si="19"/>
        <v>1577.18</v>
      </c>
      <c r="AP161" s="33"/>
      <c r="AQ161" s="36" t="str">
        <f t="shared" si="20"/>
        <v/>
      </c>
      <c r="AR161" s="33">
        <v>0.22</v>
      </c>
      <c r="AS161" s="33"/>
      <c r="AT161" s="36">
        <f t="shared" si="21"/>
        <v>47662.956249999996</v>
      </c>
      <c r="AU161" s="42">
        <f t="shared" si="22"/>
        <v>0.54215699237011128</v>
      </c>
      <c r="AV161" s="36">
        <f t="shared" si="23"/>
        <v>542.15699237011131</v>
      </c>
    </row>
    <row r="162" spans="1:48" s="43" customFormat="1" x14ac:dyDescent="0.3">
      <c r="A162" s="31" t="s">
        <v>206</v>
      </c>
      <c r="B162" s="31" t="s">
        <v>207</v>
      </c>
      <c r="C162" s="31"/>
      <c r="D162" s="31" t="s">
        <v>208</v>
      </c>
      <c r="E162" s="31" t="s">
        <v>51</v>
      </c>
      <c r="F162" s="31" t="s">
        <v>101</v>
      </c>
      <c r="G162" s="31" t="s">
        <v>203</v>
      </c>
      <c r="H162" s="31" t="s">
        <v>54</v>
      </c>
      <c r="I162" s="31" t="s">
        <v>127</v>
      </c>
      <c r="J162" s="32">
        <v>99.02</v>
      </c>
      <c r="K162" s="33">
        <v>37.51</v>
      </c>
      <c r="L162" s="33">
        <f t="shared" si="16"/>
        <v>36.28</v>
      </c>
      <c r="M162" s="33">
        <f t="shared" si="17"/>
        <v>1.23</v>
      </c>
      <c r="N162" s="34"/>
      <c r="O162" s="35">
        <v>21.6</v>
      </c>
      <c r="P162" s="36">
        <v>71952.299999999988</v>
      </c>
      <c r="Q162" s="37">
        <v>14.37</v>
      </c>
      <c r="R162" s="36">
        <v>40412.032500000008</v>
      </c>
      <c r="S162" s="38">
        <v>0.31</v>
      </c>
      <c r="T162" s="36">
        <v>555.24874999999997</v>
      </c>
      <c r="U162" s="39"/>
      <c r="V162" s="36"/>
      <c r="W162" s="33"/>
      <c r="X162" s="36"/>
      <c r="Y162" s="33"/>
      <c r="Z162" s="36"/>
      <c r="AA162" s="40"/>
      <c r="AB162" s="36"/>
      <c r="AC162" s="41"/>
      <c r="AD162" s="36"/>
      <c r="AE162" s="33"/>
      <c r="AF162" s="33"/>
      <c r="AG162" s="36"/>
      <c r="AH162" s="40"/>
      <c r="AI162" s="36"/>
      <c r="AJ162" s="33"/>
      <c r="AK162" s="36"/>
      <c r="AL162" s="34"/>
      <c r="AM162" s="36" t="str">
        <f t="shared" si="18"/>
        <v/>
      </c>
      <c r="AN162" s="34">
        <v>0.48</v>
      </c>
      <c r="AO162" s="36">
        <f t="shared" si="19"/>
        <v>3441.12</v>
      </c>
      <c r="AP162" s="33"/>
      <c r="AQ162" s="36" t="str">
        <f t="shared" si="20"/>
        <v/>
      </c>
      <c r="AR162" s="33">
        <v>0.75</v>
      </c>
      <c r="AS162" s="33"/>
      <c r="AT162" s="36">
        <f t="shared" si="21"/>
        <v>112919.58124999999</v>
      </c>
      <c r="AU162" s="42">
        <f t="shared" si="22"/>
        <v>1.2844385948089909</v>
      </c>
      <c r="AV162" s="36">
        <f t="shared" si="23"/>
        <v>1284.438594808991</v>
      </c>
    </row>
    <row r="163" spans="1:48" x14ac:dyDescent="0.3">
      <c r="A163" s="1" t="s">
        <v>209</v>
      </c>
      <c r="B163" s="1" t="s">
        <v>207</v>
      </c>
      <c r="D163" s="1" t="s">
        <v>208</v>
      </c>
      <c r="E163" s="1" t="s">
        <v>51</v>
      </c>
      <c r="F163" s="1" t="s">
        <v>58</v>
      </c>
      <c r="G163" s="1" t="s">
        <v>203</v>
      </c>
      <c r="H163" s="1" t="s">
        <v>54</v>
      </c>
      <c r="I163" s="1" t="s">
        <v>127</v>
      </c>
      <c r="J163" s="2">
        <v>45</v>
      </c>
      <c r="K163" s="2">
        <v>0.02</v>
      </c>
      <c r="L163" s="2">
        <f t="shared" si="16"/>
        <v>0.02</v>
      </c>
      <c r="M163" s="2">
        <f t="shared" si="17"/>
        <v>0</v>
      </c>
      <c r="S163" s="7">
        <v>0.01</v>
      </c>
      <c r="T163" s="5">
        <v>17.911249999999999</v>
      </c>
      <c r="U163" s="8">
        <v>0.01</v>
      </c>
      <c r="V163" s="5">
        <v>5.3724999999999996</v>
      </c>
      <c r="AM163" s="5" t="str">
        <f t="shared" si="18"/>
        <v/>
      </c>
      <c r="AO163" s="5" t="str">
        <f t="shared" si="19"/>
        <v/>
      </c>
      <c r="AQ163" s="5" t="str">
        <f t="shared" si="20"/>
        <v/>
      </c>
      <c r="AT163" s="5">
        <f t="shared" si="21"/>
        <v>23.283749999999998</v>
      </c>
      <c r="AU163" s="11">
        <f t="shared" si="22"/>
        <v>2.6484819373950565E-4</v>
      </c>
      <c r="AV163" s="5">
        <f t="shared" si="23"/>
        <v>0.26484819373950563</v>
      </c>
    </row>
    <row r="164" spans="1:48" x14ac:dyDescent="0.3">
      <c r="A164" s="1" t="s">
        <v>209</v>
      </c>
      <c r="B164" s="1" t="s">
        <v>207</v>
      </c>
      <c r="D164" s="1" t="s">
        <v>208</v>
      </c>
      <c r="E164" s="1" t="s">
        <v>51</v>
      </c>
      <c r="F164" s="1" t="s">
        <v>106</v>
      </c>
      <c r="G164" s="1" t="s">
        <v>203</v>
      </c>
      <c r="H164" s="1" t="s">
        <v>54</v>
      </c>
      <c r="I164" s="1" t="s">
        <v>127</v>
      </c>
      <c r="J164" s="2">
        <v>45</v>
      </c>
      <c r="K164" s="2">
        <v>13.84</v>
      </c>
      <c r="L164" s="2">
        <f t="shared" si="16"/>
        <v>13.84</v>
      </c>
      <c r="M164" s="2">
        <f t="shared" si="17"/>
        <v>0</v>
      </c>
      <c r="Q164" s="6">
        <v>4.55</v>
      </c>
      <c r="R164" s="5">
        <v>12795.737499999999</v>
      </c>
      <c r="S164" s="7">
        <v>8.33</v>
      </c>
      <c r="T164" s="5">
        <v>14920.071250000001</v>
      </c>
      <c r="U164" s="8">
        <v>0.96</v>
      </c>
      <c r="V164" s="5">
        <v>515.76</v>
      </c>
      <c r="AM164" s="5" t="str">
        <f t="shared" si="18"/>
        <v/>
      </c>
      <c r="AO164" s="5" t="str">
        <f t="shared" si="19"/>
        <v/>
      </c>
      <c r="AQ164" s="5" t="str">
        <f t="shared" si="20"/>
        <v/>
      </c>
      <c r="AT164" s="5">
        <f t="shared" si="21"/>
        <v>28231.568749999999</v>
      </c>
      <c r="AU164" s="11">
        <f t="shared" si="22"/>
        <v>0.32112868373308301</v>
      </c>
      <c r="AV164" s="5">
        <f t="shared" si="23"/>
        <v>321.12868373308299</v>
      </c>
    </row>
    <row r="165" spans="1:48" x14ac:dyDescent="0.3">
      <c r="A165" s="1" t="s">
        <v>209</v>
      </c>
      <c r="B165" s="1" t="s">
        <v>207</v>
      </c>
      <c r="D165" s="1" t="s">
        <v>208</v>
      </c>
      <c r="E165" s="1" t="s">
        <v>51</v>
      </c>
      <c r="F165" s="1" t="s">
        <v>70</v>
      </c>
      <c r="G165" s="1" t="s">
        <v>203</v>
      </c>
      <c r="H165" s="1" t="s">
        <v>54</v>
      </c>
      <c r="I165" s="1" t="s">
        <v>127</v>
      </c>
      <c r="J165" s="2">
        <v>45</v>
      </c>
      <c r="K165" s="2">
        <v>13.43</v>
      </c>
      <c r="L165" s="2">
        <f t="shared" si="16"/>
        <v>13.059999999999999</v>
      </c>
      <c r="M165" s="2">
        <f t="shared" si="17"/>
        <v>0.38</v>
      </c>
      <c r="Q165" s="6">
        <v>10.44</v>
      </c>
      <c r="R165" s="5">
        <v>29359.89</v>
      </c>
      <c r="S165" s="7">
        <v>2.62</v>
      </c>
      <c r="T165" s="5">
        <v>4692.7474999999986</v>
      </c>
      <c r="AM165" s="5" t="str">
        <f t="shared" si="18"/>
        <v/>
      </c>
      <c r="AN165" s="3">
        <v>0.2</v>
      </c>
      <c r="AO165" s="5">
        <f t="shared" si="19"/>
        <v>1433.8000000000002</v>
      </c>
      <c r="AQ165" s="5" t="str">
        <f t="shared" si="20"/>
        <v/>
      </c>
      <c r="AR165" s="2">
        <v>0.18</v>
      </c>
      <c r="AT165" s="5">
        <f t="shared" si="21"/>
        <v>34052.637499999997</v>
      </c>
      <c r="AU165" s="11">
        <f t="shared" si="22"/>
        <v>0.38734222511155436</v>
      </c>
      <c r="AV165" s="5">
        <f t="shared" si="23"/>
        <v>387.3422251115544</v>
      </c>
    </row>
    <row r="166" spans="1:48" x14ac:dyDescent="0.3">
      <c r="A166" s="1" t="s">
        <v>210</v>
      </c>
      <c r="B166" s="1" t="s">
        <v>207</v>
      </c>
      <c r="D166" s="1" t="s">
        <v>208</v>
      </c>
      <c r="E166" s="1" t="s">
        <v>51</v>
      </c>
      <c r="F166" s="1" t="s">
        <v>56</v>
      </c>
      <c r="G166" s="1" t="s">
        <v>203</v>
      </c>
      <c r="H166" s="1" t="s">
        <v>54</v>
      </c>
      <c r="I166" s="1" t="s">
        <v>127</v>
      </c>
      <c r="J166" s="2">
        <v>143.04</v>
      </c>
      <c r="K166" s="2">
        <v>38.17</v>
      </c>
      <c r="L166" s="2">
        <f t="shared" si="16"/>
        <v>33.19</v>
      </c>
      <c r="M166" s="2">
        <f t="shared" si="17"/>
        <v>4.96</v>
      </c>
      <c r="O166" s="4">
        <v>12.88</v>
      </c>
      <c r="P166" s="5">
        <v>36080.842499999999</v>
      </c>
      <c r="Q166" s="6">
        <v>16.12</v>
      </c>
      <c r="R166" s="5">
        <v>38258.652499999997</v>
      </c>
      <c r="S166" s="7">
        <v>1.07</v>
      </c>
      <c r="T166" s="5">
        <v>1402.1949999999999</v>
      </c>
      <c r="AA166" s="9">
        <v>3.12</v>
      </c>
      <c r="AB166" s="5">
        <v>558.11249999999995</v>
      </c>
      <c r="AM166" s="5" t="str">
        <f t="shared" si="18"/>
        <v/>
      </c>
      <c r="AN166" s="3">
        <v>0.31</v>
      </c>
      <c r="AO166" s="5">
        <f t="shared" si="19"/>
        <v>2222.39</v>
      </c>
      <c r="AQ166" s="5" t="str">
        <f t="shared" si="20"/>
        <v/>
      </c>
      <c r="AR166" s="2">
        <v>0.47</v>
      </c>
      <c r="AS166" s="2">
        <v>4.18</v>
      </c>
      <c r="AT166" s="5">
        <f t="shared" si="21"/>
        <v>76299.802500000005</v>
      </c>
      <c r="AU166" s="11">
        <f t="shared" si="22"/>
        <v>0.86789562999113201</v>
      </c>
      <c r="AV166" s="5">
        <f t="shared" si="23"/>
        <v>867.89562999113195</v>
      </c>
    </row>
    <row r="167" spans="1:48" x14ac:dyDescent="0.3">
      <c r="A167" s="1" t="s">
        <v>210</v>
      </c>
      <c r="B167" s="1" t="s">
        <v>207</v>
      </c>
      <c r="D167" s="1" t="s">
        <v>208</v>
      </c>
      <c r="E167" s="1" t="s">
        <v>51</v>
      </c>
      <c r="F167" s="1" t="s">
        <v>52</v>
      </c>
      <c r="G167" s="1" t="s">
        <v>203</v>
      </c>
      <c r="H167" s="1" t="s">
        <v>54</v>
      </c>
      <c r="I167" s="1" t="s">
        <v>127</v>
      </c>
      <c r="J167" s="2">
        <v>143.04</v>
      </c>
      <c r="K167" s="2">
        <v>30.56</v>
      </c>
      <c r="L167" s="2">
        <f t="shared" si="16"/>
        <v>28.19</v>
      </c>
      <c r="M167" s="2">
        <f t="shared" si="17"/>
        <v>2.37</v>
      </c>
      <c r="O167" s="4">
        <v>13.96</v>
      </c>
      <c r="P167" s="5">
        <v>46502.504999999997</v>
      </c>
      <c r="Q167" s="6">
        <v>14.23</v>
      </c>
      <c r="R167" s="5">
        <v>40018.317499999997</v>
      </c>
      <c r="AM167" s="5" t="str">
        <f t="shared" si="18"/>
        <v/>
      </c>
      <c r="AN167" s="3">
        <v>0.95</v>
      </c>
      <c r="AO167" s="5">
        <f t="shared" si="19"/>
        <v>6810.5499999999993</v>
      </c>
      <c r="AQ167" s="5" t="str">
        <f t="shared" si="20"/>
        <v/>
      </c>
      <c r="AR167" s="2">
        <v>1.42</v>
      </c>
      <c r="AT167" s="5">
        <f t="shared" si="21"/>
        <v>86520.822499999995</v>
      </c>
      <c r="AU167" s="11">
        <f t="shared" si="22"/>
        <v>0.98415777355371792</v>
      </c>
      <c r="AV167" s="5">
        <f t="shared" si="23"/>
        <v>984.1577735537179</v>
      </c>
    </row>
    <row r="168" spans="1:48" x14ac:dyDescent="0.3">
      <c r="A168" s="1" t="s">
        <v>210</v>
      </c>
      <c r="B168" s="1" t="s">
        <v>207</v>
      </c>
      <c r="D168" s="1" t="s">
        <v>208</v>
      </c>
      <c r="E168" s="1" t="s">
        <v>51</v>
      </c>
      <c r="F168" s="1" t="s">
        <v>58</v>
      </c>
      <c r="G168" s="1" t="s">
        <v>203</v>
      </c>
      <c r="H168" s="1" t="s">
        <v>54</v>
      </c>
      <c r="I168" s="1" t="s">
        <v>127</v>
      </c>
      <c r="J168" s="2">
        <v>143.04</v>
      </c>
      <c r="K168" s="2">
        <v>30.95</v>
      </c>
      <c r="L168" s="2">
        <f t="shared" si="16"/>
        <v>30.949999999999996</v>
      </c>
      <c r="M168" s="2">
        <f t="shared" si="17"/>
        <v>0</v>
      </c>
      <c r="Q168" s="6">
        <v>5.15</v>
      </c>
      <c r="R168" s="5">
        <v>14483.0875</v>
      </c>
      <c r="S168" s="7">
        <v>22.97</v>
      </c>
      <c r="T168" s="5">
        <v>41142.141250000001</v>
      </c>
      <c r="U168" s="8">
        <v>2.83</v>
      </c>
      <c r="V168" s="5">
        <v>1520.4175</v>
      </c>
      <c r="AM168" s="5" t="str">
        <f t="shared" si="18"/>
        <v/>
      </c>
      <c r="AO168" s="5" t="str">
        <f t="shared" si="19"/>
        <v/>
      </c>
      <c r="AQ168" s="5" t="str">
        <f t="shared" si="20"/>
        <v/>
      </c>
      <c r="AT168" s="5">
        <f t="shared" si="21"/>
        <v>57145.646250000005</v>
      </c>
      <c r="AU168" s="11">
        <f t="shared" si="22"/>
        <v>0.65002077368934374</v>
      </c>
      <c r="AV168" s="5">
        <f t="shared" si="23"/>
        <v>650.02077368934374</v>
      </c>
    </row>
    <row r="169" spans="1:48" x14ac:dyDescent="0.3">
      <c r="A169" s="1" t="s">
        <v>210</v>
      </c>
      <c r="B169" s="1" t="s">
        <v>207</v>
      </c>
      <c r="D169" s="1" t="s">
        <v>208</v>
      </c>
      <c r="E169" s="1" t="s">
        <v>51</v>
      </c>
      <c r="F169" s="1" t="s">
        <v>57</v>
      </c>
      <c r="G169" s="1" t="s">
        <v>203</v>
      </c>
      <c r="H169" s="1" t="s">
        <v>54</v>
      </c>
      <c r="I169" s="1" t="s">
        <v>127</v>
      </c>
      <c r="J169" s="2">
        <v>143.04</v>
      </c>
      <c r="K169" s="2">
        <v>38.74</v>
      </c>
      <c r="L169" s="2">
        <f t="shared" si="16"/>
        <v>38.730000000000004</v>
      </c>
      <c r="M169" s="2">
        <f t="shared" si="17"/>
        <v>0</v>
      </c>
      <c r="O169" s="4">
        <v>8.42</v>
      </c>
      <c r="P169" s="5">
        <v>16084.575000000001</v>
      </c>
      <c r="Q169" s="6">
        <v>20.010000000000002</v>
      </c>
      <c r="R169" s="5">
        <v>45498.1875</v>
      </c>
      <c r="S169" s="7">
        <v>10.3</v>
      </c>
      <c r="T169" s="5">
        <v>18394.853749999998</v>
      </c>
      <c r="AM169" s="5" t="str">
        <f t="shared" si="18"/>
        <v/>
      </c>
      <c r="AO169" s="5" t="str">
        <f t="shared" si="19"/>
        <v/>
      </c>
      <c r="AQ169" s="5" t="str">
        <f t="shared" si="20"/>
        <v/>
      </c>
      <c r="AT169" s="5">
        <f t="shared" si="21"/>
        <v>79977.616249999992</v>
      </c>
      <c r="AU169" s="11">
        <f t="shared" si="22"/>
        <v>0.90973005651597494</v>
      </c>
      <c r="AV169" s="5">
        <f t="shared" si="23"/>
        <v>909.73005651597498</v>
      </c>
    </row>
    <row r="170" spans="1:48" x14ac:dyDescent="0.3">
      <c r="A170" s="1" t="s">
        <v>210</v>
      </c>
      <c r="B170" s="1" t="s">
        <v>207</v>
      </c>
      <c r="D170" s="1" t="s">
        <v>208</v>
      </c>
      <c r="E170" s="1" t="s">
        <v>51</v>
      </c>
      <c r="F170" s="1" t="s">
        <v>70</v>
      </c>
      <c r="G170" s="1" t="s">
        <v>205</v>
      </c>
      <c r="H170" s="1" t="s">
        <v>54</v>
      </c>
      <c r="I170" s="1" t="s">
        <v>127</v>
      </c>
      <c r="J170" s="2">
        <v>143.04</v>
      </c>
      <c r="K170" s="2">
        <v>0.02</v>
      </c>
      <c r="L170" s="2">
        <f t="shared" si="16"/>
        <v>0.02</v>
      </c>
      <c r="M170" s="2">
        <f t="shared" si="17"/>
        <v>0</v>
      </c>
      <c r="Q170" s="6">
        <v>0.02</v>
      </c>
      <c r="R170" s="5">
        <v>56.244999999999997</v>
      </c>
      <c r="AM170" s="5" t="str">
        <f t="shared" si="18"/>
        <v/>
      </c>
      <c r="AO170" s="5" t="str">
        <f t="shared" si="19"/>
        <v/>
      </c>
      <c r="AQ170" s="5" t="str">
        <f t="shared" si="20"/>
        <v/>
      </c>
      <c r="AT170" s="5">
        <f t="shared" si="21"/>
        <v>56.244999999999997</v>
      </c>
      <c r="AU170" s="11">
        <f t="shared" si="22"/>
        <v>6.3977609521140256E-4</v>
      </c>
      <c r="AV170" s="5">
        <f t="shared" si="23"/>
        <v>0.63977609521140255</v>
      </c>
    </row>
    <row r="171" spans="1:48" x14ac:dyDescent="0.3">
      <c r="A171" s="1" t="s">
        <v>211</v>
      </c>
      <c r="B171" s="1" t="s">
        <v>212</v>
      </c>
      <c r="C171" s="1" t="s">
        <v>345</v>
      </c>
      <c r="D171" s="1" t="s">
        <v>213</v>
      </c>
      <c r="E171" s="1" t="s">
        <v>214</v>
      </c>
      <c r="F171" s="1" t="s">
        <v>85</v>
      </c>
      <c r="G171" s="1" t="s">
        <v>205</v>
      </c>
      <c r="H171" s="1" t="s">
        <v>54</v>
      </c>
      <c r="I171" s="1" t="s">
        <v>127</v>
      </c>
      <c r="J171" s="2">
        <v>159.16</v>
      </c>
      <c r="K171" s="2">
        <v>0.06</v>
      </c>
      <c r="L171" s="2">
        <f t="shared" si="16"/>
        <v>0.06</v>
      </c>
      <c r="M171" s="2">
        <f t="shared" si="17"/>
        <v>0</v>
      </c>
      <c r="Q171" s="6">
        <v>0.06</v>
      </c>
      <c r="R171" s="5">
        <v>120.52500000000001</v>
      </c>
      <c r="AM171" s="5" t="str">
        <f t="shared" si="18"/>
        <v/>
      </c>
      <c r="AO171" s="5" t="str">
        <f t="shared" si="19"/>
        <v/>
      </c>
      <c r="AQ171" s="5" t="str">
        <f t="shared" si="20"/>
        <v/>
      </c>
      <c r="AT171" s="5">
        <f t="shared" si="21"/>
        <v>120.52500000000001</v>
      </c>
      <c r="AU171" s="11">
        <f t="shared" si="22"/>
        <v>1.3709487754530055E-3</v>
      </c>
      <c r="AV171" s="5">
        <f t="shared" si="23"/>
        <v>1.3709487754530056</v>
      </c>
    </row>
    <row r="172" spans="1:48" x14ac:dyDescent="0.3">
      <c r="A172" s="1" t="s">
        <v>211</v>
      </c>
      <c r="B172" s="1" t="s">
        <v>212</v>
      </c>
      <c r="C172" s="1" t="s">
        <v>345</v>
      </c>
      <c r="D172" s="1" t="s">
        <v>213</v>
      </c>
      <c r="E172" s="1" t="s">
        <v>214</v>
      </c>
      <c r="F172" s="1" t="s">
        <v>84</v>
      </c>
      <c r="G172" s="1" t="s">
        <v>205</v>
      </c>
      <c r="H172" s="1" t="s">
        <v>54</v>
      </c>
      <c r="I172" s="1" t="s">
        <v>127</v>
      </c>
      <c r="J172" s="2">
        <v>159.16</v>
      </c>
      <c r="K172" s="2">
        <v>7.0000000000000007E-2</v>
      </c>
      <c r="L172" s="2">
        <f t="shared" si="16"/>
        <v>7.0000000000000007E-2</v>
      </c>
      <c r="M172" s="2">
        <f t="shared" si="17"/>
        <v>0</v>
      </c>
      <c r="Q172" s="6">
        <v>7.0000000000000007E-2</v>
      </c>
      <c r="R172" s="5">
        <v>140.61250000000001</v>
      </c>
      <c r="AM172" s="5" t="str">
        <f t="shared" si="18"/>
        <v/>
      </c>
      <c r="AO172" s="5" t="str">
        <f t="shared" si="19"/>
        <v/>
      </c>
      <c r="AQ172" s="5" t="str">
        <f t="shared" si="20"/>
        <v/>
      </c>
      <c r="AT172" s="5">
        <f t="shared" si="21"/>
        <v>140.61250000000001</v>
      </c>
      <c r="AU172" s="11">
        <f t="shared" si="22"/>
        <v>1.5994402380285068E-3</v>
      </c>
      <c r="AV172" s="5">
        <f t="shared" si="23"/>
        <v>1.5994402380285067</v>
      </c>
    </row>
    <row r="173" spans="1:48" x14ac:dyDescent="0.3">
      <c r="A173" s="1" t="s">
        <v>211</v>
      </c>
      <c r="B173" s="1" t="s">
        <v>212</v>
      </c>
      <c r="C173" s="1" t="s">
        <v>345</v>
      </c>
      <c r="D173" s="1" t="s">
        <v>213</v>
      </c>
      <c r="E173" s="1" t="s">
        <v>214</v>
      </c>
      <c r="F173" s="1" t="s">
        <v>90</v>
      </c>
      <c r="G173" s="1" t="s">
        <v>205</v>
      </c>
      <c r="H173" s="1" t="s">
        <v>54</v>
      </c>
      <c r="I173" s="1" t="s">
        <v>127</v>
      </c>
      <c r="J173" s="2">
        <v>159.16</v>
      </c>
      <c r="K173" s="2">
        <v>40.72</v>
      </c>
      <c r="L173" s="2">
        <f t="shared" si="16"/>
        <v>40</v>
      </c>
      <c r="M173" s="2">
        <f t="shared" si="17"/>
        <v>0</v>
      </c>
      <c r="O173" s="4">
        <v>18.690000000000001</v>
      </c>
      <c r="P173" s="5">
        <v>44470.518750000003</v>
      </c>
      <c r="Q173" s="6">
        <v>21.31</v>
      </c>
      <c r="R173" s="5">
        <v>42806.462499999987</v>
      </c>
      <c r="AM173" s="5" t="str">
        <f t="shared" si="18"/>
        <v/>
      </c>
      <c r="AO173" s="5" t="str">
        <f t="shared" si="19"/>
        <v/>
      </c>
      <c r="AQ173" s="5" t="str">
        <f t="shared" si="20"/>
        <v/>
      </c>
      <c r="AT173" s="5">
        <f t="shared" si="21"/>
        <v>87276.981249999983</v>
      </c>
      <c r="AU173" s="11">
        <f t="shared" si="22"/>
        <v>0.99275893441130392</v>
      </c>
      <c r="AV173" s="5">
        <f t="shared" si="23"/>
        <v>992.75893441130393</v>
      </c>
    </row>
    <row r="174" spans="1:48" x14ac:dyDescent="0.3">
      <c r="A174" s="1" t="s">
        <v>211</v>
      </c>
      <c r="B174" s="1" t="s">
        <v>212</v>
      </c>
      <c r="C174" s="1" t="s">
        <v>345</v>
      </c>
      <c r="D174" s="1" t="s">
        <v>213</v>
      </c>
      <c r="E174" s="1" t="s">
        <v>214</v>
      </c>
      <c r="F174" s="1" t="s">
        <v>89</v>
      </c>
      <c r="G174" s="1" t="s">
        <v>205</v>
      </c>
      <c r="H174" s="1" t="s">
        <v>54</v>
      </c>
      <c r="I174" s="1" t="s">
        <v>127</v>
      </c>
      <c r="J174" s="2">
        <v>159.16</v>
      </c>
      <c r="K174" s="2">
        <v>37.68</v>
      </c>
      <c r="L174" s="2">
        <f t="shared" si="16"/>
        <v>37.200000000000003</v>
      </c>
      <c r="M174" s="2">
        <f t="shared" si="17"/>
        <v>0</v>
      </c>
      <c r="O174" s="4">
        <v>2.44</v>
      </c>
      <c r="P174" s="5">
        <v>5805.6750000000002</v>
      </c>
      <c r="Q174" s="6">
        <v>26.64</v>
      </c>
      <c r="R174" s="5">
        <v>53513.100000000006</v>
      </c>
      <c r="S174" s="7">
        <v>7.9000000000000012</v>
      </c>
      <c r="T174" s="5">
        <v>10058.446250000001</v>
      </c>
      <c r="U174" s="8">
        <v>0.22</v>
      </c>
      <c r="V174" s="5">
        <v>67.540000000000006</v>
      </c>
      <c r="AM174" s="5" t="str">
        <f t="shared" si="18"/>
        <v/>
      </c>
      <c r="AO174" s="5" t="str">
        <f t="shared" si="19"/>
        <v/>
      </c>
      <c r="AQ174" s="5" t="str">
        <f t="shared" si="20"/>
        <v/>
      </c>
      <c r="AT174" s="5">
        <f t="shared" si="21"/>
        <v>69444.761249999996</v>
      </c>
      <c r="AU174" s="11">
        <f t="shared" si="22"/>
        <v>0.78992084959397491</v>
      </c>
      <c r="AV174" s="5">
        <f t="shared" si="23"/>
        <v>789.92084959397494</v>
      </c>
    </row>
    <row r="175" spans="1:48" x14ac:dyDescent="0.3">
      <c r="A175" s="1" t="s">
        <v>211</v>
      </c>
      <c r="B175" s="1" t="s">
        <v>212</v>
      </c>
      <c r="C175" s="1" t="s">
        <v>345</v>
      </c>
      <c r="D175" s="1" t="s">
        <v>213</v>
      </c>
      <c r="E175" s="1" t="s">
        <v>214</v>
      </c>
      <c r="F175" s="1" t="s">
        <v>80</v>
      </c>
      <c r="G175" s="1" t="s">
        <v>205</v>
      </c>
      <c r="H175" s="1" t="s">
        <v>54</v>
      </c>
      <c r="I175" s="1" t="s">
        <v>127</v>
      </c>
      <c r="J175" s="2">
        <v>159.16</v>
      </c>
      <c r="K175" s="2">
        <v>37.78</v>
      </c>
      <c r="L175" s="2">
        <f t="shared" si="16"/>
        <v>37.299999999999997</v>
      </c>
      <c r="M175" s="2">
        <f t="shared" si="17"/>
        <v>0</v>
      </c>
      <c r="Q175" s="6">
        <v>6.5799999999999992</v>
      </c>
      <c r="R175" s="5">
        <v>12016.342499999999</v>
      </c>
      <c r="S175" s="7">
        <v>16.25</v>
      </c>
      <c r="T175" s="5">
        <v>17806.341250000001</v>
      </c>
      <c r="U175" s="8">
        <v>14.47</v>
      </c>
      <c r="V175" s="5">
        <v>5457.6925000000001</v>
      </c>
      <c r="AM175" s="5" t="str">
        <f t="shared" si="18"/>
        <v/>
      </c>
      <c r="AO175" s="5" t="str">
        <f t="shared" si="19"/>
        <v/>
      </c>
      <c r="AQ175" s="5" t="str">
        <f t="shared" si="20"/>
        <v/>
      </c>
      <c r="AT175" s="5">
        <f t="shared" si="21"/>
        <v>35280.376250000001</v>
      </c>
      <c r="AU175" s="11">
        <f t="shared" si="22"/>
        <v>0.40130751808719184</v>
      </c>
      <c r="AV175" s="5">
        <f t="shared" si="23"/>
        <v>401.30751808719185</v>
      </c>
    </row>
    <row r="176" spans="1:48" x14ac:dyDescent="0.3">
      <c r="A176" s="1" t="s">
        <v>211</v>
      </c>
      <c r="B176" s="1" t="s">
        <v>212</v>
      </c>
      <c r="C176" s="1" t="s">
        <v>345</v>
      </c>
      <c r="D176" s="1" t="s">
        <v>213</v>
      </c>
      <c r="E176" s="1" t="s">
        <v>214</v>
      </c>
      <c r="F176" s="1" t="s">
        <v>79</v>
      </c>
      <c r="G176" s="1" t="s">
        <v>205</v>
      </c>
      <c r="H176" s="1" t="s">
        <v>54</v>
      </c>
      <c r="I176" s="1" t="s">
        <v>127</v>
      </c>
      <c r="J176" s="2">
        <v>159.16</v>
      </c>
      <c r="K176" s="2">
        <v>40.54</v>
      </c>
      <c r="L176" s="2">
        <f t="shared" si="16"/>
        <v>40</v>
      </c>
      <c r="M176" s="2">
        <f t="shared" si="17"/>
        <v>0</v>
      </c>
      <c r="O176" s="4">
        <v>0.48</v>
      </c>
      <c r="P176" s="5">
        <v>1142.0999999999999</v>
      </c>
      <c r="Q176" s="6">
        <v>6.87</v>
      </c>
      <c r="R176" s="5">
        <v>13800.112499999999</v>
      </c>
      <c r="S176" s="7">
        <v>26.71</v>
      </c>
      <c r="T176" s="5">
        <v>34719.678749999999</v>
      </c>
      <c r="U176" s="8">
        <v>5.94</v>
      </c>
      <c r="V176" s="5">
        <v>2583.4050000000002</v>
      </c>
      <c r="AM176" s="5" t="str">
        <f t="shared" si="18"/>
        <v/>
      </c>
      <c r="AO176" s="5" t="str">
        <f t="shared" si="19"/>
        <v/>
      </c>
      <c r="AQ176" s="5" t="str">
        <f t="shared" si="20"/>
        <v/>
      </c>
      <c r="AT176" s="5">
        <f t="shared" si="21"/>
        <v>52245.296249999999</v>
      </c>
      <c r="AU176" s="11">
        <f t="shared" si="22"/>
        <v>0.59428023162926369</v>
      </c>
      <c r="AV176" s="5">
        <f t="shared" si="23"/>
        <v>594.28023162926365</v>
      </c>
    </row>
    <row r="177" spans="1:48" x14ac:dyDescent="0.3">
      <c r="A177" s="1" t="s">
        <v>215</v>
      </c>
      <c r="B177" s="1" t="s">
        <v>216</v>
      </c>
      <c r="C177" s="1" t="s">
        <v>346</v>
      </c>
      <c r="D177" s="1" t="s">
        <v>217</v>
      </c>
      <c r="E177" s="1" t="s">
        <v>51</v>
      </c>
      <c r="F177" s="1" t="s">
        <v>58</v>
      </c>
      <c r="G177" s="1" t="s">
        <v>205</v>
      </c>
      <c r="H177" s="1" t="s">
        <v>54</v>
      </c>
      <c r="I177" s="1" t="s">
        <v>127</v>
      </c>
      <c r="J177" s="2">
        <v>69.69</v>
      </c>
      <c r="K177" s="2">
        <v>0.05</v>
      </c>
      <c r="L177" s="2">
        <f t="shared" si="16"/>
        <v>0.05</v>
      </c>
      <c r="M177" s="2">
        <f t="shared" si="17"/>
        <v>0</v>
      </c>
      <c r="Q177" s="6">
        <v>0.01</v>
      </c>
      <c r="R177" s="5">
        <v>16.07</v>
      </c>
      <c r="S177" s="7">
        <v>0.04</v>
      </c>
      <c r="T177" s="5">
        <v>51.174999999999997</v>
      </c>
      <c r="AM177" s="5" t="str">
        <f t="shared" si="18"/>
        <v/>
      </c>
      <c r="AO177" s="5" t="str">
        <f t="shared" si="19"/>
        <v/>
      </c>
      <c r="AQ177" s="5" t="str">
        <f t="shared" si="20"/>
        <v/>
      </c>
      <c r="AT177" s="5">
        <f t="shared" si="21"/>
        <v>67.245000000000005</v>
      </c>
      <c r="AU177" s="11">
        <f t="shared" si="22"/>
        <v>7.6489898697645593E-4</v>
      </c>
      <c r="AV177" s="5">
        <f t="shared" si="23"/>
        <v>0.76489898697645597</v>
      </c>
    </row>
    <row r="178" spans="1:48" x14ac:dyDescent="0.3">
      <c r="A178" s="1" t="s">
        <v>215</v>
      </c>
      <c r="B178" s="1" t="s">
        <v>216</v>
      </c>
      <c r="C178" s="1" t="s">
        <v>346</v>
      </c>
      <c r="D178" s="1" t="s">
        <v>217</v>
      </c>
      <c r="E178" s="1" t="s">
        <v>51</v>
      </c>
      <c r="F178" s="1" t="s">
        <v>57</v>
      </c>
      <c r="G178" s="1" t="s">
        <v>205</v>
      </c>
      <c r="H178" s="1" t="s">
        <v>54</v>
      </c>
      <c r="I178" s="1" t="s">
        <v>127</v>
      </c>
      <c r="J178" s="2">
        <v>69.69</v>
      </c>
      <c r="K178" s="2">
        <v>0.06</v>
      </c>
      <c r="L178" s="2">
        <f t="shared" si="16"/>
        <v>0.05</v>
      </c>
      <c r="M178" s="2">
        <f t="shared" si="17"/>
        <v>0.01</v>
      </c>
      <c r="Q178" s="6">
        <v>0.03</v>
      </c>
      <c r="R178" s="5">
        <v>56.244999999999997</v>
      </c>
      <c r="AA178" s="9">
        <v>0.02</v>
      </c>
      <c r="AB178" s="5">
        <v>3.0750000000000002</v>
      </c>
      <c r="AM178" s="5" t="str">
        <f t="shared" si="18"/>
        <v/>
      </c>
      <c r="AO178" s="5" t="str">
        <f t="shared" si="19"/>
        <v/>
      </c>
      <c r="AQ178" s="5" t="str">
        <f t="shared" si="20"/>
        <v/>
      </c>
      <c r="AS178" s="2">
        <v>0.01</v>
      </c>
      <c r="AT178" s="5">
        <f t="shared" si="21"/>
        <v>59.32</v>
      </c>
      <c r="AU178" s="11">
        <f t="shared" si="22"/>
        <v>6.7475363086390609E-4</v>
      </c>
      <c r="AV178" s="5">
        <f t="shared" si="23"/>
        <v>0.67475363086390616</v>
      </c>
    </row>
    <row r="179" spans="1:48" x14ac:dyDescent="0.3">
      <c r="A179" s="1" t="s">
        <v>215</v>
      </c>
      <c r="B179" s="1" t="s">
        <v>216</v>
      </c>
      <c r="C179" s="1" t="s">
        <v>346</v>
      </c>
      <c r="D179" s="1" t="s">
        <v>217</v>
      </c>
      <c r="E179" s="1" t="s">
        <v>51</v>
      </c>
      <c r="F179" s="1" t="s">
        <v>100</v>
      </c>
      <c r="G179" s="1" t="s">
        <v>205</v>
      </c>
      <c r="H179" s="1" t="s">
        <v>54</v>
      </c>
      <c r="I179" s="1" t="s">
        <v>127</v>
      </c>
      <c r="J179" s="2">
        <v>69.69</v>
      </c>
      <c r="K179" s="2">
        <v>38.75</v>
      </c>
      <c r="L179" s="2">
        <f t="shared" si="16"/>
        <v>36.99</v>
      </c>
      <c r="M179" s="2">
        <f t="shared" si="17"/>
        <v>1.76</v>
      </c>
      <c r="O179" s="4">
        <v>15.91</v>
      </c>
      <c r="P179" s="5">
        <v>30293.965800000002</v>
      </c>
      <c r="Q179" s="6">
        <v>17.059999999999999</v>
      </c>
      <c r="R179" s="5">
        <v>28793.422500000001</v>
      </c>
      <c r="S179" s="7">
        <v>0.32</v>
      </c>
      <c r="T179" s="5">
        <v>409.4</v>
      </c>
      <c r="AA179" s="9">
        <v>3.7</v>
      </c>
      <c r="AB179" s="5">
        <v>486.77249999999998</v>
      </c>
      <c r="AM179" s="5" t="str">
        <f t="shared" si="18"/>
        <v/>
      </c>
      <c r="AO179" s="5" t="str">
        <f t="shared" si="19"/>
        <v/>
      </c>
      <c r="AQ179" s="5" t="str">
        <f t="shared" si="20"/>
        <v/>
      </c>
      <c r="AS179" s="2">
        <v>1.76</v>
      </c>
      <c r="AT179" s="5">
        <f t="shared" si="21"/>
        <v>59983.560800000007</v>
      </c>
      <c r="AU179" s="11">
        <f t="shared" si="22"/>
        <v>0.68230150778735466</v>
      </c>
      <c r="AV179" s="5">
        <f t="shared" si="23"/>
        <v>682.30150778735458</v>
      </c>
    </row>
    <row r="180" spans="1:48" x14ac:dyDescent="0.3">
      <c r="A180" s="1" t="s">
        <v>215</v>
      </c>
      <c r="B180" s="1" t="s">
        <v>216</v>
      </c>
      <c r="C180" s="1" t="s">
        <v>346</v>
      </c>
      <c r="D180" s="1" t="s">
        <v>217</v>
      </c>
      <c r="E180" s="1" t="s">
        <v>51</v>
      </c>
      <c r="F180" s="1" t="s">
        <v>106</v>
      </c>
      <c r="G180" s="1" t="s">
        <v>205</v>
      </c>
      <c r="H180" s="1" t="s">
        <v>54</v>
      </c>
      <c r="I180" s="1" t="s">
        <v>127</v>
      </c>
      <c r="J180" s="2">
        <v>69.69</v>
      </c>
      <c r="K180" s="2">
        <v>30.83</v>
      </c>
      <c r="L180" s="2">
        <f t="shared" si="16"/>
        <v>30.83</v>
      </c>
      <c r="M180" s="2">
        <f t="shared" si="17"/>
        <v>0</v>
      </c>
      <c r="O180" s="4">
        <v>3.04</v>
      </c>
      <c r="P180" s="5">
        <v>5786.64</v>
      </c>
      <c r="Q180" s="6">
        <v>16.43</v>
      </c>
      <c r="R180" s="5">
        <v>32131.965</v>
      </c>
      <c r="S180" s="7">
        <v>11.36</v>
      </c>
      <c r="T180" s="5">
        <v>14533.7</v>
      </c>
      <c r="AM180" s="5" t="str">
        <f t="shared" si="18"/>
        <v/>
      </c>
      <c r="AO180" s="5" t="str">
        <f t="shared" si="19"/>
        <v/>
      </c>
      <c r="AQ180" s="5" t="str">
        <f t="shared" si="20"/>
        <v/>
      </c>
      <c r="AT180" s="5">
        <f t="shared" si="21"/>
        <v>52452.305000000008</v>
      </c>
      <c r="AU180" s="11">
        <f t="shared" si="22"/>
        <v>0.59663491648568823</v>
      </c>
      <c r="AV180" s="5">
        <f t="shared" si="23"/>
        <v>596.63491648568822</v>
      </c>
    </row>
    <row r="181" spans="1:48" x14ac:dyDescent="0.3">
      <c r="A181" s="1" t="s">
        <v>218</v>
      </c>
      <c r="B181" s="1" t="s">
        <v>219</v>
      </c>
      <c r="D181" s="1" t="s">
        <v>217</v>
      </c>
      <c r="E181" s="1" t="s">
        <v>51</v>
      </c>
      <c r="F181" s="1" t="s">
        <v>100</v>
      </c>
      <c r="G181" s="1" t="s">
        <v>205</v>
      </c>
      <c r="H181" s="1" t="s">
        <v>54</v>
      </c>
      <c r="I181" s="1" t="s">
        <v>127</v>
      </c>
      <c r="J181" s="2">
        <v>69.69</v>
      </c>
      <c r="K181" s="2">
        <v>0.06</v>
      </c>
      <c r="L181" s="2">
        <f t="shared" si="16"/>
        <v>7.0000000000000007E-2</v>
      </c>
      <c r="M181" s="2">
        <f t="shared" si="17"/>
        <v>0</v>
      </c>
      <c r="O181" s="4">
        <v>0.03</v>
      </c>
      <c r="P181" s="5">
        <v>57.104999999999997</v>
      </c>
      <c r="Q181" s="6">
        <v>0.04</v>
      </c>
      <c r="R181" s="5">
        <v>76.332499999999996</v>
      </c>
      <c r="AM181" s="5" t="str">
        <f t="shared" si="18"/>
        <v/>
      </c>
      <c r="AO181" s="5" t="str">
        <f t="shared" si="19"/>
        <v/>
      </c>
      <c r="AQ181" s="5" t="str">
        <f t="shared" si="20"/>
        <v/>
      </c>
      <c r="AT181" s="5">
        <f t="shared" si="21"/>
        <v>133.4375</v>
      </c>
      <c r="AU181" s="11">
        <f t="shared" si="22"/>
        <v>1.5178259881726648E-3</v>
      </c>
      <c r="AV181" s="5">
        <f t="shared" si="23"/>
        <v>1.5178259881726648</v>
      </c>
    </row>
    <row r="182" spans="1:48" x14ac:dyDescent="0.3">
      <c r="A182" s="1" t="s">
        <v>218</v>
      </c>
      <c r="B182" s="1" t="s">
        <v>219</v>
      </c>
      <c r="D182" s="1" t="s">
        <v>217</v>
      </c>
      <c r="E182" s="1" t="s">
        <v>51</v>
      </c>
      <c r="F182" s="1" t="s">
        <v>106</v>
      </c>
      <c r="G182" s="1" t="s">
        <v>205</v>
      </c>
      <c r="H182" s="1" t="s">
        <v>54</v>
      </c>
      <c r="I182" s="1" t="s">
        <v>127</v>
      </c>
      <c r="J182" s="2">
        <v>69.69</v>
      </c>
      <c r="K182" s="2">
        <v>0.05</v>
      </c>
      <c r="L182" s="2">
        <f t="shared" si="16"/>
        <v>0.05</v>
      </c>
      <c r="M182" s="2">
        <f t="shared" si="17"/>
        <v>0</v>
      </c>
      <c r="Q182" s="6">
        <v>0.05</v>
      </c>
      <c r="R182" s="5">
        <v>100.4375</v>
      </c>
      <c r="AM182" s="5" t="str">
        <f t="shared" si="18"/>
        <v/>
      </c>
      <c r="AO182" s="5" t="str">
        <f t="shared" si="19"/>
        <v/>
      </c>
      <c r="AQ182" s="5" t="str">
        <f t="shared" si="20"/>
        <v/>
      </c>
      <c r="AT182" s="5">
        <f t="shared" si="21"/>
        <v>100.4375</v>
      </c>
      <c r="AU182" s="11">
        <f t="shared" si="22"/>
        <v>1.1424573128775047E-3</v>
      </c>
      <c r="AV182" s="5">
        <f t="shared" si="23"/>
        <v>1.1424573128775046</v>
      </c>
    </row>
    <row r="183" spans="1:48" x14ac:dyDescent="0.3">
      <c r="A183" s="1" t="s">
        <v>218</v>
      </c>
      <c r="B183" s="1" t="s">
        <v>219</v>
      </c>
      <c r="D183" s="1" t="s">
        <v>217</v>
      </c>
      <c r="E183" s="1" t="s">
        <v>51</v>
      </c>
      <c r="F183" s="1" t="s">
        <v>70</v>
      </c>
      <c r="G183" s="1" t="s">
        <v>205</v>
      </c>
      <c r="H183" s="1" t="s">
        <v>54</v>
      </c>
      <c r="I183" s="1" t="s">
        <v>127</v>
      </c>
      <c r="J183" s="2">
        <v>69.69</v>
      </c>
      <c r="K183" s="2">
        <v>30.47</v>
      </c>
      <c r="L183" s="2">
        <f t="shared" si="16"/>
        <v>30.470000000000002</v>
      </c>
      <c r="M183" s="2">
        <f t="shared" si="17"/>
        <v>0</v>
      </c>
      <c r="O183" s="4">
        <v>1.35</v>
      </c>
      <c r="P183" s="5">
        <v>3212.15625</v>
      </c>
      <c r="Q183" s="6">
        <v>29.12</v>
      </c>
      <c r="R183" s="5">
        <v>58543.009999999987</v>
      </c>
      <c r="AM183" s="5" t="str">
        <f t="shared" si="18"/>
        <v/>
      </c>
      <c r="AO183" s="5" t="str">
        <f t="shared" si="19"/>
        <v/>
      </c>
      <c r="AQ183" s="5" t="str">
        <f t="shared" si="20"/>
        <v/>
      </c>
      <c r="AT183" s="5">
        <f t="shared" si="21"/>
        <v>61755.166249999987</v>
      </c>
      <c r="AU183" s="11">
        <f t="shared" si="22"/>
        <v>0.70245318023923886</v>
      </c>
      <c r="AV183" s="5">
        <f t="shared" si="23"/>
        <v>702.4531802392388</v>
      </c>
    </row>
    <row r="184" spans="1:48" x14ac:dyDescent="0.3">
      <c r="A184" s="1" t="s">
        <v>218</v>
      </c>
      <c r="B184" s="1" t="s">
        <v>219</v>
      </c>
      <c r="D184" s="1" t="s">
        <v>217</v>
      </c>
      <c r="E184" s="1" t="s">
        <v>51</v>
      </c>
      <c r="F184" s="1" t="s">
        <v>101</v>
      </c>
      <c r="G184" s="1" t="s">
        <v>205</v>
      </c>
      <c r="H184" s="1" t="s">
        <v>54</v>
      </c>
      <c r="I184" s="1" t="s">
        <v>127</v>
      </c>
      <c r="J184" s="2">
        <v>69.69</v>
      </c>
      <c r="K184" s="2">
        <v>38.21</v>
      </c>
      <c r="L184" s="2">
        <f t="shared" si="16"/>
        <v>36.299999999999997</v>
      </c>
      <c r="M184" s="2">
        <f t="shared" si="17"/>
        <v>1.91</v>
      </c>
      <c r="O184" s="4">
        <v>11.61</v>
      </c>
      <c r="P184" s="5">
        <v>29475.697499999998</v>
      </c>
      <c r="Q184" s="6">
        <v>23.55</v>
      </c>
      <c r="R184" s="5">
        <v>49873.245000000003</v>
      </c>
      <c r="S184" s="7">
        <v>1.1399999999999999</v>
      </c>
      <c r="T184" s="5">
        <v>1458.4875</v>
      </c>
      <c r="AM184" s="5" t="str">
        <f t="shared" si="18"/>
        <v/>
      </c>
      <c r="AN184" s="3">
        <v>0.76</v>
      </c>
      <c r="AO184" s="5">
        <f t="shared" si="19"/>
        <v>5448.4400000000005</v>
      </c>
      <c r="AQ184" s="5" t="str">
        <f t="shared" si="20"/>
        <v/>
      </c>
      <c r="AR184" s="2">
        <v>1.1499999999999999</v>
      </c>
      <c r="AT184" s="5">
        <f t="shared" si="21"/>
        <v>80807.430000000008</v>
      </c>
      <c r="AU184" s="11">
        <f t="shared" si="22"/>
        <v>0.9191690288820118</v>
      </c>
      <c r="AV184" s="5">
        <f t="shared" si="23"/>
        <v>919.16902888201173</v>
      </c>
    </row>
    <row r="185" spans="1:48" x14ac:dyDescent="0.3">
      <c r="A185" s="1" t="s">
        <v>220</v>
      </c>
      <c r="B185" s="1" t="s">
        <v>221</v>
      </c>
      <c r="D185" s="1" t="s">
        <v>222</v>
      </c>
      <c r="E185" s="1" t="s">
        <v>51</v>
      </c>
      <c r="F185" s="1" t="s">
        <v>52</v>
      </c>
      <c r="G185" s="1" t="s">
        <v>205</v>
      </c>
      <c r="H185" s="1" t="s">
        <v>54</v>
      </c>
      <c r="I185" s="1" t="s">
        <v>127</v>
      </c>
      <c r="J185" s="2">
        <v>74</v>
      </c>
      <c r="K185" s="2">
        <v>0.05</v>
      </c>
      <c r="L185" s="2">
        <f t="shared" si="16"/>
        <v>0.05</v>
      </c>
      <c r="M185" s="2">
        <f t="shared" si="17"/>
        <v>0</v>
      </c>
      <c r="Q185" s="6">
        <v>0.04</v>
      </c>
      <c r="R185" s="5">
        <v>80.350000000000009</v>
      </c>
      <c r="S185" s="7">
        <v>0.01</v>
      </c>
      <c r="T185" s="5">
        <v>12.793749999999999</v>
      </c>
      <c r="AM185" s="5" t="str">
        <f t="shared" si="18"/>
        <v/>
      </c>
      <c r="AO185" s="5" t="str">
        <f t="shared" si="19"/>
        <v/>
      </c>
      <c r="AQ185" s="5" t="str">
        <f t="shared" si="20"/>
        <v/>
      </c>
      <c r="AT185" s="5">
        <f t="shared" si="21"/>
        <v>93.143750000000011</v>
      </c>
      <c r="AU185" s="11">
        <f t="shared" si="22"/>
        <v>1.0594923045310176E-3</v>
      </c>
      <c r="AV185" s="5">
        <f t="shared" si="23"/>
        <v>1.0594923045310176</v>
      </c>
    </row>
    <row r="186" spans="1:48" x14ac:dyDescent="0.3">
      <c r="A186" s="1" t="s">
        <v>220</v>
      </c>
      <c r="B186" s="1" t="s">
        <v>221</v>
      </c>
      <c r="D186" s="1" t="s">
        <v>222</v>
      </c>
      <c r="E186" s="1" t="s">
        <v>51</v>
      </c>
      <c r="F186" s="1" t="s">
        <v>58</v>
      </c>
      <c r="G186" s="1" t="s">
        <v>205</v>
      </c>
      <c r="H186" s="1" t="s">
        <v>54</v>
      </c>
      <c r="I186" s="1" t="s">
        <v>127</v>
      </c>
      <c r="J186" s="2">
        <v>74</v>
      </c>
      <c r="K186" s="2">
        <v>30.85</v>
      </c>
      <c r="L186" s="2">
        <f t="shared" si="16"/>
        <v>30.85</v>
      </c>
      <c r="M186" s="2">
        <f t="shared" si="17"/>
        <v>0</v>
      </c>
      <c r="O186" s="4">
        <v>0.61</v>
      </c>
      <c r="P186" s="5">
        <v>1451.41875</v>
      </c>
      <c r="Q186" s="6">
        <v>24.84</v>
      </c>
      <c r="R186" s="5">
        <v>49439.355000000003</v>
      </c>
      <c r="S186" s="7">
        <v>5.4</v>
      </c>
      <c r="T186" s="5">
        <v>6908.625</v>
      </c>
      <c r="AM186" s="5" t="str">
        <f t="shared" si="18"/>
        <v/>
      </c>
      <c r="AO186" s="5" t="str">
        <f t="shared" si="19"/>
        <v/>
      </c>
      <c r="AQ186" s="5" t="str">
        <f t="shared" si="20"/>
        <v/>
      </c>
      <c r="AT186" s="5">
        <f t="shared" si="21"/>
        <v>57799.39875</v>
      </c>
      <c r="AU186" s="11">
        <f t="shared" si="22"/>
        <v>0.65745708308012851</v>
      </c>
      <c r="AV186" s="5">
        <f t="shared" si="23"/>
        <v>657.45708308012854</v>
      </c>
    </row>
    <row r="187" spans="1:48" x14ac:dyDescent="0.3">
      <c r="A187" s="1" t="s">
        <v>220</v>
      </c>
      <c r="B187" s="1" t="s">
        <v>221</v>
      </c>
      <c r="D187" s="1" t="s">
        <v>222</v>
      </c>
      <c r="E187" s="1" t="s">
        <v>51</v>
      </c>
      <c r="F187" s="1" t="s">
        <v>57</v>
      </c>
      <c r="G187" s="1" t="s">
        <v>205</v>
      </c>
      <c r="H187" s="1" t="s">
        <v>54</v>
      </c>
      <c r="I187" s="1" t="s">
        <v>127</v>
      </c>
      <c r="J187" s="2">
        <v>74</v>
      </c>
      <c r="K187" s="2">
        <v>39.24</v>
      </c>
      <c r="L187" s="2">
        <f t="shared" si="16"/>
        <v>37.020000000000003</v>
      </c>
      <c r="M187" s="2">
        <f t="shared" si="17"/>
        <v>2.23</v>
      </c>
      <c r="Q187" s="6">
        <v>34.06</v>
      </c>
      <c r="R187" s="5">
        <v>67935.925000000003</v>
      </c>
      <c r="S187" s="7">
        <v>2.96</v>
      </c>
      <c r="T187" s="5">
        <v>3786.95</v>
      </c>
      <c r="AM187" s="5" t="str">
        <f t="shared" si="18"/>
        <v/>
      </c>
      <c r="AO187" s="5" t="str">
        <f t="shared" si="19"/>
        <v/>
      </c>
      <c r="AQ187" s="5" t="str">
        <f t="shared" si="20"/>
        <v/>
      </c>
      <c r="AS187" s="2">
        <v>2.23</v>
      </c>
      <c r="AT187" s="5">
        <f t="shared" si="21"/>
        <v>71722.875</v>
      </c>
      <c r="AU187" s="11">
        <f t="shared" si="22"/>
        <v>0.81583395688213223</v>
      </c>
      <c r="AV187" s="5">
        <f t="shared" si="23"/>
        <v>815.83395688213227</v>
      </c>
    </row>
    <row r="188" spans="1:48" x14ac:dyDescent="0.3">
      <c r="A188" s="1" t="s">
        <v>220</v>
      </c>
      <c r="B188" s="1" t="s">
        <v>221</v>
      </c>
      <c r="D188" s="1" t="s">
        <v>222</v>
      </c>
      <c r="E188" s="1" t="s">
        <v>51</v>
      </c>
      <c r="F188" s="1" t="s">
        <v>56</v>
      </c>
      <c r="G188" s="1" t="s">
        <v>205</v>
      </c>
      <c r="H188" s="1" t="s">
        <v>54</v>
      </c>
      <c r="I188" s="1" t="s">
        <v>127</v>
      </c>
      <c r="J188" s="2">
        <v>74</v>
      </c>
      <c r="K188" s="2">
        <v>0.06</v>
      </c>
      <c r="L188" s="2">
        <f t="shared" si="16"/>
        <v>0.06</v>
      </c>
      <c r="M188" s="2">
        <f t="shared" si="17"/>
        <v>0</v>
      </c>
      <c r="Q188" s="6">
        <v>0.04</v>
      </c>
      <c r="R188" s="5">
        <v>80.350000000000009</v>
      </c>
      <c r="S188" s="7">
        <v>0.02</v>
      </c>
      <c r="T188" s="5">
        <v>25.587499999999999</v>
      </c>
      <c r="AM188" s="5" t="str">
        <f t="shared" si="18"/>
        <v/>
      </c>
      <c r="AO188" s="5" t="str">
        <f t="shared" si="19"/>
        <v/>
      </c>
      <c r="AQ188" s="5" t="str">
        <f t="shared" si="20"/>
        <v/>
      </c>
      <c r="AT188" s="5">
        <f t="shared" si="21"/>
        <v>105.9375</v>
      </c>
      <c r="AU188" s="11">
        <f t="shared" si="22"/>
        <v>1.2050187587600313E-3</v>
      </c>
      <c r="AV188" s="5">
        <f t="shared" si="23"/>
        <v>1.2050187587600312</v>
      </c>
    </row>
    <row r="189" spans="1:48" x14ac:dyDescent="0.3">
      <c r="A189" s="1" t="s">
        <v>223</v>
      </c>
      <c r="B189" s="1" t="s">
        <v>224</v>
      </c>
      <c r="D189" s="1" t="s">
        <v>225</v>
      </c>
      <c r="E189" s="1" t="s">
        <v>226</v>
      </c>
      <c r="F189" s="1" t="s">
        <v>52</v>
      </c>
      <c r="G189" s="1" t="s">
        <v>205</v>
      </c>
      <c r="H189" s="1" t="s">
        <v>54</v>
      </c>
      <c r="I189" s="1" t="s">
        <v>127</v>
      </c>
      <c r="J189" s="2">
        <v>70.17</v>
      </c>
      <c r="K189" s="2">
        <v>28.78</v>
      </c>
      <c r="L189" s="2">
        <f t="shared" si="16"/>
        <v>28.659999999999997</v>
      </c>
      <c r="M189" s="2">
        <f t="shared" si="17"/>
        <v>0</v>
      </c>
      <c r="Q189" s="6">
        <v>5.56</v>
      </c>
      <c r="R189" s="5">
        <v>11168.65</v>
      </c>
      <c r="S189" s="7">
        <v>20.36</v>
      </c>
      <c r="T189" s="5">
        <v>26048.075000000001</v>
      </c>
      <c r="U189" s="8">
        <v>2.74</v>
      </c>
      <c r="V189" s="5">
        <v>1051.4749999999999</v>
      </c>
      <c r="AM189" s="5" t="str">
        <f t="shared" si="18"/>
        <v/>
      </c>
      <c r="AO189" s="5" t="str">
        <f t="shared" si="19"/>
        <v/>
      </c>
      <c r="AQ189" s="5" t="str">
        <f t="shared" si="20"/>
        <v/>
      </c>
      <c r="AT189" s="5">
        <f t="shared" si="21"/>
        <v>38268.199999999997</v>
      </c>
      <c r="AU189" s="11">
        <f t="shared" si="22"/>
        <v>0.43529344060394698</v>
      </c>
      <c r="AV189" s="5">
        <f t="shared" si="23"/>
        <v>435.29344060394698</v>
      </c>
    </row>
    <row r="190" spans="1:48" x14ac:dyDescent="0.3">
      <c r="A190" s="1" t="s">
        <v>223</v>
      </c>
      <c r="B190" s="1" t="s">
        <v>224</v>
      </c>
      <c r="D190" s="1" t="s">
        <v>225</v>
      </c>
      <c r="E190" s="1" t="s">
        <v>226</v>
      </c>
      <c r="F190" s="1" t="s">
        <v>56</v>
      </c>
      <c r="G190" s="1" t="s">
        <v>205</v>
      </c>
      <c r="H190" s="1" t="s">
        <v>54</v>
      </c>
      <c r="I190" s="1" t="s">
        <v>127</v>
      </c>
      <c r="J190" s="2">
        <v>70.17</v>
      </c>
      <c r="K190" s="2">
        <v>38.19</v>
      </c>
      <c r="L190" s="2">
        <f t="shared" si="16"/>
        <v>38.18</v>
      </c>
      <c r="M190" s="2">
        <f t="shared" si="17"/>
        <v>0</v>
      </c>
      <c r="Q190" s="6">
        <v>14.25</v>
      </c>
      <c r="R190" s="5">
        <v>28624.6875</v>
      </c>
      <c r="S190" s="7">
        <v>23.93</v>
      </c>
      <c r="T190" s="5">
        <v>30615.443749999999</v>
      </c>
      <c r="AM190" s="5" t="str">
        <f t="shared" si="18"/>
        <v/>
      </c>
      <c r="AO190" s="5" t="str">
        <f t="shared" si="19"/>
        <v/>
      </c>
      <c r="AQ190" s="5" t="str">
        <f t="shared" si="20"/>
        <v/>
      </c>
      <c r="AT190" s="5">
        <f t="shared" si="21"/>
        <v>59240.131249999999</v>
      </c>
      <c r="AU190" s="11">
        <f t="shared" si="22"/>
        <v>0.6738451391401189</v>
      </c>
      <c r="AV190" s="5">
        <f t="shared" si="23"/>
        <v>673.84513914011882</v>
      </c>
    </row>
    <row r="191" spans="1:48" x14ac:dyDescent="0.3">
      <c r="A191" s="1" t="s">
        <v>227</v>
      </c>
      <c r="B191" s="1" t="s">
        <v>212</v>
      </c>
      <c r="C191" s="1" t="s">
        <v>345</v>
      </c>
      <c r="D191" s="1" t="s">
        <v>213</v>
      </c>
      <c r="E191" s="1" t="s">
        <v>214</v>
      </c>
      <c r="F191" s="1" t="s">
        <v>63</v>
      </c>
      <c r="G191" s="1" t="s">
        <v>205</v>
      </c>
      <c r="H191" s="1" t="s">
        <v>54</v>
      </c>
      <c r="I191" s="1" t="s">
        <v>127</v>
      </c>
      <c r="J191" s="2">
        <v>160</v>
      </c>
      <c r="K191" s="2">
        <v>39.06</v>
      </c>
      <c r="L191" s="2">
        <f t="shared" si="16"/>
        <v>30.73</v>
      </c>
      <c r="M191" s="2">
        <f t="shared" si="17"/>
        <v>0</v>
      </c>
      <c r="S191" s="7">
        <v>26.5</v>
      </c>
      <c r="T191" s="5">
        <v>33903.4375</v>
      </c>
      <c r="U191" s="8">
        <v>4.2300000000000004</v>
      </c>
      <c r="V191" s="5">
        <v>1623.2625</v>
      </c>
      <c r="AM191" s="5" t="str">
        <f t="shared" si="18"/>
        <v/>
      </c>
      <c r="AO191" s="5" t="str">
        <f t="shared" si="19"/>
        <v/>
      </c>
      <c r="AQ191" s="5" t="str">
        <f t="shared" si="20"/>
        <v/>
      </c>
      <c r="AT191" s="5">
        <f t="shared" si="21"/>
        <v>35526.699999999997</v>
      </c>
      <c r="AU191" s="11">
        <f t="shared" si="22"/>
        <v>0.40410940353359287</v>
      </c>
      <c r="AV191" s="5">
        <f t="shared" si="23"/>
        <v>404.10940353359291</v>
      </c>
    </row>
    <row r="192" spans="1:48" x14ac:dyDescent="0.3">
      <c r="A192" s="1" t="s">
        <v>227</v>
      </c>
      <c r="B192" s="1" t="s">
        <v>212</v>
      </c>
      <c r="C192" s="1" t="s">
        <v>345</v>
      </c>
      <c r="D192" s="1" t="s">
        <v>213</v>
      </c>
      <c r="E192" s="1" t="s">
        <v>214</v>
      </c>
      <c r="F192" s="1" t="s">
        <v>85</v>
      </c>
      <c r="G192" s="1" t="s">
        <v>205</v>
      </c>
      <c r="H192" s="1" t="s">
        <v>54</v>
      </c>
      <c r="I192" s="1" t="s">
        <v>127</v>
      </c>
      <c r="J192" s="2">
        <v>160</v>
      </c>
      <c r="K192" s="2">
        <v>37.49</v>
      </c>
      <c r="L192" s="2">
        <f t="shared" si="16"/>
        <v>28.72</v>
      </c>
      <c r="M192" s="2">
        <f t="shared" si="17"/>
        <v>0.3</v>
      </c>
      <c r="Q192" s="6">
        <v>23.560000000000002</v>
      </c>
      <c r="R192" s="5">
        <v>47326.15</v>
      </c>
      <c r="S192" s="7">
        <v>2.4</v>
      </c>
      <c r="T192" s="5">
        <v>3070.5</v>
      </c>
      <c r="U192" s="8">
        <v>0.08</v>
      </c>
      <c r="V192" s="5">
        <v>30.700000000000003</v>
      </c>
      <c r="AA192" s="9">
        <v>2.68</v>
      </c>
      <c r="AB192" s="5">
        <v>412.04999999999995</v>
      </c>
      <c r="AM192" s="5" t="str">
        <f t="shared" si="18"/>
        <v/>
      </c>
      <c r="AO192" s="5" t="str">
        <f t="shared" si="19"/>
        <v/>
      </c>
      <c r="AQ192" s="5" t="str">
        <f t="shared" si="20"/>
        <v/>
      </c>
      <c r="AS192" s="2">
        <v>0.3</v>
      </c>
      <c r="AT192" s="5">
        <f t="shared" si="21"/>
        <v>50839.4</v>
      </c>
      <c r="AU192" s="11">
        <f t="shared" si="22"/>
        <v>0.57828843123638685</v>
      </c>
      <c r="AV192" s="5">
        <f t="shared" si="23"/>
        <v>578.28843123638683</v>
      </c>
    </row>
    <row r="193" spans="1:48" x14ac:dyDescent="0.3">
      <c r="A193" s="1" t="s">
        <v>227</v>
      </c>
      <c r="B193" s="1" t="s">
        <v>212</v>
      </c>
      <c r="C193" s="1" t="s">
        <v>345</v>
      </c>
      <c r="D193" s="1" t="s">
        <v>213</v>
      </c>
      <c r="E193" s="1" t="s">
        <v>214</v>
      </c>
      <c r="F193" s="1" t="s">
        <v>84</v>
      </c>
      <c r="G193" s="1" t="s">
        <v>205</v>
      </c>
      <c r="H193" s="1" t="s">
        <v>54</v>
      </c>
      <c r="I193" s="1" t="s">
        <v>127</v>
      </c>
      <c r="J193" s="2">
        <v>160</v>
      </c>
      <c r="K193" s="2">
        <v>40.79</v>
      </c>
      <c r="L193" s="2">
        <f t="shared" si="16"/>
        <v>39.989999999999995</v>
      </c>
      <c r="M193" s="2">
        <f t="shared" si="17"/>
        <v>0</v>
      </c>
      <c r="Q193" s="6">
        <v>12.95</v>
      </c>
      <c r="R193" s="5">
        <v>26013.3125</v>
      </c>
      <c r="S193" s="7">
        <v>27.04</v>
      </c>
      <c r="T193" s="5">
        <v>34594.300000000003</v>
      </c>
      <c r="AM193" s="5" t="str">
        <f t="shared" si="18"/>
        <v/>
      </c>
      <c r="AO193" s="5" t="str">
        <f t="shared" si="19"/>
        <v/>
      </c>
      <c r="AQ193" s="5" t="str">
        <f t="shared" si="20"/>
        <v/>
      </c>
      <c r="AT193" s="5">
        <f t="shared" si="21"/>
        <v>60607.612500000003</v>
      </c>
      <c r="AU193" s="11">
        <f t="shared" si="22"/>
        <v>0.68939997627052707</v>
      </c>
      <c r="AV193" s="5">
        <f t="shared" si="23"/>
        <v>689.39997627052708</v>
      </c>
    </row>
    <row r="194" spans="1:48" x14ac:dyDescent="0.3">
      <c r="A194" s="1" t="s">
        <v>228</v>
      </c>
      <c r="B194" s="1" t="s">
        <v>229</v>
      </c>
      <c r="D194" s="1" t="s">
        <v>230</v>
      </c>
      <c r="E194" s="1" t="s">
        <v>51</v>
      </c>
      <c r="F194" s="1" t="s">
        <v>106</v>
      </c>
      <c r="G194" s="1" t="s">
        <v>231</v>
      </c>
      <c r="H194" s="1" t="s">
        <v>54</v>
      </c>
      <c r="I194" s="1" t="s">
        <v>127</v>
      </c>
      <c r="J194" s="2">
        <v>128.58000000000001</v>
      </c>
      <c r="K194" s="2">
        <v>31.06</v>
      </c>
      <c r="L194" s="2">
        <f t="shared" si="16"/>
        <v>0.27</v>
      </c>
      <c r="M194" s="2">
        <f t="shared" si="17"/>
        <v>0</v>
      </c>
      <c r="U194" s="8">
        <v>0.27</v>
      </c>
      <c r="V194" s="5">
        <v>103.6125</v>
      </c>
      <c r="AM194" s="5" t="str">
        <f t="shared" si="18"/>
        <v/>
      </c>
      <c r="AO194" s="5" t="str">
        <f t="shared" si="19"/>
        <v/>
      </c>
      <c r="AQ194" s="5" t="str">
        <f t="shared" si="20"/>
        <v/>
      </c>
      <c r="AT194" s="5">
        <f t="shared" si="21"/>
        <v>103.6125</v>
      </c>
      <c r="AU194" s="11">
        <f t="shared" si="22"/>
        <v>1.1785723293642359E-3</v>
      </c>
      <c r="AV194" s="5">
        <f t="shared" si="23"/>
        <v>1.1785723293642361</v>
      </c>
    </row>
    <row r="195" spans="1:48" x14ac:dyDescent="0.3">
      <c r="A195" s="1" t="s">
        <v>228</v>
      </c>
      <c r="B195" s="1" t="s">
        <v>229</v>
      </c>
      <c r="D195" s="1" t="s">
        <v>230</v>
      </c>
      <c r="E195" s="1" t="s">
        <v>51</v>
      </c>
      <c r="F195" s="1" t="s">
        <v>70</v>
      </c>
      <c r="G195" s="1" t="s">
        <v>231</v>
      </c>
      <c r="H195" s="1" t="s">
        <v>54</v>
      </c>
      <c r="I195" s="1" t="s">
        <v>127</v>
      </c>
      <c r="J195" s="2">
        <v>128.58000000000001</v>
      </c>
      <c r="K195" s="2">
        <v>30.32</v>
      </c>
      <c r="L195" s="2">
        <f t="shared" si="16"/>
        <v>25.869999999999997</v>
      </c>
      <c r="M195" s="2">
        <f t="shared" si="17"/>
        <v>0</v>
      </c>
      <c r="S195" s="7">
        <v>11.04</v>
      </c>
      <c r="T195" s="5">
        <v>14124.3</v>
      </c>
      <c r="U195" s="8">
        <v>14.83</v>
      </c>
      <c r="V195" s="5">
        <v>5691.0124999999998</v>
      </c>
      <c r="AM195" s="5" t="str">
        <f t="shared" si="18"/>
        <v/>
      </c>
      <c r="AO195" s="5" t="str">
        <f t="shared" si="19"/>
        <v/>
      </c>
      <c r="AQ195" s="5" t="str">
        <f t="shared" si="20"/>
        <v/>
      </c>
      <c r="AT195" s="5">
        <f t="shared" si="21"/>
        <v>19815.3125</v>
      </c>
      <c r="AU195" s="11">
        <f t="shared" ref="AU195:AU258" si="24">(AT195/$AT$315)*100</f>
        <v>0.22539538192983727</v>
      </c>
      <c r="AV195" s="5">
        <f t="shared" si="23"/>
        <v>225.39538192983727</v>
      </c>
    </row>
    <row r="196" spans="1:48" x14ac:dyDescent="0.3">
      <c r="A196" s="1" t="s">
        <v>228</v>
      </c>
      <c r="B196" s="1" t="s">
        <v>229</v>
      </c>
      <c r="D196" s="1" t="s">
        <v>230</v>
      </c>
      <c r="E196" s="1" t="s">
        <v>51</v>
      </c>
      <c r="F196" s="1" t="s">
        <v>101</v>
      </c>
      <c r="G196" s="1" t="s">
        <v>231</v>
      </c>
      <c r="H196" s="1" t="s">
        <v>54</v>
      </c>
      <c r="I196" s="1" t="s">
        <v>127</v>
      </c>
      <c r="J196" s="2">
        <v>128.58000000000001</v>
      </c>
      <c r="K196" s="2">
        <v>26.5</v>
      </c>
      <c r="L196" s="2">
        <f t="shared" si="16"/>
        <v>22.949999999999996</v>
      </c>
      <c r="M196" s="2">
        <f t="shared" si="17"/>
        <v>0</v>
      </c>
      <c r="Q196" s="6">
        <v>0.33</v>
      </c>
      <c r="R196" s="5">
        <v>662.88750000000005</v>
      </c>
      <c r="S196" s="7">
        <v>18.079999999999998</v>
      </c>
      <c r="T196" s="5">
        <v>23131.1</v>
      </c>
      <c r="U196" s="8">
        <v>4.54</v>
      </c>
      <c r="V196" s="5">
        <v>1742.2249999999999</v>
      </c>
      <c r="AM196" s="5" t="str">
        <f t="shared" si="18"/>
        <v/>
      </c>
      <c r="AO196" s="5" t="str">
        <f t="shared" si="19"/>
        <v/>
      </c>
      <c r="AQ196" s="5" t="str">
        <f t="shared" si="20"/>
        <v/>
      </c>
      <c r="AT196" s="5">
        <f t="shared" si="21"/>
        <v>25536.212499999998</v>
      </c>
      <c r="AU196" s="11">
        <f t="shared" si="24"/>
        <v>0.29046952297517303</v>
      </c>
      <c r="AV196" s="5">
        <f t="shared" si="23"/>
        <v>290.46952297517305</v>
      </c>
    </row>
    <row r="197" spans="1:48" x14ac:dyDescent="0.3">
      <c r="A197" s="1" t="s">
        <v>232</v>
      </c>
      <c r="B197" s="1" t="s">
        <v>229</v>
      </c>
      <c r="D197" s="1" t="s">
        <v>230</v>
      </c>
      <c r="E197" s="1" t="s">
        <v>51</v>
      </c>
      <c r="F197" s="1" t="s">
        <v>101</v>
      </c>
      <c r="G197" s="1" t="s">
        <v>231</v>
      </c>
      <c r="H197" s="1" t="s">
        <v>54</v>
      </c>
      <c r="I197" s="1" t="s">
        <v>127</v>
      </c>
      <c r="J197" s="2">
        <v>13.02</v>
      </c>
      <c r="K197" s="2">
        <v>11.97</v>
      </c>
      <c r="L197" s="2">
        <f t="shared" si="16"/>
        <v>8.7799999999999994</v>
      </c>
      <c r="M197" s="2">
        <f t="shared" si="17"/>
        <v>2.33</v>
      </c>
      <c r="Q197" s="6">
        <v>1.86</v>
      </c>
      <c r="R197" s="5">
        <v>3736.2750000000001</v>
      </c>
      <c r="S197" s="7">
        <v>3.14</v>
      </c>
      <c r="T197" s="5">
        <v>4017.2375000000002</v>
      </c>
      <c r="AA197" s="9">
        <v>3.78</v>
      </c>
      <c r="AB197" s="5">
        <v>581.17499999999995</v>
      </c>
      <c r="AM197" s="5" t="str">
        <f t="shared" si="18"/>
        <v/>
      </c>
      <c r="AO197" s="5" t="str">
        <f t="shared" si="19"/>
        <v/>
      </c>
      <c r="AQ197" s="5" t="str">
        <f t="shared" si="20"/>
        <v/>
      </c>
      <c r="AS197" s="2">
        <v>2.33</v>
      </c>
      <c r="AT197" s="5">
        <f t="shared" si="21"/>
        <v>8334.6875</v>
      </c>
      <c r="AU197" s="11">
        <f t="shared" si="24"/>
        <v>9.4805472905276675E-2</v>
      </c>
      <c r="AV197" s="5">
        <f t="shared" si="23"/>
        <v>94.805472905276673</v>
      </c>
    </row>
    <row r="198" spans="1:48" x14ac:dyDescent="0.3">
      <c r="A198" s="1" t="s">
        <v>233</v>
      </c>
      <c r="B198" s="1" t="s">
        <v>234</v>
      </c>
      <c r="D198" s="1" t="s">
        <v>235</v>
      </c>
      <c r="E198" s="1" t="s">
        <v>51</v>
      </c>
      <c r="F198" s="1" t="s">
        <v>80</v>
      </c>
      <c r="G198" s="1" t="s">
        <v>236</v>
      </c>
      <c r="H198" s="1" t="s">
        <v>54</v>
      </c>
      <c r="I198" s="1" t="s">
        <v>127</v>
      </c>
      <c r="J198" s="2">
        <v>80</v>
      </c>
      <c r="K198" s="2">
        <v>37.93</v>
      </c>
      <c r="L198" s="2">
        <f t="shared" ref="L198:L261" si="25">SUM(O198,Q198,S198,U198,W198,Y198,AA198,AC198,AF198,AH198,AJ198)</f>
        <v>25.37</v>
      </c>
      <c r="M198" s="2">
        <f t="shared" ref="M198:M261" si="26">SUM(N198,AE198,AL198,AN198,AP198,AR198,AS198)</f>
        <v>0</v>
      </c>
      <c r="S198" s="7">
        <v>23.02</v>
      </c>
      <c r="T198" s="5">
        <v>29451.212500000001</v>
      </c>
      <c r="U198" s="8">
        <v>2.35</v>
      </c>
      <c r="V198" s="5">
        <v>901.8125</v>
      </c>
      <c r="AM198" s="5" t="str">
        <f t="shared" ref="AM198:AM261" si="27">IF(AL198&gt;0,AL198*$AM$1,"")</f>
        <v/>
      </c>
      <c r="AO198" s="5" t="str">
        <f t="shared" ref="AO198:AO261" si="28">IF(AN198&gt;0,AN198*$AO$1,"")</f>
        <v/>
      </c>
      <c r="AQ198" s="5" t="str">
        <f t="shared" ref="AQ198:AQ261" si="29">IF(AP198&gt;0,AP198*$AQ$1,"")</f>
        <v/>
      </c>
      <c r="AT198" s="5">
        <f t="shared" ref="AT198:AT261" si="30">SUM(P198,R198,T198,V198,X198,Z198,AB198,AD198,AG198,AI198,AK198)</f>
        <v>30353.025000000001</v>
      </c>
      <c r="AU198" s="11">
        <f t="shared" si="24"/>
        <v>0.34525984198336002</v>
      </c>
      <c r="AV198" s="5">
        <f t="shared" si="23"/>
        <v>345.25984198335999</v>
      </c>
    </row>
    <row r="199" spans="1:48" x14ac:dyDescent="0.3">
      <c r="A199" s="1" t="s">
        <v>233</v>
      </c>
      <c r="B199" s="1" t="s">
        <v>234</v>
      </c>
      <c r="D199" s="1" t="s">
        <v>235</v>
      </c>
      <c r="E199" s="1" t="s">
        <v>51</v>
      </c>
      <c r="F199" s="1" t="s">
        <v>79</v>
      </c>
      <c r="G199" s="1" t="s">
        <v>236</v>
      </c>
      <c r="H199" s="1" t="s">
        <v>54</v>
      </c>
      <c r="I199" s="1" t="s">
        <v>127</v>
      </c>
      <c r="J199" s="2">
        <v>80</v>
      </c>
      <c r="K199" s="2">
        <v>39.44</v>
      </c>
      <c r="L199" s="2">
        <f t="shared" si="25"/>
        <v>2.04</v>
      </c>
      <c r="M199" s="2">
        <f t="shared" si="26"/>
        <v>0</v>
      </c>
      <c r="S199" s="7">
        <v>1.7</v>
      </c>
      <c r="T199" s="5">
        <v>2174.9375</v>
      </c>
      <c r="U199" s="8">
        <v>0.34</v>
      </c>
      <c r="V199" s="5">
        <v>130.47499999999999</v>
      </c>
      <c r="AM199" s="5" t="str">
        <f t="shared" si="27"/>
        <v/>
      </c>
      <c r="AO199" s="5" t="str">
        <f t="shared" si="28"/>
        <v/>
      </c>
      <c r="AQ199" s="5" t="str">
        <f t="shared" si="29"/>
        <v/>
      </c>
      <c r="AT199" s="5">
        <f t="shared" si="30"/>
        <v>2305.4124999999999</v>
      </c>
      <c r="AU199" s="11">
        <f t="shared" si="24"/>
        <v>2.6223625337391011E-2</v>
      </c>
      <c r="AV199" s="5">
        <f t="shared" ref="AV199:AV262" si="31">(AU199/100)*$AV$1</f>
        <v>26.223625337391013</v>
      </c>
    </row>
    <row r="200" spans="1:48" x14ac:dyDescent="0.3">
      <c r="A200" s="1" t="s">
        <v>237</v>
      </c>
      <c r="B200" s="1" t="s">
        <v>238</v>
      </c>
      <c r="D200" s="1" t="s">
        <v>239</v>
      </c>
      <c r="E200" s="1" t="s">
        <v>240</v>
      </c>
      <c r="F200" s="1" t="s">
        <v>80</v>
      </c>
      <c r="G200" s="1" t="s">
        <v>241</v>
      </c>
      <c r="H200" s="1" t="s">
        <v>54</v>
      </c>
      <c r="I200" s="1" t="s">
        <v>127</v>
      </c>
      <c r="J200" s="2">
        <v>5.94</v>
      </c>
      <c r="K200" s="2">
        <v>2.54</v>
      </c>
      <c r="L200" s="2">
        <f t="shared" si="25"/>
        <v>1.1100000000000001</v>
      </c>
      <c r="M200" s="2">
        <f t="shared" si="26"/>
        <v>1.42</v>
      </c>
      <c r="AA200" s="9">
        <v>1.1100000000000001</v>
      </c>
      <c r="AB200" s="5">
        <v>204.79499999999999</v>
      </c>
      <c r="AM200" s="5" t="str">
        <f t="shared" si="27"/>
        <v/>
      </c>
      <c r="AO200" s="5" t="str">
        <f t="shared" si="28"/>
        <v/>
      </c>
      <c r="AQ200" s="5" t="str">
        <f t="shared" si="29"/>
        <v/>
      </c>
      <c r="AS200" s="2">
        <v>1.42</v>
      </c>
      <c r="AT200" s="5">
        <f t="shared" si="30"/>
        <v>204.79499999999999</v>
      </c>
      <c r="AU200" s="11">
        <f t="shared" si="24"/>
        <v>2.3295038744567372E-3</v>
      </c>
      <c r="AV200" s="5">
        <f t="shared" si="31"/>
        <v>2.3295038744567371</v>
      </c>
    </row>
    <row r="201" spans="1:48" x14ac:dyDescent="0.3">
      <c r="A201" s="1" t="s">
        <v>237</v>
      </c>
      <c r="B201" s="1" t="s">
        <v>238</v>
      </c>
      <c r="D201" s="1" t="s">
        <v>239</v>
      </c>
      <c r="E201" s="1" t="s">
        <v>240</v>
      </c>
      <c r="F201" s="1" t="s">
        <v>79</v>
      </c>
      <c r="G201" s="1" t="s">
        <v>241</v>
      </c>
      <c r="H201" s="1" t="s">
        <v>54</v>
      </c>
      <c r="I201" s="1" t="s">
        <v>127</v>
      </c>
      <c r="J201" s="2">
        <v>5.94</v>
      </c>
      <c r="K201" s="2">
        <v>3.18</v>
      </c>
      <c r="L201" s="2">
        <f t="shared" si="25"/>
        <v>3.07</v>
      </c>
      <c r="M201" s="2">
        <f t="shared" si="26"/>
        <v>0.12</v>
      </c>
      <c r="Q201" s="6">
        <v>0.02</v>
      </c>
      <c r="R201" s="5">
        <v>48.21</v>
      </c>
      <c r="AA201" s="9">
        <v>3.05</v>
      </c>
      <c r="AB201" s="5">
        <v>562.72500000000002</v>
      </c>
      <c r="AM201" s="5" t="str">
        <f t="shared" si="27"/>
        <v/>
      </c>
      <c r="AO201" s="5" t="str">
        <f t="shared" si="28"/>
        <v/>
      </c>
      <c r="AQ201" s="5" t="str">
        <f t="shared" si="29"/>
        <v/>
      </c>
      <c r="AS201" s="2">
        <v>0.12</v>
      </c>
      <c r="AT201" s="5">
        <f t="shared" si="30"/>
        <v>610.93500000000006</v>
      </c>
      <c r="AU201" s="11">
        <f t="shared" si="24"/>
        <v>6.9492685345893552E-3</v>
      </c>
      <c r="AV201" s="5">
        <f t="shared" si="31"/>
        <v>6.949268534589355</v>
      </c>
    </row>
    <row r="202" spans="1:48" x14ac:dyDescent="0.3">
      <c r="A202" s="1" t="s">
        <v>242</v>
      </c>
      <c r="B202" s="1" t="s">
        <v>243</v>
      </c>
      <c r="D202" s="1" t="s">
        <v>244</v>
      </c>
      <c r="E202" s="1" t="s">
        <v>51</v>
      </c>
      <c r="F202" s="1" t="s">
        <v>85</v>
      </c>
      <c r="G202" s="1" t="s">
        <v>241</v>
      </c>
      <c r="H202" s="1" t="s">
        <v>54</v>
      </c>
      <c r="I202" s="1" t="s">
        <v>127</v>
      </c>
      <c r="J202" s="2">
        <v>164.06</v>
      </c>
      <c r="K202" s="2">
        <v>0.06</v>
      </c>
      <c r="L202" s="2">
        <f t="shared" si="25"/>
        <v>7.0000000000000007E-2</v>
      </c>
      <c r="M202" s="2">
        <f t="shared" si="26"/>
        <v>0</v>
      </c>
      <c r="Q202" s="6">
        <v>0.02</v>
      </c>
      <c r="R202" s="5">
        <v>40.174999999999997</v>
      </c>
      <c r="S202" s="7">
        <v>0.03</v>
      </c>
      <c r="T202" s="5">
        <v>38.381250000000001</v>
      </c>
      <c r="U202" s="8">
        <v>0.02</v>
      </c>
      <c r="V202" s="5">
        <v>9.2100000000000009</v>
      </c>
      <c r="AM202" s="5" t="str">
        <f t="shared" si="27"/>
        <v/>
      </c>
      <c r="AO202" s="5" t="str">
        <f t="shared" si="28"/>
        <v/>
      </c>
      <c r="AQ202" s="5" t="str">
        <f t="shared" si="29"/>
        <v/>
      </c>
      <c r="AT202" s="5">
        <f t="shared" si="30"/>
        <v>87.766250000000014</v>
      </c>
      <c r="AU202" s="11">
        <f t="shared" si="24"/>
        <v>9.9832427267041997E-4</v>
      </c>
      <c r="AV202" s="5">
        <f t="shared" si="31"/>
        <v>0.99832427267042001</v>
      </c>
    </row>
    <row r="203" spans="1:48" x14ac:dyDescent="0.3">
      <c r="A203" s="1" t="s">
        <v>242</v>
      </c>
      <c r="B203" s="1" t="s">
        <v>243</v>
      </c>
      <c r="D203" s="1" t="s">
        <v>244</v>
      </c>
      <c r="E203" s="1" t="s">
        <v>51</v>
      </c>
      <c r="F203" s="1" t="s">
        <v>84</v>
      </c>
      <c r="G203" s="1" t="s">
        <v>241</v>
      </c>
      <c r="H203" s="1" t="s">
        <v>54</v>
      </c>
      <c r="I203" s="1" t="s">
        <v>127</v>
      </c>
      <c r="J203" s="2">
        <v>164.06</v>
      </c>
      <c r="K203" s="2">
        <v>7.0000000000000007E-2</v>
      </c>
      <c r="L203" s="2">
        <f t="shared" si="25"/>
        <v>7.0000000000000007E-2</v>
      </c>
      <c r="M203" s="2">
        <f t="shared" si="26"/>
        <v>0</v>
      </c>
      <c r="Q203" s="6">
        <v>0.03</v>
      </c>
      <c r="R203" s="5">
        <v>84.367499999999993</v>
      </c>
      <c r="S203" s="7">
        <v>0.04</v>
      </c>
      <c r="T203" s="5">
        <v>71.644999999999996</v>
      </c>
      <c r="AM203" s="5" t="str">
        <f t="shared" si="27"/>
        <v/>
      </c>
      <c r="AO203" s="5" t="str">
        <f t="shared" si="28"/>
        <v/>
      </c>
      <c r="AQ203" s="5" t="str">
        <f t="shared" si="29"/>
        <v/>
      </c>
      <c r="AT203" s="5">
        <f t="shared" si="30"/>
        <v>156.01249999999999</v>
      </c>
      <c r="AU203" s="11">
        <f t="shared" si="24"/>
        <v>1.7746122864995813E-3</v>
      </c>
      <c r="AV203" s="5">
        <f t="shared" si="31"/>
        <v>1.7746122864995812</v>
      </c>
    </row>
    <row r="204" spans="1:48" x14ac:dyDescent="0.3">
      <c r="A204" s="1" t="s">
        <v>242</v>
      </c>
      <c r="B204" s="1" t="s">
        <v>243</v>
      </c>
      <c r="D204" s="1" t="s">
        <v>244</v>
      </c>
      <c r="E204" s="1" t="s">
        <v>51</v>
      </c>
      <c r="F204" s="1" t="s">
        <v>106</v>
      </c>
      <c r="G204" s="1" t="s">
        <v>241</v>
      </c>
      <c r="H204" s="1" t="s">
        <v>54</v>
      </c>
      <c r="I204" s="1" t="s">
        <v>127</v>
      </c>
      <c r="J204" s="2">
        <v>164.06</v>
      </c>
      <c r="K204" s="2">
        <v>2.0499999999999998</v>
      </c>
      <c r="L204" s="2">
        <f t="shared" si="25"/>
        <v>2.0499999999999998</v>
      </c>
      <c r="M204" s="2">
        <f t="shared" si="26"/>
        <v>0</v>
      </c>
      <c r="Q204" s="6">
        <v>1.9</v>
      </c>
      <c r="R204" s="5">
        <v>5343.2749999999996</v>
      </c>
      <c r="S204" s="7">
        <v>0.15</v>
      </c>
      <c r="T204" s="5">
        <v>268.66874999999999</v>
      </c>
      <c r="AM204" s="5" t="str">
        <f t="shared" si="27"/>
        <v/>
      </c>
      <c r="AO204" s="5" t="str">
        <f t="shared" si="28"/>
        <v/>
      </c>
      <c r="AQ204" s="5" t="str">
        <f t="shared" si="29"/>
        <v/>
      </c>
      <c r="AT204" s="5">
        <f t="shared" si="30"/>
        <v>5611.9437499999995</v>
      </c>
      <c r="AU204" s="11">
        <f t="shared" si="24"/>
        <v>6.3834784583892537E-2</v>
      </c>
      <c r="AV204" s="5">
        <f t="shared" si="31"/>
        <v>63.834784583892542</v>
      </c>
    </row>
    <row r="205" spans="1:48" x14ac:dyDescent="0.3">
      <c r="A205" s="1" t="s">
        <v>242</v>
      </c>
      <c r="B205" s="1" t="s">
        <v>243</v>
      </c>
      <c r="D205" s="1" t="s">
        <v>244</v>
      </c>
      <c r="E205" s="1" t="s">
        <v>51</v>
      </c>
      <c r="F205" s="1" t="s">
        <v>90</v>
      </c>
      <c r="G205" s="1" t="s">
        <v>241</v>
      </c>
      <c r="H205" s="1" t="s">
        <v>54</v>
      </c>
      <c r="I205" s="1" t="s">
        <v>127</v>
      </c>
      <c r="J205" s="2">
        <v>164.06</v>
      </c>
      <c r="K205" s="2">
        <v>39.869999999999997</v>
      </c>
      <c r="L205" s="2">
        <f t="shared" si="25"/>
        <v>38.770000000000003</v>
      </c>
      <c r="M205" s="2">
        <f t="shared" si="26"/>
        <v>1.1000000000000001</v>
      </c>
      <c r="O205" s="4">
        <v>2.46</v>
      </c>
      <c r="P205" s="5">
        <v>8194.5674999999992</v>
      </c>
      <c r="Q205" s="6">
        <v>30.53</v>
      </c>
      <c r="R205" s="5">
        <v>85817.817500000005</v>
      </c>
      <c r="S205" s="7">
        <v>5.49</v>
      </c>
      <c r="T205" s="5">
        <v>9833.2762500000008</v>
      </c>
      <c r="U205" s="8">
        <v>0.28999999999999998</v>
      </c>
      <c r="V205" s="5">
        <v>155.80250000000001</v>
      </c>
      <c r="AM205" s="5" t="str">
        <f t="shared" si="27"/>
        <v/>
      </c>
      <c r="AN205" s="3">
        <v>0.44</v>
      </c>
      <c r="AO205" s="5">
        <f t="shared" si="28"/>
        <v>3154.36</v>
      </c>
      <c r="AQ205" s="5" t="str">
        <f t="shared" si="29"/>
        <v/>
      </c>
      <c r="AR205" s="2">
        <v>0.66</v>
      </c>
      <c r="AT205" s="5">
        <f t="shared" si="30"/>
        <v>104001.46375000001</v>
      </c>
      <c r="AU205" s="11">
        <f t="shared" si="24"/>
        <v>1.1829967174725797</v>
      </c>
      <c r="AV205" s="5">
        <f t="shared" si="31"/>
        <v>1182.9967174725796</v>
      </c>
    </row>
    <row r="206" spans="1:48" x14ac:dyDescent="0.3">
      <c r="A206" s="1" t="s">
        <v>242</v>
      </c>
      <c r="B206" s="1" t="s">
        <v>243</v>
      </c>
      <c r="D206" s="1" t="s">
        <v>244</v>
      </c>
      <c r="E206" s="1" t="s">
        <v>51</v>
      </c>
      <c r="F206" s="1" t="s">
        <v>89</v>
      </c>
      <c r="G206" s="1" t="s">
        <v>241</v>
      </c>
      <c r="H206" s="1" t="s">
        <v>54</v>
      </c>
      <c r="I206" s="1" t="s">
        <v>127</v>
      </c>
      <c r="J206" s="2">
        <v>164.06</v>
      </c>
      <c r="K206" s="2">
        <v>38.56</v>
      </c>
      <c r="L206" s="2">
        <f t="shared" si="25"/>
        <v>38.550000000000004</v>
      </c>
      <c r="M206" s="2">
        <f t="shared" si="26"/>
        <v>0</v>
      </c>
      <c r="O206" s="4">
        <v>0.01</v>
      </c>
      <c r="P206" s="5">
        <v>23.793749999999999</v>
      </c>
      <c r="Q206" s="6">
        <v>29.72</v>
      </c>
      <c r="R206" s="5">
        <v>63998.774999999987</v>
      </c>
      <c r="S206" s="7">
        <v>6.08</v>
      </c>
      <c r="T206" s="5">
        <v>8443.875</v>
      </c>
      <c r="U206" s="8">
        <v>2.74</v>
      </c>
      <c r="V206" s="5">
        <v>1212.6500000000001</v>
      </c>
      <c r="AM206" s="5" t="str">
        <f t="shared" si="27"/>
        <v/>
      </c>
      <c r="AO206" s="5" t="str">
        <f t="shared" si="28"/>
        <v/>
      </c>
      <c r="AQ206" s="5" t="str">
        <f t="shared" si="29"/>
        <v/>
      </c>
      <c r="AT206" s="5">
        <f t="shared" si="30"/>
        <v>73679.093749999971</v>
      </c>
      <c r="AU206" s="11">
        <f t="shared" si="24"/>
        <v>0.8380855702389518</v>
      </c>
      <c r="AV206" s="5">
        <f t="shared" si="31"/>
        <v>838.08557023895173</v>
      </c>
    </row>
    <row r="207" spans="1:48" x14ac:dyDescent="0.3">
      <c r="A207" s="1" t="s">
        <v>242</v>
      </c>
      <c r="B207" s="1" t="s">
        <v>243</v>
      </c>
      <c r="D207" s="1" t="s">
        <v>244</v>
      </c>
      <c r="E207" s="1" t="s">
        <v>51</v>
      </c>
      <c r="F207" s="1" t="s">
        <v>80</v>
      </c>
      <c r="G207" s="1" t="s">
        <v>241</v>
      </c>
      <c r="H207" s="1" t="s">
        <v>54</v>
      </c>
      <c r="I207" s="1" t="s">
        <v>127</v>
      </c>
      <c r="J207" s="2">
        <v>164.06</v>
      </c>
      <c r="K207" s="2">
        <v>35.18</v>
      </c>
      <c r="L207" s="2">
        <f t="shared" si="25"/>
        <v>32.68</v>
      </c>
      <c r="M207" s="2">
        <f t="shared" si="26"/>
        <v>2.5099999999999998</v>
      </c>
      <c r="O207" s="4">
        <v>18.84</v>
      </c>
      <c r="P207" s="5">
        <v>47492.324999999997</v>
      </c>
      <c r="Q207" s="6">
        <v>13.05</v>
      </c>
      <c r="R207" s="5">
        <v>30609.3325</v>
      </c>
      <c r="S207" s="7">
        <v>0.79</v>
      </c>
      <c r="T207" s="5">
        <v>1407.3125</v>
      </c>
      <c r="AM207" s="5" t="str">
        <f t="shared" si="27"/>
        <v/>
      </c>
      <c r="AN207" s="3">
        <v>1</v>
      </c>
      <c r="AO207" s="5">
        <f t="shared" si="28"/>
        <v>7169</v>
      </c>
      <c r="AQ207" s="5" t="str">
        <f t="shared" si="29"/>
        <v/>
      </c>
      <c r="AR207" s="2">
        <v>1.51</v>
      </c>
      <c r="AT207" s="5">
        <f t="shared" si="30"/>
        <v>79508.97</v>
      </c>
      <c r="AU207" s="11">
        <f t="shared" si="24"/>
        <v>0.90439929524189799</v>
      </c>
      <c r="AV207" s="5">
        <f t="shared" si="31"/>
        <v>904.3992952418979</v>
      </c>
    </row>
    <row r="208" spans="1:48" x14ac:dyDescent="0.3">
      <c r="A208" s="1" t="s">
        <v>242</v>
      </c>
      <c r="B208" s="1" t="s">
        <v>243</v>
      </c>
      <c r="D208" s="1" t="s">
        <v>244</v>
      </c>
      <c r="E208" s="1" t="s">
        <v>51</v>
      </c>
      <c r="F208" s="1" t="s">
        <v>79</v>
      </c>
      <c r="G208" s="1" t="s">
        <v>241</v>
      </c>
      <c r="H208" s="1" t="s">
        <v>54</v>
      </c>
      <c r="I208" s="1" t="s">
        <v>127</v>
      </c>
      <c r="J208" s="2">
        <v>164.06</v>
      </c>
      <c r="K208" s="2">
        <v>36.25</v>
      </c>
      <c r="L208" s="2">
        <f t="shared" si="25"/>
        <v>34.22</v>
      </c>
      <c r="M208" s="2">
        <f t="shared" si="26"/>
        <v>2.0300000000000002</v>
      </c>
      <c r="O208" s="4">
        <v>4.4400000000000004</v>
      </c>
      <c r="P208" s="5">
        <v>13814.651250000001</v>
      </c>
      <c r="Q208" s="6">
        <v>20.65</v>
      </c>
      <c r="R208" s="5">
        <v>56245</v>
      </c>
      <c r="S208" s="7">
        <v>9.129999999999999</v>
      </c>
      <c r="T208" s="5">
        <v>16242.945</v>
      </c>
      <c r="AM208" s="5" t="str">
        <f t="shared" si="27"/>
        <v/>
      </c>
      <c r="AN208" s="3">
        <v>0.81</v>
      </c>
      <c r="AO208" s="5">
        <f t="shared" si="28"/>
        <v>5806.89</v>
      </c>
      <c r="AQ208" s="5" t="str">
        <f t="shared" si="29"/>
        <v/>
      </c>
      <c r="AR208" s="2">
        <v>1.22</v>
      </c>
      <c r="AT208" s="5">
        <f t="shared" si="30"/>
        <v>86302.596250000002</v>
      </c>
      <c r="AU208" s="11">
        <f t="shared" si="24"/>
        <v>0.98167549178471392</v>
      </c>
      <c r="AV208" s="5">
        <f t="shared" si="31"/>
        <v>981.67549178471393</v>
      </c>
    </row>
    <row r="209" spans="1:48" x14ac:dyDescent="0.3">
      <c r="A209" s="1" t="s">
        <v>242</v>
      </c>
      <c r="B209" s="1" t="s">
        <v>243</v>
      </c>
      <c r="D209" s="1" t="s">
        <v>244</v>
      </c>
      <c r="E209" s="1" t="s">
        <v>51</v>
      </c>
      <c r="F209" s="1" t="s">
        <v>70</v>
      </c>
      <c r="G209" s="1" t="s">
        <v>241</v>
      </c>
      <c r="H209" s="1" t="s">
        <v>54</v>
      </c>
      <c r="I209" s="1" t="s">
        <v>127</v>
      </c>
      <c r="J209" s="2">
        <v>164.06</v>
      </c>
      <c r="K209" s="2">
        <v>7.81</v>
      </c>
      <c r="L209" s="2">
        <f t="shared" si="25"/>
        <v>7.8100000000000005</v>
      </c>
      <c r="M209" s="2">
        <f t="shared" si="26"/>
        <v>0</v>
      </c>
      <c r="Q209" s="6">
        <v>0.65</v>
      </c>
      <c r="R209" s="5">
        <v>1827.9625000000001</v>
      </c>
      <c r="S209" s="7">
        <v>7.16</v>
      </c>
      <c r="T209" s="5">
        <v>12763.045</v>
      </c>
      <c r="AM209" s="5" t="str">
        <f t="shared" si="27"/>
        <v/>
      </c>
      <c r="AO209" s="5" t="str">
        <f t="shared" si="28"/>
        <v/>
      </c>
      <c r="AQ209" s="5" t="str">
        <f t="shared" si="29"/>
        <v/>
      </c>
      <c r="AT209" s="5">
        <f t="shared" si="30"/>
        <v>14591.0075</v>
      </c>
      <c r="AU209" s="11">
        <f t="shared" si="24"/>
        <v>0.16596991383323476</v>
      </c>
      <c r="AV209" s="5">
        <f t="shared" si="31"/>
        <v>165.96991383323476</v>
      </c>
    </row>
    <row r="210" spans="1:48" x14ac:dyDescent="0.3">
      <c r="A210" s="1" t="s">
        <v>245</v>
      </c>
      <c r="B210" s="1" t="s">
        <v>246</v>
      </c>
      <c r="D210" s="1" t="s">
        <v>247</v>
      </c>
      <c r="E210" s="1" t="s">
        <v>51</v>
      </c>
      <c r="F210" s="1" t="s">
        <v>57</v>
      </c>
      <c r="G210" s="1" t="s">
        <v>241</v>
      </c>
      <c r="H210" s="1" t="s">
        <v>54</v>
      </c>
      <c r="I210" s="1" t="s">
        <v>127</v>
      </c>
      <c r="J210" s="2">
        <v>16.84</v>
      </c>
      <c r="K210" s="2">
        <v>10.130000000000001</v>
      </c>
      <c r="L210" s="2">
        <f t="shared" si="25"/>
        <v>3.8</v>
      </c>
      <c r="M210" s="2">
        <f t="shared" si="26"/>
        <v>2.2799999999999998</v>
      </c>
      <c r="Q210" s="6">
        <v>2.4</v>
      </c>
      <c r="R210" s="5">
        <v>6749.4</v>
      </c>
      <c r="S210" s="7">
        <v>0.65</v>
      </c>
      <c r="T210" s="5">
        <v>1164.23125</v>
      </c>
      <c r="AA210" s="9">
        <v>0.75</v>
      </c>
      <c r="AB210" s="5">
        <v>161.4375</v>
      </c>
      <c r="AM210" s="5" t="str">
        <f t="shared" si="27"/>
        <v/>
      </c>
      <c r="AO210" s="5" t="str">
        <f t="shared" si="28"/>
        <v/>
      </c>
      <c r="AQ210" s="5" t="str">
        <f t="shared" si="29"/>
        <v/>
      </c>
      <c r="AS210" s="2">
        <v>2.2799999999999998</v>
      </c>
      <c r="AT210" s="5">
        <f t="shared" si="30"/>
        <v>8075.0687499999995</v>
      </c>
      <c r="AU210" s="11">
        <f t="shared" si="24"/>
        <v>9.1852359381964996E-2</v>
      </c>
      <c r="AV210" s="5">
        <f t="shared" si="31"/>
        <v>91.852359381965002</v>
      </c>
    </row>
    <row r="211" spans="1:48" x14ac:dyDescent="0.3">
      <c r="A211" s="1" t="s">
        <v>245</v>
      </c>
      <c r="B211" s="1" t="s">
        <v>246</v>
      </c>
      <c r="D211" s="1" t="s">
        <v>247</v>
      </c>
      <c r="E211" s="1" t="s">
        <v>51</v>
      </c>
      <c r="F211" s="1" t="s">
        <v>100</v>
      </c>
      <c r="G211" s="1" t="s">
        <v>241</v>
      </c>
      <c r="H211" s="1" t="s">
        <v>54</v>
      </c>
      <c r="I211" s="1" t="s">
        <v>127</v>
      </c>
      <c r="J211" s="2">
        <v>16.84</v>
      </c>
      <c r="K211" s="2">
        <v>5.64</v>
      </c>
      <c r="L211" s="2">
        <f t="shared" si="25"/>
        <v>3.51</v>
      </c>
      <c r="M211" s="2">
        <f t="shared" si="26"/>
        <v>0.59</v>
      </c>
      <c r="Q211" s="6">
        <v>0.38</v>
      </c>
      <c r="R211" s="5">
        <v>1068.655</v>
      </c>
      <c r="S211" s="7">
        <v>2.4900000000000002</v>
      </c>
      <c r="T211" s="5">
        <v>4459.9012500000008</v>
      </c>
      <c r="U211" s="8">
        <v>0.09</v>
      </c>
      <c r="V211" s="5">
        <v>48.352499999999999</v>
      </c>
      <c r="AA211" s="9">
        <v>0.55000000000000004</v>
      </c>
      <c r="AB211" s="5">
        <v>118.3875</v>
      </c>
      <c r="AM211" s="5" t="str">
        <f t="shared" si="27"/>
        <v/>
      </c>
      <c r="AO211" s="5" t="str">
        <f t="shared" si="28"/>
        <v/>
      </c>
      <c r="AQ211" s="5" t="str">
        <f t="shared" si="29"/>
        <v/>
      </c>
      <c r="AS211" s="2">
        <v>0.59</v>
      </c>
      <c r="AT211" s="5">
        <f t="shared" si="30"/>
        <v>5695.2962500000003</v>
      </c>
      <c r="AU211" s="11">
        <f t="shared" si="24"/>
        <v>6.4782903296242228E-2</v>
      </c>
      <c r="AV211" s="5">
        <f t="shared" si="31"/>
        <v>64.782903296242225</v>
      </c>
    </row>
    <row r="212" spans="1:48" x14ac:dyDescent="0.3">
      <c r="A212" s="1" t="s">
        <v>248</v>
      </c>
      <c r="B212" s="1" t="s">
        <v>249</v>
      </c>
      <c r="D212" s="1" t="s">
        <v>250</v>
      </c>
      <c r="E212" s="1" t="s">
        <v>51</v>
      </c>
      <c r="F212" s="1" t="s">
        <v>84</v>
      </c>
      <c r="G212" s="1" t="s">
        <v>241</v>
      </c>
      <c r="H212" s="1" t="s">
        <v>54</v>
      </c>
      <c r="I212" s="1" t="s">
        <v>127</v>
      </c>
      <c r="J212" s="2">
        <v>203.16</v>
      </c>
      <c r="K212" s="2">
        <v>0.08</v>
      </c>
      <c r="L212" s="2">
        <f t="shared" si="25"/>
        <v>0.08</v>
      </c>
      <c r="M212" s="2">
        <f t="shared" si="26"/>
        <v>0</v>
      </c>
      <c r="Q212" s="6">
        <v>0.06</v>
      </c>
      <c r="R212" s="5">
        <v>168.73500000000001</v>
      </c>
      <c r="S212" s="7">
        <v>0.02</v>
      </c>
      <c r="T212" s="5">
        <v>35.822499999999998</v>
      </c>
      <c r="AM212" s="5" t="str">
        <f t="shared" si="27"/>
        <v/>
      </c>
      <c r="AO212" s="5" t="str">
        <f t="shared" si="28"/>
        <v/>
      </c>
      <c r="AQ212" s="5" t="str">
        <f t="shared" si="29"/>
        <v/>
      </c>
      <c r="AT212" s="5">
        <f t="shared" si="30"/>
        <v>204.5575</v>
      </c>
      <c r="AU212" s="11">
        <f t="shared" si="24"/>
        <v>2.3268023574754466E-3</v>
      </c>
      <c r="AV212" s="5">
        <f t="shared" si="31"/>
        <v>2.3268023574754464</v>
      </c>
    </row>
    <row r="213" spans="1:48" x14ac:dyDescent="0.3">
      <c r="A213" s="1" t="s">
        <v>248</v>
      </c>
      <c r="B213" s="1" t="s">
        <v>249</v>
      </c>
      <c r="D213" s="1" t="s">
        <v>250</v>
      </c>
      <c r="E213" s="1" t="s">
        <v>51</v>
      </c>
      <c r="F213" s="1" t="s">
        <v>58</v>
      </c>
      <c r="G213" s="1" t="s">
        <v>241</v>
      </c>
      <c r="H213" s="1" t="s">
        <v>54</v>
      </c>
      <c r="I213" s="1" t="s">
        <v>127</v>
      </c>
      <c r="J213" s="2">
        <v>203.16</v>
      </c>
      <c r="K213" s="2">
        <v>39.51</v>
      </c>
      <c r="L213" s="2">
        <f t="shared" si="25"/>
        <v>38.07</v>
      </c>
      <c r="M213" s="2">
        <f t="shared" si="26"/>
        <v>1.35</v>
      </c>
      <c r="O213" s="4">
        <v>5.44</v>
      </c>
      <c r="P213" s="5">
        <v>18121.32</v>
      </c>
      <c r="Q213" s="6">
        <v>25.57</v>
      </c>
      <c r="R213" s="5">
        <v>71909.232499999998</v>
      </c>
      <c r="S213" s="7">
        <v>7.06</v>
      </c>
      <c r="T213" s="5">
        <v>12645.342500000001</v>
      </c>
      <c r="AM213" s="5" t="str">
        <f t="shared" si="27"/>
        <v/>
      </c>
      <c r="AN213" s="3">
        <v>0.54</v>
      </c>
      <c r="AO213" s="5">
        <f t="shared" si="28"/>
        <v>3871.26</v>
      </c>
      <c r="AQ213" s="5" t="str">
        <f t="shared" si="29"/>
        <v/>
      </c>
      <c r="AR213" s="2">
        <v>0.81</v>
      </c>
      <c r="AT213" s="5">
        <f t="shared" si="30"/>
        <v>102675.89499999999</v>
      </c>
      <c r="AU213" s="11">
        <f t="shared" si="24"/>
        <v>1.1679186269968169</v>
      </c>
      <c r="AV213" s="5">
        <f t="shared" si="31"/>
        <v>1167.9186269968168</v>
      </c>
    </row>
    <row r="214" spans="1:48" x14ac:dyDescent="0.3">
      <c r="A214" s="1" t="s">
        <v>248</v>
      </c>
      <c r="B214" s="1" t="s">
        <v>249</v>
      </c>
      <c r="D214" s="1" t="s">
        <v>250</v>
      </c>
      <c r="E214" s="1" t="s">
        <v>51</v>
      </c>
      <c r="F214" s="1" t="s">
        <v>57</v>
      </c>
      <c r="G214" s="1" t="s">
        <v>241</v>
      </c>
      <c r="H214" s="1" t="s">
        <v>54</v>
      </c>
      <c r="I214" s="1" t="s">
        <v>127</v>
      </c>
      <c r="J214" s="2">
        <v>203.16</v>
      </c>
      <c r="K214" s="2">
        <v>28.35</v>
      </c>
      <c r="L214" s="2">
        <f t="shared" si="25"/>
        <v>14.17</v>
      </c>
      <c r="M214" s="2">
        <f t="shared" si="26"/>
        <v>4.9000000000000004</v>
      </c>
      <c r="O214" s="4">
        <v>0.62</v>
      </c>
      <c r="P214" s="5">
        <v>2065.2975000000001</v>
      </c>
      <c r="Q214" s="6">
        <v>13.55</v>
      </c>
      <c r="R214" s="5">
        <v>38105.987500000003</v>
      </c>
      <c r="AM214" s="5" t="str">
        <f t="shared" si="27"/>
        <v/>
      </c>
      <c r="AN214" s="3">
        <v>0.42</v>
      </c>
      <c r="AO214" s="5">
        <f t="shared" si="28"/>
        <v>3010.98</v>
      </c>
      <c r="AP214" s="2">
        <v>0.45</v>
      </c>
      <c r="AQ214" s="5">
        <f t="shared" si="29"/>
        <v>0.45</v>
      </c>
      <c r="AR214" s="2">
        <v>1.65</v>
      </c>
      <c r="AS214" s="2">
        <v>2.38</v>
      </c>
      <c r="AT214" s="5">
        <f t="shared" si="30"/>
        <v>40171.285000000003</v>
      </c>
      <c r="AU214" s="11">
        <f t="shared" si="24"/>
        <v>0.45694066773801034</v>
      </c>
      <c r="AV214" s="5">
        <f t="shared" si="31"/>
        <v>456.94066773801035</v>
      </c>
    </row>
    <row r="215" spans="1:48" x14ac:dyDescent="0.3">
      <c r="A215" s="1" t="s">
        <v>248</v>
      </c>
      <c r="B215" s="1" t="s">
        <v>249</v>
      </c>
      <c r="D215" s="1" t="s">
        <v>250</v>
      </c>
      <c r="E215" s="1" t="s">
        <v>51</v>
      </c>
      <c r="F215" s="1" t="s">
        <v>100</v>
      </c>
      <c r="G215" s="1" t="s">
        <v>241</v>
      </c>
      <c r="H215" s="1" t="s">
        <v>54</v>
      </c>
      <c r="I215" s="1" t="s">
        <v>127</v>
      </c>
      <c r="J215" s="2">
        <v>203.16</v>
      </c>
      <c r="K215" s="2">
        <v>23.01</v>
      </c>
      <c r="L215" s="2">
        <f t="shared" si="25"/>
        <v>21.31</v>
      </c>
      <c r="M215" s="2">
        <f t="shared" si="26"/>
        <v>0</v>
      </c>
      <c r="Q215" s="6">
        <v>10.1</v>
      </c>
      <c r="R215" s="5">
        <v>28403.724999999999</v>
      </c>
      <c r="S215" s="7">
        <v>11.2</v>
      </c>
      <c r="T215" s="5">
        <v>20060.599999999999</v>
      </c>
      <c r="U215" s="8">
        <v>0.01</v>
      </c>
      <c r="V215" s="5">
        <v>5.3724999999999996</v>
      </c>
      <c r="AM215" s="5" t="str">
        <f t="shared" si="27"/>
        <v/>
      </c>
      <c r="AO215" s="5" t="str">
        <f t="shared" si="28"/>
        <v/>
      </c>
      <c r="AQ215" s="5" t="str">
        <f t="shared" si="29"/>
        <v/>
      </c>
      <c r="AT215" s="5">
        <f t="shared" si="30"/>
        <v>48469.697499999995</v>
      </c>
      <c r="AU215" s="11">
        <f t="shared" si="24"/>
        <v>0.55133351947067077</v>
      </c>
      <c r="AV215" s="5">
        <f t="shared" si="31"/>
        <v>551.33351947067081</v>
      </c>
    </row>
    <row r="216" spans="1:48" x14ac:dyDescent="0.3">
      <c r="A216" s="1" t="s">
        <v>248</v>
      </c>
      <c r="B216" s="1" t="s">
        <v>249</v>
      </c>
      <c r="D216" s="1" t="s">
        <v>250</v>
      </c>
      <c r="E216" s="1" t="s">
        <v>51</v>
      </c>
      <c r="F216" s="1" t="s">
        <v>106</v>
      </c>
      <c r="G216" s="1" t="s">
        <v>241</v>
      </c>
      <c r="H216" s="1" t="s">
        <v>54</v>
      </c>
      <c r="I216" s="1" t="s">
        <v>127</v>
      </c>
      <c r="J216" s="2">
        <v>203.16</v>
      </c>
      <c r="K216" s="2">
        <v>29.54</v>
      </c>
      <c r="L216" s="2">
        <f t="shared" si="25"/>
        <v>27.4</v>
      </c>
      <c r="M216" s="2">
        <f t="shared" si="26"/>
        <v>2.15</v>
      </c>
      <c r="O216" s="4">
        <v>7.21</v>
      </c>
      <c r="P216" s="5">
        <v>24017.411250000001</v>
      </c>
      <c r="Q216" s="6">
        <v>15.59</v>
      </c>
      <c r="R216" s="5">
        <v>43842.977500000001</v>
      </c>
      <c r="S216" s="7">
        <v>4.5999999999999996</v>
      </c>
      <c r="T216" s="5">
        <v>8239.1749999999993</v>
      </c>
      <c r="AM216" s="5" t="str">
        <f t="shared" si="27"/>
        <v/>
      </c>
      <c r="AN216" s="3">
        <v>0.86</v>
      </c>
      <c r="AO216" s="5">
        <f t="shared" si="28"/>
        <v>6165.34</v>
      </c>
      <c r="AQ216" s="5" t="str">
        <f t="shared" si="29"/>
        <v/>
      </c>
      <c r="AR216" s="2">
        <v>1.29</v>
      </c>
      <c r="AT216" s="5">
        <f t="shared" si="30"/>
        <v>76099.563750000001</v>
      </c>
      <c r="AU216" s="11">
        <f t="shared" si="24"/>
        <v>0.86561795258718455</v>
      </c>
      <c r="AV216" s="5">
        <f t="shared" si="31"/>
        <v>865.61795258718462</v>
      </c>
    </row>
    <row r="217" spans="1:48" x14ac:dyDescent="0.3">
      <c r="A217" s="1" t="s">
        <v>248</v>
      </c>
      <c r="B217" s="1" t="s">
        <v>249</v>
      </c>
      <c r="D217" s="1" t="s">
        <v>250</v>
      </c>
      <c r="E217" s="1" t="s">
        <v>51</v>
      </c>
      <c r="F217" s="1" t="s">
        <v>90</v>
      </c>
      <c r="G217" s="1" t="s">
        <v>241</v>
      </c>
      <c r="H217" s="1" t="s">
        <v>54</v>
      </c>
      <c r="I217" s="1" t="s">
        <v>127</v>
      </c>
      <c r="J217" s="2">
        <v>203.16</v>
      </c>
      <c r="K217" s="2">
        <v>0.06</v>
      </c>
      <c r="L217" s="2">
        <f t="shared" si="25"/>
        <v>0.05</v>
      </c>
      <c r="M217" s="2">
        <f t="shared" si="26"/>
        <v>0.01</v>
      </c>
      <c r="O217" s="4">
        <v>0.01</v>
      </c>
      <c r="P217" s="5">
        <v>33.311250000000001</v>
      </c>
      <c r="Q217" s="6">
        <v>0.04</v>
      </c>
      <c r="R217" s="5">
        <v>112.49</v>
      </c>
      <c r="AM217" s="5" t="str">
        <f t="shared" si="27"/>
        <v/>
      </c>
      <c r="AO217" s="5" t="str">
        <f t="shared" si="28"/>
        <v/>
      </c>
      <c r="AQ217" s="5" t="str">
        <f t="shared" si="29"/>
        <v/>
      </c>
      <c r="AR217" s="2">
        <v>0.01</v>
      </c>
      <c r="AT217" s="5">
        <f t="shared" si="30"/>
        <v>145.80124999999998</v>
      </c>
      <c r="AU217" s="11">
        <f t="shared" si="24"/>
        <v>1.6584612748144992E-3</v>
      </c>
      <c r="AV217" s="5">
        <f t="shared" si="31"/>
        <v>1.6584612748144991</v>
      </c>
    </row>
    <row r="218" spans="1:48" x14ac:dyDescent="0.3">
      <c r="A218" s="1" t="s">
        <v>248</v>
      </c>
      <c r="B218" s="1" t="s">
        <v>249</v>
      </c>
      <c r="D218" s="1" t="s">
        <v>250</v>
      </c>
      <c r="E218" s="1" t="s">
        <v>51</v>
      </c>
      <c r="F218" s="1" t="s">
        <v>52</v>
      </c>
      <c r="G218" s="1" t="s">
        <v>241</v>
      </c>
      <c r="H218" s="1" t="s">
        <v>54</v>
      </c>
      <c r="I218" s="1" t="s">
        <v>127</v>
      </c>
      <c r="J218" s="2">
        <v>203.16</v>
      </c>
      <c r="K218" s="2">
        <v>38.04</v>
      </c>
      <c r="L218" s="2">
        <f t="shared" si="25"/>
        <v>12.83</v>
      </c>
      <c r="M218" s="2">
        <f t="shared" si="26"/>
        <v>0</v>
      </c>
      <c r="S218" s="7">
        <v>12.81</v>
      </c>
      <c r="T218" s="5">
        <v>22944.311249999999</v>
      </c>
      <c r="U218" s="8">
        <v>0.02</v>
      </c>
      <c r="V218" s="5">
        <v>10.744999999999999</v>
      </c>
      <c r="AM218" s="5" t="str">
        <f t="shared" si="27"/>
        <v/>
      </c>
      <c r="AO218" s="5" t="str">
        <f t="shared" si="28"/>
        <v/>
      </c>
      <c r="AQ218" s="5" t="str">
        <f t="shared" si="29"/>
        <v/>
      </c>
      <c r="AT218" s="5">
        <f t="shared" si="30"/>
        <v>22955.056249999998</v>
      </c>
      <c r="AU218" s="11">
        <f t="shared" si="24"/>
        <v>0.2611093653299511</v>
      </c>
      <c r="AV218" s="5">
        <f t="shared" si="31"/>
        <v>261.10936532995112</v>
      </c>
    </row>
    <row r="219" spans="1:48" x14ac:dyDescent="0.3">
      <c r="A219" s="1" t="s">
        <v>248</v>
      </c>
      <c r="B219" s="1" t="s">
        <v>249</v>
      </c>
      <c r="D219" s="1" t="s">
        <v>250</v>
      </c>
      <c r="E219" s="1" t="s">
        <v>51</v>
      </c>
      <c r="F219" s="1" t="s">
        <v>63</v>
      </c>
      <c r="G219" s="1" t="s">
        <v>241</v>
      </c>
      <c r="H219" s="1" t="s">
        <v>54</v>
      </c>
      <c r="I219" s="1" t="s">
        <v>127</v>
      </c>
      <c r="J219" s="2">
        <v>203.16</v>
      </c>
      <c r="K219" s="2">
        <v>0.08</v>
      </c>
      <c r="L219" s="2">
        <f t="shared" si="25"/>
        <v>0.06</v>
      </c>
      <c r="M219" s="2">
        <f t="shared" si="26"/>
        <v>0</v>
      </c>
      <c r="S219" s="7">
        <v>0.06</v>
      </c>
      <c r="T219" s="5">
        <v>107.4675</v>
      </c>
      <c r="AM219" s="5" t="str">
        <f t="shared" si="27"/>
        <v/>
      </c>
      <c r="AO219" s="5" t="str">
        <f t="shared" si="28"/>
        <v/>
      </c>
      <c r="AQ219" s="5" t="str">
        <f t="shared" si="29"/>
        <v/>
      </c>
      <c r="AT219" s="5">
        <f t="shared" si="30"/>
        <v>107.4675</v>
      </c>
      <c r="AU219" s="11">
        <f t="shared" si="24"/>
        <v>1.222422215523716E-3</v>
      </c>
      <c r="AV219" s="5">
        <f t="shared" si="31"/>
        <v>1.2224222155237161</v>
      </c>
    </row>
    <row r="220" spans="1:48" x14ac:dyDescent="0.3">
      <c r="A220" s="1" t="s">
        <v>251</v>
      </c>
      <c r="B220" s="1" t="s">
        <v>207</v>
      </c>
      <c r="D220" s="1" t="s">
        <v>208</v>
      </c>
      <c r="E220" s="1" t="s">
        <v>51</v>
      </c>
      <c r="F220" s="1" t="s">
        <v>100</v>
      </c>
      <c r="G220" s="1" t="s">
        <v>241</v>
      </c>
      <c r="H220" s="1" t="s">
        <v>54</v>
      </c>
      <c r="I220" s="1" t="s">
        <v>127</v>
      </c>
      <c r="J220" s="2">
        <v>90</v>
      </c>
      <c r="K220" s="2">
        <v>9.84</v>
      </c>
      <c r="L220" s="2">
        <f t="shared" si="25"/>
        <v>5.8100000000000005</v>
      </c>
      <c r="M220" s="2">
        <f t="shared" si="26"/>
        <v>0</v>
      </c>
      <c r="S220" s="7">
        <v>5.74</v>
      </c>
      <c r="T220" s="5">
        <v>10281.057500000001</v>
      </c>
      <c r="U220" s="8">
        <v>7.0000000000000007E-2</v>
      </c>
      <c r="V220" s="5">
        <v>37.607500000000002</v>
      </c>
      <c r="AM220" s="5" t="str">
        <f t="shared" si="27"/>
        <v/>
      </c>
      <c r="AO220" s="5" t="str">
        <f t="shared" si="28"/>
        <v/>
      </c>
      <c r="AQ220" s="5" t="str">
        <f t="shared" si="29"/>
        <v/>
      </c>
      <c r="AT220" s="5">
        <f t="shared" si="30"/>
        <v>10318.665000000001</v>
      </c>
      <c r="AU220" s="11">
        <f t="shared" si="24"/>
        <v>0.11737283672316771</v>
      </c>
      <c r="AV220" s="5">
        <f t="shared" si="31"/>
        <v>117.37283672316771</v>
      </c>
    </row>
    <row r="221" spans="1:48" x14ac:dyDescent="0.3">
      <c r="A221" s="1" t="s">
        <v>251</v>
      </c>
      <c r="B221" s="1" t="s">
        <v>207</v>
      </c>
      <c r="D221" s="1" t="s">
        <v>208</v>
      </c>
      <c r="E221" s="1" t="s">
        <v>51</v>
      </c>
      <c r="F221" s="1" t="s">
        <v>106</v>
      </c>
      <c r="G221" s="1" t="s">
        <v>241</v>
      </c>
      <c r="H221" s="1" t="s">
        <v>54</v>
      </c>
      <c r="I221" s="1" t="s">
        <v>127</v>
      </c>
      <c r="J221" s="2">
        <v>90</v>
      </c>
      <c r="K221" s="2">
        <v>8.06</v>
      </c>
      <c r="L221" s="2">
        <f t="shared" si="25"/>
        <v>8.0599999999999987</v>
      </c>
      <c r="M221" s="2">
        <f t="shared" si="26"/>
        <v>0</v>
      </c>
      <c r="Q221" s="6">
        <v>1.67</v>
      </c>
      <c r="R221" s="5">
        <v>4696.4575000000004</v>
      </c>
      <c r="S221" s="7">
        <v>4.72</v>
      </c>
      <c r="T221" s="5">
        <v>8454.1099999999988</v>
      </c>
      <c r="U221" s="8">
        <v>1.67</v>
      </c>
      <c r="V221" s="5">
        <v>897.20749999999998</v>
      </c>
      <c r="AM221" s="5" t="str">
        <f t="shared" si="27"/>
        <v/>
      </c>
      <c r="AO221" s="5" t="str">
        <f t="shared" si="28"/>
        <v/>
      </c>
      <c r="AQ221" s="5" t="str">
        <f t="shared" si="29"/>
        <v/>
      </c>
      <c r="AT221" s="5">
        <f t="shared" si="30"/>
        <v>14047.775</v>
      </c>
      <c r="AU221" s="11">
        <f t="shared" si="24"/>
        <v>0.15979074826043843</v>
      </c>
      <c r="AV221" s="5">
        <f t="shared" si="31"/>
        <v>159.79074826043845</v>
      </c>
    </row>
    <row r="222" spans="1:48" x14ac:dyDescent="0.3">
      <c r="A222" s="1" t="s">
        <v>251</v>
      </c>
      <c r="B222" s="1" t="s">
        <v>207</v>
      </c>
      <c r="D222" s="1" t="s">
        <v>208</v>
      </c>
      <c r="E222" s="1" t="s">
        <v>51</v>
      </c>
      <c r="F222" s="1" t="s">
        <v>70</v>
      </c>
      <c r="G222" s="1" t="s">
        <v>241</v>
      </c>
      <c r="H222" s="1" t="s">
        <v>54</v>
      </c>
      <c r="I222" s="1" t="s">
        <v>127</v>
      </c>
      <c r="J222" s="2">
        <v>90</v>
      </c>
      <c r="K222" s="2">
        <v>31.38</v>
      </c>
      <c r="L222" s="2">
        <f t="shared" si="25"/>
        <v>29.47</v>
      </c>
      <c r="M222" s="2">
        <f t="shared" si="26"/>
        <v>0</v>
      </c>
      <c r="S222" s="7">
        <v>4.9800000000000004</v>
      </c>
      <c r="T222" s="5">
        <v>8904.4499999999989</v>
      </c>
      <c r="U222" s="8">
        <v>24.49</v>
      </c>
      <c r="V222" s="5">
        <v>12976.89</v>
      </c>
      <c r="AM222" s="5" t="str">
        <f t="shared" si="27"/>
        <v/>
      </c>
      <c r="AO222" s="5" t="str">
        <f t="shared" si="28"/>
        <v/>
      </c>
      <c r="AQ222" s="5" t="str">
        <f t="shared" si="29"/>
        <v/>
      </c>
      <c r="AT222" s="5">
        <f t="shared" si="30"/>
        <v>21881.339999999997</v>
      </c>
      <c r="AU222" s="11">
        <f t="shared" si="24"/>
        <v>0.24889604877221211</v>
      </c>
      <c r="AV222" s="5">
        <f t="shared" si="31"/>
        <v>248.89604877221211</v>
      </c>
    </row>
    <row r="223" spans="1:48" x14ac:dyDescent="0.3">
      <c r="A223" s="1" t="s">
        <v>251</v>
      </c>
      <c r="B223" s="1" t="s">
        <v>207</v>
      </c>
      <c r="D223" s="1" t="s">
        <v>208</v>
      </c>
      <c r="E223" s="1" t="s">
        <v>51</v>
      </c>
      <c r="F223" s="1" t="s">
        <v>101</v>
      </c>
      <c r="G223" s="1" t="s">
        <v>241</v>
      </c>
      <c r="H223" s="1" t="s">
        <v>54</v>
      </c>
      <c r="I223" s="1" t="s">
        <v>127</v>
      </c>
      <c r="J223" s="2">
        <v>90</v>
      </c>
      <c r="K223" s="2">
        <v>37.04</v>
      </c>
      <c r="L223" s="2">
        <f t="shared" si="25"/>
        <v>1.07</v>
      </c>
      <c r="M223" s="2">
        <f t="shared" si="26"/>
        <v>0</v>
      </c>
      <c r="U223" s="8">
        <v>1.07</v>
      </c>
      <c r="V223" s="5">
        <v>533.41250000000002</v>
      </c>
      <c r="AM223" s="5" t="str">
        <f t="shared" si="27"/>
        <v/>
      </c>
      <c r="AO223" s="5" t="str">
        <f t="shared" si="28"/>
        <v/>
      </c>
      <c r="AQ223" s="5" t="str">
        <f t="shared" si="29"/>
        <v/>
      </c>
      <c r="AT223" s="5">
        <f t="shared" si="30"/>
        <v>533.41250000000002</v>
      </c>
      <c r="AU223" s="11">
        <f t="shared" si="24"/>
        <v>6.0674649548751406E-3</v>
      </c>
      <c r="AV223" s="5">
        <f t="shared" si="31"/>
        <v>6.06746495487514</v>
      </c>
    </row>
    <row r="224" spans="1:48" x14ac:dyDescent="0.3">
      <c r="A224" s="1" t="s">
        <v>252</v>
      </c>
      <c r="B224" s="1" t="s">
        <v>253</v>
      </c>
      <c r="D224" s="1" t="s">
        <v>254</v>
      </c>
      <c r="E224" s="1" t="s">
        <v>51</v>
      </c>
      <c r="F224" s="1" t="s">
        <v>85</v>
      </c>
      <c r="G224" s="1" t="s">
        <v>241</v>
      </c>
      <c r="H224" s="1" t="s">
        <v>54</v>
      </c>
      <c r="I224" s="1" t="s">
        <v>127</v>
      </c>
      <c r="J224" s="2">
        <v>6.43</v>
      </c>
      <c r="K224" s="2">
        <v>1.1100000000000001</v>
      </c>
      <c r="L224" s="2">
        <f t="shared" si="25"/>
        <v>1.1100000000000001</v>
      </c>
      <c r="M224" s="2">
        <f t="shared" si="26"/>
        <v>0</v>
      </c>
      <c r="AA224" s="9">
        <v>1.1100000000000001</v>
      </c>
      <c r="AB224" s="5">
        <v>171.89250000000001</v>
      </c>
      <c r="AM224" s="5" t="str">
        <f t="shared" si="27"/>
        <v/>
      </c>
      <c r="AO224" s="5" t="str">
        <f t="shared" si="28"/>
        <v/>
      </c>
      <c r="AQ224" s="5" t="str">
        <f t="shared" si="29"/>
        <v/>
      </c>
      <c r="AT224" s="5">
        <f t="shared" si="30"/>
        <v>171.89250000000001</v>
      </c>
      <c r="AU224" s="11">
        <f t="shared" si="24"/>
        <v>1.9552442429749493E-3</v>
      </c>
      <c r="AV224" s="5">
        <f t="shared" si="31"/>
        <v>1.9552442429749493</v>
      </c>
    </row>
    <row r="225" spans="1:48" x14ac:dyDescent="0.3">
      <c r="A225" s="1" t="s">
        <v>252</v>
      </c>
      <c r="B225" s="1" t="s">
        <v>253</v>
      </c>
      <c r="D225" s="1" t="s">
        <v>254</v>
      </c>
      <c r="E225" s="1" t="s">
        <v>51</v>
      </c>
      <c r="F225" s="1" t="s">
        <v>84</v>
      </c>
      <c r="G225" s="1" t="s">
        <v>241</v>
      </c>
      <c r="H225" s="1" t="s">
        <v>54</v>
      </c>
      <c r="I225" s="1" t="s">
        <v>127</v>
      </c>
      <c r="J225" s="2">
        <v>6.43</v>
      </c>
      <c r="K225" s="2">
        <v>5.32</v>
      </c>
      <c r="L225" s="2">
        <f t="shared" si="25"/>
        <v>5.31</v>
      </c>
      <c r="M225" s="2">
        <f t="shared" si="26"/>
        <v>0</v>
      </c>
      <c r="AA225" s="9">
        <v>5.31</v>
      </c>
      <c r="AB225" s="5">
        <v>989.84249999999997</v>
      </c>
      <c r="AM225" s="5" t="str">
        <f t="shared" si="27"/>
        <v/>
      </c>
      <c r="AO225" s="5" t="str">
        <f t="shared" si="28"/>
        <v/>
      </c>
      <c r="AQ225" s="5" t="str">
        <f t="shared" si="29"/>
        <v/>
      </c>
      <c r="AT225" s="5">
        <f t="shared" si="30"/>
        <v>989.84249999999997</v>
      </c>
      <c r="AU225" s="11">
        <f t="shared" si="24"/>
        <v>1.1259268726540896E-2</v>
      </c>
      <c r="AV225" s="5">
        <f t="shared" si="31"/>
        <v>11.259268726540897</v>
      </c>
    </row>
    <row r="226" spans="1:48" x14ac:dyDescent="0.3">
      <c r="A226" s="1" t="s">
        <v>255</v>
      </c>
      <c r="B226" s="1" t="s">
        <v>256</v>
      </c>
      <c r="D226" s="1" t="s">
        <v>257</v>
      </c>
      <c r="E226" s="1" t="s">
        <v>258</v>
      </c>
      <c r="F226" s="1" t="s">
        <v>85</v>
      </c>
      <c r="G226" s="1" t="s">
        <v>241</v>
      </c>
      <c r="H226" s="1" t="s">
        <v>54</v>
      </c>
      <c r="I226" s="1" t="s">
        <v>127</v>
      </c>
      <c r="J226" s="2">
        <v>153.57</v>
      </c>
      <c r="K226" s="2">
        <v>37.39</v>
      </c>
      <c r="L226" s="2">
        <f t="shared" si="25"/>
        <v>37.39</v>
      </c>
      <c r="M226" s="2">
        <f t="shared" si="26"/>
        <v>0</v>
      </c>
      <c r="Q226" s="6">
        <v>20.89</v>
      </c>
      <c r="R226" s="5">
        <v>41962.787499999999</v>
      </c>
      <c r="S226" s="7">
        <v>15.75</v>
      </c>
      <c r="T226" s="5">
        <v>21900.341250000001</v>
      </c>
      <c r="U226" s="8">
        <v>0.75</v>
      </c>
      <c r="V226" s="5">
        <v>358.42250000000001</v>
      </c>
      <c r="AM226" s="5" t="str">
        <f t="shared" si="27"/>
        <v/>
      </c>
      <c r="AO226" s="5" t="str">
        <f t="shared" si="28"/>
        <v/>
      </c>
      <c r="AQ226" s="5" t="str">
        <f t="shared" si="29"/>
        <v/>
      </c>
      <c r="AT226" s="5">
        <f t="shared" si="30"/>
        <v>64221.551250000004</v>
      </c>
      <c r="AU226" s="11">
        <f t="shared" si="24"/>
        <v>0.73050783691250731</v>
      </c>
      <c r="AV226" s="5">
        <f t="shared" si="31"/>
        <v>730.50783691250729</v>
      </c>
    </row>
    <row r="227" spans="1:48" x14ac:dyDescent="0.3">
      <c r="A227" s="1" t="s">
        <v>255</v>
      </c>
      <c r="B227" s="1" t="s">
        <v>256</v>
      </c>
      <c r="D227" s="1" t="s">
        <v>257</v>
      </c>
      <c r="E227" s="1" t="s">
        <v>258</v>
      </c>
      <c r="F227" s="1" t="s">
        <v>84</v>
      </c>
      <c r="G227" s="1" t="s">
        <v>241</v>
      </c>
      <c r="H227" s="1" t="s">
        <v>54</v>
      </c>
      <c r="I227" s="1" t="s">
        <v>127</v>
      </c>
      <c r="J227" s="2">
        <v>153.57</v>
      </c>
      <c r="K227" s="2">
        <v>34.49</v>
      </c>
      <c r="L227" s="2">
        <f t="shared" si="25"/>
        <v>34.480000000000004</v>
      </c>
      <c r="M227" s="2">
        <f t="shared" si="26"/>
        <v>0</v>
      </c>
      <c r="Q227" s="6">
        <v>24.63</v>
      </c>
      <c r="R227" s="5">
        <v>69265.717499999999</v>
      </c>
      <c r="S227" s="7">
        <v>9.83</v>
      </c>
      <c r="T227" s="5">
        <v>17606.758750000001</v>
      </c>
      <c r="U227" s="8">
        <v>0.02</v>
      </c>
      <c r="V227" s="5">
        <v>10.744999999999999</v>
      </c>
      <c r="AM227" s="5" t="str">
        <f t="shared" si="27"/>
        <v/>
      </c>
      <c r="AO227" s="5" t="str">
        <f t="shared" si="28"/>
        <v/>
      </c>
      <c r="AQ227" s="5" t="str">
        <f t="shared" si="29"/>
        <v/>
      </c>
      <c r="AT227" s="5">
        <f t="shared" si="30"/>
        <v>86883.221250000002</v>
      </c>
      <c r="AU227" s="11">
        <f t="shared" si="24"/>
        <v>0.98827998987844889</v>
      </c>
      <c r="AV227" s="5">
        <f t="shared" si="31"/>
        <v>988.27998987844887</v>
      </c>
    </row>
    <row r="228" spans="1:48" x14ac:dyDescent="0.3">
      <c r="A228" s="1" t="s">
        <v>255</v>
      </c>
      <c r="B228" s="1" t="s">
        <v>256</v>
      </c>
      <c r="D228" s="1" t="s">
        <v>257</v>
      </c>
      <c r="E228" s="1" t="s">
        <v>258</v>
      </c>
      <c r="F228" s="1" t="s">
        <v>63</v>
      </c>
      <c r="G228" s="1" t="s">
        <v>241</v>
      </c>
      <c r="H228" s="1" t="s">
        <v>54</v>
      </c>
      <c r="I228" s="1" t="s">
        <v>127</v>
      </c>
      <c r="J228" s="2">
        <v>153.57</v>
      </c>
      <c r="K228" s="2">
        <v>38.43</v>
      </c>
      <c r="L228" s="2">
        <f t="shared" si="25"/>
        <v>34.03</v>
      </c>
      <c r="M228" s="2">
        <f t="shared" si="26"/>
        <v>0</v>
      </c>
      <c r="Q228" s="6">
        <v>1.82</v>
      </c>
      <c r="R228" s="5">
        <v>5118.2950000000001</v>
      </c>
      <c r="S228" s="7">
        <v>23.1</v>
      </c>
      <c r="T228" s="5">
        <v>40822.297500000001</v>
      </c>
      <c r="U228" s="8">
        <v>9.11</v>
      </c>
      <c r="V228" s="5">
        <v>4630.3274999999994</v>
      </c>
      <c r="AM228" s="5" t="str">
        <f t="shared" si="27"/>
        <v/>
      </c>
      <c r="AO228" s="5" t="str">
        <f t="shared" si="28"/>
        <v/>
      </c>
      <c r="AQ228" s="5" t="str">
        <f t="shared" si="29"/>
        <v/>
      </c>
      <c r="AT228" s="5">
        <f t="shared" si="30"/>
        <v>50570.92</v>
      </c>
      <c r="AU228" s="11">
        <f t="shared" si="24"/>
        <v>0.57523452269265218</v>
      </c>
      <c r="AV228" s="5">
        <f t="shared" si="31"/>
        <v>575.23452269265215</v>
      </c>
    </row>
    <row r="229" spans="1:48" x14ac:dyDescent="0.3">
      <c r="A229" s="1" t="s">
        <v>255</v>
      </c>
      <c r="B229" s="1" t="s">
        <v>256</v>
      </c>
      <c r="D229" s="1" t="s">
        <v>257</v>
      </c>
      <c r="E229" s="1" t="s">
        <v>258</v>
      </c>
      <c r="F229" s="1" t="s">
        <v>78</v>
      </c>
      <c r="G229" s="1" t="s">
        <v>241</v>
      </c>
      <c r="H229" s="1" t="s">
        <v>54</v>
      </c>
      <c r="I229" s="1" t="s">
        <v>127</v>
      </c>
      <c r="J229" s="2">
        <v>153.57</v>
      </c>
      <c r="K229" s="2">
        <v>37.49</v>
      </c>
      <c r="L229" s="2">
        <f t="shared" si="25"/>
        <v>37.489999999999995</v>
      </c>
      <c r="M229" s="2">
        <f t="shared" si="26"/>
        <v>0</v>
      </c>
      <c r="Q229" s="6">
        <v>10.02</v>
      </c>
      <c r="R229" s="5">
        <v>20127.674999999999</v>
      </c>
      <c r="S229" s="7">
        <v>25.86</v>
      </c>
      <c r="T229" s="5">
        <v>38447.777499999997</v>
      </c>
      <c r="U229" s="8">
        <v>1.61</v>
      </c>
      <c r="V229" s="5">
        <v>714.54250000000002</v>
      </c>
      <c r="AM229" s="5" t="str">
        <f t="shared" si="27"/>
        <v/>
      </c>
      <c r="AO229" s="5" t="str">
        <f t="shared" si="28"/>
        <v/>
      </c>
      <c r="AQ229" s="5" t="str">
        <f t="shared" si="29"/>
        <v/>
      </c>
      <c r="AT229" s="5">
        <f t="shared" si="30"/>
        <v>59289.995000000003</v>
      </c>
      <c r="AU229" s="11">
        <f t="shared" si="24"/>
        <v>0.67441232973959619</v>
      </c>
      <c r="AV229" s="5">
        <f t="shared" si="31"/>
        <v>674.4123297395962</v>
      </c>
    </row>
    <row r="230" spans="1:48" x14ac:dyDescent="0.3">
      <c r="A230" s="1" t="s">
        <v>259</v>
      </c>
      <c r="B230" s="1" t="s">
        <v>260</v>
      </c>
      <c r="C230" s="1" t="s">
        <v>347</v>
      </c>
      <c r="D230" s="1" t="s">
        <v>261</v>
      </c>
      <c r="E230" s="1" t="s">
        <v>51</v>
      </c>
      <c r="F230" s="1" t="s">
        <v>89</v>
      </c>
      <c r="G230" s="1" t="s">
        <v>262</v>
      </c>
      <c r="H230" s="1" t="s">
        <v>54</v>
      </c>
      <c r="I230" s="1" t="s">
        <v>127</v>
      </c>
      <c r="J230" s="2">
        <v>11.45</v>
      </c>
      <c r="K230" s="2">
        <v>5.17</v>
      </c>
      <c r="L230" s="2">
        <f t="shared" si="25"/>
        <v>3.09</v>
      </c>
      <c r="M230" s="2">
        <f t="shared" si="26"/>
        <v>2.08</v>
      </c>
      <c r="Q230" s="6">
        <v>0.82</v>
      </c>
      <c r="R230" s="5">
        <v>1474.4224999999999</v>
      </c>
      <c r="AA230" s="9">
        <v>2.27</v>
      </c>
      <c r="AB230" s="5">
        <v>311.4975</v>
      </c>
      <c r="AM230" s="5" t="str">
        <f t="shared" si="27"/>
        <v/>
      </c>
      <c r="AO230" s="5" t="str">
        <f t="shared" si="28"/>
        <v/>
      </c>
      <c r="AQ230" s="5" t="str">
        <f t="shared" si="29"/>
        <v/>
      </c>
      <c r="AS230" s="2">
        <v>2.08</v>
      </c>
      <c r="AT230" s="5">
        <f t="shared" si="30"/>
        <v>1785.9199999999998</v>
      </c>
      <c r="AU230" s="11">
        <f t="shared" si="24"/>
        <v>2.0314497714640375E-2</v>
      </c>
      <c r="AV230" s="5">
        <f t="shared" si="31"/>
        <v>20.314497714640378</v>
      </c>
    </row>
    <row r="231" spans="1:48" x14ac:dyDescent="0.3">
      <c r="A231" s="1" t="s">
        <v>259</v>
      </c>
      <c r="B231" s="1" t="s">
        <v>260</v>
      </c>
      <c r="C231" s="1" t="s">
        <v>347</v>
      </c>
      <c r="D231" s="1" t="s">
        <v>261</v>
      </c>
      <c r="E231" s="1" t="s">
        <v>51</v>
      </c>
      <c r="F231" s="1" t="s">
        <v>80</v>
      </c>
      <c r="G231" s="1" t="s">
        <v>262</v>
      </c>
      <c r="H231" s="1" t="s">
        <v>54</v>
      </c>
      <c r="I231" s="1" t="s">
        <v>127</v>
      </c>
      <c r="J231" s="2">
        <v>11.45</v>
      </c>
      <c r="K231" s="2">
        <v>5.71</v>
      </c>
      <c r="L231" s="2">
        <f t="shared" si="25"/>
        <v>5.6499999999999995</v>
      </c>
      <c r="M231" s="2">
        <f t="shared" si="26"/>
        <v>0.05</v>
      </c>
      <c r="Q231" s="6">
        <v>0.7</v>
      </c>
      <c r="R231" s="5">
        <v>1301.67</v>
      </c>
      <c r="AA231" s="9">
        <v>4.9499999999999993</v>
      </c>
      <c r="AB231" s="5">
        <v>878.83499999999992</v>
      </c>
      <c r="AM231" s="5" t="str">
        <f t="shared" si="27"/>
        <v/>
      </c>
      <c r="AO231" s="5" t="str">
        <f t="shared" si="28"/>
        <v/>
      </c>
      <c r="AQ231" s="5" t="str">
        <f t="shared" si="29"/>
        <v/>
      </c>
      <c r="AS231" s="2">
        <v>0.05</v>
      </c>
      <c r="AT231" s="5">
        <f t="shared" si="30"/>
        <v>2180.5050000000001</v>
      </c>
      <c r="AU231" s="11">
        <f t="shared" si="24"/>
        <v>2.4802826464377977E-2</v>
      </c>
      <c r="AV231" s="5">
        <f t="shared" si="31"/>
        <v>24.802826464377979</v>
      </c>
    </row>
    <row r="232" spans="1:48" x14ac:dyDescent="0.3">
      <c r="A232" s="1" t="s">
        <v>263</v>
      </c>
      <c r="B232" s="1" t="s">
        <v>264</v>
      </c>
      <c r="C232" s="1" t="s">
        <v>348</v>
      </c>
      <c r="D232" s="1" t="s">
        <v>265</v>
      </c>
      <c r="E232" s="1" t="s">
        <v>266</v>
      </c>
      <c r="F232" s="1" t="s">
        <v>80</v>
      </c>
      <c r="G232" s="1" t="s">
        <v>262</v>
      </c>
      <c r="H232" s="1" t="s">
        <v>54</v>
      </c>
      <c r="I232" s="1" t="s">
        <v>127</v>
      </c>
      <c r="J232" s="2">
        <v>2.67</v>
      </c>
      <c r="K232" s="2">
        <v>2.5099999999999998</v>
      </c>
      <c r="L232" s="2">
        <f t="shared" si="25"/>
        <v>2.5099999999999998</v>
      </c>
      <c r="M232" s="2">
        <f t="shared" si="26"/>
        <v>0</v>
      </c>
      <c r="Y232" s="2">
        <v>2.5099999999999998</v>
      </c>
      <c r="Z232" s="5">
        <v>963.21249999999986</v>
      </c>
      <c r="AM232" s="5" t="str">
        <f t="shared" si="27"/>
        <v/>
      </c>
      <c r="AO232" s="5" t="str">
        <f t="shared" si="28"/>
        <v/>
      </c>
      <c r="AQ232" s="5" t="str">
        <f t="shared" si="29"/>
        <v/>
      </c>
      <c r="AT232" s="5">
        <f t="shared" si="30"/>
        <v>963.21249999999986</v>
      </c>
      <c r="AU232" s="11">
        <f t="shared" si="24"/>
        <v>1.0956357580386043E-2</v>
      </c>
      <c r="AV232" s="5">
        <f t="shared" si="31"/>
        <v>10.956357580386042</v>
      </c>
    </row>
    <row r="233" spans="1:48" x14ac:dyDescent="0.3">
      <c r="A233" s="1" t="s">
        <v>267</v>
      </c>
      <c r="B233" s="1" t="s">
        <v>260</v>
      </c>
      <c r="C233" s="1" t="s">
        <v>347</v>
      </c>
      <c r="D233" s="1" t="s">
        <v>261</v>
      </c>
      <c r="E233" s="1" t="s">
        <v>51</v>
      </c>
      <c r="F233" s="1" t="s">
        <v>85</v>
      </c>
      <c r="G233" s="1" t="s">
        <v>262</v>
      </c>
      <c r="H233" s="1" t="s">
        <v>54</v>
      </c>
      <c r="I233" s="1" t="s">
        <v>127</v>
      </c>
      <c r="J233" s="2">
        <v>58.01</v>
      </c>
      <c r="K233" s="2">
        <v>0.06</v>
      </c>
      <c r="L233" s="2">
        <f t="shared" si="25"/>
        <v>6.0000000000000005E-2</v>
      </c>
      <c r="M233" s="2">
        <f t="shared" si="26"/>
        <v>0</v>
      </c>
      <c r="O233" s="4">
        <v>0.05</v>
      </c>
      <c r="P233" s="5">
        <v>95.174999999999997</v>
      </c>
      <c r="Q233" s="6">
        <v>0.01</v>
      </c>
      <c r="R233" s="5">
        <v>16.07</v>
      </c>
      <c r="AM233" s="5" t="str">
        <f t="shared" si="27"/>
        <v/>
      </c>
      <c r="AO233" s="5" t="str">
        <f t="shared" si="28"/>
        <v/>
      </c>
      <c r="AQ233" s="5" t="str">
        <f t="shared" si="29"/>
        <v/>
      </c>
      <c r="AT233" s="5">
        <f t="shared" si="30"/>
        <v>111.245</v>
      </c>
      <c r="AU233" s="11">
        <f t="shared" si="24"/>
        <v>1.2653905540366695E-3</v>
      </c>
      <c r="AV233" s="5">
        <f t="shared" si="31"/>
        <v>1.2653905540366697</v>
      </c>
    </row>
    <row r="234" spans="1:48" x14ac:dyDescent="0.3">
      <c r="A234" s="1" t="s">
        <v>267</v>
      </c>
      <c r="B234" s="1" t="s">
        <v>260</v>
      </c>
      <c r="C234" s="1" t="s">
        <v>347</v>
      </c>
      <c r="D234" s="1" t="s">
        <v>261</v>
      </c>
      <c r="E234" s="1" t="s">
        <v>51</v>
      </c>
      <c r="F234" s="1" t="s">
        <v>89</v>
      </c>
      <c r="G234" s="1" t="s">
        <v>262</v>
      </c>
      <c r="H234" s="1" t="s">
        <v>54</v>
      </c>
      <c r="I234" s="1" t="s">
        <v>127</v>
      </c>
      <c r="J234" s="2">
        <v>58.01</v>
      </c>
      <c r="K234" s="2">
        <v>28.31</v>
      </c>
      <c r="L234" s="2">
        <f t="shared" si="25"/>
        <v>28.31</v>
      </c>
      <c r="M234" s="2">
        <f t="shared" si="26"/>
        <v>0</v>
      </c>
      <c r="O234" s="4">
        <v>5.27</v>
      </c>
      <c r="P234" s="5">
        <v>10059.997499999999</v>
      </c>
      <c r="Q234" s="6">
        <v>23.04</v>
      </c>
      <c r="R234" s="5">
        <v>44047.87</v>
      </c>
      <c r="AM234" s="5" t="str">
        <f t="shared" si="27"/>
        <v/>
      </c>
      <c r="AO234" s="5" t="str">
        <f t="shared" si="28"/>
        <v/>
      </c>
      <c r="AQ234" s="5" t="str">
        <f t="shared" si="29"/>
        <v/>
      </c>
      <c r="AT234" s="5">
        <f t="shared" si="30"/>
        <v>54107.8675</v>
      </c>
      <c r="AU234" s="11">
        <f t="shared" si="24"/>
        <v>0.61546662262185003</v>
      </c>
      <c r="AV234" s="5">
        <f t="shared" si="31"/>
        <v>615.46662262184998</v>
      </c>
    </row>
    <row r="235" spans="1:48" x14ac:dyDescent="0.3">
      <c r="A235" s="1" t="s">
        <v>267</v>
      </c>
      <c r="B235" s="1" t="s">
        <v>260</v>
      </c>
      <c r="C235" s="1" t="s">
        <v>347</v>
      </c>
      <c r="D235" s="1" t="s">
        <v>261</v>
      </c>
      <c r="E235" s="1" t="s">
        <v>51</v>
      </c>
      <c r="F235" s="1" t="s">
        <v>80</v>
      </c>
      <c r="G235" s="1" t="s">
        <v>262</v>
      </c>
      <c r="H235" s="1" t="s">
        <v>54</v>
      </c>
      <c r="I235" s="1" t="s">
        <v>127</v>
      </c>
      <c r="J235" s="2">
        <v>58.01</v>
      </c>
      <c r="K235" s="2">
        <v>26.03</v>
      </c>
      <c r="L235" s="2">
        <f t="shared" si="25"/>
        <v>25.36</v>
      </c>
      <c r="M235" s="2">
        <f t="shared" si="26"/>
        <v>0.67999999999999994</v>
      </c>
      <c r="O235" s="4">
        <v>4.84</v>
      </c>
      <c r="P235" s="5">
        <v>13533.885</v>
      </c>
      <c r="Q235" s="6">
        <v>20.399999999999999</v>
      </c>
      <c r="R235" s="5">
        <v>45699.0625</v>
      </c>
      <c r="S235" s="7">
        <v>0.12</v>
      </c>
      <c r="T235" s="5">
        <v>214.935</v>
      </c>
      <c r="AM235" s="5" t="str">
        <f t="shared" si="27"/>
        <v/>
      </c>
      <c r="AN235" s="3">
        <v>0.27</v>
      </c>
      <c r="AO235" s="5">
        <f t="shared" si="28"/>
        <v>1935.63</v>
      </c>
      <c r="AQ235" s="5" t="str">
        <f t="shared" si="29"/>
        <v/>
      </c>
      <c r="AR235" s="2">
        <v>0.41</v>
      </c>
      <c r="AT235" s="5">
        <f t="shared" si="30"/>
        <v>59447.8825</v>
      </c>
      <c r="AU235" s="11">
        <f t="shared" si="24"/>
        <v>0.67620826979173743</v>
      </c>
      <c r="AV235" s="5">
        <f t="shared" si="31"/>
        <v>676.20826979173739</v>
      </c>
    </row>
    <row r="236" spans="1:48" x14ac:dyDescent="0.3">
      <c r="A236" s="1" t="s">
        <v>268</v>
      </c>
      <c r="B236" s="1" t="s">
        <v>260</v>
      </c>
      <c r="C236" s="1" t="s">
        <v>347</v>
      </c>
      <c r="D236" s="1" t="s">
        <v>261</v>
      </c>
      <c r="E236" s="1" t="s">
        <v>51</v>
      </c>
      <c r="F236" s="1" t="s">
        <v>84</v>
      </c>
      <c r="G236" s="1" t="s">
        <v>262</v>
      </c>
      <c r="H236" s="1" t="s">
        <v>54</v>
      </c>
      <c r="I236" s="1" t="s">
        <v>127</v>
      </c>
      <c r="J236" s="2">
        <v>87.87</v>
      </c>
      <c r="K236" s="2">
        <v>0.06</v>
      </c>
      <c r="L236" s="2">
        <f t="shared" si="25"/>
        <v>7.0000000000000007E-2</v>
      </c>
      <c r="M236" s="2">
        <f t="shared" si="26"/>
        <v>0</v>
      </c>
      <c r="Q236" s="6">
        <v>0.05</v>
      </c>
      <c r="R236" s="5">
        <v>80.350000000000009</v>
      </c>
      <c r="S236" s="7">
        <v>0.02</v>
      </c>
      <c r="T236" s="5">
        <v>20.47</v>
      </c>
      <c r="AM236" s="5" t="str">
        <f t="shared" si="27"/>
        <v/>
      </c>
      <c r="AO236" s="5" t="str">
        <f t="shared" si="28"/>
        <v/>
      </c>
      <c r="AQ236" s="5" t="str">
        <f t="shared" si="29"/>
        <v/>
      </c>
      <c r="AT236" s="5">
        <f t="shared" si="30"/>
        <v>100.82000000000001</v>
      </c>
      <c r="AU236" s="11">
        <f t="shared" si="24"/>
        <v>1.1468081770684257E-3</v>
      </c>
      <c r="AV236" s="5">
        <f t="shared" si="31"/>
        <v>1.1468081770684257</v>
      </c>
    </row>
    <row r="237" spans="1:48" x14ac:dyDescent="0.3">
      <c r="A237" s="1" t="s">
        <v>268</v>
      </c>
      <c r="B237" s="1" t="s">
        <v>260</v>
      </c>
      <c r="C237" s="1" t="s">
        <v>347</v>
      </c>
      <c r="D237" s="1" t="s">
        <v>261</v>
      </c>
      <c r="E237" s="1" t="s">
        <v>51</v>
      </c>
      <c r="F237" s="1" t="s">
        <v>90</v>
      </c>
      <c r="G237" s="1" t="s">
        <v>262</v>
      </c>
      <c r="H237" s="1" t="s">
        <v>54</v>
      </c>
      <c r="I237" s="1" t="s">
        <v>127</v>
      </c>
      <c r="J237" s="2">
        <v>87.87</v>
      </c>
      <c r="K237" s="2">
        <v>39.26</v>
      </c>
      <c r="L237" s="2">
        <f t="shared" si="25"/>
        <v>39.26</v>
      </c>
      <c r="M237" s="2">
        <f t="shared" si="26"/>
        <v>0</v>
      </c>
      <c r="Q237" s="6">
        <v>28.34</v>
      </c>
      <c r="R237" s="5">
        <v>45542.38</v>
      </c>
      <c r="S237" s="7">
        <v>10.92</v>
      </c>
      <c r="T237" s="5">
        <v>11176.62</v>
      </c>
      <c r="AM237" s="5" t="str">
        <f t="shared" si="27"/>
        <v/>
      </c>
      <c r="AO237" s="5" t="str">
        <f t="shared" si="28"/>
        <v/>
      </c>
      <c r="AQ237" s="5" t="str">
        <f t="shared" si="29"/>
        <v/>
      </c>
      <c r="AT237" s="5">
        <f t="shared" si="30"/>
        <v>56719</v>
      </c>
      <c r="AU237" s="11">
        <f t="shared" si="24"/>
        <v>0.64516775436564211</v>
      </c>
      <c r="AV237" s="5">
        <f t="shared" si="31"/>
        <v>645.16775436564217</v>
      </c>
    </row>
    <row r="238" spans="1:48" x14ac:dyDescent="0.3">
      <c r="A238" s="1" t="s">
        <v>268</v>
      </c>
      <c r="B238" s="1" t="s">
        <v>260</v>
      </c>
      <c r="C238" s="1" t="s">
        <v>347</v>
      </c>
      <c r="D238" s="1" t="s">
        <v>261</v>
      </c>
      <c r="E238" s="1" t="s">
        <v>51</v>
      </c>
      <c r="F238" s="1" t="s">
        <v>89</v>
      </c>
      <c r="G238" s="1" t="s">
        <v>262</v>
      </c>
      <c r="H238" s="1" t="s">
        <v>54</v>
      </c>
      <c r="I238" s="1" t="s">
        <v>127</v>
      </c>
      <c r="J238" s="2">
        <v>87.87</v>
      </c>
      <c r="K238" s="2">
        <v>5.14</v>
      </c>
      <c r="L238" s="2">
        <f t="shared" si="25"/>
        <v>5.14</v>
      </c>
      <c r="M238" s="2">
        <f t="shared" si="26"/>
        <v>0</v>
      </c>
      <c r="O238" s="4">
        <v>0.04</v>
      </c>
      <c r="P238" s="5">
        <v>76.14</v>
      </c>
      <c r="Q238" s="6">
        <v>5.0299999999999994</v>
      </c>
      <c r="R238" s="5">
        <v>8376.4874999999993</v>
      </c>
      <c r="S238" s="7">
        <v>6.9999999999999993E-2</v>
      </c>
      <c r="T238" s="5">
        <v>86.997500000000002</v>
      </c>
      <c r="AM238" s="5" t="str">
        <f t="shared" si="27"/>
        <v/>
      </c>
      <c r="AO238" s="5" t="str">
        <f t="shared" si="28"/>
        <v/>
      </c>
      <c r="AQ238" s="5" t="str">
        <f t="shared" si="29"/>
        <v/>
      </c>
      <c r="AT238" s="5">
        <f t="shared" si="30"/>
        <v>8539.6249999999982</v>
      </c>
      <c r="AU238" s="11">
        <f t="shared" si="24"/>
        <v>9.713659768992218E-2</v>
      </c>
      <c r="AV238" s="5">
        <f t="shared" si="31"/>
        <v>97.136597689922169</v>
      </c>
    </row>
    <row r="239" spans="1:48" x14ac:dyDescent="0.3">
      <c r="A239" s="1" t="s">
        <v>268</v>
      </c>
      <c r="B239" s="1" t="s">
        <v>260</v>
      </c>
      <c r="C239" s="1" t="s">
        <v>347</v>
      </c>
      <c r="D239" s="1" t="s">
        <v>261</v>
      </c>
      <c r="E239" s="1" t="s">
        <v>51</v>
      </c>
      <c r="F239" s="1" t="s">
        <v>80</v>
      </c>
      <c r="G239" s="1" t="s">
        <v>262</v>
      </c>
      <c r="H239" s="1" t="s">
        <v>54</v>
      </c>
      <c r="I239" s="1" t="s">
        <v>127</v>
      </c>
      <c r="J239" s="2">
        <v>87.87</v>
      </c>
      <c r="K239" s="2">
        <v>4.16</v>
      </c>
      <c r="L239" s="2">
        <f t="shared" si="25"/>
        <v>4.17</v>
      </c>
      <c r="M239" s="2">
        <f t="shared" si="26"/>
        <v>0</v>
      </c>
      <c r="Q239" s="6">
        <v>3.67</v>
      </c>
      <c r="R239" s="5">
        <v>7372.1125000000002</v>
      </c>
      <c r="S239" s="7">
        <v>0.5</v>
      </c>
      <c r="T239" s="5">
        <v>637.12874999999997</v>
      </c>
      <c r="AM239" s="5" t="str">
        <f t="shared" si="27"/>
        <v/>
      </c>
      <c r="AO239" s="5" t="str">
        <f t="shared" si="28"/>
        <v/>
      </c>
      <c r="AQ239" s="5" t="str">
        <f t="shared" si="29"/>
        <v/>
      </c>
      <c r="AT239" s="5">
        <f t="shared" si="30"/>
        <v>8009.24125</v>
      </c>
      <c r="AU239" s="11">
        <f t="shared" si="24"/>
        <v>9.1103584185813727E-2</v>
      </c>
      <c r="AV239" s="5">
        <f t="shared" si="31"/>
        <v>91.10358418581373</v>
      </c>
    </row>
    <row r="240" spans="1:48" x14ac:dyDescent="0.3">
      <c r="A240" s="1" t="s">
        <v>268</v>
      </c>
      <c r="B240" s="1" t="s">
        <v>260</v>
      </c>
      <c r="C240" s="1" t="s">
        <v>347</v>
      </c>
      <c r="D240" s="1" t="s">
        <v>261</v>
      </c>
      <c r="E240" s="1" t="s">
        <v>51</v>
      </c>
      <c r="F240" s="1" t="s">
        <v>79</v>
      </c>
      <c r="G240" s="1" t="s">
        <v>262</v>
      </c>
      <c r="H240" s="1" t="s">
        <v>54</v>
      </c>
      <c r="I240" s="1" t="s">
        <v>127</v>
      </c>
      <c r="J240" s="2">
        <v>87.87</v>
      </c>
      <c r="K240" s="2">
        <v>38.770000000000003</v>
      </c>
      <c r="L240" s="2">
        <f t="shared" si="25"/>
        <v>38.769999999999996</v>
      </c>
      <c r="M240" s="2">
        <f t="shared" si="26"/>
        <v>0</v>
      </c>
      <c r="Q240" s="6">
        <v>26.84</v>
      </c>
      <c r="R240" s="5">
        <v>53031</v>
      </c>
      <c r="S240" s="7">
        <v>11.93</v>
      </c>
      <c r="T240" s="5">
        <v>14810.045</v>
      </c>
      <c r="AM240" s="5" t="str">
        <f t="shared" si="27"/>
        <v/>
      </c>
      <c r="AO240" s="5" t="str">
        <f t="shared" si="28"/>
        <v/>
      </c>
      <c r="AQ240" s="5" t="str">
        <f t="shared" si="29"/>
        <v/>
      </c>
      <c r="AT240" s="5">
        <f t="shared" si="30"/>
        <v>67841.044999999998</v>
      </c>
      <c r="AU240" s="11">
        <f t="shared" si="24"/>
        <v>0.77167888461482881</v>
      </c>
      <c r="AV240" s="5">
        <f t="shared" si="31"/>
        <v>771.6788846148288</v>
      </c>
    </row>
    <row r="241" spans="1:48" x14ac:dyDescent="0.3">
      <c r="A241" s="1" t="s">
        <v>269</v>
      </c>
      <c r="B241" s="1" t="s">
        <v>260</v>
      </c>
      <c r="C241" s="1" t="s">
        <v>347</v>
      </c>
      <c r="D241" s="1" t="s">
        <v>261</v>
      </c>
      <c r="E241" s="1" t="s">
        <v>51</v>
      </c>
      <c r="F241" s="1" t="s">
        <v>57</v>
      </c>
      <c r="G241" s="1" t="s">
        <v>262</v>
      </c>
      <c r="H241" s="1" t="s">
        <v>54</v>
      </c>
      <c r="I241" s="1" t="s">
        <v>127</v>
      </c>
      <c r="J241" s="2">
        <v>73.36</v>
      </c>
      <c r="K241" s="2">
        <v>0.06</v>
      </c>
      <c r="L241" s="2">
        <f t="shared" si="25"/>
        <v>0.02</v>
      </c>
      <c r="M241" s="2">
        <f t="shared" si="26"/>
        <v>0</v>
      </c>
      <c r="S241" s="7">
        <v>0.02</v>
      </c>
      <c r="T241" s="5">
        <v>20.47</v>
      </c>
      <c r="AM241" s="5" t="str">
        <f t="shared" si="27"/>
        <v/>
      </c>
      <c r="AO241" s="5" t="str">
        <f t="shared" si="28"/>
        <v/>
      </c>
      <c r="AQ241" s="5" t="str">
        <f t="shared" si="29"/>
        <v/>
      </c>
      <c r="AT241" s="5">
        <f t="shared" si="30"/>
        <v>20.47</v>
      </c>
      <c r="AU241" s="11">
        <f t="shared" si="24"/>
        <v>2.3284232676642206E-4</v>
      </c>
      <c r="AV241" s="5">
        <f t="shared" si="31"/>
        <v>0.23284232676642205</v>
      </c>
    </row>
    <row r="242" spans="1:48" x14ac:dyDescent="0.3">
      <c r="A242" s="1" t="s">
        <v>269</v>
      </c>
      <c r="B242" s="1" t="s">
        <v>260</v>
      </c>
      <c r="C242" s="1" t="s">
        <v>347</v>
      </c>
      <c r="D242" s="1" t="s">
        <v>261</v>
      </c>
      <c r="E242" s="1" t="s">
        <v>51</v>
      </c>
      <c r="F242" s="1" t="s">
        <v>100</v>
      </c>
      <c r="G242" s="1" t="s">
        <v>262</v>
      </c>
      <c r="H242" s="1" t="s">
        <v>54</v>
      </c>
      <c r="I242" s="1" t="s">
        <v>127</v>
      </c>
      <c r="J242" s="2">
        <v>73.36</v>
      </c>
      <c r="K242" s="2">
        <v>37.56</v>
      </c>
      <c r="L242" s="2">
        <f t="shared" si="25"/>
        <v>10.56</v>
      </c>
      <c r="M242" s="2">
        <f t="shared" si="26"/>
        <v>0</v>
      </c>
      <c r="S242" s="7">
        <v>4.57</v>
      </c>
      <c r="T242" s="5">
        <v>4677.3950000000004</v>
      </c>
      <c r="U242" s="8">
        <v>5.99</v>
      </c>
      <c r="V242" s="5">
        <v>1857.35</v>
      </c>
      <c r="AM242" s="5" t="str">
        <f t="shared" si="27"/>
        <v/>
      </c>
      <c r="AO242" s="5" t="str">
        <f t="shared" si="28"/>
        <v/>
      </c>
      <c r="AQ242" s="5" t="str">
        <f t="shared" si="29"/>
        <v/>
      </c>
      <c r="AT242" s="5">
        <f t="shared" si="30"/>
        <v>6534.7450000000008</v>
      </c>
      <c r="AU242" s="11">
        <f t="shared" si="24"/>
        <v>7.4331471940656715E-2</v>
      </c>
      <c r="AV242" s="5">
        <f t="shared" si="31"/>
        <v>74.331471940656712</v>
      </c>
    </row>
    <row r="243" spans="1:48" x14ac:dyDescent="0.3">
      <c r="A243" s="1" t="s">
        <v>269</v>
      </c>
      <c r="B243" s="1" t="s">
        <v>260</v>
      </c>
      <c r="C243" s="1" t="s">
        <v>347</v>
      </c>
      <c r="D243" s="1" t="s">
        <v>261</v>
      </c>
      <c r="E243" s="1" t="s">
        <v>51</v>
      </c>
      <c r="F243" s="1" t="s">
        <v>106</v>
      </c>
      <c r="G243" s="1" t="s">
        <v>262</v>
      </c>
      <c r="H243" s="1" t="s">
        <v>54</v>
      </c>
      <c r="I243" s="1" t="s">
        <v>127</v>
      </c>
      <c r="J243" s="2">
        <v>73.36</v>
      </c>
      <c r="K243" s="2">
        <v>0.08</v>
      </c>
      <c r="L243" s="2">
        <f t="shared" si="25"/>
        <v>0.08</v>
      </c>
      <c r="M243" s="2">
        <f t="shared" si="26"/>
        <v>0</v>
      </c>
      <c r="S243" s="7">
        <v>0.03</v>
      </c>
      <c r="T243" s="5">
        <v>30.704999999999998</v>
      </c>
      <c r="U243" s="8">
        <v>0.05</v>
      </c>
      <c r="V243" s="5">
        <v>15.35</v>
      </c>
      <c r="AM243" s="5" t="str">
        <f t="shared" si="27"/>
        <v/>
      </c>
      <c r="AO243" s="5" t="str">
        <f t="shared" si="28"/>
        <v/>
      </c>
      <c r="AQ243" s="5" t="str">
        <f t="shared" si="29"/>
        <v/>
      </c>
      <c r="AT243" s="5">
        <f t="shared" si="30"/>
        <v>46.055</v>
      </c>
      <c r="AU243" s="11">
        <f t="shared" si="24"/>
        <v>5.2386679820359404E-4</v>
      </c>
      <c r="AV243" s="5">
        <f t="shared" si="31"/>
        <v>0.52386679820359405</v>
      </c>
    </row>
    <row r="244" spans="1:48" x14ac:dyDescent="0.3">
      <c r="A244" s="1" t="s">
        <v>269</v>
      </c>
      <c r="B244" s="1" t="s">
        <v>260</v>
      </c>
      <c r="C244" s="1" t="s">
        <v>347</v>
      </c>
      <c r="D244" s="1" t="s">
        <v>261</v>
      </c>
      <c r="E244" s="1" t="s">
        <v>51</v>
      </c>
      <c r="F244" s="1" t="s">
        <v>70</v>
      </c>
      <c r="G244" s="1" t="s">
        <v>262</v>
      </c>
      <c r="H244" s="1" t="s">
        <v>54</v>
      </c>
      <c r="I244" s="1" t="s">
        <v>127</v>
      </c>
      <c r="J244" s="2">
        <v>73.36</v>
      </c>
      <c r="K244" s="2">
        <v>0.08</v>
      </c>
      <c r="L244" s="2">
        <f t="shared" si="25"/>
        <v>0.08</v>
      </c>
      <c r="M244" s="2">
        <f t="shared" si="26"/>
        <v>0</v>
      </c>
      <c r="S244" s="7">
        <v>0.02</v>
      </c>
      <c r="T244" s="5">
        <v>35.822499999999998</v>
      </c>
      <c r="U244" s="8">
        <v>0.06</v>
      </c>
      <c r="V244" s="5">
        <v>22.2575</v>
      </c>
      <c r="AM244" s="5" t="str">
        <f t="shared" si="27"/>
        <v/>
      </c>
      <c r="AO244" s="5" t="str">
        <f t="shared" si="28"/>
        <v/>
      </c>
      <c r="AQ244" s="5" t="str">
        <f t="shared" si="29"/>
        <v/>
      </c>
      <c r="AT244" s="5">
        <f t="shared" si="30"/>
        <v>58.08</v>
      </c>
      <c r="AU244" s="11">
        <f t="shared" si="24"/>
        <v>6.6064886851948193E-4</v>
      </c>
      <c r="AV244" s="5">
        <f t="shared" si="31"/>
        <v>0.6606488685194819</v>
      </c>
    </row>
    <row r="245" spans="1:48" x14ac:dyDescent="0.3">
      <c r="A245" s="1" t="s">
        <v>269</v>
      </c>
      <c r="B245" s="1" t="s">
        <v>260</v>
      </c>
      <c r="C245" s="1" t="s">
        <v>347</v>
      </c>
      <c r="D245" s="1" t="s">
        <v>261</v>
      </c>
      <c r="E245" s="1" t="s">
        <v>51</v>
      </c>
      <c r="F245" s="1" t="s">
        <v>101</v>
      </c>
      <c r="G245" s="1" t="s">
        <v>262</v>
      </c>
      <c r="H245" s="1" t="s">
        <v>54</v>
      </c>
      <c r="I245" s="1" t="s">
        <v>127</v>
      </c>
      <c r="J245" s="2">
        <v>73.36</v>
      </c>
      <c r="K245" s="2">
        <v>30.95</v>
      </c>
      <c r="L245" s="2">
        <f t="shared" si="25"/>
        <v>14.940000000000001</v>
      </c>
      <c r="M245" s="2">
        <f t="shared" si="26"/>
        <v>0.44</v>
      </c>
      <c r="S245" s="7">
        <v>0.73</v>
      </c>
      <c r="T245" s="5">
        <v>1307.52125</v>
      </c>
      <c r="U245" s="8">
        <v>14.21</v>
      </c>
      <c r="V245" s="5">
        <v>6895.2199999999993</v>
      </c>
      <c r="AM245" s="5" t="str">
        <f t="shared" si="27"/>
        <v/>
      </c>
      <c r="AO245" s="5" t="str">
        <f t="shared" si="28"/>
        <v/>
      </c>
      <c r="AQ245" s="5" t="str">
        <f t="shared" si="29"/>
        <v/>
      </c>
      <c r="AS245" s="2">
        <v>0.44</v>
      </c>
      <c r="AT245" s="5">
        <f t="shared" si="30"/>
        <v>8202.7412499999991</v>
      </c>
      <c r="AU245" s="11">
        <f t="shared" si="24"/>
        <v>9.3304609600044427E-2</v>
      </c>
      <c r="AV245" s="5">
        <f t="shared" si="31"/>
        <v>93.304609600044429</v>
      </c>
    </row>
    <row r="246" spans="1:48" x14ac:dyDescent="0.3">
      <c r="A246" s="1" t="s">
        <v>270</v>
      </c>
      <c r="B246" s="1" t="s">
        <v>271</v>
      </c>
      <c r="D246" s="1" t="s">
        <v>272</v>
      </c>
      <c r="E246" s="1" t="s">
        <v>51</v>
      </c>
      <c r="F246" s="1" t="s">
        <v>101</v>
      </c>
      <c r="G246" s="1" t="s">
        <v>262</v>
      </c>
      <c r="H246" s="1" t="s">
        <v>54</v>
      </c>
      <c r="I246" s="1" t="s">
        <v>127</v>
      </c>
      <c r="J246" s="2">
        <v>6.64</v>
      </c>
      <c r="K246" s="2">
        <v>6.25</v>
      </c>
      <c r="L246" s="2">
        <f t="shared" si="25"/>
        <v>1.19</v>
      </c>
      <c r="M246" s="2">
        <f t="shared" si="26"/>
        <v>2.65</v>
      </c>
      <c r="AA246" s="9">
        <v>1.19</v>
      </c>
      <c r="AB246" s="5">
        <v>256.14749999999998</v>
      </c>
      <c r="AM246" s="5" t="str">
        <f t="shared" si="27"/>
        <v/>
      </c>
      <c r="AO246" s="5" t="str">
        <f t="shared" si="28"/>
        <v/>
      </c>
      <c r="AQ246" s="5" t="str">
        <f t="shared" si="29"/>
        <v/>
      </c>
      <c r="AS246" s="2">
        <v>2.65</v>
      </c>
      <c r="AT246" s="5">
        <f t="shared" si="30"/>
        <v>256.14749999999998</v>
      </c>
      <c r="AU246" s="11">
        <f t="shared" si="24"/>
        <v>2.9136287198535467E-3</v>
      </c>
      <c r="AV246" s="5">
        <f t="shared" si="31"/>
        <v>2.9136287198535467</v>
      </c>
    </row>
    <row r="247" spans="1:48" x14ac:dyDescent="0.3">
      <c r="A247" s="1" t="s">
        <v>273</v>
      </c>
      <c r="B247" s="1" t="s">
        <v>274</v>
      </c>
      <c r="D247" s="1" t="s">
        <v>275</v>
      </c>
      <c r="E247" s="1" t="s">
        <v>157</v>
      </c>
      <c r="F247" s="1" t="s">
        <v>58</v>
      </c>
      <c r="G247" s="1" t="s">
        <v>262</v>
      </c>
      <c r="H247" s="1" t="s">
        <v>54</v>
      </c>
      <c r="I247" s="1" t="s">
        <v>127</v>
      </c>
      <c r="J247" s="2">
        <v>80</v>
      </c>
      <c r="K247" s="2">
        <v>0.06</v>
      </c>
      <c r="L247" s="2">
        <f t="shared" si="25"/>
        <v>7.0000000000000007E-2</v>
      </c>
      <c r="M247" s="2">
        <f t="shared" si="26"/>
        <v>0</v>
      </c>
      <c r="Q247" s="6">
        <v>0.04</v>
      </c>
      <c r="R247" s="5">
        <v>64.28</v>
      </c>
      <c r="S247" s="7">
        <v>0.03</v>
      </c>
      <c r="T247" s="5">
        <v>30.704999999999998</v>
      </c>
      <c r="AM247" s="5" t="str">
        <f t="shared" si="27"/>
        <v/>
      </c>
      <c r="AO247" s="5" t="str">
        <f t="shared" si="28"/>
        <v/>
      </c>
      <c r="AQ247" s="5" t="str">
        <f t="shared" si="29"/>
        <v/>
      </c>
      <c r="AT247" s="5">
        <f t="shared" si="30"/>
        <v>94.984999999999999</v>
      </c>
      <c r="AU247" s="11">
        <f t="shared" si="24"/>
        <v>1.0804361703912362E-3</v>
      </c>
      <c r="AV247" s="5">
        <f t="shared" si="31"/>
        <v>1.0804361703912362</v>
      </c>
    </row>
    <row r="248" spans="1:48" x14ac:dyDescent="0.3">
      <c r="A248" s="1" t="s">
        <v>273</v>
      </c>
      <c r="B248" s="1" t="s">
        <v>274</v>
      </c>
      <c r="D248" s="1" t="s">
        <v>275</v>
      </c>
      <c r="E248" s="1" t="s">
        <v>157</v>
      </c>
      <c r="F248" s="1" t="s">
        <v>106</v>
      </c>
      <c r="G248" s="1" t="s">
        <v>262</v>
      </c>
      <c r="H248" s="1" t="s">
        <v>54</v>
      </c>
      <c r="I248" s="1" t="s">
        <v>127</v>
      </c>
      <c r="J248" s="2">
        <v>80</v>
      </c>
      <c r="K248" s="2">
        <v>39.56</v>
      </c>
      <c r="L248" s="2">
        <f t="shared" si="25"/>
        <v>39.559999999999995</v>
      </c>
      <c r="M248" s="2">
        <f t="shared" si="26"/>
        <v>0</v>
      </c>
      <c r="Q248" s="6">
        <v>6.13</v>
      </c>
      <c r="R248" s="5">
        <v>9850.91</v>
      </c>
      <c r="S248" s="7">
        <v>28.74</v>
      </c>
      <c r="T248" s="5">
        <v>29415.39</v>
      </c>
      <c r="U248" s="8">
        <v>4.6900000000000004</v>
      </c>
      <c r="V248" s="5">
        <v>1439.83</v>
      </c>
      <c r="AM248" s="5" t="str">
        <f t="shared" si="27"/>
        <v/>
      </c>
      <c r="AO248" s="5" t="str">
        <f t="shared" si="28"/>
        <v/>
      </c>
      <c r="AQ248" s="5" t="str">
        <f t="shared" si="29"/>
        <v/>
      </c>
      <c r="AT248" s="5">
        <f t="shared" si="30"/>
        <v>40706.130000000005</v>
      </c>
      <c r="AU248" s="11">
        <f t="shared" si="24"/>
        <v>0.46302442710583575</v>
      </c>
      <c r="AV248" s="5">
        <f t="shared" si="31"/>
        <v>463.02442710583574</v>
      </c>
    </row>
    <row r="249" spans="1:48" x14ac:dyDescent="0.3">
      <c r="A249" s="1" t="s">
        <v>273</v>
      </c>
      <c r="B249" s="1" t="s">
        <v>274</v>
      </c>
      <c r="D249" s="1" t="s">
        <v>275</v>
      </c>
      <c r="E249" s="1" t="s">
        <v>157</v>
      </c>
      <c r="F249" s="1" t="s">
        <v>90</v>
      </c>
      <c r="G249" s="1" t="s">
        <v>262</v>
      </c>
      <c r="H249" s="1" t="s">
        <v>54</v>
      </c>
      <c r="I249" s="1" t="s">
        <v>127</v>
      </c>
      <c r="J249" s="2">
        <v>80</v>
      </c>
      <c r="K249" s="2">
        <v>0.08</v>
      </c>
      <c r="L249" s="2">
        <f t="shared" si="25"/>
        <v>0.08</v>
      </c>
      <c r="M249" s="2">
        <f t="shared" si="26"/>
        <v>0</v>
      </c>
      <c r="Q249" s="6">
        <v>0.03</v>
      </c>
      <c r="R249" s="5">
        <v>48.21</v>
      </c>
      <c r="S249" s="7">
        <v>0.05</v>
      </c>
      <c r="T249" s="5">
        <v>51.174999999999997</v>
      </c>
      <c r="AM249" s="5" t="str">
        <f t="shared" si="27"/>
        <v/>
      </c>
      <c r="AO249" s="5" t="str">
        <f t="shared" si="28"/>
        <v/>
      </c>
      <c r="AQ249" s="5" t="str">
        <f t="shared" si="29"/>
        <v/>
      </c>
      <c r="AT249" s="5">
        <f t="shared" si="30"/>
        <v>99.384999999999991</v>
      </c>
      <c r="AU249" s="11">
        <f t="shared" si="24"/>
        <v>1.1304853270972573E-3</v>
      </c>
      <c r="AV249" s="5">
        <f t="shared" si="31"/>
        <v>1.1304853270972575</v>
      </c>
    </row>
    <row r="250" spans="1:48" x14ac:dyDescent="0.3">
      <c r="A250" s="1" t="s">
        <v>273</v>
      </c>
      <c r="B250" s="1" t="s">
        <v>274</v>
      </c>
      <c r="D250" s="1" t="s">
        <v>275</v>
      </c>
      <c r="E250" s="1" t="s">
        <v>157</v>
      </c>
      <c r="F250" s="1" t="s">
        <v>79</v>
      </c>
      <c r="G250" s="1" t="s">
        <v>262</v>
      </c>
      <c r="H250" s="1" t="s">
        <v>54</v>
      </c>
      <c r="I250" s="1" t="s">
        <v>127</v>
      </c>
      <c r="J250" s="2">
        <v>80</v>
      </c>
      <c r="K250" s="2">
        <v>0.08</v>
      </c>
      <c r="L250" s="2">
        <f t="shared" si="25"/>
        <v>7.9999999999999988E-2</v>
      </c>
      <c r="M250" s="2">
        <f t="shared" si="26"/>
        <v>0</v>
      </c>
      <c r="Q250" s="6">
        <v>0.01</v>
      </c>
      <c r="R250" s="5">
        <v>20.087499999999999</v>
      </c>
      <c r="S250" s="7">
        <v>6.9999999999999993E-2</v>
      </c>
      <c r="T250" s="5">
        <v>86.997500000000002</v>
      </c>
      <c r="AM250" s="5" t="str">
        <f t="shared" si="27"/>
        <v/>
      </c>
      <c r="AO250" s="5" t="str">
        <f t="shared" si="28"/>
        <v/>
      </c>
      <c r="AQ250" s="5" t="str">
        <f t="shared" si="29"/>
        <v/>
      </c>
      <c r="AT250" s="5">
        <f t="shared" si="30"/>
        <v>107.08500000000001</v>
      </c>
      <c r="AU250" s="11">
        <f t="shared" si="24"/>
        <v>1.2180713513327949E-3</v>
      </c>
      <c r="AV250" s="5">
        <f t="shared" si="31"/>
        <v>1.2180713513327948</v>
      </c>
    </row>
    <row r="251" spans="1:48" x14ac:dyDescent="0.3">
      <c r="A251" s="1" t="s">
        <v>273</v>
      </c>
      <c r="B251" s="1" t="s">
        <v>274</v>
      </c>
      <c r="D251" s="1" t="s">
        <v>275</v>
      </c>
      <c r="E251" s="1" t="s">
        <v>157</v>
      </c>
      <c r="F251" s="1" t="s">
        <v>70</v>
      </c>
      <c r="G251" s="1" t="s">
        <v>262</v>
      </c>
      <c r="H251" s="1" t="s">
        <v>54</v>
      </c>
      <c r="I251" s="1" t="s">
        <v>127</v>
      </c>
      <c r="J251" s="2">
        <v>80</v>
      </c>
      <c r="K251" s="2">
        <v>39.04</v>
      </c>
      <c r="L251" s="2">
        <f t="shared" si="25"/>
        <v>39.04</v>
      </c>
      <c r="M251" s="2">
        <f t="shared" si="26"/>
        <v>0</v>
      </c>
      <c r="Q251" s="6">
        <v>0.32</v>
      </c>
      <c r="R251" s="5">
        <v>779.39499999999998</v>
      </c>
      <c r="S251" s="7">
        <v>27.36</v>
      </c>
      <c r="T251" s="5">
        <v>34883.438750000001</v>
      </c>
      <c r="U251" s="8">
        <v>11.36</v>
      </c>
      <c r="V251" s="5">
        <v>3918.855</v>
      </c>
      <c r="AM251" s="5" t="str">
        <f t="shared" si="27"/>
        <v/>
      </c>
      <c r="AO251" s="5" t="str">
        <f t="shared" si="28"/>
        <v/>
      </c>
      <c r="AQ251" s="5" t="str">
        <f t="shared" si="29"/>
        <v/>
      </c>
      <c r="AT251" s="5">
        <f t="shared" si="30"/>
        <v>39581.688750000001</v>
      </c>
      <c r="AU251" s="11">
        <f t="shared" si="24"/>
        <v>0.45023412339493468</v>
      </c>
      <c r="AV251" s="5">
        <f t="shared" si="31"/>
        <v>450.23412339493467</v>
      </c>
    </row>
    <row r="252" spans="1:48" x14ac:dyDescent="0.3">
      <c r="A252" s="1" t="s">
        <v>276</v>
      </c>
      <c r="B252" s="1" t="s">
        <v>277</v>
      </c>
      <c r="C252" s="1" t="s">
        <v>349</v>
      </c>
      <c r="D252" s="1" t="s">
        <v>278</v>
      </c>
      <c r="E252" s="1" t="s">
        <v>279</v>
      </c>
      <c r="F252" s="1" t="s">
        <v>56</v>
      </c>
      <c r="G252" s="1" t="s">
        <v>262</v>
      </c>
      <c r="H252" s="1" t="s">
        <v>54</v>
      </c>
      <c r="I252" s="1" t="s">
        <v>127</v>
      </c>
      <c r="J252" s="2">
        <v>80</v>
      </c>
      <c r="K252" s="2">
        <v>35.840000000000003</v>
      </c>
      <c r="L252" s="2">
        <f t="shared" si="25"/>
        <v>1.4700000000000002</v>
      </c>
      <c r="M252" s="2">
        <f t="shared" si="26"/>
        <v>0</v>
      </c>
      <c r="Q252" s="6">
        <v>0.64</v>
      </c>
      <c r="R252" s="5">
        <v>1028.48</v>
      </c>
      <c r="S252" s="7">
        <v>0.81</v>
      </c>
      <c r="T252" s="5">
        <v>829.03500000000008</v>
      </c>
      <c r="U252" s="8">
        <v>0.02</v>
      </c>
      <c r="V252" s="5">
        <v>9.2100000000000009</v>
      </c>
      <c r="AM252" s="5" t="str">
        <f t="shared" si="27"/>
        <v/>
      </c>
      <c r="AO252" s="5" t="str">
        <f t="shared" si="28"/>
        <v/>
      </c>
      <c r="AQ252" s="5" t="str">
        <f t="shared" si="29"/>
        <v/>
      </c>
      <c r="AT252" s="5">
        <f t="shared" si="30"/>
        <v>1866.7250000000001</v>
      </c>
      <c r="AU252" s="11">
        <f t="shared" si="24"/>
        <v>2.1233639102738119E-2</v>
      </c>
      <c r="AV252" s="5">
        <f t="shared" si="31"/>
        <v>21.23363910273812</v>
      </c>
    </row>
    <row r="253" spans="1:48" x14ac:dyDescent="0.3">
      <c r="A253" s="1" t="s">
        <v>276</v>
      </c>
      <c r="B253" s="1" t="s">
        <v>277</v>
      </c>
      <c r="C253" s="1" t="s">
        <v>349</v>
      </c>
      <c r="D253" s="1" t="s">
        <v>278</v>
      </c>
      <c r="E253" s="1" t="s">
        <v>279</v>
      </c>
      <c r="F253" s="1" t="s">
        <v>52</v>
      </c>
      <c r="G253" s="1" t="s">
        <v>262</v>
      </c>
      <c r="H253" s="1" t="s">
        <v>54</v>
      </c>
      <c r="I253" s="1" t="s">
        <v>127</v>
      </c>
      <c r="J253" s="2">
        <v>80</v>
      </c>
      <c r="K253" s="2">
        <v>7.0000000000000007E-2</v>
      </c>
      <c r="L253" s="2">
        <f t="shared" si="25"/>
        <v>0.03</v>
      </c>
      <c r="M253" s="2">
        <f t="shared" si="26"/>
        <v>0</v>
      </c>
      <c r="Q253" s="6">
        <v>0.01</v>
      </c>
      <c r="R253" s="5">
        <v>16.07</v>
      </c>
      <c r="S253" s="7">
        <v>0.02</v>
      </c>
      <c r="T253" s="5">
        <v>20.47</v>
      </c>
      <c r="AM253" s="5" t="str">
        <f t="shared" si="27"/>
        <v/>
      </c>
      <c r="AO253" s="5" t="str">
        <f t="shared" si="28"/>
        <v/>
      </c>
      <c r="AQ253" s="5" t="str">
        <f t="shared" si="29"/>
        <v/>
      </c>
      <c r="AT253" s="5">
        <f t="shared" si="30"/>
        <v>36.54</v>
      </c>
      <c r="AU253" s="11">
        <f t="shared" si="24"/>
        <v>4.1563549682682282E-4</v>
      </c>
      <c r="AV253" s="5">
        <f t="shared" si="31"/>
        <v>0.41563549682682283</v>
      </c>
    </row>
    <row r="254" spans="1:48" x14ac:dyDescent="0.3">
      <c r="A254" s="1" t="s">
        <v>276</v>
      </c>
      <c r="B254" s="1" t="s">
        <v>277</v>
      </c>
      <c r="C254" s="1" t="s">
        <v>349</v>
      </c>
      <c r="D254" s="1" t="s">
        <v>278</v>
      </c>
      <c r="E254" s="1" t="s">
        <v>279</v>
      </c>
      <c r="F254" s="1" t="s">
        <v>58</v>
      </c>
      <c r="G254" s="1" t="s">
        <v>262</v>
      </c>
      <c r="H254" s="1" t="s">
        <v>54</v>
      </c>
      <c r="I254" s="1" t="s">
        <v>127</v>
      </c>
      <c r="J254" s="2">
        <v>80</v>
      </c>
      <c r="K254" s="2">
        <v>7.0000000000000007E-2</v>
      </c>
      <c r="L254" s="2">
        <f t="shared" si="25"/>
        <v>0.05</v>
      </c>
      <c r="M254" s="2">
        <f t="shared" si="26"/>
        <v>0</v>
      </c>
      <c r="S254" s="7">
        <v>0.05</v>
      </c>
      <c r="T254" s="5">
        <v>51.174999999999997</v>
      </c>
      <c r="AM254" s="5" t="str">
        <f t="shared" si="27"/>
        <v/>
      </c>
      <c r="AO254" s="5" t="str">
        <f t="shared" si="28"/>
        <v/>
      </c>
      <c r="AQ254" s="5" t="str">
        <f t="shared" si="29"/>
        <v/>
      </c>
      <c r="AT254" s="5">
        <f t="shared" si="30"/>
        <v>51.174999999999997</v>
      </c>
      <c r="AU254" s="11">
        <f t="shared" si="24"/>
        <v>5.8210581691605517E-4</v>
      </c>
      <c r="AV254" s="5">
        <f t="shared" si="31"/>
        <v>0.58210581691605523</v>
      </c>
    </row>
    <row r="255" spans="1:48" x14ac:dyDescent="0.3">
      <c r="A255" s="1" t="s">
        <v>276</v>
      </c>
      <c r="B255" s="1" t="s">
        <v>277</v>
      </c>
      <c r="C255" s="1" t="s">
        <v>349</v>
      </c>
      <c r="D255" s="1" t="s">
        <v>278</v>
      </c>
      <c r="E255" s="1" t="s">
        <v>279</v>
      </c>
      <c r="F255" s="1" t="s">
        <v>57</v>
      </c>
      <c r="G255" s="1" t="s">
        <v>262</v>
      </c>
      <c r="H255" s="1" t="s">
        <v>54</v>
      </c>
      <c r="I255" s="1" t="s">
        <v>127</v>
      </c>
      <c r="J255" s="2">
        <v>80</v>
      </c>
      <c r="K255" s="2">
        <v>36.99</v>
      </c>
      <c r="L255" s="2">
        <f t="shared" si="25"/>
        <v>2.4</v>
      </c>
      <c r="M255" s="2">
        <f t="shared" si="26"/>
        <v>0</v>
      </c>
      <c r="S255" s="7">
        <v>2.4</v>
      </c>
      <c r="T255" s="5">
        <v>2456.4</v>
      </c>
      <c r="AM255" s="5" t="str">
        <f t="shared" si="27"/>
        <v/>
      </c>
      <c r="AO255" s="5" t="str">
        <f t="shared" si="28"/>
        <v/>
      </c>
      <c r="AQ255" s="5" t="str">
        <f t="shared" si="29"/>
        <v/>
      </c>
      <c r="AT255" s="5">
        <f t="shared" si="30"/>
        <v>2456.4</v>
      </c>
      <c r="AU255" s="11">
        <f t="shared" si="24"/>
        <v>2.7941079211970653E-2</v>
      </c>
      <c r="AV255" s="5">
        <f t="shared" si="31"/>
        <v>27.941079211970653</v>
      </c>
    </row>
    <row r="256" spans="1:48" x14ac:dyDescent="0.3">
      <c r="A256" s="1" t="s">
        <v>280</v>
      </c>
      <c r="B256" s="1" t="s">
        <v>277</v>
      </c>
      <c r="C256" s="1" t="s">
        <v>349</v>
      </c>
      <c r="D256" s="1" t="s">
        <v>278</v>
      </c>
      <c r="E256" s="1" t="s">
        <v>279</v>
      </c>
      <c r="F256" s="1" t="s">
        <v>52</v>
      </c>
      <c r="G256" s="1" t="s">
        <v>262</v>
      </c>
      <c r="H256" s="1" t="s">
        <v>54</v>
      </c>
      <c r="I256" s="1" t="s">
        <v>127</v>
      </c>
      <c r="J256" s="2">
        <v>80</v>
      </c>
      <c r="K256" s="2">
        <v>38.33</v>
      </c>
      <c r="L256" s="2">
        <f t="shared" si="25"/>
        <v>37.65</v>
      </c>
      <c r="M256" s="2">
        <f t="shared" si="26"/>
        <v>0</v>
      </c>
      <c r="Q256" s="6">
        <v>3.83</v>
      </c>
      <c r="R256" s="5">
        <v>6347.65</v>
      </c>
      <c r="S256" s="7">
        <v>30.58</v>
      </c>
      <c r="T256" s="5">
        <v>38473.364999999998</v>
      </c>
      <c r="U256" s="8">
        <v>3.24</v>
      </c>
      <c r="V256" s="5">
        <v>1112.875</v>
      </c>
      <c r="AM256" s="5" t="str">
        <f t="shared" si="27"/>
        <v/>
      </c>
      <c r="AO256" s="5" t="str">
        <f t="shared" si="28"/>
        <v/>
      </c>
      <c r="AQ256" s="5" t="str">
        <f t="shared" si="29"/>
        <v/>
      </c>
      <c r="AT256" s="5">
        <f t="shared" si="30"/>
        <v>45933.89</v>
      </c>
      <c r="AU256" s="11">
        <f t="shared" si="24"/>
        <v>0.52248919516526082</v>
      </c>
      <c r="AV256" s="5">
        <f t="shared" si="31"/>
        <v>522.48919516526075</v>
      </c>
    </row>
    <row r="257" spans="1:48" x14ac:dyDescent="0.3">
      <c r="A257" s="1" t="s">
        <v>280</v>
      </c>
      <c r="B257" s="1" t="s">
        <v>277</v>
      </c>
      <c r="C257" s="1" t="s">
        <v>349</v>
      </c>
      <c r="D257" s="1" t="s">
        <v>278</v>
      </c>
      <c r="E257" s="1" t="s">
        <v>279</v>
      </c>
      <c r="F257" s="1" t="s">
        <v>63</v>
      </c>
      <c r="G257" s="1" t="s">
        <v>262</v>
      </c>
      <c r="H257" s="1" t="s">
        <v>54</v>
      </c>
      <c r="I257" s="1" t="s">
        <v>127</v>
      </c>
      <c r="J257" s="2">
        <v>80</v>
      </c>
      <c r="K257" s="2">
        <v>0.08</v>
      </c>
      <c r="L257" s="2">
        <f t="shared" si="25"/>
        <v>9.0000000000000011E-2</v>
      </c>
      <c r="M257" s="2">
        <f t="shared" si="26"/>
        <v>0</v>
      </c>
      <c r="Q257" s="6">
        <v>0.02</v>
      </c>
      <c r="R257" s="5">
        <v>48.21</v>
      </c>
      <c r="S257" s="7">
        <v>7.0000000000000007E-2</v>
      </c>
      <c r="T257" s="5">
        <v>92.115000000000009</v>
      </c>
      <c r="AM257" s="5" t="str">
        <f t="shared" si="27"/>
        <v/>
      </c>
      <c r="AO257" s="5" t="str">
        <f t="shared" si="28"/>
        <v/>
      </c>
      <c r="AQ257" s="5" t="str">
        <f t="shared" si="29"/>
        <v/>
      </c>
      <c r="AT257" s="5">
        <f t="shared" si="30"/>
        <v>140.32500000000002</v>
      </c>
      <c r="AU257" s="11">
        <f t="shared" si="24"/>
        <v>1.5961699806301018E-3</v>
      </c>
      <c r="AV257" s="5">
        <f t="shared" si="31"/>
        <v>1.5961699806301017</v>
      </c>
    </row>
    <row r="258" spans="1:48" x14ac:dyDescent="0.3">
      <c r="A258" s="1" t="s">
        <v>280</v>
      </c>
      <c r="B258" s="1" t="s">
        <v>277</v>
      </c>
      <c r="C258" s="1" t="s">
        <v>349</v>
      </c>
      <c r="D258" s="1" t="s">
        <v>278</v>
      </c>
      <c r="E258" s="1" t="s">
        <v>279</v>
      </c>
      <c r="F258" s="1" t="s">
        <v>84</v>
      </c>
      <c r="G258" s="1" t="s">
        <v>262</v>
      </c>
      <c r="H258" s="1" t="s">
        <v>54</v>
      </c>
      <c r="I258" s="1" t="s">
        <v>127</v>
      </c>
      <c r="J258" s="2">
        <v>80</v>
      </c>
      <c r="K258" s="2">
        <v>0.08</v>
      </c>
      <c r="L258" s="2">
        <f t="shared" si="25"/>
        <v>0.09</v>
      </c>
      <c r="M258" s="2">
        <f t="shared" si="26"/>
        <v>0</v>
      </c>
      <c r="Q258" s="6">
        <v>0.08</v>
      </c>
      <c r="R258" s="5">
        <v>128.56</v>
      </c>
      <c r="S258" s="7">
        <v>0.01</v>
      </c>
      <c r="T258" s="5">
        <v>10.234999999999999</v>
      </c>
      <c r="AM258" s="5" t="str">
        <f t="shared" si="27"/>
        <v/>
      </c>
      <c r="AO258" s="5" t="str">
        <f t="shared" si="28"/>
        <v/>
      </c>
      <c r="AQ258" s="5" t="str">
        <f t="shared" si="29"/>
        <v/>
      </c>
      <c r="AT258" s="5">
        <f t="shared" si="30"/>
        <v>138.79500000000002</v>
      </c>
      <c r="AU258" s="11">
        <f t="shared" si="24"/>
        <v>1.5787665238664169E-3</v>
      </c>
      <c r="AV258" s="5">
        <f t="shared" si="31"/>
        <v>1.578766523866417</v>
      </c>
    </row>
    <row r="259" spans="1:48" x14ac:dyDescent="0.3">
      <c r="A259" s="1" t="s">
        <v>280</v>
      </c>
      <c r="B259" s="1" t="s">
        <v>277</v>
      </c>
      <c r="C259" s="1" t="s">
        <v>349</v>
      </c>
      <c r="D259" s="1" t="s">
        <v>278</v>
      </c>
      <c r="E259" s="1" t="s">
        <v>279</v>
      </c>
      <c r="F259" s="1" t="s">
        <v>58</v>
      </c>
      <c r="G259" s="1" t="s">
        <v>262</v>
      </c>
      <c r="H259" s="1" t="s">
        <v>54</v>
      </c>
      <c r="I259" s="1" t="s">
        <v>127</v>
      </c>
      <c r="J259" s="2">
        <v>80</v>
      </c>
      <c r="K259" s="2">
        <v>39.619999999999997</v>
      </c>
      <c r="L259" s="2">
        <f t="shared" si="25"/>
        <v>38.800000000000004</v>
      </c>
      <c r="M259" s="2">
        <f t="shared" si="26"/>
        <v>0</v>
      </c>
      <c r="O259" s="4">
        <v>0.34</v>
      </c>
      <c r="P259" s="5">
        <v>647.19000000000005</v>
      </c>
      <c r="Q259" s="6">
        <v>33.11</v>
      </c>
      <c r="R259" s="5">
        <v>53207.77</v>
      </c>
      <c r="S259" s="7">
        <v>5.35</v>
      </c>
      <c r="T259" s="5">
        <v>5475.7249999999995</v>
      </c>
      <c r="AM259" s="5" t="str">
        <f t="shared" si="27"/>
        <v/>
      </c>
      <c r="AO259" s="5" t="str">
        <f t="shared" si="28"/>
        <v/>
      </c>
      <c r="AQ259" s="5" t="str">
        <f t="shared" si="29"/>
        <v/>
      </c>
      <c r="AT259" s="5">
        <f t="shared" si="30"/>
        <v>59330.684999999998</v>
      </c>
      <c r="AU259" s="11">
        <f t="shared" ref="AU259:AU322" si="32">(AT259/$AT$315)*100</f>
        <v>0.67487517069104341</v>
      </c>
      <c r="AV259" s="5">
        <f t="shared" si="31"/>
        <v>674.87517069104342</v>
      </c>
    </row>
    <row r="260" spans="1:48" x14ac:dyDescent="0.3">
      <c r="A260" s="1" t="s">
        <v>281</v>
      </c>
      <c r="B260" s="1" t="s">
        <v>282</v>
      </c>
      <c r="D260" s="1" t="s">
        <v>283</v>
      </c>
      <c r="E260" s="1" t="s">
        <v>51</v>
      </c>
      <c r="F260" s="1" t="s">
        <v>63</v>
      </c>
      <c r="G260" s="1" t="s">
        <v>262</v>
      </c>
      <c r="H260" s="1" t="s">
        <v>54</v>
      </c>
      <c r="I260" s="1" t="s">
        <v>127</v>
      </c>
      <c r="J260" s="2">
        <v>80</v>
      </c>
      <c r="K260" s="2">
        <v>38.25</v>
      </c>
      <c r="L260" s="2">
        <f t="shared" si="25"/>
        <v>34.51</v>
      </c>
      <c r="M260" s="2">
        <f t="shared" si="26"/>
        <v>3.74</v>
      </c>
      <c r="Q260" s="6">
        <v>9.84</v>
      </c>
      <c r="R260" s="5">
        <v>23719.32</v>
      </c>
      <c r="S260" s="7">
        <v>22.43</v>
      </c>
      <c r="T260" s="5">
        <v>31196.28</v>
      </c>
      <c r="U260" s="8">
        <v>0.27</v>
      </c>
      <c r="V260" s="5">
        <v>117.42749999999999</v>
      </c>
      <c r="AA260" s="9">
        <v>1.97</v>
      </c>
      <c r="AB260" s="5">
        <v>364.69499999999999</v>
      </c>
      <c r="AM260" s="5" t="str">
        <f t="shared" si="27"/>
        <v/>
      </c>
      <c r="AO260" s="5" t="str">
        <f t="shared" si="28"/>
        <v/>
      </c>
      <c r="AQ260" s="5" t="str">
        <f t="shared" si="29"/>
        <v/>
      </c>
      <c r="AS260" s="2">
        <v>3.74</v>
      </c>
      <c r="AT260" s="5">
        <f t="shared" si="30"/>
        <v>55397.722499999996</v>
      </c>
      <c r="AU260" s="11">
        <f t="shared" si="32"/>
        <v>0.63013847603617845</v>
      </c>
      <c r="AV260" s="5">
        <f t="shared" si="31"/>
        <v>630.13847603617842</v>
      </c>
    </row>
    <row r="261" spans="1:48" x14ac:dyDescent="0.3">
      <c r="A261" s="1" t="s">
        <v>281</v>
      </c>
      <c r="B261" s="1" t="s">
        <v>282</v>
      </c>
      <c r="D261" s="1" t="s">
        <v>283</v>
      </c>
      <c r="E261" s="1" t="s">
        <v>51</v>
      </c>
      <c r="F261" s="1" t="s">
        <v>78</v>
      </c>
      <c r="G261" s="1" t="s">
        <v>262</v>
      </c>
      <c r="H261" s="1" t="s">
        <v>54</v>
      </c>
      <c r="I261" s="1" t="s">
        <v>127</v>
      </c>
      <c r="J261" s="2">
        <v>80</v>
      </c>
      <c r="K261" s="2">
        <v>37.67</v>
      </c>
      <c r="L261" s="2">
        <f t="shared" si="25"/>
        <v>34.769999999999996</v>
      </c>
      <c r="M261" s="2">
        <f t="shared" si="26"/>
        <v>2.9</v>
      </c>
      <c r="Q261" s="6">
        <v>4.0399999999999991</v>
      </c>
      <c r="R261" s="5">
        <v>8573.3449999999993</v>
      </c>
      <c r="S261" s="7">
        <v>25.23</v>
      </c>
      <c r="T261" s="5">
        <v>38458.012499999997</v>
      </c>
      <c r="U261" s="8">
        <v>4.0599999999999996</v>
      </c>
      <c r="V261" s="5">
        <v>1962.4974999999999</v>
      </c>
      <c r="AA261" s="9">
        <v>1.44</v>
      </c>
      <c r="AB261" s="5">
        <v>274.29000000000002</v>
      </c>
      <c r="AM261" s="5" t="str">
        <f t="shared" si="27"/>
        <v/>
      </c>
      <c r="AO261" s="5" t="str">
        <f t="shared" si="28"/>
        <v/>
      </c>
      <c r="AQ261" s="5" t="str">
        <f t="shared" si="29"/>
        <v/>
      </c>
      <c r="AS261" s="2">
        <v>2.9</v>
      </c>
      <c r="AT261" s="5">
        <f t="shared" si="30"/>
        <v>49268.144999999997</v>
      </c>
      <c r="AU261" s="11">
        <f t="shared" si="32"/>
        <v>0.56041570675454144</v>
      </c>
      <c r="AV261" s="5">
        <f t="shared" si="31"/>
        <v>560.41570675454147</v>
      </c>
    </row>
    <row r="262" spans="1:48" x14ac:dyDescent="0.3">
      <c r="A262" s="1" t="s">
        <v>284</v>
      </c>
      <c r="B262" s="1" t="s">
        <v>207</v>
      </c>
      <c r="D262" s="1" t="s">
        <v>208</v>
      </c>
      <c r="E262" s="1" t="s">
        <v>51</v>
      </c>
      <c r="F262" s="1" t="s">
        <v>63</v>
      </c>
      <c r="G262" s="1" t="s">
        <v>262</v>
      </c>
      <c r="H262" s="1" t="s">
        <v>54</v>
      </c>
      <c r="I262" s="1" t="s">
        <v>127</v>
      </c>
      <c r="J262" s="2">
        <v>40</v>
      </c>
      <c r="K262" s="2">
        <v>0.06</v>
      </c>
      <c r="L262" s="2">
        <f t="shared" ref="L262:L314" si="33">SUM(O262,Q262,S262,U262,W262,Y262,AA262,AC262,AF262,AH262,AJ262)</f>
        <v>0.06</v>
      </c>
      <c r="M262" s="2">
        <f t="shared" ref="M262:M314" si="34">SUM(N262,AE262,AL262,AN262,AP262,AR262,AS262)</f>
        <v>0</v>
      </c>
      <c r="S262" s="7">
        <v>0.06</v>
      </c>
      <c r="T262" s="5">
        <v>61.41</v>
      </c>
      <c r="AM262" s="5" t="str">
        <f t="shared" ref="AM262:AM314" si="35">IF(AL262&gt;0,AL262*$AM$1,"")</f>
        <v/>
      </c>
      <c r="AO262" s="5" t="str">
        <f t="shared" ref="AO262:AO314" si="36">IF(AN262&gt;0,AN262*$AO$1,"")</f>
        <v/>
      </c>
      <c r="AQ262" s="5" t="str">
        <f t="shared" ref="AQ262:AQ314" si="37">IF(AP262&gt;0,AP262*$AQ$1,"")</f>
        <v/>
      </c>
      <c r="AT262" s="5">
        <f t="shared" ref="AT262:AT314" si="38">SUM(P262,R262,T262,V262,X262,Z262,AB262,AD262,AG262,AI262,AK262)</f>
        <v>61.41</v>
      </c>
      <c r="AU262" s="11">
        <f t="shared" si="32"/>
        <v>6.9852698029926623E-4</v>
      </c>
      <c r="AV262" s="5">
        <f t="shared" si="31"/>
        <v>0.6985269802992663</v>
      </c>
    </row>
    <row r="263" spans="1:48" x14ac:dyDescent="0.3">
      <c r="A263" s="1" t="s">
        <v>284</v>
      </c>
      <c r="B263" s="1" t="s">
        <v>207</v>
      </c>
      <c r="D263" s="1" t="s">
        <v>208</v>
      </c>
      <c r="E263" s="1" t="s">
        <v>51</v>
      </c>
      <c r="F263" s="1" t="s">
        <v>78</v>
      </c>
      <c r="G263" s="1" t="s">
        <v>262</v>
      </c>
      <c r="H263" s="1" t="s">
        <v>54</v>
      </c>
      <c r="I263" s="1" t="s">
        <v>127</v>
      </c>
      <c r="J263" s="2">
        <v>40</v>
      </c>
      <c r="K263" s="2">
        <v>0.06</v>
      </c>
      <c r="L263" s="2">
        <f t="shared" si="33"/>
        <v>0.06</v>
      </c>
      <c r="M263" s="2">
        <f t="shared" si="34"/>
        <v>0</v>
      </c>
      <c r="Q263" s="6">
        <v>0.02</v>
      </c>
      <c r="R263" s="5">
        <v>32.14</v>
      </c>
      <c r="S263" s="7">
        <v>0.04</v>
      </c>
      <c r="T263" s="5">
        <v>40.94</v>
      </c>
      <c r="AM263" s="5" t="str">
        <f t="shared" si="35"/>
        <v/>
      </c>
      <c r="AO263" s="5" t="str">
        <f t="shared" si="36"/>
        <v/>
      </c>
      <c r="AQ263" s="5" t="str">
        <f t="shared" si="37"/>
        <v/>
      </c>
      <c r="AT263" s="5">
        <f t="shared" si="38"/>
        <v>73.08</v>
      </c>
      <c r="AU263" s="11">
        <f t="shared" si="32"/>
        <v>8.3127099365364564E-4</v>
      </c>
      <c r="AV263" s="5">
        <f t="shared" ref="AV263:AV314" si="39">(AU263/100)*$AV$1</f>
        <v>0.83127099365364565</v>
      </c>
    </row>
    <row r="264" spans="1:48" x14ac:dyDescent="0.3">
      <c r="A264" s="1" t="s">
        <v>284</v>
      </c>
      <c r="B264" s="1" t="s">
        <v>207</v>
      </c>
      <c r="D264" s="1" t="s">
        <v>208</v>
      </c>
      <c r="E264" s="1" t="s">
        <v>51</v>
      </c>
      <c r="F264" s="1" t="s">
        <v>85</v>
      </c>
      <c r="G264" s="1" t="s">
        <v>262</v>
      </c>
      <c r="H264" s="1" t="s">
        <v>54</v>
      </c>
      <c r="I264" s="1" t="s">
        <v>127</v>
      </c>
      <c r="J264" s="2">
        <v>40</v>
      </c>
      <c r="K264" s="2">
        <v>19.41</v>
      </c>
      <c r="L264" s="2">
        <f t="shared" si="33"/>
        <v>19.399999999999999</v>
      </c>
      <c r="M264" s="2">
        <f t="shared" si="34"/>
        <v>0</v>
      </c>
      <c r="O264" s="4">
        <v>0.44</v>
      </c>
      <c r="P264" s="5">
        <v>837.54</v>
      </c>
      <c r="Q264" s="6">
        <v>6.18</v>
      </c>
      <c r="R264" s="5">
        <v>9931.26</v>
      </c>
      <c r="S264" s="7">
        <v>12.74</v>
      </c>
      <c r="T264" s="5">
        <v>13039.39</v>
      </c>
      <c r="U264" s="8">
        <v>0.04</v>
      </c>
      <c r="V264" s="5">
        <v>12.28</v>
      </c>
      <c r="AM264" s="5" t="str">
        <f t="shared" si="35"/>
        <v/>
      </c>
      <c r="AO264" s="5" t="str">
        <f t="shared" si="36"/>
        <v/>
      </c>
      <c r="AQ264" s="5" t="str">
        <f t="shared" si="37"/>
        <v/>
      </c>
      <c r="AT264" s="5">
        <f t="shared" si="38"/>
        <v>23820.469999999998</v>
      </c>
      <c r="AU264" s="11">
        <f t="shared" si="32"/>
        <v>0.27095328087297282</v>
      </c>
      <c r="AV264" s="5">
        <f t="shared" si="39"/>
        <v>270.95328087297281</v>
      </c>
    </row>
    <row r="265" spans="1:48" x14ac:dyDescent="0.3">
      <c r="A265" s="1" t="s">
        <v>284</v>
      </c>
      <c r="B265" s="1" t="s">
        <v>207</v>
      </c>
      <c r="D265" s="1" t="s">
        <v>208</v>
      </c>
      <c r="E265" s="1" t="s">
        <v>51</v>
      </c>
      <c r="F265" s="1" t="s">
        <v>84</v>
      </c>
      <c r="G265" s="1" t="s">
        <v>262</v>
      </c>
      <c r="H265" s="1" t="s">
        <v>54</v>
      </c>
      <c r="I265" s="1" t="s">
        <v>127</v>
      </c>
      <c r="J265" s="2">
        <v>40</v>
      </c>
      <c r="K265" s="2">
        <v>19.78</v>
      </c>
      <c r="L265" s="2">
        <f t="shared" si="33"/>
        <v>19.78</v>
      </c>
      <c r="M265" s="2">
        <f t="shared" si="34"/>
        <v>0</v>
      </c>
      <c r="O265" s="4">
        <v>1.71</v>
      </c>
      <c r="P265" s="5">
        <v>3254.9850000000001</v>
      </c>
      <c r="Q265" s="6">
        <v>15.27</v>
      </c>
      <c r="R265" s="5">
        <v>24538.89</v>
      </c>
      <c r="S265" s="7">
        <v>2.8</v>
      </c>
      <c r="T265" s="5">
        <v>2865.8</v>
      </c>
      <c r="AM265" s="5" t="str">
        <f t="shared" si="35"/>
        <v/>
      </c>
      <c r="AO265" s="5" t="str">
        <f t="shared" si="36"/>
        <v/>
      </c>
      <c r="AQ265" s="5" t="str">
        <f t="shared" si="37"/>
        <v/>
      </c>
      <c r="AT265" s="5">
        <f t="shared" si="38"/>
        <v>30659.674999999999</v>
      </c>
      <c r="AU265" s="11">
        <f t="shared" si="32"/>
        <v>0.34874792696151941</v>
      </c>
      <c r="AV265" s="5">
        <f t="shared" si="39"/>
        <v>348.7479269615194</v>
      </c>
    </row>
    <row r="266" spans="1:48" x14ac:dyDescent="0.3">
      <c r="A266" s="1" t="s">
        <v>285</v>
      </c>
      <c r="B266" s="1" t="s">
        <v>207</v>
      </c>
      <c r="D266" s="1" t="s">
        <v>208</v>
      </c>
      <c r="E266" s="1" t="s">
        <v>51</v>
      </c>
      <c r="F266" s="1" t="s">
        <v>85</v>
      </c>
      <c r="G266" s="1" t="s">
        <v>262</v>
      </c>
      <c r="H266" s="1" t="s">
        <v>54</v>
      </c>
      <c r="I266" s="1" t="s">
        <v>127</v>
      </c>
      <c r="J266" s="2">
        <v>40</v>
      </c>
      <c r="K266" s="2">
        <v>19.489999999999998</v>
      </c>
      <c r="L266" s="2">
        <f t="shared" si="33"/>
        <v>19.5</v>
      </c>
      <c r="M266" s="2">
        <f t="shared" si="34"/>
        <v>0</v>
      </c>
      <c r="O266" s="4">
        <v>6.5500000000000007</v>
      </c>
      <c r="P266" s="5">
        <v>12467.924999999999</v>
      </c>
      <c r="Q266" s="6">
        <v>12.05</v>
      </c>
      <c r="R266" s="5">
        <v>19364.349999999999</v>
      </c>
      <c r="S266" s="7">
        <v>0.9</v>
      </c>
      <c r="T266" s="5">
        <v>921.15</v>
      </c>
      <c r="AM266" s="5" t="str">
        <f t="shared" si="35"/>
        <v/>
      </c>
      <c r="AO266" s="5" t="str">
        <f t="shared" si="36"/>
        <v/>
      </c>
      <c r="AQ266" s="5" t="str">
        <f t="shared" si="37"/>
        <v/>
      </c>
      <c r="AT266" s="5">
        <f t="shared" si="38"/>
        <v>32753.424999999999</v>
      </c>
      <c r="AU266" s="11">
        <f t="shared" si="32"/>
        <v>0.37256393192816306</v>
      </c>
      <c r="AV266" s="5">
        <f t="shared" si="39"/>
        <v>372.56393192816302</v>
      </c>
    </row>
    <row r="267" spans="1:48" x14ac:dyDescent="0.3">
      <c r="A267" s="1" t="s">
        <v>285</v>
      </c>
      <c r="B267" s="1" t="s">
        <v>207</v>
      </c>
      <c r="D267" s="1" t="s">
        <v>208</v>
      </c>
      <c r="E267" s="1" t="s">
        <v>51</v>
      </c>
      <c r="F267" s="1" t="s">
        <v>84</v>
      </c>
      <c r="G267" s="1" t="s">
        <v>262</v>
      </c>
      <c r="H267" s="1" t="s">
        <v>54</v>
      </c>
      <c r="I267" s="1" t="s">
        <v>127</v>
      </c>
      <c r="J267" s="2">
        <v>40</v>
      </c>
      <c r="K267" s="2">
        <v>19.82</v>
      </c>
      <c r="L267" s="2">
        <f t="shared" si="33"/>
        <v>19.809999999999999</v>
      </c>
      <c r="M267" s="2">
        <f t="shared" si="34"/>
        <v>0</v>
      </c>
      <c r="O267" s="4">
        <v>13.36</v>
      </c>
      <c r="P267" s="5">
        <v>25430.76</v>
      </c>
      <c r="Q267" s="6">
        <v>6.39</v>
      </c>
      <c r="R267" s="5">
        <v>10268.73</v>
      </c>
      <c r="S267" s="7">
        <v>0.06</v>
      </c>
      <c r="T267" s="5">
        <v>61.41</v>
      </c>
      <c r="AM267" s="5" t="str">
        <f t="shared" si="35"/>
        <v/>
      </c>
      <c r="AO267" s="5" t="str">
        <f t="shared" si="36"/>
        <v/>
      </c>
      <c r="AQ267" s="5" t="str">
        <f t="shared" si="37"/>
        <v/>
      </c>
      <c r="AT267" s="5">
        <f t="shared" si="38"/>
        <v>35760.9</v>
      </c>
      <c r="AU267" s="11">
        <f t="shared" si="32"/>
        <v>0.40677338364735438</v>
      </c>
      <c r="AV267" s="5">
        <f t="shared" si="39"/>
        <v>406.77338364735436</v>
      </c>
    </row>
    <row r="268" spans="1:48" x14ac:dyDescent="0.3">
      <c r="A268" s="1" t="s">
        <v>286</v>
      </c>
      <c r="B268" s="1" t="s">
        <v>162</v>
      </c>
      <c r="D268" s="1" t="s">
        <v>163</v>
      </c>
      <c r="E268" s="1" t="s">
        <v>51</v>
      </c>
      <c r="F268" s="1" t="s">
        <v>90</v>
      </c>
      <c r="G268" s="1" t="s">
        <v>287</v>
      </c>
      <c r="H268" s="1" t="s">
        <v>54</v>
      </c>
      <c r="I268" s="1" t="s">
        <v>127</v>
      </c>
      <c r="J268" s="2">
        <v>40</v>
      </c>
      <c r="K268" s="2">
        <v>7.0000000000000007E-2</v>
      </c>
      <c r="L268" s="2">
        <f t="shared" si="33"/>
        <v>6.0000000000000005E-2</v>
      </c>
      <c r="M268" s="2">
        <f t="shared" si="34"/>
        <v>0</v>
      </c>
      <c r="O268" s="4">
        <v>0.01</v>
      </c>
      <c r="P268" s="5">
        <v>28.552499999999998</v>
      </c>
      <c r="Q268" s="6">
        <v>0.04</v>
      </c>
      <c r="R268" s="5">
        <v>96.42</v>
      </c>
      <c r="S268" s="7">
        <v>0.01</v>
      </c>
      <c r="T268" s="5">
        <v>15.352499999999999</v>
      </c>
      <c r="AM268" s="5" t="str">
        <f t="shared" si="35"/>
        <v/>
      </c>
      <c r="AO268" s="5" t="str">
        <f t="shared" si="36"/>
        <v/>
      </c>
      <c r="AQ268" s="5" t="str">
        <f t="shared" si="37"/>
        <v/>
      </c>
      <c r="AT268" s="5">
        <f t="shared" si="38"/>
        <v>140.32499999999999</v>
      </c>
      <c r="AU268" s="11">
        <f t="shared" si="32"/>
        <v>1.5961699806301014E-3</v>
      </c>
      <c r="AV268" s="5">
        <f t="shared" si="39"/>
        <v>1.5961699806301013</v>
      </c>
    </row>
    <row r="269" spans="1:48" x14ac:dyDescent="0.3">
      <c r="A269" s="1" t="s">
        <v>286</v>
      </c>
      <c r="B269" s="1" t="s">
        <v>162</v>
      </c>
      <c r="D269" s="1" t="s">
        <v>163</v>
      </c>
      <c r="E269" s="1" t="s">
        <v>51</v>
      </c>
      <c r="F269" s="1" t="s">
        <v>80</v>
      </c>
      <c r="G269" s="1" t="s">
        <v>287</v>
      </c>
      <c r="H269" s="1" t="s">
        <v>54</v>
      </c>
      <c r="I269" s="1" t="s">
        <v>127</v>
      </c>
      <c r="J269" s="2">
        <v>40</v>
      </c>
      <c r="K269" s="2">
        <v>0.08</v>
      </c>
      <c r="L269" s="2">
        <f t="shared" si="33"/>
        <v>7.0000000000000007E-2</v>
      </c>
      <c r="M269" s="2">
        <f t="shared" si="34"/>
        <v>0</v>
      </c>
      <c r="Q269" s="6">
        <v>0.02</v>
      </c>
      <c r="R269" s="5">
        <v>48.21</v>
      </c>
      <c r="S269" s="7">
        <v>0.05</v>
      </c>
      <c r="T269" s="5">
        <v>81.88</v>
      </c>
      <c r="AM269" s="5" t="str">
        <f t="shared" si="35"/>
        <v/>
      </c>
      <c r="AO269" s="5" t="str">
        <f t="shared" si="36"/>
        <v/>
      </c>
      <c r="AQ269" s="5" t="str">
        <f t="shared" si="37"/>
        <v/>
      </c>
      <c r="AT269" s="5">
        <f t="shared" si="38"/>
        <v>130.09</v>
      </c>
      <c r="AU269" s="11">
        <f t="shared" si="32"/>
        <v>1.4797488172468905E-3</v>
      </c>
      <c r="AV269" s="5">
        <f t="shared" si="39"/>
        <v>1.4797488172468907</v>
      </c>
    </row>
    <row r="270" spans="1:48" x14ac:dyDescent="0.3">
      <c r="A270" s="1" t="s">
        <v>286</v>
      </c>
      <c r="B270" s="1" t="s">
        <v>162</v>
      </c>
      <c r="D270" s="1" t="s">
        <v>163</v>
      </c>
      <c r="E270" s="1" t="s">
        <v>51</v>
      </c>
      <c r="F270" s="1" t="s">
        <v>79</v>
      </c>
      <c r="G270" s="1" t="s">
        <v>287</v>
      </c>
      <c r="H270" s="1" t="s">
        <v>54</v>
      </c>
      <c r="I270" s="1" t="s">
        <v>127</v>
      </c>
      <c r="J270" s="2">
        <v>40</v>
      </c>
      <c r="K270" s="2">
        <v>37.799999999999997</v>
      </c>
      <c r="L270" s="2">
        <f t="shared" si="33"/>
        <v>33.67</v>
      </c>
      <c r="M270" s="2">
        <f t="shared" si="34"/>
        <v>0</v>
      </c>
      <c r="O270" s="4">
        <v>0.2</v>
      </c>
      <c r="P270" s="5">
        <v>571.05000000000007</v>
      </c>
      <c r="Q270" s="6">
        <v>19</v>
      </c>
      <c r="R270" s="5">
        <v>45799.5</v>
      </c>
      <c r="S270" s="7">
        <v>14.47</v>
      </c>
      <c r="T270" s="5">
        <v>23090.16</v>
      </c>
      <c r="AM270" s="5" t="str">
        <f t="shared" si="35"/>
        <v/>
      </c>
      <c r="AO270" s="5" t="str">
        <f t="shared" si="36"/>
        <v/>
      </c>
      <c r="AQ270" s="5" t="str">
        <f t="shared" si="37"/>
        <v/>
      </c>
      <c r="AT270" s="5">
        <f t="shared" si="38"/>
        <v>69460.710000000006</v>
      </c>
      <c r="AU270" s="11">
        <f t="shared" si="32"/>
        <v>0.79010226356852398</v>
      </c>
      <c r="AV270" s="5">
        <f t="shared" si="39"/>
        <v>790.10226356852399</v>
      </c>
    </row>
    <row r="271" spans="1:48" x14ac:dyDescent="0.3">
      <c r="A271" s="1" t="s">
        <v>288</v>
      </c>
      <c r="B271" s="1" t="s">
        <v>289</v>
      </c>
      <c r="D271" s="1" t="s">
        <v>290</v>
      </c>
      <c r="E271" s="1" t="s">
        <v>51</v>
      </c>
      <c r="F271" s="1" t="s">
        <v>80</v>
      </c>
      <c r="G271" s="1" t="s">
        <v>287</v>
      </c>
      <c r="H271" s="1" t="s">
        <v>54</v>
      </c>
      <c r="I271" s="1" t="s">
        <v>127</v>
      </c>
      <c r="J271" s="2">
        <v>2.58</v>
      </c>
      <c r="K271" s="2">
        <v>2.46</v>
      </c>
      <c r="L271" s="2">
        <f t="shared" si="33"/>
        <v>1.98</v>
      </c>
      <c r="M271" s="2">
        <f t="shared" si="34"/>
        <v>0.48</v>
      </c>
      <c r="Q271" s="6">
        <v>0.25</v>
      </c>
      <c r="R271" s="5">
        <v>803.5</v>
      </c>
      <c r="AA271" s="9">
        <v>1.73</v>
      </c>
      <c r="AB271" s="5">
        <v>425.58</v>
      </c>
      <c r="AM271" s="5" t="str">
        <f t="shared" si="35"/>
        <v/>
      </c>
      <c r="AO271" s="5" t="str">
        <f t="shared" si="36"/>
        <v/>
      </c>
      <c r="AQ271" s="5" t="str">
        <f t="shared" si="37"/>
        <v/>
      </c>
      <c r="AS271" s="2">
        <v>0.48</v>
      </c>
      <c r="AT271" s="5">
        <f t="shared" si="38"/>
        <v>1229.08</v>
      </c>
      <c r="AU271" s="11">
        <f t="shared" si="32"/>
        <v>1.3980549437326529E-2</v>
      </c>
      <c r="AV271" s="5">
        <f t="shared" si="39"/>
        <v>13.980549437326529</v>
      </c>
    </row>
    <row r="272" spans="1:48" x14ac:dyDescent="0.3">
      <c r="A272" s="1" t="s">
        <v>291</v>
      </c>
      <c r="B272" s="1" t="s">
        <v>289</v>
      </c>
      <c r="D272" s="1" t="s">
        <v>290</v>
      </c>
      <c r="E272" s="1" t="s">
        <v>51</v>
      </c>
      <c r="F272" s="1" t="s">
        <v>89</v>
      </c>
      <c r="G272" s="1" t="s">
        <v>287</v>
      </c>
      <c r="H272" s="1" t="s">
        <v>54</v>
      </c>
      <c r="I272" s="1" t="s">
        <v>127</v>
      </c>
      <c r="J272" s="2">
        <v>12.22</v>
      </c>
      <c r="K272" s="2">
        <v>5.81</v>
      </c>
      <c r="L272" s="2">
        <f t="shared" si="33"/>
        <v>5.7299999999999995</v>
      </c>
      <c r="M272" s="2">
        <f t="shared" si="34"/>
        <v>0.08</v>
      </c>
      <c r="O272" s="4">
        <v>0.21</v>
      </c>
      <c r="P272" s="5">
        <v>699.53625</v>
      </c>
      <c r="Q272" s="6">
        <v>5.52</v>
      </c>
      <c r="R272" s="5">
        <v>15419.165000000001</v>
      </c>
      <c r="AM272" s="5" t="str">
        <f t="shared" si="35"/>
        <v/>
      </c>
      <c r="AN272" s="3">
        <v>0.04</v>
      </c>
      <c r="AO272" s="5">
        <f t="shared" si="36"/>
        <v>286.76</v>
      </c>
      <c r="AQ272" s="5" t="str">
        <f t="shared" si="37"/>
        <v/>
      </c>
      <c r="AR272" s="2">
        <v>0.04</v>
      </c>
      <c r="AT272" s="5">
        <f t="shared" si="38"/>
        <v>16118.70125</v>
      </c>
      <c r="AU272" s="11">
        <f t="shared" si="32"/>
        <v>0.18334713744518008</v>
      </c>
      <c r="AV272" s="5">
        <f t="shared" si="39"/>
        <v>183.3471374451801</v>
      </c>
    </row>
    <row r="273" spans="1:48" x14ac:dyDescent="0.3">
      <c r="A273" s="1" t="s">
        <v>291</v>
      </c>
      <c r="B273" s="1" t="s">
        <v>289</v>
      </c>
      <c r="D273" s="1" t="s">
        <v>290</v>
      </c>
      <c r="E273" s="1" t="s">
        <v>51</v>
      </c>
      <c r="F273" s="1" t="s">
        <v>80</v>
      </c>
      <c r="G273" s="1" t="s">
        <v>287</v>
      </c>
      <c r="H273" s="1" t="s">
        <v>54</v>
      </c>
      <c r="I273" s="1" t="s">
        <v>127</v>
      </c>
      <c r="J273" s="2">
        <v>12.22</v>
      </c>
      <c r="K273" s="2">
        <v>4.74</v>
      </c>
      <c r="L273" s="2">
        <f t="shared" si="33"/>
        <v>4.7300000000000004</v>
      </c>
      <c r="M273" s="2">
        <f t="shared" si="34"/>
        <v>0</v>
      </c>
      <c r="Q273" s="6">
        <v>2.13</v>
      </c>
      <c r="R273" s="5">
        <v>6259.2650000000003</v>
      </c>
      <c r="S273" s="7">
        <v>2.6</v>
      </c>
      <c r="T273" s="5">
        <v>4761.8337499999998</v>
      </c>
      <c r="AM273" s="5" t="str">
        <f t="shared" si="35"/>
        <v/>
      </c>
      <c r="AO273" s="5" t="str">
        <f t="shared" si="36"/>
        <v/>
      </c>
      <c r="AQ273" s="5" t="str">
        <f t="shared" si="37"/>
        <v/>
      </c>
      <c r="AT273" s="5">
        <f t="shared" si="38"/>
        <v>11021.098750000001</v>
      </c>
      <c r="AU273" s="11">
        <f t="shared" si="32"/>
        <v>0.12536288600256504</v>
      </c>
      <c r="AV273" s="5">
        <f t="shared" si="39"/>
        <v>125.36288600256505</v>
      </c>
    </row>
    <row r="274" spans="1:48" x14ac:dyDescent="0.3">
      <c r="A274" s="1" t="s">
        <v>292</v>
      </c>
      <c r="B274" s="1" t="s">
        <v>289</v>
      </c>
      <c r="D274" s="1" t="s">
        <v>290</v>
      </c>
      <c r="E274" s="1" t="s">
        <v>51</v>
      </c>
      <c r="F274" s="1" t="s">
        <v>89</v>
      </c>
      <c r="G274" s="1" t="s">
        <v>287</v>
      </c>
      <c r="H274" s="1" t="s">
        <v>54</v>
      </c>
      <c r="I274" s="1" t="s">
        <v>127</v>
      </c>
      <c r="J274" s="2">
        <v>13</v>
      </c>
      <c r="K274" s="2">
        <v>5.81</v>
      </c>
      <c r="L274" s="2">
        <f t="shared" si="33"/>
        <v>5.8100000000000005</v>
      </c>
      <c r="M274" s="2">
        <f t="shared" si="34"/>
        <v>0</v>
      </c>
      <c r="O274" s="4">
        <v>1.0900000000000001</v>
      </c>
      <c r="P274" s="5">
        <v>3630.92625</v>
      </c>
      <c r="Q274" s="6">
        <v>3.65</v>
      </c>
      <c r="R274" s="5">
        <v>10264.7125</v>
      </c>
      <c r="S274" s="7">
        <v>1.07</v>
      </c>
      <c r="T274" s="5">
        <v>1916.5037500000001</v>
      </c>
      <c r="AM274" s="5" t="str">
        <f t="shared" si="35"/>
        <v/>
      </c>
      <c r="AO274" s="5" t="str">
        <f t="shared" si="36"/>
        <v/>
      </c>
      <c r="AQ274" s="5" t="str">
        <f t="shared" si="37"/>
        <v/>
      </c>
      <c r="AT274" s="5">
        <f t="shared" si="38"/>
        <v>15812.1425</v>
      </c>
      <c r="AU274" s="11">
        <f t="shared" si="32"/>
        <v>0.17986009041828188</v>
      </c>
      <c r="AV274" s="5">
        <f t="shared" si="39"/>
        <v>179.86009041828189</v>
      </c>
    </row>
    <row r="275" spans="1:48" x14ac:dyDescent="0.3">
      <c r="A275" s="1" t="s">
        <v>292</v>
      </c>
      <c r="B275" s="1" t="s">
        <v>289</v>
      </c>
      <c r="D275" s="1" t="s">
        <v>290</v>
      </c>
      <c r="E275" s="1" t="s">
        <v>51</v>
      </c>
      <c r="F275" s="1" t="s">
        <v>80</v>
      </c>
      <c r="G275" s="1" t="s">
        <v>287</v>
      </c>
      <c r="H275" s="1" t="s">
        <v>54</v>
      </c>
      <c r="I275" s="1" t="s">
        <v>127</v>
      </c>
      <c r="J275" s="2">
        <v>13</v>
      </c>
      <c r="K275" s="2">
        <v>6.8</v>
      </c>
      <c r="L275" s="2">
        <f t="shared" si="33"/>
        <v>6.79</v>
      </c>
      <c r="M275" s="2">
        <f t="shared" si="34"/>
        <v>0</v>
      </c>
      <c r="Q275" s="6">
        <v>3.2</v>
      </c>
      <c r="R275" s="5">
        <v>9437.1074999999983</v>
      </c>
      <c r="S275" s="7">
        <v>3.59</v>
      </c>
      <c r="T275" s="5">
        <v>6430.1387500000001</v>
      </c>
      <c r="AM275" s="5" t="str">
        <f t="shared" si="35"/>
        <v/>
      </c>
      <c r="AO275" s="5" t="str">
        <f t="shared" si="36"/>
        <v/>
      </c>
      <c r="AQ275" s="5" t="str">
        <f t="shared" si="37"/>
        <v/>
      </c>
      <c r="AT275" s="5">
        <f t="shared" si="38"/>
        <v>15867.246249999998</v>
      </c>
      <c r="AU275" s="11">
        <f t="shared" si="32"/>
        <v>0.18048688501347265</v>
      </c>
      <c r="AV275" s="5">
        <f t="shared" si="39"/>
        <v>180.48688501347266</v>
      </c>
    </row>
    <row r="276" spans="1:48" x14ac:dyDescent="0.3">
      <c r="A276" s="1" t="s">
        <v>293</v>
      </c>
      <c r="B276" s="1" t="s">
        <v>294</v>
      </c>
      <c r="D276" s="1" t="s">
        <v>295</v>
      </c>
      <c r="E276" s="1" t="s">
        <v>51</v>
      </c>
      <c r="F276" s="1" t="s">
        <v>100</v>
      </c>
      <c r="G276" s="1" t="s">
        <v>184</v>
      </c>
      <c r="H276" s="1" t="s">
        <v>54</v>
      </c>
      <c r="I276" s="1" t="s">
        <v>127</v>
      </c>
      <c r="J276" s="2">
        <v>13</v>
      </c>
      <c r="K276" s="2">
        <v>7.0000000000000007E-2</v>
      </c>
      <c r="L276" s="2">
        <f t="shared" si="33"/>
        <v>7.0000000000000007E-2</v>
      </c>
      <c r="M276" s="2">
        <f t="shared" si="34"/>
        <v>0</v>
      </c>
      <c r="O276" s="4">
        <v>0.02</v>
      </c>
      <c r="P276" s="5">
        <v>66.622500000000002</v>
      </c>
      <c r="Q276" s="6">
        <v>0.01</v>
      </c>
      <c r="R276" s="5">
        <v>28.122499999999999</v>
      </c>
      <c r="S276" s="7">
        <v>0.02</v>
      </c>
      <c r="T276" s="5">
        <v>35.822499999999998</v>
      </c>
      <c r="U276" s="8">
        <v>0.02</v>
      </c>
      <c r="V276" s="5">
        <v>10.744999999999999</v>
      </c>
      <c r="AM276" s="5" t="str">
        <f t="shared" si="35"/>
        <v/>
      </c>
      <c r="AO276" s="5" t="str">
        <f t="shared" si="36"/>
        <v/>
      </c>
      <c r="AQ276" s="5" t="str">
        <f t="shared" si="37"/>
        <v/>
      </c>
      <c r="AT276" s="5">
        <f t="shared" si="38"/>
        <v>141.3125</v>
      </c>
      <c r="AU276" s="11">
        <f t="shared" si="32"/>
        <v>1.6074026038681007E-3</v>
      </c>
      <c r="AV276" s="5">
        <f t="shared" si="39"/>
        <v>1.6074026038681006</v>
      </c>
    </row>
    <row r="277" spans="1:48" x14ac:dyDescent="0.3">
      <c r="A277" s="1" t="s">
        <v>293</v>
      </c>
      <c r="B277" s="1" t="s">
        <v>294</v>
      </c>
      <c r="D277" s="1" t="s">
        <v>295</v>
      </c>
      <c r="E277" s="1" t="s">
        <v>51</v>
      </c>
      <c r="F277" s="1" t="s">
        <v>101</v>
      </c>
      <c r="G277" s="1" t="s">
        <v>184</v>
      </c>
      <c r="H277" s="1" t="s">
        <v>54</v>
      </c>
      <c r="I277" s="1" t="s">
        <v>127</v>
      </c>
      <c r="J277" s="2">
        <v>13</v>
      </c>
      <c r="K277" s="2">
        <v>0.09</v>
      </c>
      <c r="L277" s="2">
        <f t="shared" si="33"/>
        <v>0.09</v>
      </c>
      <c r="M277" s="2">
        <f t="shared" si="34"/>
        <v>0</v>
      </c>
      <c r="Q277" s="6">
        <v>0.08</v>
      </c>
      <c r="R277" s="5">
        <v>233.01499999999999</v>
      </c>
      <c r="S277" s="7">
        <v>0.01</v>
      </c>
      <c r="T277" s="5">
        <v>17.911249999999999</v>
      </c>
      <c r="AM277" s="5" t="str">
        <f t="shared" si="35"/>
        <v/>
      </c>
      <c r="AO277" s="5" t="str">
        <f t="shared" si="36"/>
        <v/>
      </c>
      <c r="AQ277" s="5" t="str">
        <f t="shared" si="37"/>
        <v/>
      </c>
      <c r="AT277" s="5">
        <f t="shared" si="38"/>
        <v>250.92624999999998</v>
      </c>
      <c r="AU277" s="11">
        <f t="shared" si="32"/>
        <v>2.8542380017964296E-3</v>
      </c>
      <c r="AV277" s="5">
        <f t="shared" si="39"/>
        <v>2.8542380017964297</v>
      </c>
    </row>
    <row r="278" spans="1:48" x14ac:dyDescent="0.3">
      <c r="A278" s="1" t="s">
        <v>293</v>
      </c>
      <c r="B278" s="1" t="s">
        <v>294</v>
      </c>
      <c r="D278" s="1" t="s">
        <v>295</v>
      </c>
      <c r="E278" s="1" t="s">
        <v>51</v>
      </c>
      <c r="F278" s="1" t="s">
        <v>89</v>
      </c>
      <c r="G278" s="1" t="s">
        <v>287</v>
      </c>
      <c r="H278" s="1" t="s">
        <v>54</v>
      </c>
      <c r="I278" s="1" t="s">
        <v>127</v>
      </c>
      <c r="J278" s="2">
        <v>13</v>
      </c>
      <c r="K278" s="2">
        <v>5.59</v>
      </c>
      <c r="L278" s="2">
        <f t="shared" si="33"/>
        <v>5.58</v>
      </c>
      <c r="M278" s="2">
        <f t="shared" si="34"/>
        <v>0</v>
      </c>
      <c r="O278" s="4">
        <v>1.55</v>
      </c>
      <c r="P278" s="5">
        <v>5163.2437500000005</v>
      </c>
      <c r="Q278" s="6">
        <v>1.27</v>
      </c>
      <c r="R278" s="5">
        <v>3571.5574999999999</v>
      </c>
      <c r="S278" s="7">
        <v>2.5099999999999998</v>
      </c>
      <c r="T278" s="5">
        <v>4495.7237500000001</v>
      </c>
      <c r="U278" s="8">
        <v>0.25</v>
      </c>
      <c r="V278" s="5">
        <v>134.3125</v>
      </c>
      <c r="AM278" s="5" t="str">
        <f t="shared" si="35"/>
        <v/>
      </c>
      <c r="AO278" s="5" t="str">
        <f t="shared" si="36"/>
        <v/>
      </c>
      <c r="AQ278" s="5" t="str">
        <f t="shared" si="37"/>
        <v/>
      </c>
      <c r="AT278" s="5">
        <f t="shared" si="38"/>
        <v>13364.837500000001</v>
      </c>
      <c r="AU278" s="11">
        <f t="shared" si="32"/>
        <v>0.15202246508818426</v>
      </c>
      <c r="AV278" s="5">
        <f t="shared" si="39"/>
        <v>152.02246508818428</v>
      </c>
    </row>
    <row r="279" spans="1:48" x14ac:dyDescent="0.3">
      <c r="A279" s="1" t="s">
        <v>293</v>
      </c>
      <c r="B279" s="1" t="s">
        <v>294</v>
      </c>
      <c r="D279" s="1" t="s">
        <v>295</v>
      </c>
      <c r="E279" s="1" t="s">
        <v>51</v>
      </c>
      <c r="F279" s="1" t="s">
        <v>80</v>
      </c>
      <c r="G279" s="1" t="s">
        <v>287</v>
      </c>
      <c r="H279" s="1" t="s">
        <v>54</v>
      </c>
      <c r="I279" s="1" t="s">
        <v>127</v>
      </c>
      <c r="J279" s="2">
        <v>13</v>
      </c>
      <c r="K279" s="2">
        <v>6.83</v>
      </c>
      <c r="L279" s="2">
        <f t="shared" si="33"/>
        <v>6.84</v>
      </c>
      <c r="M279" s="2">
        <f t="shared" si="34"/>
        <v>0</v>
      </c>
      <c r="Q279" s="6">
        <v>5.56</v>
      </c>
      <c r="R279" s="5">
        <v>16186.5075</v>
      </c>
      <c r="S279" s="7">
        <v>1.28</v>
      </c>
      <c r="T279" s="5">
        <v>2292.64</v>
      </c>
      <c r="AM279" s="5" t="str">
        <f t="shared" si="35"/>
        <v/>
      </c>
      <c r="AO279" s="5" t="str">
        <f t="shared" si="36"/>
        <v/>
      </c>
      <c r="AQ279" s="5" t="str">
        <f t="shared" si="37"/>
        <v/>
      </c>
      <c r="AT279" s="5">
        <f t="shared" si="38"/>
        <v>18479.147499999999</v>
      </c>
      <c r="AU279" s="11">
        <f t="shared" si="32"/>
        <v>0.21019676114117791</v>
      </c>
      <c r="AV279" s="5">
        <f t="shared" si="39"/>
        <v>210.19676114117789</v>
      </c>
    </row>
    <row r="280" spans="1:48" x14ac:dyDescent="0.3">
      <c r="A280" s="1" t="s">
        <v>296</v>
      </c>
      <c r="B280" s="1" t="s">
        <v>162</v>
      </c>
      <c r="D280" s="1" t="s">
        <v>163</v>
      </c>
      <c r="E280" s="1" t="s">
        <v>51</v>
      </c>
      <c r="F280" s="1" t="s">
        <v>57</v>
      </c>
      <c r="G280" s="1" t="s">
        <v>184</v>
      </c>
      <c r="H280" s="1" t="s">
        <v>54</v>
      </c>
      <c r="I280" s="1" t="s">
        <v>127</v>
      </c>
      <c r="J280" s="2">
        <v>66.39</v>
      </c>
      <c r="K280" s="2">
        <v>0.04</v>
      </c>
      <c r="L280" s="2">
        <f t="shared" si="33"/>
        <v>0.04</v>
      </c>
      <c r="M280" s="2">
        <f t="shared" si="34"/>
        <v>0</v>
      </c>
      <c r="Q280" s="6">
        <v>0.04</v>
      </c>
      <c r="R280" s="5">
        <v>112.49</v>
      </c>
      <c r="AM280" s="5" t="str">
        <f t="shared" si="35"/>
        <v/>
      </c>
      <c r="AO280" s="5" t="str">
        <f t="shared" si="36"/>
        <v/>
      </c>
      <c r="AQ280" s="5" t="str">
        <f t="shared" si="37"/>
        <v/>
      </c>
      <c r="AT280" s="5">
        <f t="shared" si="38"/>
        <v>112.49</v>
      </c>
      <c r="AU280" s="11">
        <f t="shared" si="32"/>
        <v>1.2795521904228051E-3</v>
      </c>
      <c r="AV280" s="5">
        <f t="shared" si="39"/>
        <v>1.2795521904228051</v>
      </c>
    </row>
    <row r="281" spans="1:48" x14ac:dyDescent="0.3">
      <c r="A281" s="1" t="s">
        <v>296</v>
      </c>
      <c r="B281" s="1" t="s">
        <v>162</v>
      </c>
      <c r="D281" s="1" t="s">
        <v>163</v>
      </c>
      <c r="E281" s="1" t="s">
        <v>51</v>
      </c>
      <c r="F281" s="1" t="s">
        <v>100</v>
      </c>
      <c r="G281" s="1" t="s">
        <v>184</v>
      </c>
      <c r="H281" s="1" t="s">
        <v>54</v>
      </c>
      <c r="I281" s="1" t="s">
        <v>127</v>
      </c>
      <c r="J281" s="2">
        <v>66.39</v>
      </c>
      <c r="K281" s="2">
        <v>0.03</v>
      </c>
      <c r="L281" s="2">
        <f t="shared" si="33"/>
        <v>0.03</v>
      </c>
      <c r="M281" s="2">
        <f t="shared" si="34"/>
        <v>0</v>
      </c>
      <c r="O281" s="4">
        <v>0.03</v>
      </c>
      <c r="P281" s="5">
        <v>99.933750000000003</v>
      </c>
      <c r="AM281" s="5" t="str">
        <f t="shared" si="35"/>
        <v/>
      </c>
      <c r="AO281" s="5" t="str">
        <f t="shared" si="36"/>
        <v/>
      </c>
      <c r="AQ281" s="5" t="str">
        <f t="shared" si="37"/>
        <v/>
      </c>
      <c r="AT281" s="5">
        <f t="shared" si="38"/>
        <v>99.933750000000003</v>
      </c>
      <c r="AU281" s="11">
        <f t="shared" si="32"/>
        <v>1.1367272531750824E-3</v>
      </c>
      <c r="AV281" s="5">
        <f t="shared" si="39"/>
        <v>1.1367272531750823</v>
      </c>
    </row>
    <row r="282" spans="1:48" x14ac:dyDescent="0.3">
      <c r="A282" s="1" t="s">
        <v>296</v>
      </c>
      <c r="B282" s="1" t="s">
        <v>162</v>
      </c>
      <c r="D282" s="1" t="s">
        <v>163</v>
      </c>
      <c r="E282" s="1" t="s">
        <v>51</v>
      </c>
      <c r="F282" s="1" t="s">
        <v>85</v>
      </c>
      <c r="G282" s="1" t="s">
        <v>287</v>
      </c>
      <c r="H282" s="1" t="s">
        <v>54</v>
      </c>
      <c r="I282" s="1" t="s">
        <v>127</v>
      </c>
      <c r="J282" s="2">
        <v>66.39</v>
      </c>
      <c r="K282" s="2">
        <v>29.75</v>
      </c>
      <c r="L282" s="2">
        <f t="shared" si="33"/>
        <v>27.03</v>
      </c>
      <c r="M282" s="2">
        <f t="shared" si="34"/>
        <v>2.48</v>
      </c>
      <c r="O282" s="4">
        <v>6.09</v>
      </c>
      <c r="P282" s="5">
        <v>20286.55</v>
      </c>
      <c r="Q282" s="6">
        <v>15.69</v>
      </c>
      <c r="R282" s="5">
        <v>43569.787499999999</v>
      </c>
      <c r="S282" s="7">
        <v>5.25</v>
      </c>
      <c r="T282" s="5">
        <v>9403.40625</v>
      </c>
      <c r="AM282" s="5" t="str">
        <f t="shared" si="35"/>
        <v/>
      </c>
      <c r="AN282" s="3">
        <v>0.99</v>
      </c>
      <c r="AO282" s="5">
        <f t="shared" si="36"/>
        <v>7097.3099999999995</v>
      </c>
      <c r="AQ282" s="5" t="str">
        <f t="shared" si="37"/>
        <v/>
      </c>
      <c r="AR282" s="2">
        <v>1.49</v>
      </c>
      <c r="AT282" s="5">
        <f t="shared" si="38"/>
        <v>73259.743749999994</v>
      </c>
      <c r="AU282" s="11">
        <f t="shared" si="32"/>
        <v>0.83331554436061783</v>
      </c>
      <c r="AV282" s="5">
        <f t="shared" si="39"/>
        <v>833.31554436061776</v>
      </c>
    </row>
    <row r="283" spans="1:48" x14ac:dyDescent="0.3">
      <c r="A283" s="1" t="s">
        <v>296</v>
      </c>
      <c r="B283" s="1" t="s">
        <v>162</v>
      </c>
      <c r="D283" s="1" t="s">
        <v>163</v>
      </c>
      <c r="E283" s="1" t="s">
        <v>51</v>
      </c>
      <c r="F283" s="1" t="s">
        <v>89</v>
      </c>
      <c r="G283" s="1" t="s">
        <v>287</v>
      </c>
      <c r="H283" s="1" t="s">
        <v>54</v>
      </c>
      <c r="I283" s="1" t="s">
        <v>127</v>
      </c>
      <c r="J283" s="2">
        <v>66.39</v>
      </c>
      <c r="K283" s="2">
        <v>22.3</v>
      </c>
      <c r="L283" s="2">
        <f t="shared" si="33"/>
        <v>21.94</v>
      </c>
      <c r="M283" s="2">
        <f t="shared" si="34"/>
        <v>0.36</v>
      </c>
      <c r="O283" s="4">
        <v>13.97</v>
      </c>
      <c r="P283" s="5">
        <v>44627.557500000003</v>
      </c>
      <c r="Q283" s="6">
        <v>7.9700000000000006</v>
      </c>
      <c r="R283" s="5">
        <v>20802.615000000002</v>
      </c>
      <c r="AM283" s="5" t="str">
        <f t="shared" si="35"/>
        <v/>
      </c>
      <c r="AN283" s="3">
        <v>0.15</v>
      </c>
      <c r="AO283" s="5">
        <f t="shared" si="36"/>
        <v>1075.3499999999999</v>
      </c>
      <c r="AQ283" s="5" t="str">
        <f t="shared" si="37"/>
        <v/>
      </c>
      <c r="AR283" s="2">
        <v>0.21</v>
      </c>
      <c r="AT283" s="5">
        <f t="shared" si="38"/>
        <v>65430.172500000001</v>
      </c>
      <c r="AU283" s="11">
        <f t="shared" si="32"/>
        <v>0.74425567198966125</v>
      </c>
      <c r="AV283" s="5">
        <f t="shared" si="39"/>
        <v>744.25567198966121</v>
      </c>
    </row>
    <row r="284" spans="1:48" x14ac:dyDescent="0.3">
      <c r="A284" s="1" t="s">
        <v>296</v>
      </c>
      <c r="B284" s="1" t="s">
        <v>162</v>
      </c>
      <c r="D284" s="1" t="s">
        <v>163</v>
      </c>
      <c r="E284" s="1" t="s">
        <v>51</v>
      </c>
      <c r="F284" s="1" t="s">
        <v>80</v>
      </c>
      <c r="G284" s="1" t="s">
        <v>287</v>
      </c>
      <c r="H284" s="1" t="s">
        <v>54</v>
      </c>
      <c r="I284" s="1" t="s">
        <v>127</v>
      </c>
      <c r="J284" s="2">
        <v>66.39</v>
      </c>
      <c r="K284" s="2">
        <v>14.48</v>
      </c>
      <c r="L284" s="2">
        <f t="shared" si="33"/>
        <v>14.48</v>
      </c>
      <c r="M284" s="2">
        <f t="shared" si="34"/>
        <v>0</v>
      </c>
      <c r="Q284" s="6">
        <v>10.6</v>
      </c>
      <c r="R284" s="5">
        <v>30613.35</v>
      </c>
      <c r="S284" s="7">
        <v>3.88</v>
      </c>
      <c r="T284" s="5">
        <v>6977.7112499999994</v>
      </c>
      <c r="AM284" s="5" t="str">
        <f t="shared" si="35"/>
        <v/>
      </c>
      <c r="AO284" s="5" t="str">
        <f t="shared" si="36"/>
        <v/>
      </c>
      <c r="AQ284" s="5" t="str">
        <f t="shared" si="37"/>
        <v/>
      </c>
      <c r="AT284" s="5">
        <f t="shared" si="38"/>
        <v>37591.061249999999</v>
      </c>
      <c r="AU284" s="11">
        <f t="shared" si="32"/>
        <v>0.4275911171015675</v>
      </c>
      <c r="AV284" s="5">
        <f t="shared" si="39"/>
        <v>427.59111710156748</v>
      </c>
    </row>
    <row r="285" spans="1:48" x14ac:dyDescent="0.3">
      <c r="A285" s="1" t="s">
        <v>296</v>
      </c>
      <c r="B285" s="1" t="s">
        <v>162</v>
      </c>
      <c r="D285" s="1" t="s">
        <v>163</v>
      </c>
      <c r="E285" s="1" t="s">
        <v>51</v>
      </c>
      <c r="F285" s="1" t="s">
        <v>78</v>
      </c>
      <c r="G285" s="1" t="s">
        <v>287</v>
      </c>
      <c r="H285" s="1" t="s">
        <v>54</v>
      </c>
      <c r="I285" s="1" t="s">
        <v>127</v>
      </c>
      <c r="J285" s="2">
        <v>66.39</v>
      </c>
      <c r="K285" s="2">
        <v>0.03</v>
      </c>
      <c r="L285" s="2">
        <f t="shared" si="33"/>
        <v>0.03</v>
      </c>
      <c r="M285" s="2">
        <f t="shared" si="34"/>
        <v>0</v>
      </c>
      <c r="O285" s="4">
        <v>0.01</v>
      </c>
      <c r="P285" s="5">
        <v>33.311250000000001</v>
      </c>
      <c r="Q285" s="6">
        <v>0.01</v>
      </c>
      <c r="R285" s="5">
        <v>28.122499999999999</v>
      </c>
      <c r="S285" s="7">
        <v>0.01</v>
      </c>
      <c r="T285" s="5">
        <v>17.911249999999999</v>
      </c>
      <c r="AM285" s="5" t="str">
        <f t="shared" si="35"/>
        <v/>
      </c>
      <c r="AO285" s="5" t="str">
        <f t="shared" si="36"/>
        <v/>
      </c>
      <c r="AQ285" s="5" t="str">
        <f t="shared" si="37"/>
        <v/>
      </c>
      <c r="AT285" s="5">
        <f t="shared" si="38"/>
        <v>79.344999999999999</v>
      </c>
      <c r="AU285" s="11">
        <f t="shared" si="32"/>
        <v>9.0253416791801465E-4</v>
      </c>
      <c r="AV285" s="5">
        <f t="shared" si="39"/>
        <v>0.90253416791801466</v>
      </c>
    </row>
    <row r="286" spans="1:48" x14ac:dyDescent="0.3">
      <c r="A286" s="1" t="s">
        <v>297</v>
      </c>
      <c r="B286" s="1" t="s">
        <v>298</v>
      </c>
      <c r="D286" s="1" t="s">
        <v>299</v>
      </c>
      <c r="E286" s="1" t="s">
        <v>51</v>
      </c>
      <c r="F286" s="1" t="s">
        <v>80</v>
      </c>
      <c r="G286" s="1" t="s">
        <v>287</v>
      </c>
      <c r="H286" s="1" t="s">
        <v>54</v>
      </c>
      <c r="I286" s="1" t="s">
        <v>127</v>
      </c>
      <c r="J286" s="2">
        <v>2.81</v>
      </c>
      <c r="K286" s="2">
        <v>2.2200000000000002</v>
      </c>
      <c r="L286" s="2">
        <f t="shared" si="33"/>
        <v>1.1599999999999999</v>
      </c>
      <c r="M286" s="2">
        <f t="shared" si="34"/>
        <v>1.07</v>
      </c>
      <c r="Q286" s="6">
        <v>0.21</v>
      </c>
      <c r="R286" s="5">
        <v>674.93999999999994</v>
      </c>
      <c r="AA286" s="9">
        <v>0.95</v>
      </c>
      <c r="AB286" s="5">
        <v>233.7</v>
      </c>
      <c r="AM286" s="5" t="str">
        <f t="shared" si="35"/>
        <v/>
      </c>
      <c r="AO286" s="5" t="str">
        <f t="shared" si="36"/>
        <v/>
      </c>
      <c r="AQ286" s="5" t="str">
        <f t="shared" si="37"/>
        <v/>
      </c>
      <c r="AS286" s="2">
        <v>1.07</v>
      </c>
      <c r="AT286" s="5">
        <f t="shared" si="38"/>
        <v>908.63999999999987</v>
      </c>
      <c r="AU286" s="11">
        <f t="shared" si="32"/>
        <v>1.0335605852127101E-2</v>
      </c>
      <c r="AV286" s="5">
        <f t="shared" si="39"/>
        <v>10.335605852127101</v>
      </c>
    </row>
    <row r="287" spans="1:48" x14ac:dyDescent="0.3">
      <c r="A287" s="1" t="s">
        <v>300</v>
      </c>
      <c r="B287" s="1" t="s">
        <v>162</v>
      </c>
      <c r="D287" s="1" t="s">
        <v>163</v>
      </c>
      <c r="E287" s="1" t="s">
        <v>51</v>
      </c>
      <c r="F287" s="1" t="s">
        <v>57</v>
      </c>
      <c r="G287" s="1" t="s">
        <v>184</v>
      </c>
      <c r="H287" s="1" t="s">
        <v>54</v>
      </c>
      <c r="I287" s="1" t="s">
        <v>127</v>
      </c>
      <c r="J287" s="2">
        <v>10</v>
      </c>
      <c r="K287" s="2">
        <v>0.04</v>
      </c>
      <c r="L287" s="2">
        <f t="shared" si="33"/>
        <v>0.04</v>
      </c>
      <c r="M287" s="2">
        <f t="shared" si="34"/>
        <v>0</v>
      </c>
      <c r="Q287" s="6">
        <v>0.04</v>
      </c>
      <c r="R287" s="5">
        <v>112.49</v>
      </c>
      <c r="AM287" s="5" t="str">
        <f t="shared" si="35"/>
        <v/>
      </c>
      <c r="AO287" s="5" t="str">
        <f t="shared" si="36"/>
        <v/>
      </c>
      <c r="AQ287" s="5" t="str">
        <f t="shared" si="37"/>
        <v/>
      </c>
      <c r="AT287" s="5">
        <f t="shared" si="38"/>
        <v>112.49</v>
      </c>
      <c r="AU287" s="11">
        <f t="shared" si="32"/>
        <v>1.2795521904228051E-3</v>
      </c>
      <c r="AV287" s="5">
        <f t="shared" si="39"/>
        <v>1.2795521904228051</v>
      </c>
    </row>
    <row r="288" spans="1:48" x14ac:dyDescent="0.3">
      <c r="A288" s="1" t="s">
        <v>300</v>
      </c>
      <c r="B288" s="1" t="s">
        <v>162</v>
      </c>
      <c r="D288" s="1" t="s">
        <v>163</v>
      </c>
      <c r="E288" s="1" t="s">
        <v>51</v>
      </c>
      <c r="F288" s="1" t="s">
        <v>85</v>
      </c>
      <c r="G288" s="1" t="s">
        <v>287</v>
      </c>
      <c r="H288" s="1" t="s">
        <v>54</v>
      </c>
      <c r="I288" s="1" t="s">
        <v>127</v>
      </c>
      <c r="J288" s="2">
        <v>10</v>
      </c>
      <c r="K288" s="2">
        <v>9.75</v>
      </c>
      <c r="L288" s="2">
        <f t="shared" si="33"/>
        <v>9.75</v>
      </c>
      <c r="M288" s="2">
        <f t="shared" si="34"/>
        <v>0</v>
      </c>
      <c r="O288" s="4">
        <v>5.3900000000000006</v>
      </c>
      <c r="P288" s="5">
        <v>17954.763749999998</v>
      </c>
      <c r="Q288" s="6">
        <v>4.3600000000000003</v>
      </c>
      <c r="R288" s="5">
        <v>12261.41</v>
      </c>
      <c r="AM288" s="5" t="str">
        <f t="shared" si="35"/>
        <v/>
      </c>
      <c r="AO288" s="5" t="str">
        <f t="shared" si="36"/>
        <v/>
      </c>
      <c r="AQ288" s="5" t="str">
        <f t="shared" si="37"/>
        <v/>
      </c>
      <c r="AT288" s="5">
        <f t="shared" si="38"/>
        <v>30216.173749999998</v>
      </c>
      <c r="AU288" s="11">
        <f t="shared" si="32"/>
        <v>0.34370318524320886</v>
      </c>
      <c r="AV288" s="5">
        <f t="shared" si="39"/>
        <v>343.70318524320885</v>
      </c>
    </row>
    <row r="289" spans="1:48" x14ac:dyDescent="0.3">
      <c r="A289" s="1" t="s">
        <v>300</v>
      </c>
      <c r="B289" s="1" t="s">
        <v>162</v>
      </c>
      <c r="D289" s="1" t="s">
        <v>163</v>
      </c>
      <c r="E289" s="1" t="s">
        <v>51</v>
      </c>
      <c r="F289" s="1" t="s">
        <v>78</v>
      </c>
      <c r="G289" s="1" t="s">
        <v>287</v>
      </c>
      <c r="H289" s="1" t="s">
        <v>54</v>
      </c>
      <c r="I289" s="1" t="s">
        <v>127</v>
      </c>
      <c r="J289" s="2">
        <v>10</v>
      </c>
      <c r="K289" s="2">
        <v>0.03</v>
      </c>
      <c r="L289" s="2">
        <f t="shared" si="33"/>
        <v>0.03</v>
      </c>
      <c r="M289" s="2">
        <f t="shared" si="34"/>
        <v>0</v>
      </c>
      <c r="Q289" s="6">
        <v>0.03</v>
      </c>
      <c r="R289" s="5">
        <v>84.367499999999993</v>
      </c>
      <c r="AM289" s="5" t="str">
        <f t="shared" si="35"/>
        <v/>
      </c>
      <c r="AO289" s="5" t="str">
        <f t="shared" si="36"/>
        <v/>
      </c>
      <c r="AQ289" s="5" t="str">
        <f t="shared" si="37"/>
        <v/>
      </c>
      <c r="AT289" s="5">
        <f t="shared" si="38"/>
        <v>84.367499999999993</v>
      </c>
      <c r="AU289" s="11">
        <f t="shared" si="32"/>
        <v>9.5966414281710378E-4</v>
      </c>
      <c r="AV289" s="5">
        <f t="shared" si="39"/>
        <v>0.95966414281710377</v>
      </c>
    </row>
    <row r="290" spans="1:48" x14ac:dyDescent="0.3">
      <c r="A290" s="1" t="s">
        <v>301</v>
      </c>
      <c r="B290" s="1" t="s">
        <v>162</v>
      </c>
      <c r="D290" s="1" t="s">
        <v>163</v>
      </c>
      <c r="E290" s="1" t="s">
        <v>51</v>
      </c>
      <c r="F290" s="1" t="s">
        <v>85</v>
      </c>
      <c r="G290" s="1" t="s">
        <v>287</v>
      </c>
      <c r="H290" s="1" t="s">
        <v>54</v>
      </c>
      <c r="I290" s="1" t="s">
        <v>127</v>
      </c>
      <c r="J290" s="2">
        <v>80</v>
      </c>
      <c r="K290" s="2">
        <v>0.08</v>
      </c>
      <c r="L290" s="2">
        <f t="shared" si="33"/>
        <v>0.08</v>
      </c>
      <c r="M290" s="2">
        <f t="shared" si="34"/>
        <v>0</v>
      </c>
      <c r="Q290" s="6">
        <v>0.02</v>
      </c>
      <c r="R290" s="5">
        <v>52.227500000000013</v>
      </c>
      <c r="S290" s="7">
        <v>0.06</v>
      </c>
      <c r="T290" s="5">
        <v>107.4675</v>
      </c>
      <c r="AM290" s="5" t="str">
        <f t="shared" si="35"/>
        <v/>
      </c>
      <c r="AO290" s="5" t="str">
        <f t="shared" si="36"/>
        <v/>
      </c>
      <c r="AQ290" s="5" t="str">
        <f t="shared" si="37"/>
        <v/>
      </c>
      <c r="AT290" s="5">
        <f t="shared" si="38"/>
        <v>159.69500000000002</v>
      </c>
      <c r="AU290" s="11">
        <f t="shared" si="32"/>
        <v>1.8165000182200186E-3</v>
      </c>
      <c r="AV290" s="5">
        <f t="shared" si="39"/>
        <v>1.8165000182200184</v>
      </c>
    </row>
    <row r="291" spans="1:48" x14ac:dyDescent="0.3">
      <c r="A291" s="1" t="s">
        <v>301</v>
      </c>
      <c r="B291" s="1" t="s">
        <v>162</v>
      </c>
      <c r="D291" s="1" t="s">
        <v>163</v>
      </c>
      <c r="E291" s="1" t="s">
        <v>51</v>
      </c>
      <c r="F291" s="1" t="s">
        <v>84</v>
      </c>
      <c r="G291" s="1" t="s">
        <v>287</v>
      </c>
      <c r="H291" s="1" t="s">
        <v>54</v>
      </c>
      <c r="I291" s="1" t="s">
        <v>127</v>
      </c>
      <c r="J291" s="2">
        <v>80</v>
      </c>
      <c r="K291" s="2">
        <v>39.700000000000003</v>
      </c>
      <c r="L291" s="2">
        <f t="shared" si="33"/>
        <v>39.650000000000006</v>
      </c>
      <c r="M291" s="2">
        <f t="shared" si="34"/>
        <v>0</v>
      </c>
      <c r="Q291" s="6">
        <v>6.16</v>
      </c>
      <c r="R291" s="5">
        <v>16074.0175</v>
      </c>
      <c r="S291" s="7">
        <v>24.48</v>
      </c>
      <c r="T291" s="5">
        <v>43155.877500000002</v>
      </c>
      <c r="U291" s="8">
        <v>9.0100000000000016</v>
      </c>
      <c r="V291" s="5">
        <v>4829.8775000000014</v>
      </c>
      <c r="AM291" s="5" t="str">
        <f t="shared" si="35"/>
        <v/>
      </c>
      <c r="AO291" s="5" t="str">
        <f t="shared" si="36"/>
        <v/>
      </c>
      <c r="AQ291" s="5" t="str">
        <f t="shared" si="37"/>
        <v/>
      </c>
      <c r="AT291" s="5">
        <f t="shared" si="38"/>
        <v>64059.772500000006</v>
      </c>
      <c r="AU291" s="11">
        <f t="shared" si="32"/>
        <v>0.72866763463740414</v>
      </c>
      <c r="AV291" s="5">
        <f t="shared" si="39"/>
        <v>728.66763463740415</v>
      </c>
    </row>
    <row r="292" spans="1:48" x14ac:dyDescent="0.3">
      <c r="A292" s="1" t="s">
        <v>301</v>
      </c>
      <c r="B292" s="1" t="s">
        <v>162</v>
      </c>
      <c r="D292" s="1" t="s">
        <v>163</v>
      </c>
      <c r="E292" s="1" t="s">
        <v>51</v>
      </c>
      <c r="F292" s="1" t="s">
        <v>90</v>
      </c>
      <c r="G292" s="1" t="s">
        <v>287</v>
      </c>
      <c r="H292" s="1" t="s">
        <v>54</v>
      </c>
      <c r="I292" s="1" t="s">
        <v>127</v>
      </c>
      <c r="J292" s="2">
        <v>80</v>
      </c>
      <c r="K292" s="2">
        <v>39.450000000000003</v>
      </c>
      <c r="L292" s="2">
        <f t="shared" si="33"/>
        <v>35.639999999999993</v>
      </c>
      <c r="M292" s="2">
        <f t="shared" si="34"/>
        <v>0</v>
      </c>
      <c r="O292" s="4">
        <v>5.1099999999999994</v>
      </c>
      <c r="P292" s="5">
        <v>14675.985000000001</v>
      </c>
      <c r="Q292" s="6">
        <v>18.23</v>
      </c>
      <c r="R292" s="5">
        <v>44096.08</v>
      </c>
      <c r="S292" s="7">
        <v>9.18</v>
      </c>
      <c r="T292" s="5">
        <v>14093.594999999999</v>
      </c>
      <c r="U292" s="8">
        <v>3.12</v>
      </c>
      <c r="V292" s="5">
        <v>1462.855</v>
      </c>
      <c r="AM292" s="5" t="str">
        <f t="shared" si="35"/>
        <v/>
      </c>
      <c r="AO292" s="5" t="str">
        <f t="shared" si="36"/>
        <v/>
      </c>
      <c r="AQ292" s="5" t="str">
        <f t="shared" si="37"/>
        <v/>
      </c>
      <c r="AT292" s="5">
        <f t="shared" si="38"/>
        <v>74328.514999999999</v>
      </c>
      <c r="AU292" s="11">
        <f t="shared" si="32"/>
        <v>0.84547261249110439</v>
      </c>
      <c r="AV292" s="5">
        <f t="shared" si="39"/>
        <v>845.47261249110443</v>
      </c>
    </row>
    <row r="293" spans="1:48" x14ac:dyDescent="0.3">
      <c r="A293" s="1" t="s">
        <v>301</v>
      </c>
      <c r="B293" s="1" t="s">
        <v>162</v>
      </c>
      <c r="D293" s="1" t="s">
        <v>163</v>
      </c>
      <c r="E293" s="1" t="s">
        <v>51</v>
      </c>
      <c r="F293" s="1" t="s">
        <v>89</v>
      </c>
      <c r="G293" s="1" t="s">
        <v>287</v>
      </c>
      <c r="H293" s="1" t="s">
        <v>54</v>
      </c>
      <c r="I293" s="1" t="s">
        <v>127</v>
      </c>
      <c r="J293" s="2">
        <v>80</v>
      </c>
      <c r="K293" s="2">
        <v>0.08</v>
      </c>
      <c r="L293" s="2">
        <f t="shared" si="33"/>
        <v>0.08</v>
      </c>
      <c r="M293" s="2">
        <f t="shared" si="34"/>
        <v>0</v>
      </c>
      <c r="O293" s="4">
        <v>0.04</v>
      </c>
      <c r="P293" s="5">
        <v>118.96875</v>
      </c>
      <c r="Q293" s="6">
        <v>0.04</v>
      </c>
      <c r="R293" s="5">
        <v>100.4375</v>
      </c>
      <c r="AM293" s="5" t="str">
        <f t="shared" si="35"/>
        <v/>
      </c>
      <c r="AO293" s="5" t="str">
        <f t="shared" si="36"/>
        <v/>
      </c>
      <c r="AQ293" s="5" t="str">
        <f t="shared" si="37"/>
        <v/>
      </c>
      <c r="AT293" s="5">
        <f t="shared" si="38"/>
        <v>219.40625</v>
      </c>
      <c r="AU293" s="11">
        <f t="shared" si="32"/>
        <v>2.4957040428478408E-3</v>
      </c>
      <c r="AV293" s="5">
        <f t="shared" si="39"/>
        <v>2.4957040428478408</v>
      </c>
    </row>
    <row r="294" spans="1:48" x14ac:dyDescent="0.3">
      <c r="A294" s="1" t="s">
        <v>301</v>
      </c>
      <c r="B294" s="1" t="s">
        <v>162</v>
      </c>
      <c r="D294" s="1" t="s">
        <v>163</v>
      </c>
      <c r="E294" s="1" t="s">
        <v>51</v>
      </c>
      <c r="F294" s="1" t="s">
        <v>63</v>
      </c>
      <c r="G294" s="1" t="s">
        <v>287</v>
      </c>
      <c r="H294" s="1" t="s">
        <v>54</v>
      </c>
      <c r="I294" s="1" t="s">
        <v>127</v>
      </c>
      <c r="J294" s="2">
        <v>80</v>
      </c>
      <c r="K294" s="2">
        <v>0.06</v>
      </c>
      <c r="L294" s="2">
        <f t="shared" si="33"/>
        <v>0.06</v>
      </c>
      <c r="M294" s="2">
        <f t="shared" si="34"/>
        <v>0</v>
      </c>
      <c r="S294" s="7">
        <v>0.06</v>
      </c>
      <c r="T294" s="5">
        <v>107.4675</v>
      </c>
      <c r="AM294" s="5" t="str">
        <f t="shared" si="35"/>
        <v/>
      </c>
      <c r="AO294" s="5" t="str">
        <f t="shared" si="36"/>
        <v/>
      </c>
      <c r="AQ294" s="5" t="str">
        <f t="shared" si="37"/>
        <v/>
      </c>
      <c r="AT294" s="5">
        <f t="shared" si="38"/>
        <v>107.4675</v>
      </c>
      <c r="AU294" s="11">
        <f t="shared" si="32"/>
        <v>1.222422215523716E-3</v>
      </c>
      <c r="AV294" s="5">
        <f t="shared" si="39"/>
        <v>1.2224222155237161</v>
      </c>
    </row>
    <row r="295" spans="1:48" x14ac:dyDescent="0.3">
      <c r="A295" s="1" t="s">
        <v>302</v>
      </c>
      <c r="B295" s="1" t="s">
        <v>303</v>
      </c>
      <c r="D295" s="1" t="s">
        <v>304</v>
      </c>
      <c r="E295" s="1" t="s">
        <v>51</v>
      </c>
      <c r="F295" s="1" t="s">
        <v>56</v>
      </c>
      <c r="G295" s="1" t="s">
        <v>184</v>
      </c>
      <c r="H295" s="1" t="s">
        <v>54</v>
      </c>
      <c r="I295" s="1" t="s">
        <v>127</v>
      </c>
      <c r="J295" s="2">
        <v>80</v>
      </c>
      <c r="K295" s="2">
        <v>0.08</v>
      </c>
      <c r="L295" s="2">
        <f t="shared" si="33"/>
        <v>0.08</v>
      </c>
      <c r="M295" s="2">
        <f t="shared" si="34"/>
        <v>0</v>
      </c>
      <c r="Q295" s="6">
        <v>0.06</v>
      </c>
      <c r="R295" s="5">
        <v>168.73500000000001</v>
      </c>
      <c r="S295" s="7">
        <v>0.02</v>
      </c>
      <c r="T295" s="5">
        <v>35.822499999999998</v>
      </c>
      <c r="AM295" s="5" t="str">
        <f t="shared" si="35"/>
        <v/>
      </c>
      <c r="AO295" s="5" t="str">
        <f t="shared" si="36"/>
        <v/>
      </c>
      <c r="AQ295" s="5" t="str">
        <f t="shared" si="37"/>
        <v/>
      </c>
      <c r="AT295" s="5">
        <f t="shared" si="38"/>
        <v>204.5575</v>
      </c>
      <c r="AU295" s="11">
        <f t="shared" si="32"/>
        <v>2.3268023574754466E-3</v>
      </c>
      <c r="AV295" s="5">
        <f t="shared" si="39"/>
        <v>2.3268023574754464</v>
      </c>
    </row>
    <row r="296" spans="1:48" x14ac:dyDescent="0.3">
      <c r="A296" s="1" t="s">
        <v>302</v>
      </c>
      <c r="B296" s="1" t="s">
        <v>303</v>
      </c>
      <c r="D296" s="1" t="s">
        <v>304</v>
      </c>
      <c r="E296" s="1" t="s">
        <v>51</v>
      </c>
      <c r="F296" s="1" t="s">
        <v>63</v>
      </c>
      <c r="G296" s="1" t="s">
        <v>287</v>
      </c>
      <c r="H296" s="1" t="s">
        <v>54</v>
      </c>
      <c r="I296" s="1" t="s">
        <v>127</v>
      </c>
      <c r="J296" s="2">
        <v>80</v>
      </c>
      <c r="K296" s="2">
        <v>38.29</v>
      </c>
      <c r="L296" s="2">
        <f t="shared" si="33"/>
        <v>38.29</v>
      </c>
      <c r="M296" s="2">
        <f t="shared" si="34"/>
        <v>0</v>
      </c>
      <c r="Q296" s="6">
        <v>9.4500000000000011</v>
      </c>
      <c r="R296" s="5">
        <v>26575.762500000001</v>
      </c>
      <c r="S296" s="7">
        <v>27.83</v>
      </c>
      <c r="T296" s="5">
        <v>49847.008750000001</v>
      </c>
      <c r="U296" s="8">
        <v>1.01</v>
      </c>
      <c r="V296" s="5">
        <v>542.62249999999995</v>
      </c>
      <c r="AM296" s="5" t="str">
        <f t="shared" si="35"/>
        <v/>
      </c>
      <c r="AO296" s="5" t="str">
        <f t="shared" si="36"/>
        <v/>
      </c>
      <c r="AQ296" s="5" t="str">
        <f t="shared" si="37"/>
        <v/>
      </c>
      <c r="AT296" s="5">
        <f t="shared" si="38"/>
        <v>76965.393750000003</v>
      </c>
      <c r="AU296" s="11">
        <f t="shared" si="32"/>
        <v>0.87546660289417899</v>
      </c>
      <c r="AV296" s="5">
        <f t="shared" si="39"/>
        <v>875.46660289417889</v>
      </c>
    </row>
    <row r="297" spans="1:48" x14ac:dyDescent="0.3">
      <c r="A297" s="1" t="s">
        <v>302</v>
      </c>
      <c r="B297" s="1" t="s">
        <v>303</v>
      </c>
      <c r="D297" s="1" t="s">
        <v>304</v>
      </c>
      <c r="E297" s="1" t="s">
        <v>51</v>
      </c>
      <c r="F297" s="1" t="s">
        <v>78</v>
      </c>
      <c r="G297" s="1" t="s">
        <v>287</v>
      </c>
      <c r="H297" s="1" t="s">
        <v>54</v>
      </c>
      <c r="I297" s="1" t="s">
        <v>127</v>
      </c>
      <c r="J297" s="2">
        <v>80</v>
      </c>
      <c r="K297" s="2">
        <v>39.19</v>
      </c>
      <c r="L297" s="2">
        <f t="shared" si="33"/>
        <v>36.75</v>
      </c>
      <c r="M297" s="2">
        <f t="shared" si="34"/>
        <v>2.4299999999999997</v>
      </c>
      <c r="O297" s="4">
        <v>10.92</v>
      </c>
      <c r="P297" s="5">
        <v>36375.885000000002</v>
      </c>
      <c r="Q297" s="6">
        <v>24.61</v>
      </c>
      <c r="R297" s="5">
        <v>69209.472500000003</v>
      </c>
      <c r="S297" s="7">
        <v>1.22</v>
      </c>
      <c r="T297" s="5">
        <v>2185.1725000000001</v>
      </c>
      <c r="AM297" s="5" t="str">
        <f t="shared" si="35"/>
        <v/>
      </c>
      <c r="AN297" s="3">
        <v>0.97</v>
      </c>
      <c r="AO297" s="5">
        <f t="shared" si="36"/>
        <v>6953.9299999999994</v>
      </c>
      <c r="AQ297" s="5" t="str">
        <f t="shared" si="37"/>
        <v/>
      </c>
      <c r="AR297" s="2">
        <v>1.46</v>
      </c>
      <c r="AT297" s="5">
        <f t="shared" si="38"/>
        <v>107770.53000000001</v>
      </c>
      <c r="AU297" s="11">
        <f t="shared" si="32"/>
        <v>1.2258691236956765</v>
      </c>
      <c r="AV297" s="5">
        <f t="shared" si="39"/>
        <v>1225.8691236956765</v>
      </c>
    </row>
    <row r="298" spans="1:48" x14ac:dyDescent="0.3">
      <c r="A298" s="1" t="s">
        <v>305</v>
      </c>
      <c r="B298" s="1" t="s">
        <v>306</v>
      </c>
      <c r="D298" s="1" t="s">
        <v>307</v>
      </c>
      <c r="E298" s="1" t="s">
        <v>51</v>
      </c>
      <c r="F298" s="1" t="s">
        <v>70</v>
      </c>
      <c r="G298" s="1" t="s">
        <v>287</v>
      </c>
      <c r="H298" s="1" t="s">
        <v>54</v>
      </c>
      <c r="I298" s="1" t="s">
        <v>127</v>
      </c>
      <c r="J298" s="2">
        <v>40</v>
      </c>
      <c r="K298" s="2">
        <v>20.13</v>
      </c>
      <c r="L298" s="2">
        <f t="shared" si="33"/>
        <v>0.02</v>
      </c>
      <c r="M298" s="2">
        <f t="shared" si="34"/>
        <v>0</v>
      </c>
      <c r="Q298" s="6">
        <v>0.02</v>
      </c>
      <c r="R298" s="5">
        <v>48.21</v>
      </c>
      <c r="AM298" s="5" t="str">
        <f t="shared" si="35"/>
        <v/>
      </c>
      <c r="AO298" s="5" t="str">
        <f t="shared" si="36"/>
        <v/>
      </c>
      <c r="AQ298" s="5" t="str">
        <f t="shared" si="37"/>
        <v/>
      </c>
      <c r="AT298" s="5">
        <f t="shared" si="38"/>
        <v>48.21</v>
      </c>
      <c r="AU298" s="11">
        <f t="shared" si="32"/>
        <v>5.4837951018120229E-4</v>
      </c>
      <c r="AV298" s="5">
        <f t="shared" si="39"/>
        <v>0.54837951018120235</v>
      </c>
    </row>
    <row r="299" spans="1:48" x14ac:dyDescent="0.3">
      <c r="A299" s="1" t="s">
        <v>308</v>
      </c>
      <c r="B299" s="1" t="s">
        <v>309</v>
      </c>
      <c r="C299" s="1" t="s">
        <v>349</v>
      </c>
      <c r="D299" s="1" t="s">
        <v>310</v>
      </c>
      <c r="E299" s="1" t="s">
        <v>279</v>
      </c>
      <c r="F299" s="1" t="s">
        <v>84</v>
      </c>
      <c r="G299" s="1" t="s">
        <v>287</v>
      </c>
      <c r="H299" s="1" t="s">
        <v>54</v>
      </c>
      <c r="I299" s="1" t="s">
        <v>127</v>
      </c>
      <c r="J299" s="2">
        <v>160</v>
      </c>
      <c r="K299" s="2">
        <v>0.08</v>
      </c>
      <c r="L299" s="2">
        <f t="shared" si="33"/>
        <v>7.0000000000000007E-2</v>
      </c>
      <c r="M299" s="2">
        <f t="shared" si="34"/>
        <v>0</v>
      </c>
      <c r="Q299" s="6">
        <v>0.01</v>
      </c>
      <c r="R299" s="5">
        <v>28.122499999999999</v>
      </c>
      <c r="S299" s="7">
        <v>0.01</v>
      </c>
      <c r="T299" s="5">
        <v>17.911249999999999</v>
      </c>
      <c r="U299" s="8">
        <v>0.05</v>
      </c>
      <c r="V299" s="5">
        <v>26.862500000000001</v>
      </c>
      <c r="AM299" s="5" t="str">
        <f t="shared" si="35"/>
        <v/>
      </c>
      <c r="AO299" s="5" t="str">
        <f t="shared" si="36"/>
        <v/>
      </c>
      <c r="AQ299" s="5" t="str">
        <f t="shared" si="37"/>
        <v/>
      </c>
      <c r="AT299" s="5">
        <f t="shared" si="38"/>
        <v>72.896249999999995</v>
      </c>
      <c r="AU299" s="11">
        <f t="shared" si="32"/>
        <v>8.2918087262075202E-4</v>
      </c>
      <c r="AV299" s="5">
        <f t="shared" si="39"/>
        <v>0.82918087262075202</v>
      </c>
    </row>
    <row r="300" spans="1:48" x14ac:dyDescent="0.3">
      <c r="A300" s="1" t="s">
        <v>308</v>
      </c>
      <c r="B300" s="1" t="s">
        <v>309</v>
      </c>
      <c r="C300" s="1" t="s">
        <v>349</v>
      </c>
      <c r="D300" s="1" t="s">
        <v>310</v>
      </c>
      <c r="E300" s="1" t="s">
        <v>279</v>
      </c>
      <c r="F300" s="1" t="s">
        <v>58</v>
      </c>
      <c r="G300" s="1" t="s">
        <v>287</v>
      </c>
      <c r="H300" s="1" t="s">
        <v>54</v>
      </c>
      <c r="I300" s="1" t="s">
        <v>127</v>
      </c>
      <c r="J300" s="2">
        <v>160</v>
      </c>
      <c r="K300" s="2">
        <v>40.21</v>
      </c>
      <c r="L300" s="2">
        <f t="shared" si="33"/>
        <v>12.98</v>
      </c>
      <c r="M300" s="2">
        <f t="shared" si="34"/>
        <v>0</v>
      </c>
      <c r="Q300" s="6">
        <v>0.17</v>
      </c>
      <c r="R300" s="5">
        <v>478.08249999999998</v>
      </c>
      <c r="S300" s="7">
        <v>8.81</v>
      </c>
      <c r="T300" s="5">
        <v>15779.811250000001</v>
      </c>
      <c r="U300" s="8">
        <v>4</v>
      </c>
      <c r="V300" s="5">
        <v>2149</v>
      </c>
      <c r="AM300" s="5" t="str">
        <f t="shared" si="35"/>
        <v/>
      </c>
      <c r="AO300" s="5" t="str">
        <f t="shared" si="36"/>
        <v/>
      </c>
      <c r="AQ300" s="5" t="str">
        <f t="shared" si="37"/>
        <v/>
      </c>
      <c r="AT300" s="5">
        <f t="shared" si="38"/>
        <v>18406.893750000003</v>
      </c>
      <c r="AU300" s="11">
        <f t="shared" si="32"/>
        <v>0.20937488858291711</v>
      </c>
      <c r="AV300" s="5">
        <f t="shared" si="39"/>
        <v>209.37488858291712</v>
      </c>
    </row>
    <row r="301" spans="1:48" x14ac:dyDescent="0.3">
      <c r="A301" s="1" t="s">
        <v>308</v>
      </c>
      <c r="B301" s="1" t="s">
        <v>309</v>
      </c>
      <c r="C301" s="1" t="s">
        <v>349</v>
      </c>
      <c r="D301" s="1" t="s">
        <v>310</v>
      </c>
      <c r="E301" s="1" t="s">
        <v>279</v>
      </c>
      <c r="F301" s="1" t="s">
        <v>52</v>
      </c>
      <c r="G301" s="1" t="s">
        <v>287</v>
      </c>
      <c r="H301" s="1" t="s">
        <v>54</v>
      </c>
      <c r="I301" s="1" t="s">
        <v>127</v>
      </c>
      <c r="J301" s="2">
        <v>160</v>
      </c>
      <c r="K301" s="2">
        <v>38.86</v>
      </c>
      <c r="L301" s="2">
        <f t="shared" si="33"/>
        <v>18.97</v>
      </c>
      <c r="M301" s="2">
        <f t="shared" si="34"/>
        <v>0</v>
      </c>
      <c r="Q301" s="6">
        <v>0.51</v>
      </c>
      <c r="R301" s="5">
        <v>1631.105</v>
      </c>
      <c r="S301" s="7">
        <v>11.74</v>
      </c>
      <c r="T301" s="5">
        <v>23883.372500000001</v>
      </c>
      <c r="U301" s="8">
        <v>6.7200000000000006</v>
      </c>
      <c r="V301" s="5">
        <v>3819.08</v>
      </c>
      <c r="AM301" s="5" t="str">
        <f t="shared" si="35"/>
        <v/>
      </c>
      <c r="AO301" s="5" t="str">
        <f t="shared" si="36"/>
        <v/>
      </c>
      <c r="AQ301" s="5" t="str">
        <f t="shared" si="37"/>
        <v/>
      </c>
      <c r="AT301" s="5">
        <f t="shared" si="38"/>
        <v>29333.557500000003</v>
      </c>
      <c r="AU301" s="11">
        <f t="shared" si="32"/>
        <v>0.33366359455967914</v>
      </c>
      <c r="AV301" s="5">
        <f t="shared" si="39"/>
        <v>333.66359455967915</v>
      </c>
    </row>
    <row r="302" spans="1:48" x14ac:dyDescent="0.3">
      <c r="A302" s="1" t="s">
        <v>308</v>
      </c>
      <c r="B302" s="1" t="s">
        <v>309</v>
      </c>
      <c r="C302" s="1" t="s">
        <v>349</v>
      </c>
      <c r="D302" s="1" t="s">
        <v>310</v>
      </c>
      <c r="E302" s="1" t="s">
        <v>279</v>
      </c>
      <c r="F302" s="1" t="s">
        <v>63</v>
      </c>
      <c r="G302" s="1" t="s">
        <v>287</v>
      </c>
      <c r="H302" s="1" t="s">
        <v>54</v>
      </c>
      <c r="I302" s="1" t="s">
        <v>127</v>
      </c>
      <c r="J302" s="2">
        <v>160</v>
      </c>
      <c r="K302" s="2">
        <v>0.08</v>
      </c>
      <c r="L302" s="2">
        <f t="shared" si="33"/>
        <v>0.09</v>
      </c>
      <c r="M302" s="2">
        <f t="shared" si="34"/>
        <v>0</v>
      </c>
      <c r="Q302" s="6">
        <v>0.01</v>
      </c>
      <c r="R302" s="5">
        <v>28.122499999999999</v>
      </c>
      <c r="S302" s="7">
        <v>0.03</v>
      </c>
      <c r="T302" s="5">
        <v>53.733750000000001</v>
      </c>
      <c r="U302" s="8">
        <v>0.05</v>
      </c>
      <c r="V302" s="5">
        <v>26.862500000000001</v>
      </c>
      <c r="AM302" s="5" t="str">
        <f t="shared" si="35"/>
        <v/>
      </c>
      <c r="AO302" s="5" t="str">
        <f t="shared" si="36"/>
        <v/>
      </c>
      <c r="AQ302" s="5" t="str">
        <f t="shared" si="37"/>
        <v/>
      </c>
      <c r="AT302" s="5">
        <f t="shared" si="38"/>
        <v>108.71875</v>
      </c>
      <c r="AU302" s="11">
        <f t="shared" si="32"/>
        <v>1.2366549444619908E-3</v>
      </c>
      <c r="AV302" s="5">
        <f t="shared" si="39"/>
        <v>1.2366549444619908</v>
      </c>
    </row>
    <row r="303" spans="1:48" x14ac:dyDescent="0.3">
      <c r="A303" s="1" t="s">
        <v>351</v>
      </c>
      <c r="B303" s="29" t="s">
        <v>319</v>
      </c>
      <c r="C303" s="29"/>
      <c r="L303" s="2">
        <f t="shared" si="33"/>
        <v>0</v>
      </c>
      <c r="M303" s="2">
        <f t="shared" si="34"/>
        <v>0</v>
      </c>
      <c r="AT303" s="5">
        <f t="shared" si="38"/>
        <v>0</v>
      </c>
      <c r="AU303" s="11">
        <f t="shared" si="32"/>
        <v>0</v>
      </c>
      <c r="AV303" s="5">
        <f t="shared" si="39"/>
        <v>0</v>
      </c>
    </row>
    <row r="304" spans="1:48" x14ac:dyDescent="0.3">
      <c r="B304" s="1" t="s">
        <v>311</v>
      </c>
      <c r="D304" s="30" t="s">
        <v>325</v>
      </c>
      <c r="E304" s="30" t="s">
        <v>258</v>
      </c>
      <c r="K304" s="2">
        <v>165.82</v>
      </c>
      <c r="L304" s="2">
        <f t="shared" si="33"/>
        <v>133.44</v>
      </c>
      <c r="M304" s="2">
        <f t="shared" si="34"/>
        <v>0</v>
      </c>
      <c r="AH304" s="9">
        <v>133.44</v>
      </c>
      <c r="AI304" s="5">
        <v>260277.72750000001</v>
      </c>
      <c r="AM304" s="5" t="str">
        <f t="shared" si="35"/>
        <v/>
      </c>
      <c r="AO304" s="5" t="str">
        <f t="shared" si="36"/>
        <v/>
      </c>
      <c r="AQ304" s="5" t="str">
        <f t="shared" si="37"/>
        <v/>
      </c>
      <c r="AT304" s="5">
        <f t="shared" si="38"/>
        <v>260277.72750000001</v>
      </c>
      <c r="AU304" s="11">
        <f t="shared" si="32"/>
        <v>2.9606092660760512</v>
      </c>
      <c r="AV304" s="5">
        <f t="shared" si="39"/>
        <v>2960.6092660760514</v>
      </c>
    </row>
    <row r="305" spans="1:48" x14ac:dyDescent="0.3">
      <c r="A305" s="1" t="s">
        <v>332</v>
      </c>
      <c r="B305" s="29" t="s">
        <v>320</v>
      </c>
      <c r="C305" s="29"/>
      <c r="L305" s="2">
        <f t="shared" si="33"/>
        <v>0</v>
      </c>
      <c r="M305" s="2">
        <f t="shared" si="34"/>
        <v>0</v>
      </c>
      <c r="AT305" s="5">
        <f t="shared" si="38"/>
        <v>0</v>
      </c>
      <c r="AU305" s="11">
        <f t="shared" si="32"/>
        <v>0</v>
      </c>
      <c r="AV305" s="5">
        <f t="shared" si="39"/>
        <v>0</v>
      </c>
    </row>
    <row r="306" spans="1:48" x14ac:dyDescent="0.3">
      <c r="B306" s="1" t="s">
        <v>312</v>
      </c>
      <c r="D306" s="30" t="s">
        <v>324</v>
      </c>
      <c r="E306" s="30" t="s">
        <v>144</v>
      </c>
      <c r="K306" s="2">
        <v>20.65</v>
      </c>
      <c r="L306" s="2">
        <f t="shared" si="33"/>
        <v>17.510000000000002</v>
      </c>
      <c r="M306" s="2">
        <f t="shared" si="34"/>
        <v>0</v>
      </c>
      <c r="AH306" s="9">
        <v>17.510000000000002</v>
      </c>
      <c r="AI306" s="5">
        <v>37090.995000000003</v>
      </c>
      <c r="AM306" s="5" t="str">
        <f t="shared" si="35"/>
        <v/>
      </c>
      <c r="AO306" s="5" t="str">
        <f t="shared" si="36"/>
        <v/>
      </c>
      <c r="AQ306" s="5" t="str">
        <f t="shared" si="37"/>
        <v/>
      </c>
      <c r="AT306" s="5">
        <f t="shared" si="38"/>
        <v>37090.995000000003</v>
      </c>
      <c r="AU306" s="11">
        <f t="shared" si="32"/>
        <v>0.42190295934937611</v>
      </c>
      <c r="AV306" s="5">
        <f t="shared" si="39"/>
        <v>421.90295934937609</v>
      </c>
    </row>
    <row r="307" spans="1:48" x14ac:dyDescent="0.3">
      <c r="B307" s="1" t="s">
        <v>323</v>
      </c>
      <c r="D307" s="30" t="s">
        <v>324</v>
      </c>
      <c r="E307" s="30" t="s">
        <v>144</v>
      </c>
      <c r="K307" s="2">
        <v>49.530000000000022</v>
      </c>
      <c r="L307" s="2">
        <f t="shared" si="33"/>
        <v>62.11</v>
      </c>
      <c r="M307" s="2">
        <f t="shared" si="34"/>
        <v>0</v>
      </c>
      <c r="AH307" s="9">
        <v>62.11</v>
      </c>
      <c r="AI307" s="5">
        <v>111816.11</v>
      </c>
      <c r="AM307" s="5" t="str">
        <f t="shared" si="35"/>
        <v/>
      </c>
      <c r="AO307" s="5" t="str">
        <f t="shared" si="36"/>
        <v/>
      </c>
      <c r="AQ307" s="5" t="str">
        <f t="shared" si="37"/>
        <v/>
      </c>
      <c r="AT307" s="5">
        <f t="shared" si="38"/>
        <v>111816.11</v>
      </c>
      <c r="AU307" s="11">
        <f t="shared" si="32"/>
        <v>1.2718868208290277</v>
      </c>
      <c r="AV307" s="5">
        <f t="shared" si="39"/>
        <v>1271.8868208290278</v>
      </c>
    </row>
    <row r="308" spans="1:48" x14ac:dyDescent="0.3">
      <c r="A308" s="1" t="s">
        <v>350</v>
      </c>
      <c r="B308" s="29" t="s">
        <v>321</v>
      </c>
      <c r="C308" s="29"/>
      <c r="L308" s="2">
        <f t="shared" si="33"/>
        <v>0</v>
      </c>
      <c r="M308" s="2">
        <f t="shared" si="34"/>
        <v>0</v>
      </c>
      <c r="AT308" s="5">
        <f t="shared" si="38"/>
        <v>0</v>
      </c>
      <c r="AU308" s="11">
        <f t="shared" si="32"/>
        <v>0</v>
      </c>
      <c r="AV308" s="5">
        <f t="shared" si="39"/>
        <v>0</v>
      </c>
    </row>
    <row r="309" spans="1:48" x14ac:dyDescent="0.3">
      <c r="B309" s="1" t="s">
        <v>313</v>
      </c>
      <c r="C309" s="1" t="s">
        <v>328</v>
      </c>
      <c r="D309" s="30" t="s">
        <v>327</v>
      </c>
      <c r="E309" s="30" t="s">
        <v>51</v>
      </c>
      <c r="K309" s="2">
        <v>2.81</v>
      </c>
      <c r="L309" s="2">
        <f t="shared" si="33"/>
        <v>1.34</v>
      </c>
      <c r="M309" s="2">
        <f t="shared" si="34"/>
        <v>0</v>
      </c>
      <c r="AH309" s="9">
        <v>1.34</v>
      </c>
      <c r="AI309" s="5">
        <v>3270.94</v>
      </c>
      <c r="AM309" s="5" t="str">
        <f t="shared" si="35"/>
        <v/>
      </c>
      <c r="AO309" s="5" t="str">
        <f t="shared" si="36"/>
        <v/>
      </c>
      <c r="AQ309" s="5" t="str">
        <f t="shared" si="37"/>
        <v/>
      </c>
      <c r="AT309" s="5">
        <f t="shared" si="38"/>
        <v>3270.94</v>
      </c>
      <c r="AU309" s="11">
        <f t="shared" si="32"/>
        <v>3.7206315599089428E-2</v>
      </c>
      <c r="AV309" s="5">
        <f t="shared" si="39"/>
        <v>37.206315599089422</v>
      </c>
    </row>
    <row r="310" spans="1:48" x14ac:dyDescent="0.3">
      <c r="A310" s="1" t="s">
        <v>333</v>
      </c>
      <c r="B310" s="29" t="s">
        <v>322</v>
      </c>
      <c r="C310" s="29"/>
      <c r="L310" s="2">
        <f t="shared" si="33"/>
        <v>0</v>
      </c>
      <c r="M310" s="2">
        <f t="shared" si="34"/>
        <v>0</v>
      </c>
      <c r="AT310" s="5">
        <f t="shared" si="38"/>
        <v>0</v>
      </c>
      <c r="AU310" s="11">
        <f t="shared" si="32"/>
        <v>0</v>
      </c>
      <c r="AV310" s="5">
        <f t="shared" si="39"/>
        <v>0</v>
      </c>
    </row>
    <row r="311" spans="1:48" x14ac:dyDescent="0.3">
      <c r="B311" s="1" t="s">
        <v>314</v>
      </c>
      <c r="C311" s="1" t="s">
        <v>330</v>
      </c>
      <c r="D311" s="30" t="s">
        <v>329</v>
      </c>
      <c r="E311" s="30" t="s">
        <v>51</v>
      </c>
      <c r="K311" s="2">
        <v>17.5</v>
      </c>
      <c r="L311" s="2">
        <f t="shared" si="33"/>
        <v>19.73</v>
      </c>
      <c r="M311" s="2">
        <f t="shared" si="34"/>
        <v>0</v>
      </c>
      <c r="AH311" s="9">
        <v>19.73</v>
      </c>
      <c r="AI311" s="5">
        <v>32794.834999999999</v>
      </c>
      <c r="AM311" s="5" t="str">
        <f t="shared" si="35"/>
        <v/>
      </c>
      <c r="AO311" s="5" t="str">
        <f t="shared" si="36"/>
        <v/>
      </c>
      <c r="AQ311" s="5" t="str">
        <f t="shared" si="37"/>
        <v/>
      </c>
      <c r="AT311" s="5">
        <f t="shared" si="38"/>
        <v>32794.834999999999</v>
      </c>
      <c r="AU311" s="11">
        <f t="shared" si="32"/>
        <v>0.37303496274161679</v>
      </c>
      <c r="AV311" s="5">
        <f t="shared" si="39"/>
        <v>373.03496274161682</v>
      </c>
    </row>
    <row r="312" spans="1:48" x14ac:dyDescent="0.3">
      <c r="B312" s="1" t="s">
        <v>315</v>
      </c>
      <c r="C312" s="1" t="s">
        <v>330</v>
      </c>
      <c r="D312" s="30" t="s">
        <v>329</v>
      </c>
      <c r="E312" s="30" t="s">
        <v>51</v>
      </c>
      <c r="K312" s="2">
        <v>15.75</v>
      </c>
      <c r="L312" s="2">
        <f t="shared" si="33"/>
        <v>16.2</v>
      </c>
      <c r="M312" s="2">
        <f t="shared" si="34"/>
        <v>0</v>
      </c>
      <c r="AH312" s="9">
        <v>16.2</v>
      </c>
      <c r="AI312" s="5">
        <v>32291.37875</v>
      </c>
      <c r="AM312" s="5" t="str">
        <f t="shared" si="35"/>
        <v/>
      </c>
      <c r="AO312" s="5" t="str">
        <f t="shared" si="36"/>
        <v/>
      </c>
      <c r="AQ312" s="5" t="str">
        <f t="shared" si="37"/>
        <v/>
      </c>
      <c r="AT312" s="5">
        <f t="shared" si="38"/>
        <v>32291.37875</v>
      </c>
      <c r="AU312" s="11">
        <f t="shared" si="32"/>
        <v>0.36730824438914506</v>
      </c>
      <c r="AV312" s="5">
        <f t="shared" si="39"/>
        <v>367.3082443891451</v>
      </c>
    </row>
    <row r="313" spans="1:48" x14ac:dyDescent="0.3">
      <c r="B313" s="1" t="s">
        <v>316</v>
      </c>
      <c r="C313" s="1" t="s">
        <v>330</v>
      </c>
      <c r="D313" s="30" t="s">
        <v>329</v>
      </c>
      <c r="E313" s="30" t="s">
        <v>51</v>
      </c>
      <c r="K313" s="2">
        <v>9.8999999999999986</v>
      </c>
      <c r="L313" s="2">
        <f t="shared" si="33"/>
        <v>11.22</v>
      </c>
      <c r="M313" s="2">
        <f t="shared" si="34"/>
        <v>0</v>
      </c>
      <c r="AH313" s="9">
        <v>11.22</v>
      </c>
      <c r="AI313" s="5">
        <v>17633.173750000002</v>
      </c>
      <c r="AM313" s="5" t="str">
        <f t="shared" si="35"/>
        <v/>
      </c>
      <c r="AO313" s="5" t="str">
        <f t="shared" si="36"/>
        <v/>
      </c>
      <c r="AQ313" s="5" t="str">
        <f t="shared" si="37"/>
        <v/>
      </c>
      <c r="AT313" s="5">
        <f t="shared" si="38"/>
        <v>17633.173750000002</v>
      </c>
      <c r="AU313" s="11">
        <f t="shared" si="32"/>
        <v>0.20057397187233009</v>
      </c>
      <c r="AV313" s="5">
        <f t="shared" si="39"/>
        <v>200.57397187233008</v>
      </c>
    </row>
    <row r="314" spans="1:48" ht="15" thickBot="1" x14ac:dyDescent="0.35">
      <c r="B314" s="1" t="s">
        <v>317</v>
      </c>
      <c r="C314" s="1" t="s">
        <v>330</v>
      </c>
      <c r="D314" s="30" t="s">
        <v>329</v>
      </c>
      <c r="E314" s="30" t="s">
        <v>51</v>
      </c>
      <c r="K314" s="2">
        <v>7.27</v>
      </c>
      <c r="L314" s="2">
        <f t="shared" si="33"/>
        <v>6.43</v>
      </c>
      <c r="M314" s="2">
        <f t="shared" si="34"/>
        <v>0</v>
      </c>
      <c r="AH314" s="9">
        <v>6.43</v>
      </c>
      <c r="AI314" s="5">
        <v>9809.7687499999993</v>
      </c>
      <c r="AM314" s="5" t="str">
        <f t="shared" si="35"/>
        <v/>
      </c>
      <c r="AO314" s="5" t="str">
        <f t="shared" si="36"/>
        <v/>
      </c>
      <c r="AQ314" s="5" t="str">
        <f t="shared" si="37"/>
        <v/>
      </c>
      <c r="AT314" s="5">
        <f t="shared" si="38"/>
        <v>9809.7687499999993</v>
      </c>
      <c r="AU314" s="11">
        <f t="shared" si="32"/>
        <v>0.11158423941331393</v>
      </c>
      <c r="AV314" s="5">
        <f t="shared" si="39"/>
        <v>111.58423941331392</v>
      </c>
    </row>
    <row r="315" spans="1:48" ht="15" thickTop="1" x14ac:dyDescent="0.3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>
        <f>SUM(L3:L314)</f>
        <v>4678.1499999999987</v>
      </c>
      <c r="M315" s="20">
        <f t="shared" ref="M315:AV315" si="40">SUM(M3:M314)</f>
        <v>111.70000000000005</v>
      </c>
      <c r="N315" s="21">
        <f t="shared" si="40"/>
        <v>0</v>
      </c>
      <c r="O315" s="22">
        <f t="shared" si="40"/>
        <v>399.76999999999981</v>
      </c>
      <c r="P315" s="23">
        <f t="shared" si="40"/>
        <v>1129717.4945500006</v>
      </c>
      <c r="Q315" s="24">
        <f t="shared" si="40"/>
        <v>1854.1199999999988</v>
      </c>
      <c r="R315" s="23">
        <f t="shared" si="40"/>
        <v>4438750.9449999966</v>
      </c>
      <c r="S315" s="25">
        <f t="shared" si="40"/>
        <v>1626.6299999999985</v>
      </c>
      <c r="T315" s="23">
        <f t="shared" si="40"/>
        <v>2495940.3637500019</v>
      </c>
      <c r="U315" s="26">
        <f t="shared" si="40"/>
        <v>420.42</v>
      </c>
      <c r="V315" s="23">
        <f t="shared" si="40"/>
        <v>199827.06749999995</v>
      </c>
      <c r="W315" s="20">
        <f t="shared" si="40"/>
        <v>0</v>
      </c>
      <c r="X315" s="23">
        <f t="shared" si="40"/>
        <v>0</v>
      </c>
      <c r="Y315" s="20">
        <f t="shared" si="40"/>
        <v>8.58</v>
      </c>
      <c r="Z315" s="23">
        <f t="shared" si="40"/>
        <v>3327.88</v>
      </c>
      <c r="AA315" s="27">
        <f t="shared" si="40"/>
        <v>100.64999999999999</v>
      </c>
      <c r="AB315" s="23">
        <f t="shared" si="40"/>
        <v>18808.237500000003</v>
      </c>
      <c r="AC315" s="28">
        <f t="shared" si="40"/>
        <v>0</v>
      </c>
      <c r="AD315" s="23">
        <f t="shared" si="40"/>
        <v>0</v>
      </c>
      <c r="AE315" s="20">
        <f t="shared" si="40"/>
        <v>0</v>
      </c>
      <c r="AF315" s="20">
        <f t="shared" si="40"/>
        <v>0</v>
      </c>
      <c r="AG315" s="23">
        <f t="shared" si="40"/>
        <v>0</v>
      </c>
      <c r="AH315" s="27">
        <f t="shared" si="40"/>
        <v>267.98</v>
      </c>
      <c r="AI315" s="23">
        <f t="shared" si="40"/>
        <v>504984.92875000002</v>
      </c>
      <c r="AJ315" s="20">
        <f t="shared" si="40"/>
        <v>0</v>
      </c>
      <c r="AK315" s="23">
        <f t="shared" si="40"/>
        <v>0</v>
      </c>
      <c r="AL315" s="21">
        <f t="shared" si="40"/>
        <v>0</v>
      </c>
      <c r="AM315" s="23">
        <f t="shared" si="40"/>
        <v>0</v>
      </c>
      <c r="AN315" s="21">
        <f t="shared" si="40"/>
        <v>19.699999999999996</v>
      </c>
      <c r="AO315" s="23">
        <f t="shared" si="40"/>
        <v>141229.29999999996</v>
      </c>
      <c r="AP315" s="20">
        <f t="shared" si="40"/>
        <v>0.45</v>
      </c>
      <c r="AQ315" s="23">
        <f t="shared" si="40"/>
        <v>0.45</v>
      </c>
      <c r="AR315" s="20">
        <f t="shared" si="40"/>
        <v>30.669999999999995</v>
      </c>
      <c r="AS315" s="20">
        <f t="shared" si="40"/>
        <v>60.879999999999981</v>
      </c>
      <c r="AT315" s="23">
        <f t="shared" si="40"/>
        <v>8791356.9170499947</v>
      </c>
      <c r="AU315" s="20">
        <f t="shared" si="40"/>
        <v>100.00000000000011</v>
      </c>
      <c r="AV315" s="23">
        <f t="shared" si="40"/>
        <v>100000.00000000003</v>
      </c>
    </row>
    <row r="318" spans="1:48" x14ac:dyDescent="0.3">
      <c r="B318" s="29" t="s">
        <v>318</v>
      </c>
      <c r="C318" s="29"/>
      <c r="D318" s="1">
        <f>SUM(L315,M315)</f>
        <v>4789.8499999999985</v>
      </c>
    </row>
    <row r="322" spans="4:4" x14ac:dyDescent="0.3">
      <c r="D322" s="29"/>
    </row>
  </sheetData>
  <autoFilter ref="A2:AV315" xr:uid="{00000000-0001-0000-0000-000000000000}"/>
  <conditionalFormatting sqref="J323:J468">
    <cfRule type="notContainsText" dxfId="27" priority="1" operator="notContains" text="#########">
      <formula>ISERROR(SEARCH("#########",J323))</formula>
    </cfRule>
  </conditionalFormatting>
  <conditionalFormatting sqref="K159:K161">
    <cfRule type="notContainsText" dxfId="26" priority="2" operator="notContains" text="#########">
      <formula>ISERROR(SEARCH("#########",K159))</formula>
    </cfRule>
  </conditionalFormatting>
  <conditionalFormatting sqref="K322">
    <cfRule type="notContainsText" dxfId="25" priority="3" operator="notContains" text="#########">
      <formula>ISERROR(SEARCH("#########",K322))</formula>
    </cfRule>
  </conditionalFormatting>
  <conditionalFormatting sqref="K329">
    <cfRule type="notContainsText" dxfId="24" priority="4" operator="notContains" text="#########">
      <formula>ISERROR(SEARCH("#########",K329))</formula>
    </cfRule>
  </conditionalFormatting>
  <conditionalFormatting sqref="K339">
    <cfRule type="notContainsText" dxfId="23" priority="5" operator="notContains" text="#########">
      <formula>ISERROR(SEARCH("#########",K339))</formula>
    </cfRule>
  </conditionalFormatting>
  <conditionalFormatting sqref="K363">
    <cfRule type="notContainsText" dxfId="22" priority="6" operator="notContains" text="#########">
      <formula>ISERROR(SEARCH("#########",K363))</formula>
    </cfRule>
  </conditionalFormatting>
  <conditionalFormatting sqref="K370">
    <cfRule type="notContainsText" dxfId="21" priority="7" operator="notContains" text="#########">
      <formula>ISERROR(SEARCH("#########",K370))</formula>
    </cfRule>
  </conditionalFormatting>
  <conditionalFormatting sqref="K374">
    <cfRule type="notContainsText" dxfId="20" priority="8" operator="notContains" text="#########">
      <formula>ISERROR(SEARCH("#########",K374))</formula>
    </cfRule>
  </conditionalFormatting>
  <conditionalFormatting sqref="K376">
    <cfRule type="notContainsText" dxfId="19" priority="9" operator="notContains" text="#########">
      <formula>ISERROR(SEARCH("#########",K376))</formula>
    </cfRule>
  </conditionalFormatting>
  <conditionalFormatting sqref="K379">
    <cfRule type="notContainsText" dxfId="18" priority="10" operator="notContains" text="#########">
      <formula>ISERROR(SEARCH("#########",K379))</formula>
    </cfRule>
  </conditionalFormatting>
  <conditionalFormatting sqref="K383">
    <cfRule type="notContainsText" dxfId="17" priority="11" operator="notContains" text="#########">
      <formula>ISERROR(SEARCH("#########",K383))</formula>
    </cfRule>
  </conditionalFormatting>
  <conditionalFormatting sqref="K385">
    <cfRule type="notContainsText" dxfId="16" priority="12" operator="notContains" text="#########">
      <formula>ISERROR(SEARCH("#########",K385))</formula>
    </cfRule>
  </conditionalFormatting>
  <conditionalFormatting sqref="K398">
    <cfRule type="notContainsText" dxfId="15" priority="13" operator="notContains" text="#########">
      <formula>ISERROR(SEARCH("#########",K398))</formula>
    </cfRule>
  </conditionalFormatting>
  <conditionalFormatting sqref="K400">
    <cfRule type="notContainsText" dxfId="14" priority="14" operator="notContains" text="#########">
      <formula>ISERROR(SEARCH("#########",K400))</formula>
    </cfRule>
  </conditionalFormatting>
  <conditionalFormatting sqref="K402">
    <cfRule type="notContainsText" dxfId="13" priority="15" operator="notContains" text="#########">
      <formula>ISERROR(SEARCH("#########",K402))</formula>
    </cfRule>
  </conditionalFormatting>
  <conditionalFormatting sqref="K405">
    <cfRule type="notContainsText" dxfId="12" priority="16" operator="notContains" text="#########">
      <formula>ISERROR(SEARCH("#########",K405))</formula>
    </cfRule>
  </conditionalFormatting>
  <conditionalFormatting sqref="K429">
    <cfRule type="notContainsText" dxfId="11" priority="17" operator="notContains" text="#########">
      <formula>ISERROR(SEARCH("#########",K429))</formula>
    </cfRule>
  </conditionalFormatting>
  <conditionalFormatting sqref="K436">
    <cfRule type="notContainsText" dxfId="10" priority="18" operator="notContains" text="#########">
      <formula>ISERROR(SEARCH("#########",K436))</formula>
    </cfRule>
  </conditionalFormatting>
  <conditionalFormatting sqref="K442:K443">
    <cfRule type="notContainsText" dxfId="9" priority="19" operator="notContains" text="#########">
      <formula>ISERROR(SEARCH("#########",K442))</formula>
    </cfRule>
  </conditionalFormatting>
  <conditionalFormatting sqref="K445:K446">
    <cfRule type="notContainsText" dxfId="8" priority="20" operator="notContains" text="#########">
      <formula>ISERROR(SEARCH("#########",K445))</formula>
    </cfRule>
  </conditionalFormatting>
  <conditionalFormatting sqref="K450">
    <cfRule type="notContainsText" dxfId="7" priority="21" operator="notContains" text="#########">
      <formula>ISERROR(SEARCH("#########",K450))</formula>
    </cfRule>
  </conditionalFormatting>
  <conditionalFormatting sqref="K455">
    <cfRule type="notContainsText" dxfId="6" priority="22" operator="notContains" text="#########">
      <formula>ISERROR(SEARCH("#########",K455))</formula>
    </cfRule>
  </conditionalFormatting>
  <conditionalFormatting sqref="K457">
    <cfRule type="notContainsText" dxfId="5" priority="23" operator="notContains" text="#########">
      <formula>ISERROR(SEARCH("#########",K457))</formula>
    </cfRule>
  </conditionalFormatting>
  <conditionalFormatting sqref="K459">
    <cfRule type="notContainsText" dxfId="4" priority="24" operator="notContains" text="#########">
      <formula>ISERROR(SEARCH("#########",K459))</formula>
    </cfRule>
  </conditionalFormatting>
  <conditionalFormatting sqref="K461:K462">
    <cfRule type="notContainsText" dxfId="3" priority="25" operator="notContains" text="#########">
      <formula>ISERROR(SEARCH("#########",K461))</formula>
    </cfRule>
  </conditionalFormatting>
  <conditionalFormatting sqref="K468">
    <cfRule type="notContainsText" dxfId="2" priority="26" operator="notContains" text="#########">
      <formula>ISERROR(SEARCH("#########",K468))</formula>
    </cfRule>
  </conditionalFormatting>
  <conditionalFormatting sqref="L317:M317">
    <cfRule type="notContainsText" dxfId="1" priority="27" operator="notContains" text="#########">
      <formula>ISERROR(SEARCH("#########",L317))</formula>
    </cfRule>
  </conditionalFormatting>
  <conditionalFormatting sqref="L368:M368">
    <cfRule type="notContainsText" dxfId="0" priority="28" operator="notContains" text="#########">
      <formula>ISERROR(SEARCH("#########",L368))</formula>
    </cfRule>
  </conditionalFormatting>
  <pageMargins left="0.25" right="0.25" top="0.5" bottom="0.25" header="0.3" footer="0"/>
  <pageSetup paperSize="5" scale="1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86e58739-8685-4d29-a2ec-7c9c68f6c483">
      <Terms xmlns="http://schemas.microsoft.com/office/infopath/2007/PartnerControls"/>
    </lcf76f155ced4ddcb4097134ff3c332f>
    <TaxCatchAll xmlns="0443536a-32f8-43be-b347-138dc7c4b70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F471694366554EA47E0857EFF9B72E" ma:contentTypeVersion="20" ma:contentTypeDescription="Create a new document." ma:contentTypeScope="" ma:versionID="22676a9f3a131e9a817a7a51bae7789c">
  <xsd:schema xmlns:xsd="http://www.w3.org/2001/XMLSchema" xmlns:xs="http://www.w3.org/2001/XMLSchema" xmlns:p="http://schemas.microsoft.com/office/2006/metadata/properties" xmlns:ns1="http://schemas.microsoft.com/sharepoint/v3" xmlns:ns2="86e58739-8685-4d29-a2ec-7c9c68f6c483" xmlns:ns3="0443536a-32f8-43be-b347-138dc7c4b70d" targetNamespace="http://schemas.microsoft.com/office/2006/metadata/properties" ma:root="true" ma:fieldsID="c5ab0336aa613c45916f997427e8746c" ns1:_="" ns2:_="" ns3:_="">
    <xsd:import namespace="http://schemas.microsoft.com/sharepoint/v3"/>
    <xsd:import namespace="86e58739-8685-4d29-a2ec-7c9c68f6c483"/>
    <xsd:import namespace="0443536a-32f8-43be-b347-138dc7c4b7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e58739-8685-4d29-a2ec-7c9c68f6c4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bccc17c-46ff-49d2-8759-2bb659646c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43536a-32f8-43be-b347-138dc7c4b70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914a0cd-eb9a-4db4-97f4-816251a3ff74}" ma:internalName="TaxCatchAll" ma:showField="CatchAllData" ma:web="0443536a-32f8-43be-b347-138dc7c4b7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F4B2A32-9861-4E91-AE9F-2BFBB8483862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86e58739-8685-4d29-a2ec-7c9c68f6c483"/>
    <ds:schemaRef ds:uri="0443536a-32f8-43be-b347-138dc7c4b70d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microsoft.com/sharepoint/v3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2CC8809-F8EC-422F-94B2-2C565E25A74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03341B4-1D86-4797-BD14-7369A0727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6e58739-8685-4d29-a2ec-7c9c68f6c483"/>
    <ds:schemaRef ds:uri="0443536a-32f8-43be-b347-138dc7c4b7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 1</vt:lpstr>
      <vt:lpstr>'Sheet 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Kayla Boettcher</dc:creator>
  <cp:lastModifiedBy>Derek Ebertowski</cp:lastModifiedBy>
  <cp:lastPrinted>2024-12-27T20:44:28Z</cp:lastPrinted>
  <dcterms:created xsi:type="dcterms:W3CDTF">2024-11-13T14:12:28Z</dcterms:created>
  <dcterms:modified xsi:type="dcterms:W3CDTF">2025-02-26T19:46:10Z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0x01010099F471694366554EA47E0857EFF9B72E</vt:lpwstr>
  </property>
  <property fmtid="{D5CDD505-2E9C-101B-9397-08002B2CF9AE}" pid="3" name="MediaServiceImageTags">
    <vt:lpwstr/>
  </property>
</Properties>
</file>