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BN\9700\9740\9740_0035\GIS\Data\3_Tabular_Report\CD9\Tabular2\"/>
    </mc:Choice>
  </mc:AlternateContent>
  <xr:revisionPtr revIDLastSave="0" documentId="13_ncr:1_{482AD621-EE6B-4D6E-B77A-31F2EDD0A6F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definedNames>
    <definedName name="_xlnm._FilterDatabase" localSheetId="0" hidden="1">Sheet1!$A$2:$AU$277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77" i="1" l="1"/>
  <c r="AG277" i="1"/>
  <c r="AH277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L254" i="1"/>
  <c r="K254" i="1"/>
  <c r="K253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AR277" i="1"/>
  <c r="AQ277" i="1"/>
  <c r="AO277" i="1"/>
  <c r="AM277" i="1"/>
  <c r="AJ277" i="1"/>
  <c r="AI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AP274" i="1"/>
  <c r="AN274" i="1"/>
  <c r="AL274" i="1"/>
  <c r="AP273" i="1"/>
  <c r="AN273" i="1"/>
  <c r="AL273" i="1"/>
  <c r="AP272" i="1"/>
  <c r="AN272" i="1"/>
  <c r="AL272" i="1"/>
  <c r="AP271" i="1"/>
  <c r="AN271" i="1"/>
  <c r="AL271" i="1"/>
  <c r="AP270" i="1"/>
  <c r="AN270" i="1"/>
  <c r="AL270" i="1"/>
  <c r="AP269" i="1"/>
  <c r="AN269" i="1"/>
  <c r="AL269" i="1"/>
  <c r="AP266" i="1"/>
  <c r="AN266" i="1"/>
  <c r="AL266" i="1"/>
  <c r="AP265" i="1"/>
  <c r="AN265" i="1"/>
  <c r="AL265" i="1"/>
  <c r="AP264" i="1"/>
  <c r="AN264" i="1"/>
  <c r="AL264" i="1"/>
  <c r="AP263" i="1"/>
  <c r="AN263" i="1"/>
  <c r="AL263" i="1"/>
  <c r="AP268" i="1"/>
  <c r="AN268" i="1"/>
  <c r="AL268" i="1"/>
  <c r="AP262" i="1"/>
  <c r="AN262" i="1"/>
  <c r="AL262" i="1"/>
  <c r="AP261" i="1"/>
  <c r="AN261" i="1"/>
  <c r="AL261" i="1"/>
  <c r="AP259" i="1"/>
  <c r="AN259" i="1"/>
  <c r="AL259" i="1"/>
  <c r="AP258" i="1"/>
  <c r="AN258" i="1"/>
  <c r="AL258" i="1"/>
  <c r="AP257" i="1"/>
  <c r="AN257" i="1"/>
  <c r="AL257" i="1"/>
  <c r="AP256" i="1"/>
  <c r="AN256" i="1"/>
  <c r="AL256" i="1"/>
  <c r="AP252" i="1"/>
  <c r="AN252" i="1"/>
  <c r="AL252" i="1"/>
  <c r="AP251" i="1"/>
  <c r="AN251" i="1"/>
  <c r="AL251" i="1"/>
  <c r="AP250" i="1"/>
  <c r="AN250" i="1"/>
  <c r="AL250" i="1"/>
  <c r="AP249" i="1"/>
  <c r="AN249" i="1"/>
  <c r="AL249" i="1"/>
  <c r="AP248" i="1"/>
  <c r="AN248" i="1"/>
  <c r="AL248" i="1"/>
  <c r="AP247" i="1"/>
  <c r="AN247" i="1"/>
  <c r="AL247" i="1"/>
  <c r="AP246" i="1"/>
  <c r="AN246" i="1"/>
  <c r="AL246" i="1"/>
  <c r="AP245" i="1"/>
  <c r="AN245" i="1"/>
  <c r="AL245" i="1"/>
  <c r="AP244" i="1"/>
  <c r="AN244" i="1"/>
  <c r="AL244" i="1"/>
  <c r="AP243" i="1"/>
  <c r="AN243" i="1"/>
  <c r="AL243" i="1"/>
  <c r="AP242" i="1"/>
  <c r="AN242" i="1"/>
  <c r="AL242" i="1"/>
  <c r="AP241" i="1"/>
  <c r="AN241" i="1"/>
  <c r="AL241" i="1"/>
  <c r="AP240" i="1"/>
  <c r="AN240" i="1"/>
  <c r="AL240" i="1"/>
  <c r="AP239" i="1"/>
  <c r="AN239" i="1"/>
  <c r="AL239" i="1"/>
  <c r="AP238" i="1"/>
  <c r="AN238" i="1"/>
  <c r="AL238" i="1"/>
  <c r="AP237" i="1"/>
  <c r="AN237" i="1"/>
  <c r="AL237" i="1"/>
  <c r="AP236" i="1"/>
  <c r="AN236" i="1"/>
  <c r="AL236" i="1"/>
  <c r="AP235" i="1"/>
  <c r="AN235" i="1"/>
  <c r="AL235" i="1"/>
  <c r="AP234" i="1"/>
  <c r="AN234" i="1"/>
  <c r="AL234" i="1"/>
  <c r="AP233" i="1"/>
  <c r="AN233" i="1"/>
  <c r="AL233" i="1"/>
  <c r="AP232" i="1"/>
  <c r="AN232" i="1"/>
  <c r="AL232" i="1"/>
  <c r="AP231" i="1"/>
  <c r="AN231" i="1"/>
  <c r="AL231" i="1"/>
  <c r="AP230" i="1"/>
  <c r="AN230" i="1"/>
  <c r="AL230" i="1"/>
  <c r="AP229" i="1"/>
  <c r="AN229" i="1"/>
  <c r="AL229" i="1"/>
  <c r="AP228" i="1"/>
  <c r="AN228" i="1"/>
  <c r="AL228" i="1"/>
  <c r="AP227" i="1"/>
  <c r="AN227" i="1"/>
  <c r="AL227" i="1"/>
  <c r="AP226" i="1"/>
  <c r="AN226" i="1"/>
  <c r="AL226" i="1"/>
  <c r="AP225" i="1"/>
  <c r="AN225" i="1"/>
  <c r="AL225" i="1"/>
  <c r="AP224" i="1"/>
  <c r="AN224" i="1"/>
  <c r="AL224" i="1"/>
  <c r="AP223" i="1"/>
  <c r="AN223" i="1"/>
  <c r="AL223" i="1"/>
  <c r="AP222" i="1"/>
  <c r="AN222" i="1"/>
  <c r="AL222" i="1"/>
  <c r="AP221" i="1"/>
  <c r="AN221" i="1"/>
  <c r="AL221" i="1"/>
  <c r="AP220" i="1"/>
  <c r="AN220" i="1"/>
  <c r="AL220" i="1"/>
  <c r="AP219" i="1"/>
  <c r="AN219" i="1"/>
  <c r="AL219" i="1"/>
  <c r="AP218" i="1"/>
  <c r="AN218" i="1"/>
  <c r="AL218" i="1"/>
  <c r="AP217" i="1"/>
  <c r="AN217" i="1"/>
  <c r="AL217" i="1"/>
  <c r="AP216" i="1"/>
  <c r="AN216" i="1"/>
  <c r="AL216" i="1"/>
  <c r="AP215" i="1"/>
  <c r="AN215" i="1"/>
  <c r="AL215" i="1"/>
  <c r="AP214" i="1"/>
  <c r="AN214" i="1"/>
  <c r="AL214" i="1"/>
  <c r="AP213" i="1"/>
  <c r="AN213" i="1"/>
  <c r="AL213" i="1"/>
  <c r="AP212" i="1"/>
  <c r="AN212" i="1"/>
  <c r="AL212" i="1"/>
  <c r="AP211" i="1"/>
  <c r="AN211" i="1"/>
  <c r="AL211" i="1"/>
  <c r="AP210" i="1"/>
  <c r="AN210" i="1"/>
  <c r="AL210" i="1"/>
  <c r="AP209" i="1"/>
  <c r="AN209" i="1"/>
  <c r="AL209" i="1"/>
  <c r="AP208" i="1"/>
  <c r="AN208" i="1"/>
  <c r="AL208" i="1"/>
  <c r="AP207" i="1"/>
  <c r="AN207" i="1"/>
  <c r="AL207" i="1"/>
  <c r="AP206" i="1"/>
  <c r="AN206" i="1"/>
  <c r="AL206" i="1"/>
  <c r="AP205" i="1"/>
  <c r="AN205" i="1"/>
  <c r="AL205" i="1"/>
  <c r="AP204" i="1"/>
  <c r="AN204" i="1"/>
  <c r="AL204" i="1"/>
  <c r="AP203" i="1"/>
  <c r="AN203" i="1"/>
  <c r="AL203" i="1"/>
  <c r="AP202" i="1"/>
  <c r="AN202" i="1"/>
  <c r="AL202" i="1"/>
  <c r="AP201" i="1"/>
  <c r="AN201" i="1"/>
  <c r="AL201" i="1"/>
  <c r="AP200" i="1"/>
  <c r="AN200" i="1"/>
  <c r="AL200" i="1"/>
  <c r="AP199" i="1"/>
  <c r="AN199" i="1"/>
  <c r="AL199" i="1"/>
  <c r="AP198" i="1"/>
  <c r="AN198" i="1"/>
  <c r="AL198" i="1"/>
  <c r="AP197" i="1"/>
  <c r="AN197" i="1"/>
  <c r="AL197" i="1"/>
  <c r="AP196" i="1"/>
  <c r="AN196" i="1"/>
  <c r="AL196" i="1"/>
  <c r="AP195" i="1"/>
  <c r="AN195" i="1"/>
  <c r="AL195" i="1"/>
  <c r="AP194" i="1"/>
  <c r="AN194" i="1"/>
  <c r="AL194" i="1"/>
  <c r="AP193" i="1"/>
  <c r="AN193" i="1"/>
  <c r="AL193" i="1"/>
  <c r="AP192" i="1"/>
  <c r="AN192" i="1"/>
  <c r="AL192" i="1"/>
  <c r="AP191" i="1"/>
  <c r="AN191" i="1"/>
  <c r="AL191" i="1"/>
  <c r="AP190" i="1"/>
  <c r="AN190" i="1"/>
  <c r="AL190" i="1"/>
  <c r="AP189" i="1"/>
  <c r="AN189" i="1"/>
  <c r="AL189" i="1"/>
  <c r="AP188" i="1"/>
  <c r="AN188" i="1"/>
  <c r="AL188" i="1"/>
  <c r="AP187" i="1"/>
  <c r="AN187" i="1"/>
  <c r="AL187" i="1"/>
  <c r="AP186" i="1"/>
  <c r="AN186" i="1"/>
  <c r="AL186" i="1"/>
  <c r="AP185" i="1"/>
  <c r="AN185" i="1"/>
  <c r="AL185" i="1"/>
  <c r="AP184" i="1"/>
  <c r="AN184" i="1"/>
  <c r="AL184" i="1"/>
  <c r="AP183" i="1"/>
  <c r="AN183" i="1"/>
  <c r="AL183" i="1"/>
  <c r="AP182" i="1"/>
  <c r="AN182" i="1"/>
  <c r="AL182" i="1"/>
  <c r="AP181" i="1"/>
  <c r="AN181" i="1"/>
  <c r="AL181" i="1"/>
  <c r="AP180" i="1"/>
  <c r="AN180" i="1"/>
  <c r="AL180" i="1"/>
  <c r="AP179" i="1"/>
  <c r="AN179" i="1"/>
  <c r="AL179" i="1"/>
  <c r="AP178" i="1"/>
  <c r="AN178" i="1"/>
  <c r="AL178" i="1"/>
  <c r="AP177" i="1"/>
  <c r="AN177" i="1"/>
  <c r="AL177" i="1"/>
  <c r="AP176" i="1"/>
  <c r="AN176" i="1"/>
  <c r="AL176" i="1"/>
  <c r="AP175" i="1"/>
  <c r="AN175" i="1"/>
  <c r="AL175" i="1"/>
  <c r="AP174" i="1"/>
  <c r="AN174" i="1"/>
  <c r="AL174" i="1"/>
  <c r="AP173" i="1"/>
  <c r="AN173" i="1"/>
  <c r="AL173" i="1"/>
  <c r="AP172" i="1"/>
  <c r="AN172" i="1"/>
  <c r="AL172" i="1"/>
  <c r="AP171" i="1"/>
  <c r="AN171" i="1"/>
  <c r="AL171" i="1"/>
  <c r="AP170" i="1"/>
  <c r="AN170" i="1"/>
  <c r="AL170" i="1"/>
  <c r="AP169" i="1"/>
  <c r="AN169" i="1"/>
  <c r="AL169" i="1"/>
  <c r="AP168" i="1"/>
  <c r="AN168" i="1"/>
  <c r="AL168" i="1"/>
  <c r="AP167" i="1"/>
  <c r="AN167" i="1"/>
  <c r="AL167" i="1"/>
  <c r="AP166" i="1"/>
  <c r="AN166" i="1"/>
  <c r="AL166" i="1"/>
  <c r="AP165" i="1"/>
  <c r="AN165" i="1"/>
  <c r="AL165" i="1"/>
  <c r="AP164" i="1"/>
  <c r="AN164" i="1"/>
  <c r="AL164" i="1"/>
  <c r="AP163" i="1"/>
  <c r="AN163" i="1"/>
  <c r="AL163" i="1"/>
  <c r="AP162" i="1"/>
  <c r="AN162" i="1"/>
  <c r="AL162" i="1"/>
  <c r="AP161" i="1"/>
  <c r="AN161" i="1"/>
  <c r="AL161" i="1"/>
  <c r="AP160" i="1"/>
  <c r="AN160" i="1"/>
  <c r="AL160" i="1"/>
  <c r="AP159" i="1"/>
  <c r="AN159" i="1"/>
  <c r="AL159" i="1"/>
  <c r="AP158" i="1"/>
  <c r="AN158" i="1"/>
  <c r="AL158" i="1"/>
  <c r="AP157" i="1"/>
  <c r="AN157" i="1"/>
  <c r="AL157" i="1"/>
  <c r="AP156" i="1"/>
  <c r="AN156" i="1"/>
  <c r="AL156" i="1"/>
  <c r="AP155" i="1"/>
  <c r="AN155" i="1"/>
  <c r="AL155" i="1"/>
  <c r="AP154" i="1"/>
  <c r="AN154" i="1"/>
  <c r="AL154" i="1"/>
  <c r="AP153" i="1"/>
  <c r="AN153" i="1"/>
  <c r="AL153" i="1"/>
  <c r="AP152" i="1"/>
  <c r="AN152" i="1"/>
  <c r="AL152" i="1"/>
  <c r="AP151" i="1"/>
  <c r="AN151" i="1"/>
  <c r="AL151" i="1"/>
  <c r="AP150" i="1"/>
  <c r="AN150" i="1"/>
  <c r="AL150" i="1"/>
  <c r="AP149" i="1"/>
  <c r="AN149" i="1"/>
  <c r="AL149" i="1"/>
  <c r="AP148" i="1"/>
  <c r="AN148" i="1"/>
  <c r="AL148" i="1"/>
  <c r="AP147" i="1"/>
  <c r="AN147" i="1"/>
  <c r="AL147" i="1"/>
  <c r="AP146" i="1"/>
  <c r="AN146" i="1"/>
  <c r="AL146" i="1"/>
  <c r="AP145" i="1"/>
  <c r="AN145" i="1"/>
  <c r="AL145" i="1"/>
  <c r="AP144" i="1"/>
  <c r="AN144" i="1"/>
  <c r="AL144" i="1"/>
  <c r="AP143" i="1"/>
  <c r="AN143" i="1"/>
  <c r="AL143" i="1"/>
  <c r="AP142" i="1"/>
  <c r="AN142" i="1"/>
  <c r="AL142" i="1"/>
  <c r="AP141" i="1"/>
  <c r="AN141" i="1"/>
  <c r="AL141" i="1"/>
  <c r="AP140" i="1"/>
  <c r="AN140" i="1"/>
  <c r="AL140" i="1"/>
  <c r="AP139" i="1"/>
  <c r="AN139" i="1"/>
  <c r="AL139" i="1"/>
  <c r="AP138" i="1"/>
  <c r="AN138" i="1"/>
  <c r="AL138" i="1"/>
  <c r="AP137" i="1"/>
  <c r="AN137" i="1"/>
  <c r="AL137" i="1"/>
  <c r="AP136" i="1"/>
  <c r="AN136" i="1"/>
  <c r="AL136" i="1"/>
  <c r="AP135" i="1"/>
  <c r="AN135" i="1"/>
  <c r="AL135" i="1"/>
  <c r="AP134" i="1"/>
  <c r="AN134" i="1"/>
  <c r="AL134" i="1"/>
  <c r="AP133" i="1"/>
  <c r="AN133" i="1"/>
  <c r="AL133" i="1"/>
  <c r="AP132" i="1"/>
  <c r="AN132" i="1"/>
  <c r="AL132" i="1"/>
  <c r="AP131" i="1"/>
  <c r="AN131" i="1"/>
  <c r="AL131" i="1"/>
  <c r="AP130" i="1"/>
  <c r="AN130" i="1"/>
  <c r="AL130" i="1"/>
  <c r="AP129" i="1"/>
  <c r="AN129" i="1"/>
  <c r="AL129" i="1"/>
  <c r="AP128" i="1"/>
  <c r="AN128" i="1"/>
  <c r="AL128" i="1"/>
  <c r="AP127" i="1"/>
  <c r="AN127" i="1"/>
  <c r="AL127" i="1"/>
  <c r="AP126" i="1"/>
  <c r="AN126" i="1"/>
  <c r="AL126" i="1"/>
  <c r="AP125" i="1"/>
  <c r="AN125" i="1"/>
  <c r="AL125" i="1"/>
  <c r="AP124" i="1"/>
  <c r="AN124" i="1"/>
  <c r="AL124" i="1"/>
  <c r="AP123" i="1"/>
  <c r="AN123" i="1"/>
  <c r="AL123" i="1"/>
  <c r="AP122" i="1"/>
  <c r="AN122" i="1"/>
  <c r="AL122" i="1"/>
  <c r="AP121" i="1"/>
  <c r="AN121" i="1"/>
  <c r="AL121" i="1"/>
  <c r="AP120" i="1"/>
  <c r="AN120" i="1"/>
  <c r="AL120" i="1"/>
  <c r="AP119" i="1"/>
  <c r="AN119" i="1"/>
  <c r="AL119" i="1"/>
  <c r="AP118" i="1"/>
  <c r="AN118" i="1"/>
  <c r="AL118" i="1"/>
  <c r="AP117" i="1"/>
  <c r="AN117" i="1"/>
  <c r="AL117" i="1"/>
  <c r="AP116" i="1"/>
  <c r="AN116" i="1"/>
  <c r="AL116" i="1"/>
  <c r="AP115" i="1"/>
  <c r="AN115" i="1"/>
  <c r="AL115" i="1"/>
  <c r="AP114" i="1"/>
  <c r="AN114" i="1"/>
  <c r="AL114" i="1"/>
  <c r="AP113" i="1"/>
  <c r="AN113" i="1"/>
  <c r="AL113" i="1"/>
  <c r="AP112" i="1"/>
  <c r="AN112" i="1"/>
  <c r="AL112" i="1"/>
  <c r="AP111" i="1"/>
  <c r="AN111" i="1"/>
  <c r="AL111" i="1"/>
  <c r="AP110" i="1"/>
  <c r="AN110" i="1"/>
  <c r="AL110" i="1"/>
  <c r="AP109" i="1"/>
  <c r="AN109" i="1"/>
  <c r="AL109" i="1"/>
  <c r="AP108" i="1"/>
  <c r="AN108" i="1"/>
  <c r="AL108" i="1"/>
  <c r="AP107" i="1"/>
  <c r="AN107" i="1"/>
  <c r="AL107" i="1"/>
  <c r="AP106" i="1"/>
  <c r="AN106" i="1"/>
  <c r="AP105" i="1"/>
  <c r="AN105" i="1"/>
  <c r="AL105" i="1"/>
  <c r="AP104" i="1"/>
  <c r="AN104" i="1"/>
  <c r="AL104" i="1"/>
  <c r="AP103" i="1"/>
  <c r="AN103" i="1"/>
  <c r="AL103" i="1"/>
  <c r="AP102" i="1"/>
  <c r="AN102" i="1"/>
  <c r="AL102" i="1"/>
  <c r="AP101" i="1"/>
  <c r="AN101" i="1"/>
  <c r="AL101" i="1"/>
  <c r="AP100" i="1"/>
  <c r="AN100" i="1"/>
  <c r="AL100" i="1"/>
  <c r="AP99" i="1"/>
  <c r="AN99" i="1"/>
  <c r="AL99" i="1"/>
  <c r="AP98" i="1"/>
  <c r="AN98" i="1"/>
  <c r="AL98" i="1"/>
  <c r="AP97" i="1"/>
  <c r="AN97" i="1"/>
  <c r="AL97" i="1"/>
  <c r="AP96" i="1"/>
  <c r="AN96" i="1"/>
  <c r="AL96" i="1"/>
  <c r="AP95" i="1"/>
  <c r="AN95" i="1"/>
  <c r="AL95" i="1"/>
  <c r="AP94" i="1"/>
  <c r="AN94" i="1"/>
  <c r="AL94" i="1"/>
  <c r="AP93" i="1"/>
  <c r="AN93" i="1"/>
  <c r="AL93" i="1"/>
  <c r="AP92" i="1"/>
  <c r="AN92" i="1"/>
  <c r="AL92" i="1"/>
  <c r="AP91" i="1"/>
  <c r="AN91" i="1"/>
  <c r="AL91" i="1"/>
  <c r="AP90" i="1"/>
  <c r="AN90" i="1"/>
  <c r="AL90" i="1"/>
  <c r="AP89" i="1"/>
  <c r="AN89" i="1"/>
  <c r="AL89" i="1"/>
  <c r="AP88" i="1"/>
  <c r="AN88" i="1"/>
  <c r="AL88" i="1"/>
  <c r="AP87" i="1"/>
  <c r="AN87" i="1"/>
  <c r="AL87" i="1"/>
  <c r="AP86" i="1"/>
  <c r="AN86" i="1"/>
  <c r="AL86" i="1"/>
  <c r="AP85" i="1"/>
  <c r="AN85" i="1"/>
  <c r="AL85" i="1"/>
  <c r="AP84" i="1"/>
  <c r="AN84" i="1"/>
  <c r="AL84" i="1"/>
  <c r="AP83" i="1"/>
  <c r="AN83" i="1"/>
  <c r="AL83" i="1"/>
  <c r="AP82" i="1"/>
  <c r="AN82" i="1"/>
  <c r="AL82" i="1"/>
  <c r="AP81" i="1"/>
  <c r="AN81" i="1"/>
  <c r="AL81" i="1"/>
  <c r="AP80" i="1"/>
  <c r="AN80" i="1"/>
  <c r="AL80" i="1"/>
  <c r="AP79" i="1"/>
  <c r="AN79" i="1"/>
  <c r="AL79" i="1"/>
  <c r="AP78" i="1"/>
  <c r="AN78" i="1"/>
  <c r="AL78" i="1"/>
  <c r="AP77" i="1"/>
  <c r="AN77" i="1"/>
  <c r="AL77" i="1"/>
  <c r="AP76" i="1"/>
  <c r="AN76" i="1"/>
  <c r="AL76" i="1"/>
  <c r="AP75" i="1"/>
  <c r="AN75" i="1"/>
  <c r="AL75" i="1"/>
  <c r="AP74" i="1"/>
  <c r="AN74" i="1"/>
  <c r="AL74" i="1"/>
  <c r="AP73" i="1"/>
  <c r="AN73" i="1"/>
  <c r="AL73" i="1"/>
  <c r="AP72" i="1"/>
  <c r="AN72" i="1"/>
  <c r="AL72" i="1"/>
  <c r="AP71" i="1"/>
  <c r="AN71" i="1"/>
  <c r="AL71" i="1"/>
  <c r="AP70" i="1"/>
  <c r="AN70" i="1"/>
  <c r="AL70" i="1"/>
  <c r="AP69" i="1"/>
  <c r="AN69" i="1"/>
  <c r="AL69" i="1"/>
  <c r="AP68" i="1"/>
  <c r="AN68" i="1"/>
  <c r="AL68" i="1"/>
  <c r="AP67" i="1"/>
  <c r="AN67" i="1"/>
  <c r="AL67" i="1"/>
  <c r="AP66" i="1"/>
  <c r="AN66" i="1"/>
  <c r="AL66" i="1"/>
  <c r="AP65" i="1"/>
  <c r="AN65" i="1"/>
  <c r="AL65" i="1"/>
  <c r="AP64" i="1"/>
  <c r="AN64" i="1"/>
  <c r="AL64" i="1"/>
  <c r="AP63" i="1"/>
  <c r="AN63" i="1"/>
  <c r="AL63" i="1"/>
  <c r="AP62" i="1"/>
  <c r="AN62" i="1"/>
  <c r="AL62" i="1"/>
  <c r="AP61" i="1"/>
  <c r="AN61" i="1"/>
  <c r="AL61" i="1"/>
  <c r="AP60" i="1"/>
  <c r="AN60" i="1"/>
  <c r="AL60" i="1"/>
  <c r="AP59" i="1"/>
  <c r="AN59" i="1"/>
  <c r="AL59" i="1"/>
  <c r="AP58" i="1"/>
  <c r="AN58" i="1"/>
  <c r="AL58" i="1"/>
  <c r="AP57" i="1"/>
  <c r="AN57" i="1"/>
  <c r="AL57" i="1"/>
  <c r="AP56" i="1"/>
  <c r="AN56" i="1"/>
  <c r="AL56" i="1"/>
  <c r="AP55" i="1"/>
  <c r="AN55" i="1"/>
  <c r="AL55" i="1"/>
  <c r="AP54" i="1"/>
  <c r="AN54" i="1"/>
  <c r="AL54" i="1"/>
  <c r="AP53" i="1"/>
  <c r="AN53" i="1"/>
  <c r="AL53" i="1"/>
  <c r="AP52" i="1"/>
  <c r="AN52" i="1"/>
  <c r="AL52" i="1"/>
  <c r="AP51" i="1"/>
  <c r="AN51" i="1"/>
  <c r="AL51" i="1"/>
  <c r="AP50" i="1"/>
  <c r="AN50" i="1"/>
  <c r="AL50" i="1"/>
  <c r="AP49" i="1"/>
  <c r="AN49" i="1"/>
  <c r="AL49" i="1"/>
  <c r="AP48" i="1"/>
  <c r="AN48" i="1"/>
  <c r="AL48" i="1"/>
  <c r="AP47" i="1"/>
  <c r="AN47" i="1"/>
  <c r="AL47" i="1"/>
  <c r="AP46" i="1"/>
  <c r="AN46" i="1"/>
  <c r="AL46" i="1"/>
  <c r="AP45" i="1"/>
  <c r="AN45" i="1"/>
  <c r="AL45" i="1"/>
  <c r="AP44" i="1"/>
  <c r="AN44" i="1"/>
  <c r="AL44" i="1"/>
  <c r="AP43" i="1"/>
  <c r="AN43" i="1"/>
  <c r="AL43" i="1"/>
  <c r="AP42" i="1"/>
  <c r="AN42" i="1"/>
  <c r="AL42" i="1"/>
  <c r="AP41" i="1"/>
  <c r="AN41" i="1"/>
  <c r="AL41" i="1"/>
  <c r="AP40" i="1"/>
  <c r="AN40" i="1"/>
  <c r="AL40" i="1"/>
  <c r="AP39" i="1"/>
  <c r="AN39" i="1"/>
  <c r="AL39" i="1"/>
  <c r="AP38" i="1"/>
  <c r="AN38" i="1"/>
  <c r="AL38" i="1"/>
  <c r="AP37" i="1"/>
  <c r="AN37" i="1"/>
  <c r="AL37" i="1"/>
  <c r="AP36" i="1"/>
  <c r="AN36" i="1"/>
  <c r="AL36" i="1"/>
  <c r="AP35" i="1"/>
  <c r="AN35" i="1"/>
  <c r="AL35" i="1"/>
  <c r="AP34" i="1"/>
  <c r="AN34" i="1"/>
  <c r="AL34" i="1"/>
  <c r="AP33" i="1"/>
  <c r="AN33" i="1"/>
  <c r="AL33" i="1"/>
  <c r="AP32" i="1"/>
  <c r="AN32" i="1"/>
  <c r="AL32" i="1"/>
  <c r="AP31" i="1"/>
  <c r="AN31" i="1"/>
  <c r="AL31" i="1"/>
  <c r="AP30" i="1"/>
  <c r="AN30" i="1"/>
  <c r="AL30" i="1"/>
  <c r="AP29" i="1"/>
  <c r="AN29" i="1"/>
  <c r="AL29" i="1"/>
  <c r="AP28" i="1"/>
  <c r="AN28" i="1"/>
  <c r="AL28" i="1"/>
  <c r="AP27" i="1"/>
  <c r="AN27" i="1"/>
  <c r="AL27" i="1"/>
  <c r="AP26" i="1"/>
  <c r="AN26" i="1"/>
  <c r="AL26" i="1"/>
  <c r="AP25" i="1"/>
  <c r="AN25" i="1"/>
  <c r="AL25" i="1"/>
  <c r="AP24" i="1"/>
  <c r="AN24" i="1"/>
  <c r="AL24" i="1"/>
  <c r="AP23" i="1"/>
  <c r="AN23" i="1"/>
  <c r="AL23" i="1"/>
  <c r="AP22" i="1"/>
  <c r="AN22" i="1"/>
  <c r="AL22" i="1"/>
  <c r="AP21" i="1"/>
  <c r="AN21" i="1"/>
  <c r="AL21" i="1"/>
  <c r="AP20" i="1"/>
  <c r="AN20" i="1"/>
  <c r="AL20" i="1"/>
  <c r="AP19" i="1"/>
  <c r="AN19" i="1"/>
  <c r="AL19" i="1"/>
  <c r="AP18" i="1"/>
  <c r="AN18" i="1"/>
  <c r="AL18" i="1"/>
  <c r="AP17" i="1"/>
  <c r="AN17" i="1"/>
  <c r="AL17" i="1"/>
  <c r="AP16" i="1"/>
  <c r="AN16" i="1"/>
  <c r="AL16" i="1"/>
  <c r="AP15" i="1"/>
  <c r="AN15" i="1"/>
  <c r="AL15" i="1"/>
  <c r="AP14" i="1"/>
  <c r="AN14" i="1"/>
  <c r="AL14" i="1"/>
  <c r="AP13" i="1"/>
  <c r="AN13" i="1"/>
  <c r="AL13" i="1"/>
  <c r="AP12" i="1"/>
  <c r="AN12" i="1"/>
  <c r="AL12" i="1"/>
  <c r="AP11" i="1"/>
  <c r="AN11" i="1"/>
  <c r="AL11" i="1"/>
  <c r="AP10" i="1"/>
  <c r="AN10" i="1"/>
  <c r="AL10" i="1"/>
  <c r="AP9" i="1"/>
  <c r="AN9" i="1"/>
  <c r="AL9" i="1"/>
  <c r="AP8" i="1"/>
  <c r="AN8" i="1"/>
  <c r="AL8" i="1"/>
  <c r="AP7" i="1"/>
  <c r="AN7" i="1"/>
  <c r="AL7" i="1"/>
  <c r="AP6" i="1"/>
  <c r="AN6" i="1"/>
  <c r="AL6" i="1"/>
  <c r="AP5" i="1"/>
  <c r="AN5" i="1"/>
  <c r="AL5" i="1"/>
  <c r="AP4" i="1"/>
  <c r="AN4" i="1"/>
  <c r="AL4" i="1"/>
  <c r="AS3" i="1"/>
  <c r="AP3" i="1"/>
  <c r="AN3" i="1"/>
  <c r="AL3" i="1"/>
  <c r="L3" i="1"/>
  <c r="K277" i="1" l="1"/>
  <c r="AP277" i="1"/>
  <c r="AN277" i="1"/>
  <c r="AT190" i="1" l="1"/>
  <c r="AU190" i="1" s="1"/>
  <c r="AT221" i="1"/>
  <c r="AU221" i="1" s="1"/>
  <c r="AT226" i="1"/>
  <c r="AU226" i="1" s="1"/>
  <c r="AT233" i="1"/>
  <c r="AU233" i="1" s="1"/>
  <c r="AT173" i="1"/>
  <c r="AU173" i="1" s="1"/>
  <c r="AT178" i="1"/>
  <c r="AU178" i="1" s="1"/>
  <c r="AT185" i="1"/>
  <c r="AU185" i="1" s="1"/>
  <c r="AT197" i="1"/>
  <c r="AU197" i="1" s="1"/>
  <c r="AT202" i="1"/>
  <c r="AU202" i="1" s="1"/>
  <c r="AT209" i="1"/>
  <c r="AU209" i="1" s="1"/>
  <c r="AT214" i="1"/>
  <c r="AU214" i="1" s="1"/>
  <c r="AT188" i="1"/>
  <c r="AU188" i="1" s="1"/>
  <c r="AT212" i="1"/>
  <c r="AU212" i="1" s="1"/>
  <c r="AT176" i="1"/>
  <c r="AU176" i="1" s="1"/>
  <c r="AT184" i="1"/>
  <c r="AU184" i="1" s="1"/>
  <c r="AT196" i="1"/>
  <c r="AU196" i="1" s="1"/>
  <c r="AT200" i="1"/>
  <c r="AU200" i="1" s="1"/>
  <c r="AT208" i="1"/>
  <c r="AU208" i="1" s="1"/>
  <c r="AT220" i="1"/>
  <c r="AU220" i="1" s="1"/>
  <c r="AT224" i="1"/>
  <c r="AU224" i="1" s="1"/>
  <c r="AT232" i="1"/>
  <c r="AU232" i="1" s="1"/>
  <c r="AT183" i="1"/>
  <c r="AU183" i="1" s="1"/>
  <c r="AT195" i="1"/>
  <c r="AU195" i="1" s="1"/>
  <c r="AT207" i="1"/>
  <c r="AU207" i="1" s="1"/>
  <c r="AT219" i="1"/>
  <c r="AU219" i="1" s="1"/>
  <c r="AT231" i="1"/>
  <c r="AU231" i="1" s="1"/>
  <c r="AT179" i="1"/>
  <c r="AU179" i="1" s="1"/>
  <c r="AT191" i="1"/>
  <c r="AU191" i="1" s="1"/>
  <c r="AT203" i="1"/>
  <c r="AU203" i="1" s="1"/>
  <c r="AT215" i="1"/>
  <c r="AU215" i="1" s="1"/>
  <c r="AT227" i="1"/>
  <c r="AU227" i="1" s="1"/>
  <c r="AT216" i="1"/>
  <c r="AU216" i="1" s="1"/>
  <c r="AT244" i="1"/>
  <c r="AU244" i="1" s="1"/>
  <c r="AT275" i="1"/>
  <c r="AU275" i="1" s="1"/>
  <c r="AT251" i="1"/>
  <c r="AU251" i="1" s="1"/>
  <c r="AT211" i="1"/>
  <c r="AU211" i="1" s="1"/>
  <c r="AT111" i="1"/>
  <c r="AU111" i="1" s="1"/>
  <c r="AT256" i="1"/>
  <c r="AU256" i="1" s="1"/>
  <c r="AT169" i="1"/>
  <c r="AU169" i="1" s="1"/>
  <c r="AT86" i="1"/>
  <c r="AU86" i="1" s="1"/>
  <c r="AT180" i="1"/>
  <c r="AU180" i="1" s="1"/>
  <c r="AT270" i="1"/>
  <c r="AU270" i="1" s="1"/>
  <c r="AT246" i="1"/>
  <c r="AU246" i="1" s="1"/>
  <c r="AT218" i="1"/>
  <c r="AU218" i="1" s="1"/>
  <c r="AT182" i="1"/>
  <c r="AU182" i="1" s="1"/>
  <c r="AT93" i="1"/>
  <c r="AU93" i="1" s="1"/>
  <c r="AT261" i="1"/>
  <c r="AU261" i="1" s="1"/>
  <c r="AT237" i="1"/>
  <c r="AU237" i="1" s="1"/>
  <c r="AT201" i="1"/>
  <c r="AU201" i="1" s="1"/>
  <c r="AT153" i="1"/>
  <c r="AU153" i="1" s="1"/>
  <c r="AT74" i="1"/>
  <c r="AU74" i="1" s="1"/>
  <c r="AT154" i="1"/>
  <c r="AU154" i="1" s="1"/>
  <c r="AT118" i="1"/>
  <c r="AU118" i="1" s="1"/>
  <c r="AT82" i="1"/>
  <c r="AU82" i="1" s="1"/>
  <c r="AT42" i="1"/>
  <c r="AU42" i="1" s="1"/>
  <c r="AT149" i="1"/>
  <c r="AU149" i="1" s="1"/>
  <c r="AT113" i="1"/>
  <c r="AU113" i="1" s="1"/>
  <c r="AT77" i="1"/>
  <c r="AU77" i="1" s="1"/>
  <c r="AT170" i="1"/>
  <c r="AU170" i="1" s="1"/>
  <c r="AT134" i="1"/>
  <c r="AU134" i="1" s="1"/>
  <c r="AT98" i="1"/>
  <c r="AU98" i="1" s="1"/>
  <c r="AT62" i="1"/>
  <c r="AU62" i="1" s="1"/>
  <c r="AT148" i="1"/>
  <c r="AU148" i="1" s="1"/>
  <c r="AT112" i="1"/>
  <c r="AU112" i="1" s="1"/>
  <c r="AT76" i="1"/>
  <c r="AU76" i="1" s="1"/>
  <c r="AT27" i="1"/>
  <c r="AU27" i="1" s="1"/>
  <c r="AT44" i="1"/>
  <c r="AU44" i="1" s="1"/>
  <c r="AT22" i="1"/>
  <c r="AU22" i="1" s="1"/>
  <c r="AT43" i="1"/>
  <c r="AU43" i="1" s="1"/>
  <c r="AT21" i="1"/>
  <c r="AU21" i="1" s="1"/>
  <c r="AT32" i="1"/>
  <c r="AU32" i="1" s="1"/>
  <c r="AT8" i="1"/>
  <c r="AU8" i="1" s="1"/>
  <c r="AT240" i="1"/>
  <c r="AU240" i="1" s="1"/>
  <c r="AT266" i="1"/>
  <c r="AU266" i="1" s="1"/>
  <c r="AT210" i="1"/>
  <c r="AU210" i="1" s="1"/>
  <c r="AT264" i="1"/>
  <c r="AU264" i="1" s="1"/>
  <c r="AT229" i="1"/>
  <c r="AU229" i="1" s="1"/>
  <c r="AT133" i="1"/>
  <c r="AU133" i="1" s="1"/>
  <c r="AT50" i="1"/>
  <c r="AU50" i="1" s="1"/>
  <c r="AT114" i="1"/>
  <c r="AU114" i="1" s="1"/>
  <c r="AT78" i="1"/>
  <c r="AU78" i="1" s="1"/>
  <c r="AT35" i="1"/>
  <c r="AU35" i="1" s="1"/>
  <c r="AT106" i="1"/>
  <c r="AU106" i="1" s="1"/>
  <c r="AT70" i="1"/>
  <c r="AU70" i="1" s="1"/>
  <c r="AT163" i="1"/>
  <c r="AU163" i="1" s="1"/>
  <c r="AT91" i="1"/>
  <c r="AU91" i="1" s="1"/>
  <c r="AT55" i="1"/>
  <c r="AU55" i="1" s="1"/>
  <c r="AT144" i="1"/>
  <c r="AU144" i="1" s="1"/>
  <c r="AT72" i="1"/>
  <c r="AU72" i="1" s="1"/>
  <c r="AT23" i="1"/>
  <c r="AU23" i="1" s="1"/>
  <c r="AT41" i="1"/>
  <c r="AU41" i="1" s="1"/>
  <c r="AT40" i="1"/>
  <c r="AU40" i="1" s="1"/>
  <c r="AT17" i="1"/>
  <c r="AU17" i="1" s="1"/>
  <c r="AT28" i="1"/>
  <c r="AU28" i="1" s="1"/>
  <c r="AT107" i="1"/>
  <c r="AU107" i="1" s="1"/>
  <c r="AT159" i="1"/>
  <c r="AU159" i="1" s="1"/>
  <c r="AT51" i="1"/>
  <c r="AU51" i="1" s="1"/>
  <c r="AT101" i="1"/>
  <c r="AU101" i="1" s="1"/>
  <c r="AT38" i="1"/>
  <c r="AU38" i="1" s="1"/>
  <c r="AT37" i="1"/>
  <c r="AU37" i="1" s="1"/>
  <c r="AT9" i="1"/>
  <c r="AU9" i="1" s="1"/>
  <c r="AT260" i="1"/>
  <c r="AU260" i="1" s="1"/>
  <c r="AT110" i="1"/>
  <c r="AU110" i="1" s="1"/>
  <c r="AT222" i="1"/>
  <c r="AU222" i="1" s="1"/>
  <c r="AT79" i="1"/>
  <c r="AU79" i="1" s="1"/>
  <c r="AT53" i="1"/>
  <c r="AU53" i="1" s="1"/>
  <c r="AT105" i="1"/>
  <c r="AU105" i="1" s="1"/>
  <c r="AT47" i="1"/>
  <c r="AU47" i="1" s="1"/>
  <c r="AT36" i="1"/>
  <c r="AU36" i="1" s="1"/>
  <c r="AT172" i="1"/>
  <c r="AU172" i="1" s="1"/>
  <c r="AT151" i="1"/>
  <c r="AU151" i="1" s="1"/>
  <c r="AT271" i="1"/>
  <c r="AU271" i="1" s="1"/>
  <c r="AT247" i="1"/>
  <c r="AU247" i="1" s="1"/>
  <c r="AT199" i="1"/>
  <c r="AU199" i="1" s="1"/>
  <c r="AT67" i="1"/>
  <c r="AU67" i="1" s="1"/>
  <c r="AT164" i="1"/>
  <c r="AU164" i="1" s="1"/>
  <c r="AT81" i="1"/>
  <c r="AU81" i="1" s="1"/>
  <c r="AT157" i="1"/>
  <c r="AU157" i="1" s="1"/>
  <c r="AT242" i="1"/>
  <c r="AU242" i="1" s="1"/>
  <c r="AT174" i="1"/>
  <c r="AU174" i="1" s="1"/>
  <c r="AT257" i="1"/>
  <c r="AU257" i="1" s="1"/>
  <c r="AT193" i="1"/>
  <c r="AU193" i="1" s="1"/>
  <c r="AT150" i="1"/>
  <c r="AU150" i="1" s="1"/>
  <c r="AT142" i="1"/>
  <c r="AU142" i="1" s="1"/>
  <c r="AT127" i="1"/>
  <c r="AU127" i="1" s="1"/>
  <c r="AT108" i="1"/>
  <c r="AU108" i="1" s="1"/>
  <c r="AT18" i="1"/>
  <c r="AU18" i="1" s="1"/>
  <c r="AT4" i="1"/>
  <c r="AU4" i="1" s="1"/>
  <c r="AT31" i="1"/>
  <c r="AU31" i="1" s="1"/>
  <c r="AT87" i="1"/>
  <c r="AU87" i="1" s="1"/>
  <c r="AT65" i="1"/>
  <c r="AU65" i="1" s="1"/>
  <c r="AT14" i="1"/>
  <c r="AU14" i="1" s="1"/>
  <c r="AT13" i="1"/>
  <c r="AU13" i="1" s="1"/>
  <c r="AT33" i="1"/>
  <c r="AU33" i="1" s="1"/>
  <c r="AT63" i="1"/>
  <c r="AU63" i="1" s="1"/>
  <c r="AT241" i="1"/>
  <c r="AU241" i="1" s="1"/>
  <c r="AT120" i="1"/>
  <c r="AU120" i="1" s="1"/>
  <c r="AT119" i="1"/>
  <c r="AU119" i="1" s="1"/>
  <c r="AT12" i="1"/>
  <c r="AU12" i="1" s="1"/>
  <c r="AT147" i="1"/>
  <c r="AU147" i="1" s="1"/>
  <c r="AT122" i="1"/>
  <c r="AU122" i="1" s="1"/>
  <c r="AT267" i="1"/>
  <c r="AU267" i="1" s="1"/>
  <c r="AT243" i="1"/>
  <c r="AU243" i="1" s="1"/>
  <c r="AT187" i="1"/>
  <c r="AU187" i="1" s="1"/>
  <c r="AT57" i="1"/>
  <c r="AU57" i="1" s="1"/>
  <c r="AT171" i="1"/>
  <c r="AU171" i="1" s="1"/>
  <c r="AT140" i="1"/>
  <c r="AU140" i="1" s="1"/>
  <c r="AT61" i="1"/>
  <c r="AU61" i="1" s="1"/>
  <c r="AT272" i="1"/>
  <c r="AU272" i="1" s="1"/>
  <c r="AT262" i="1"/>
  <c r="AU262" i="1" s="1"/>
  <c r="AT238" i="1"/>
  <c r="AU238" i="1" s="1"/>
  <c r="AT206" i="1"/>
  <c r="AU206" i="1" s="1"/>
  <c r="AT139" i="1"/>
  <c r="AU139" i="1" s="1"/>
  <c r="AT248" i="1"/>
  <c r="AU248" i="1" s="1"/>
  <c r="AT253" i="1"/>
  <c r="AU253" i="1" s="1"/>
  <c r="AT225" i="1"/>
  <c r="AU225" i="1" s="1"/>
  <c r="AT189" i="1"/>
  <c r="AU189" i="1" s="1"/>
  <c r="AT128" i="1"/>
  <c r="AU128" i="1" s="1"/>
  <c r="AT45" i="1"/>
  <c r="AU45" i="1" s="1"/>
  <c r="AT143" i="1"/>
  <c r="AU143" i="1" s="1"/>
  <c r="AT71" i="1"/>
  <c r="AU71" i="1" s="1"/>
  <c r="AT138" i="1"/>
  <c r="AU138" i="1" s="1"/>
  <c r="AT102" i="1"/>
  <c r="AU102" i="1" s="1"/>
  <c r="AT66" i="1"/>
  <c r="AU66" i="1" s="1"/>
  <c r="AT123" i="1"/>
  <c r="AU123" i="1" s="1"/>
  <c r="AT137" i="1"/>
  <c r="AU137" i="1" s="1"/>
  <c r="AT19" i="1"/>
  <c r="AU19" i="1" s="1"/>
  <c r="AT24" i="1"/>
  <c r="AU24" i="1" s="1"/>
  <c r="AT5" i="1"/>
  <c r="AU5" i="1" s="1"/>
  <c r="AT255" i="1"/>
  <c r="AU255" i="1" s="1"/>
  <c r="AT268" i="1"/>
  <c r="AU268" i="1" s="1"/>
  <c r="AT92" i="1"/>
  <c r="AU92" i="1" s="1"/>
  <c r="AT204" i="1"/>
  <c r="AU204" i="1" s="1"/>
  <c r="AT186" i="1"/>
  <c r="AU186" i="1" s="1"/>
  <c r="AT158" i="1"/>
  <c r="AU158" i="1" s="1"/>
  <c r="AT89" i="1"/>
  <c r="AU89" i="1" s="1"/>
  <c r="AT141" i="1"/>
  <c r="AU141" i="1" s="1"/>
  <c r="AT83" i="1"/>
  <c r="AU83" i="1" s="1"/>
  <c r="AT25" i="1"/>
  <c r="AU25" i="1" s="1"/>
  <c r="AT49" i="1"/>
  <c r="AU49" i="1" s="1"/>
  <c r="AT97" i="1"/>
  <c r="AU97" i="1" s="1"/>
  <c r="AT263" i="1"/>
  <c r="AU263" i="1" s="1"/>
  <c r="AT239" i="1"/>
  <c r="AU239" i="1" s="1"/>
  <c r="AT175" i="1"/>
  <c r="AU175" i="1" s="1"/>
  <c r="AT192" i="1"/>
  <c r="AU192" i="1" s="1"/>
  <c r="AT146" i="1"/>
  <c r="AU146" i="1" s="1"/>
  <c r="AT135" i="1"/>
  <c r="AU135" i="1" s="1"/>
  <c r="AT56" i="1"/>
  <c r="AU56" i="1" s="1"/>
  <c r="AT252" i="1"/>
  <c r="AU252" i="1" s="1"/>
  <c r="AT258" i="1"/>
  <c r="AU258" i="1" s="1"/>
  <c r="AT234" i="1"/>
  <c r="AU234" i="1" s="1"/>
  <c r="AT198" i="1"/>
  <c r="AU198" i="1" s="1"/>
  <c r="AT129" i="1"/>
  <c r="AU129" i="1" s="1"/>
  <c r="AT273" i="1"/>
  <c r="AU273" i="1" s="1"/>
  <c r="AT249" i="1"/>
  <c r="AU249" i="1" s="1"/>
  <c r="AT217" i="1"/>
  <c r="AU217" i="1" s="1"/>
  <c r="AT181" i="1"/>
  <c r="AU181" i="1" s="1"/>
  <c r="AT104" i="1"/>
  <c r="AU104" i="1" s="1"/>
  <c r="AT39" i="1"/>
  <c r="AU39" i="1" s="1"/>
  <c r="AT136" i="1"/>
  <c r="AU136" i="1" s="1"/>
  <c r="AT100" i="1"/>
  <c r="AU100" i="1" s="1"/>
  <c r="AT64" i="1"/>
  <c r="AU64" i="1" s="1"/>
  <c r="AT167" i="1"/>
  <c r="AU167" i="1" s="1"/>
  <c r="AT131" i="1"/>
  <c r="AU131" i="1" s="1"/>
  <c r="AT95" i="1"/>
  <c r="AU95" i="1" s="1"/>
  <c r="AT59" i="1"/>
  <c r="AU59" i="1" s="1"/>
  <c r="AT152" i="1"/>
  <c r="AU152" i="1" s="1"/>
  <c r="AT116" i="1"/>
  <c r="AU116" i="1" s="1"/>
  <c r="AT80" i="1"/>
  <c r="AU80" i="1" s="1"/>
  <c r="AT166" i="1"/>
  <c r="AU166" i="1" s="1"/>
  <c r="AT130" i="1"/>
  <c r="AU130" i="1" s="1"/>
  <c r="AT94" i="1"/>
  <c r="AU94" i="1" s="1"/>
  <c r="AT58" i="1"/>
  <c r="AU58" i="1" s="1"/>
  <c r="AT15" i="1"/>
  <c r="AU15" i="1" s="1"/>
  <c r="AT34" i="1"/>
  <c r="AU34" i="1" s="1"/>
  <c r="AT10" i="1"/>
  <c r="AU10" i="1" s="1"/>
  <c r="AT20" i="1"/>
  <c r="AU20" i="1" s="1"/>
  <c r="AT223" i="1"/>
  <c r="AU223" i="1" s="1"/>
  <c r="AT250" i="1"/>
  <c r="AU250" i="1" s="1"/>
  <c r="AT265" i="1"/>
  <c r="AU265" i="1" s="1"/>
  <c r="AT125" i="1"/>
  <c r="AU125" i="1" s="1"/>
  <c r="AT84" i="1"/>
  <c r="AU84" i="1" s="1"/>
  <c r="AT155" i="1"/>
  <c r="AU155" i="1" s="1"/>
  <c r="AT26" i="1"/>
  <c r="AU26" i="1" s="1"/>
  <c r="AT276" i="1"/>
  <c r="AU276" i="1" s="1"/>
  <c r="AT68" i="1"/>
  <c r="AU68" i="1" s="1"/>
  <c r="AT259" i="1"/>
  <c r="AU259" i="1" s="1"/>
  <c r="AT235" i="1"/>
  <c r="AU235" i="1" s="1"/>
  <c r="AT165" i="1"/>
  <c r="AU165" i="1" s="1"/>
  <c r="AT103" i="1"/>
  <c r="AU103" i="1" s="1"/>
  <c r="AT117" i="1"/>
  <c r="AU117" i="1" s="1"/>
  <c r="AT115" i="1"/>
  <c r="AU115" i="1" s="1"/>
  <c r="AT228" i="1"/>
  <c r="AU228" i="1" s="1"/>
  <c r="AT236" i="1"/>
  <c r="AU236" i="1" s="1"/>
  <c r="AT254" i="1"/>
  <c r="AU254" i="1" s="1"/>
  <c r="AT230" i="1"/>
  <c r="AU230" i="1" s="1"/>
  <c r="AT194" i="1"/>
  <c r="AU194" i="1" s="1"/>
  <c r="AT85" i="1"/>
  <c r="AU85" i="1" s="1"/>
  <c r="AT269" i="1"/>
  <c r="AU269" i="1" s="1"/>
  <c r="AT245" i="1"/>
  <c r="AU245" i="1" s="1"/>
  <c r="AT213" i="1"/>
  <c r="AU213" i="1" s="1"/>
  <c r="AT177" i="1"/>
  <c r="AU177" i="1" s="1"/>
  <c r="AT99" i="1"/>
  <c r="AU99" i="1" s="1"/>
  <c r="AT168" i="1"/>
  <c r="AU168" i="1" s="1"/>
  <c r="AT132" i="1"/>
  <c r="AU132" i="1" s="1"/>
  <c r="AT96" i="1"/>
  <c r="AU96" i="1" s="1"/>
  <c r="AT60" i="1"/>
  <c r="AU60" i="1" s="1"/>
  <c r="AT160" i="1"/>
  <c r="AU160" i="1" s="1"/>
  <c r="AT124" i="1"/>
  <c r="AU124" i="1" s="1"/>
  <c r="AT88" i="1"/>
  <c r="AU88" i="1" s="1"/>
  <c r="AT52" i="1"/>
  <c r="AU52" i="1" s="1"/>
  <c r="AT145" i="1"/>
  <c r="AU145" i="1" s="1"/>
  <c r="AT109" i="1"/>
  <c r="AU109" i="1" s="1"/>
  <c r="AT73" i="1"/>
  <c r="AU73" i="1" s="1"/>
  <c r="AT162" i="1"/>
  <c r="AU162" i="1" s="1"/>
  <c r="AT126" i="1"/>
  <c r="AU126" i="1" s="1"/>
  <c r="AT90" i="1"/>
  <c r="AU90" i="1" s="1"/>
  <c r="AT54" i="1"/>
  <c r="AU54" i="1" s="1"/>
  <c r="AT11" i="1"/>
  <c r="AU11" i="1" s="1"/>
  <c r="AT30" i="1"/>
  <c r="AU30" i="1" s="1"/>
  <c r="AT6" i="1"/>
  <c r="AU6" i="1" s="1"/>
  <c r="AT29" i="1"/>
  <c r="AU29" i="1" s="1"/>
  <c r="AT16" i="1"/>
  <c r="AU16" i="1" s="1"/>
  <c r="AT121" i="1"/>
  <c r="AU121" i="1" s="1"/>
  <c r="AT274" i="1"/>
  <c r="AU274" i="1" s="1"/>
  <c r="AT75" i="1"/>
  <c r="AU75" i="1" s="1"/>
  <c r="AT205" i="1"/>
  <c r="AU205" i="1" s="1"/>
  <c r="AT161" i="1"/>
  <c r="AU161" i="1" s="1"/>
  <c r="AT156" i="1"/>
  <c r="AU156" i="1" s="1"/>
  <c r="AT48" i="1"/>
  <c r="AU48" i="1" s="1"/>
  <c r="AT69" i="1"/>
  <c r="AU69" i="1" s="1"/>
  <c r="AT7" i="1"/>
  <c r="AU7" i="1" s="1"/>
  <c r="AT46" i="1"/>
  <c r="AU46" i="1" s="1"/>
  <c r="AT3" i="1"/>
  <c r="AT277" i="1" l="1"/>
  <c r="AU3" i="1"/>
  <c r="AU277" i="1" s="1"/>
  <c r="AL106" i="1" l="1"/>
  <c r="AL277" i="1" s="1"/>
  <c r="L106" i="1"/>
  <c r="L277" i="1" s="1"/>
  <c r="C280" i="1" s="1"/>
  <c r="AK277" i="1"/>
</calcChain>
</file>

<file path=xl/sharedStrings.xml><?xml version="1.0" encoding="utf-8"?>
<sst xmlns="http://schemas.openxmlformats.org/spreadsheetml/2006/main" count="2106" uniqueCount="489">
  <si>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</si>
  <si>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</si>
  <si>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</si>
  <si>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</si>
  <si>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</si>
  <si>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</si>
  <si>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</si>
  <si>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</si>
  <si>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</si>
  <si>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</si>
  <si>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</si>
  <si>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</si>
  <si>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</si>
  <si>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</si>
  <si>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</si>
  <si>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</si>
  <si>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</si>
  <si>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</si>
  <si>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</si>
  <si>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</si>
  <si>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</si>
  <si>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</si>
  <si>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</si>
  <si>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</si>
  <si>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</si>
  <si>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</si>
  <si>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</si>
  <si>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</si>
  <si>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</si>
  <si>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</si>
  <si>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</si>
  <si>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</si>
  <si>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</si>
  <si>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</si>
  <si>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</si>
  <si>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</si>
  <si>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</si>
  <si>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</si>
  <si>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</si>
  <si>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</si>
  <si>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</si>
  <si>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</si>
  <si>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</si>
  <si>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</si>
  <si>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</si>
  <si>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</si>
  <si>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</si>
  <si>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</si>
  <si>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02-002-0210</t>
  </si>
  <si>
    <t>CHRISTOPHER J RADEMACHER</t>
  </si>
  <si>
    <t>6525 UNION AVE</t>
  </si>
  <si>
    <t>MAYER, MN 55360</t>
  </si>
  <si>
    <t>SWNW</t>
  </si>
  <si>
    <t>02</t>
  </si>
  <si>
    <t>116</t>
  </si>
  <si>
    <t>026</t>
  </si>
  <si>
    <t>02-002-0500</t>
  </si>
  <si>
    <t>JOEL D VINKEMEIER AND BARBARA E VINKEMEI</t>
  </si>
  <si>
    <t>6685 UNION AVE</t>
  </si>
  <si>
    <t>NWSW</t>
  </si>
  <si>
    <t>02-002-0510</t>
  </si>
  <si>
    <t>02-003-0100</t>
  </si>
  <si>
    <t>JAMES R &amp; SUSAN K NOERENBERG</t>
  </si>
  <si>
    <t>16920 62ND ST</t>
  </si>
  <si>
    <t>NEW GERMANY, MN 55367</t>
  </si>
  <si>
    <t>NWNW</t>
  </si>
  <si>
    <t>03</t>
  </si>
  <si>
    <t>02-003-0200</t>
  </si>
  <si>
    <t>VIRGIL J SCHERPING REVOCABLE TRUST</t>
  </si>
  <si>
    <t>PO BOX 158</t>
  </si>
  <si>
    <t>WINSTED, MN 55395</t>
  </si>
  <si>
    <t>SENW</t>
  </si>
  <si>
    <t>02-003-0300</t>
  </si>
  <si>
    <t>RALPH M &amp; MELANIE M ERTL</t>
  </si>
  <si>
    <t>16240 COUNTY ROAD 30</t>
  </si>
  <si>
    <t>NENW</t>
  </si>
  <si>
    <t>NENE</t>
  </si>
  <si>
    <t>NWNE</t>
  </si>
  <si>
    <t>SWNE</t>
  </si>
  <si>
    <t>SENE</t>
  </si>
  <si>
    <t>02-003-0400</t>
  </si>
  <si>
    <t>RUTH A COLE-ERTL</t>
  </si>
  <si>
    <t>16255 COUNTY RD 30</t>
  </si>
  <si>
    <t>SWSE</t>
  </si>
  <si>
    <t>02-003-0410</t>
  </si>
  <si>
    <t>NWSE</t>
  </si>
  <si>
    <t>02-003-0500</t>
  </si>
  <si>
    <t>CAROLYN JEAN OLSON</t>
  </si>
  <si>
    <t>6720 UNION AVE</t>
  </si>
  <si>
    <t>NESE</t>
  </si>
  <si>
    <t>02-003-0600</t>
  </si>
  <si>
    <t>TARA A CHANEN</t>
  </si>
  <si>
    <t>6280 UNION AVE</t>
  </si>
  <si>
    <t>02-003-0700</t>
  </si>
  <si>
    <t>MEULENERS FARM PARTNERSHIP</t>
  </si>
  <si>
    <t>17850 110TH ST</t>
  </si>
  <si>
    <t>NORWOOD YOUNG AMERICA, MN 55397</t>
  </si>
  <si>
    <t>NESW</t>
  </si>
  <si>
    <t>02-003-0710</t>
  </si>
  <si>
    <t>NATHAN AND DAWN  PERREL REV TRUSTS</t>
  </si>
  <si>
    <t>16735 COUNTY ROAD 30</t>
  </si>
  <si>
    <t>02-003-0800</t>
  </si>
  <si>
    <t>LAURA A BECKER</t>
  </si>
  <si>
    <t>16725 COUNTY ROAD 30</t>
  </si>
  <si>
    <t>02-003-0900</t>
  </si>
  <si>
    <t>ROBERT D MENTH</t>
  </si>
  <si>
    <t>6945 COUNTY ROAD 32</t>
  </si>
  <si>
    <t>SWSW</t>
  </si>
  <si>
    <t>02-004-0100</t>
  </si>
  <si>
    <t>MICHAEL F LALONDE</t>
  </si>
  <si>
    <t>17475 62ND ST NW</t>
  </si>
  <si>
    <t>04</t>
  </si>
  <si>
    <t>02-004-0200</t>
  </si>
  <si>
    <t>JEREMY &amp; HEATHER HENNING</t>
  </si>
  <si>
    <t>17415 62ND ST</t>
  </si>
  <si>
    <t>02-004-0400</t>
  </si>
  <si>
    <t>CHRIS E MATHEWS</t>
  </si>
  <si>
    <t>6625 COUNTY ROAD 32</t>
  </si>
  <si>
    <t>02-004-0430</t>
  </si>
  <si>
    <t>JEREMY HARTMAN</t>
  </si>
  <si>
    <t>16950 COUNTY ROAD 30</t>
  </si>
  <si>
    <t>02-004-0440</t>
  </si>
  <si>
    <t>MARK W HAGEL</t>
  </si>
  <si>
    <t>15480 70TH ST</t>
  </si>
  <si>
    <t>02-004-0500</t>
  </si>
  <si>
    <t>PATRICIA J BEIER TRUST</t>
  </si>
  <si>
    <t>1065 77TH ST W</t>
  </si>
  <si>
    <t>VICTORIA, MN 55386</t>
  </si>
  <si>
    <t>SESW</t>
  </si>
  <si>
    <t>09</t>
  </si>
  <si>
    <t>02-004-0600</t>
  </si>
  <si>
    <t>NATHAN SCHNEEWIND</t>
  </si>
  <si>
    <t>401 ADAMS AVE S</t>
  </si>
  <si>
    <t>02-004-0700</t>
  </si>
  <si>
    <t>JOSEPH E GINALSKI</t>
  </si>
  <si>
    <t>6985 COUNTY ROAD 33</t>
  </si>
  <si>
    <t>02-004-0800</t>
  </si>
  <si>
    <t>ARLENE ROEPKE</t>
  </si>
  <si>
    <t>134 HIGHLAND DR</t>
  </si>
  <si>
    <t>CARVER, MN 55315</t>
  </si>
  <si>
    <t>02-004-1000</t>
  </si>
  <si>
    <t>CAROLYN L EFFERTZ</t>
  </si>
  <si>
    <t>511 STATE AVE S</t>
  </si>
  <si>
    <t>02-004-1100</t>
  </si>
  <si>
    <t>ALEX F SCHUMACHER</t>
  </si>
  <si>
    <t>1640 155TH LN NW APT 301</t>
  </si>
  <si>
    <t>ANDOVER, MN 55304</t>
  </si>
  <si>
    <t>SESE</t>
  </si>
  <si>
    <t>02-004-1110</t>
  </si>
  <si>
    <t>CODY MENTH</t>
  </si>
  <si>
    <t>6780 COUNTY ROAD 32</t>
  </si>
  <si>
    <t>02-004-1300</t>
  </si>
  <si>
    <t>02-004-1400</t>
  </si>
  <si>
    <t>NEW GERMANY CITY</t>
  </si>
  <si>
    <t>320 BROADWAY ST E PO BOX 177</t>
  </si>
  <si>
    <t>02-004-1505</t>
  </si>
  <si>
    <t>TIMOTHY ZELLMANN</t>
  </si>
  <si>
    <t>17395 74TH ST</t>
  </si>
  <si>
    <t>02-005-0111</t>
  </si>
  <si>
    <t>SHORT STACK INDUSTRIES LLC</t>
  </si>
  <si>
    <t>PO BOX 70</t>
  </si>
  <si>
    <t>05</t>
  </si>
  <si>
    <t>02-005-0112</t>
  </si>
  <si>
    <t>02-005-0113</t>
  </si>
  <si>
    <t>CATHERINE A BRAKEFIELD</t>
  </si>
  <si>
    <t>8925 CO RD 51</t>
  </si>
  <si>
    <t>COLOGNE, MN 55322</t>
  </si>
  <si>
    <t>02-005-0210</t>
  </si>
  <si>
    <t>LYLE &amp; DONNA G LEHRKE</t>
  </si>
  <si>
    <t>450 PARK ST E</t>
  </si>
  <si>
    <t>02-007-0600</t>
  </si>
  <si>
    <t>STEVEN HAFEMANN</t>
  </si>
  <si>
    <t>7510 YALE AVE</t>
  </si>
  <si>
    <t>08</t>
  </si>
  <si>
    <t>02-008-0710</t>
  </si>
  <si>
    <t>RYAN JEFFERIES</t>
  </si>
  <si>
    <t>18195 COUNTY ROAD 30</t>
  </si>
  <si>
    <t>02-008-0720</t>
  </si>
  <si>
    <t>ROBERT JAMES PARPART</t>
  </si>
  <si>
    <t>18979 GARDEN AVE</t>
  </si>
  <si>
    <t>SILVER LAKE, MN 55381</t>
  </si>
  <si>
    <t>02-008-0900</t>
  </si>
  <si>
    <t>CARIN J OFFERMAN</t>
  </si>
  <si>
    <t>3826 CHERRY AVE</t>
  </si>
  <si>
    <t>MOUND, MN 55364</t>
  </si>
  <si>
    <t>02-008-0920</t>
  </si>
  <si>
    <t>TROY A &amp; SUSAN M BETHKE</t>
  </si>
  <si>
    <t>17785 COUNTY ROAD 30</t>
  </si>
  <si>
    <t>02-008-1000</t>
  </si>
  <si>
    <t>MARK J STREHLKE REV TRUST</t>
  </si>
  <si>
    <t>17320 48TH ST</t>
  </si>
  <si>
    <t>02-008-1010</t>
  </si>
  <si>
    <t>JAMES J &amp; SHELLEY L BORKA</t>
  </si>
  <si>
    <t>7310 WELCOME RD</t>
  </si>
  <si>
    <t>02-008-1100</t>
  </si>
  <si>
    <t>CYNTHIA M WILSON</t>
  </si>
  <si>
    <t>7315 WELCOME RD</t>
  </si>
  <si>
    <t>02-008-1200</t>
  </si>
  <si>
    <t>02-008-1300</t>
  </si>
  <si>
    <t>JEFFREY JR &amp; LAURA PIKE</t>
  </si>
  <si>
    <t>7520 WELCOME RD</t>
  </si>
  <si>
    <t>02-008-1400</t>
  </si>
  <si>
    <t>HERMAN TEMPLIN</t>
  </si>
  <si>
    <t>7515 COUNTY ROAD 33</t>
  </si>
  <si>
    <t>02-008-1600</t>
  </si>
  <si>
    <t>ROGER E TEMPLIN</t>
  </si>
  <si>
    <t>7510 COUNTY ROAD 33</t>
  </si>
  <si>
    <t>02-008-1700</t>
  </si>
  <si>
    <t>DUANE M &amp; THERESA J MIELKE</t>
  </si>
  <si>
    <t>7680 COUNTY ROAD 33</t>
  </si>
  <si>
    <t>02-008-1900</t>
  </si>
  <si>
    <t>HARVEY W ROEPKE</t>
  </si>
  <si>
    <t>1504 11TH ST</t>
  </si>
  <si>
    <t>CLARKFIELD, MN 56223</t>
  </si>
  <si>
    <t>02-009-0330</t>
  </si>
  <si>
    <t>VOID</t>
  </si>
  <si>
    <t>NO ADDRESS</t>
  </si>
  <si>
    <t>NO CITY STATE ZIP</t>
  </si>
  <si>
    <t>02-009-0400</t>
  </si>
  <si>
    <t>KEVIN V HEDTKE</t>
  </si>
  <si>
    <t>16555 74TH ST</t>
  </si>
  <si>
    <t>02-009-0410</t>
  </si>
  <si>
    <t>LOREN C REMER</t>
  </si>
  <si>
    <t>7190 COUNTY ROAD 32</t>
  </si>
  <si>
    <t>02-009-0500</t>
  </si>
  <si>
    <t>JOHN A &amp; PAMELA JILL HEDTKE</t>
  </si>
  <si>
    <t>7180 COUNTY ROAD 32</t>
  </si>
  <si>
    <t>02-009-0600</t>
  </si>
  <si>
    <t>LYNN M ROEPKE</t>
  </si>
  <si>
    <t>17540 74TH ST</t>
  </si>
  <si>
    <t>02-009-0700</t>
  </si>
  <si>
    <t>KAREN M ROEPKE</t>
  </si>
  <si>
    <t>18180 COUNTY ROAD 30</t>
  </si>
  <si>
    <t>02-010-0320</t>
  </si>
  <si>
    <t>02-010-0330</t>
  </si>
  <si>
    <t>DANIEL E MENTH</t>
  </si>
  <si>
    <t>6955 COUNTY ROAD 32</t>
  </si>
  <si>
    <t>10</t>
  </si>
  <si>
    <t>02-085-0030</t>
  </si>
  <si>
    <t>TYLER MEIS</t>
  </si>
  <si>
    <t>6350 HILDA AVE N</t>
  </si>
  <si>
    <t>02-100-0040</t>
  </si>
  <si>
    <t>KENT R BOLL</t>
  </si>
  <si>
    <t>7575 WELCOME RD</t>
  </si>
  <si>
    <t>02-999-0110</t>
  </si>
  <si>
    <t>CARVER COUNTY REG RAIL AUTH</t>
  </si>
  <si>
    <t>602 4TH ST E</t>
  </si>
  <si>
    <t>CHASKA, MN 55318</t>
  </si>
  <si>
    <t>06-023-0130</t>
  </si>
  <si>
    <t>HENRY G BECKER</t>
  </si>
  <si>
    <t>4575 COUNTY ROAD 21</t>
  </si>
  <si>
    <t>26</t>
  </si>
  <si>
    <t>117</t>
  </si>
  <si>
    <t>PAUL J ROGERS</t>
  </si>
  <si>
    <t>13540 COUNTY ROAD 32</t>
  </si>
  <si>
    <t>06-025-1100</t>
  </si>
  <si>
    <t>BARFNECHT LAND HOLDINGS LLC &amp; DALE G BAR</t>
  </si>
  <si>
    <t>2750 COUNTY ROAD 21</t>
  </si>
  <si>
    <t>WATERTOWN, MN 55388</t>
  </si>
  <si>
    <t>25</t>
  </si>
  <si>
    <t>06-025-1110</t>
  </si>
  <si>
    <t>DANIEL B &amp; DORINE VANDERLINDE</t>
  </si>
  <si>
    <t>15155 50TH ST</t>
  </si>
  <si>
    <t>06-025-1120</t>
  </si>
  <si>
    <t>THOMAS E &amp; BRENDA VANDYNE</t>
  </si>
  <si>
    <t>5155 TACOMA AVE</t>
  </si>
  <si>
    <t>06-026-0100</t>
  </si>
  <si>
    <t>LOIS A WILMOT</t>
  </si>
  <si>
    <t>4925 COUNTY ROAD 21</t>
  </si>
  <si>
    <t>06-026-0340</t>
  </si>
  <si>
    <t>NEATONS HOLLYWOOD LAND CO LLC</t>
  </si>
  <si>
    <t>PO BOX 879</t>
  </si>
  <si>
    <t>06-026-0410</t>
  </si>
  <si>
    <t>GARY J ANDERSEN</t>
  </si>
  <si>
    <t>5151 COUNTY ROAD 21</t>
  </si>
  <si>
    <t>06-026-0420</t>
  </si>
  <si>
    <t>PETER G &amp; KIRSTEN L CAMPBELL</t>
  </si>
  <si>
    <t>5195 COUNTY ROAD 21</t>
  </si>
  <si>
    <t>06-026-0430</t>
  </si>
  <si>
    <t>MICHAEL FROMAN</t>
  </si>
  <si>
    <t>15580 HWY 7</t>
  </si>
  <si>
    <t>06-026-0440</t>
  </si>
  <si>
    <t>MICHAEL J FROMAN</t>
  </si>
  <si>
    <t>15580 HIGHWAY 7</t>
  </si>
  <si>
    <t>06-026-0610</t>
  </si>
  <si>
    <t>JEFFREY J HILGERS</t>
  </si>
  <si>
    <t>4610 TACOMA AVE</t>
  </si>
  <si>
    <t>06-026-0620</t>
  </si>
  <si>
    <t>RICHARD J TESCH</t>
  </si>
  <si>
    <t>4780 TACOMA AVE</t>
  </si>
  <si>
    <t>06-026-0800</t>
  </si>
  <si>
    <t>NORMAN E &amp; CAROL WEGNER</t>
  </si>
  <si>
    <t>15570 HIGHWAY 7</t>
  </si>
  <si>
    <t>06-026-0810</t>
  </si>
  <si>
    <t>06-027-0700</t>
  </si>
  <si>
    <t>BARB/ALEX FIECKE</t>
  </si>
  <si>
    <t>231 E RIVER ST</t>
  </si>
  <si>
    <t>MONTICELLO, MN 55362</t>
  </si>
  <si>
    <t>27</t>
  </si>
  <si>
    <t>06-027-0800</t>
  </si>
  <si>
    <t>JEAN M SICHENEDER</t>
  </si>
  <si>
    <t>5125 UPLAND AVE</t>
  </si>
  <si>
    <t>06-027-1000</t>
  </si>
  <si>
    <t>SHAWN R DALCHOW REV TRUST, JAY R DALCHOW</t>
  </si>
  <si>
    <t>15995 HIGHWAY 7</t>
  </si>
  <si>
    <t>06-027-1010</t>
  </si>
  <si>
    <t>JEFFREY A QUIRAM</t>
  </si>
  <si>
    <t>5225 UPLAND AVE</t>
  </si>
  <si>
    <t>06-027-1100</t>
  </si>
  <si>
    <t>TRAVIS A &amp; SARA M GULBRANSON</t>
  </si>
  <si>
    <t>5250 COUNTY ROAD 21</t>
  </si>
  <si>
    <t>06-027-1200</t>
  </si>
  <si>
    <t>RYAN, GRADY &amp; MELISSA JOPP</t>
  </si>
  <si>
    <t>4215 COUNTY ROAD 21</t>
  </si>
  <si>
    <t>06-027-1300</t>
  </si>
  <si>
    <t>BRYAN T SICHENEDER</t>
  </si>
  <si>
    <t>5320 UPLAND AVE</t>
  </si>
  <si>
    <t>06-027-1400</t>
  </si>
  <si>
    <t>06-033-0700</t>
  </si>
  <si>
    <t>33</t>
  </si>
  <si>
    <t>06-033-0930</t>
  </si>
  <si>
    <t>DEAN SCHURMANN</t>
  </si>
  <si>
    <t>5175 YALE AVE</t>
  </si>
  <si>
    <t>06-033-0940</t>
  </si>
  <si>
    <t>MICHAEL P &amp; SUSAN SONDERGARD</t>
  </si>
  <si>
    <t>5780 VEGA AVE</t>
  </si>
  <si>
    <t>06-033-0950</t>
  </si>
  <si>
    <t>06-033-0960</t>
  </si>
  <si>
    <t>SANDRA J DANIELS</t>
  </si>
  <si>
    <t>16925 HIGHWAY 7</t>
  </si>
  <si>
    <t>06-033-1200</t>
  </si>
  <si>
    <t>ROBERT J SCHURMANN</t>
  </si>
  <si>
    <t>06-033-1310</t>
  </si>
  <si>
    <t>JAY S SONDERGAARD</t>
  </si>
  <si>
    <t>5885 COUNTY ROAD 33</t>
  </si>
  <si>
    <t>06-033-1320</t>
  </si>
  <si>
    <t>06-033-1400</t>
  </si>
  <si>
    <t>ANDREW PUCHNER</t>
  </si>
  <si>
    <t>17250 62ND ST</t>
  </si>
  <si>
    <t>06-033-1410</t>
  </si>
  <si>
    <t>ERIC EMERSON &amp; MARY JAN GIESE</t>
  </si>
  <si>
    <t>17380 62ND ST</t>
  </si>
  <si>
    <t>06-033-1430</t>
  </si>
  <si>
    <t>06-033-1440</t>
  </si>
  <si>
    <t>ANDY PUCHNER</t>
  </si>
  <si>
    <t>06-033-1500</t>
  </si>
  <si>
    <t>AMALIA MEDINA</t>
  </si>
  <si>
    <t>17450 62ND ST</t>
  </si>
  <si>
    <t>06-033-1600</t>
  </si>
  <si>
    <t>DENNIS L HENNING</t>
  </si>
  <si>
    <t>17180 62ND ST</t>
  </si>
  <si>
    <t>06-033-1700</t>
  </si>
  <si>
    <t>KRISTIN M ZELLMANN</t>
  </si>
  <si>
    <t>17410 62ND ST</t>
  </si>
  <si>
    <t>06-033-1800</t>
  </si>
  <si>
    <t>RJB TRUST</t>
  </si>
  <si>
    <t>2620 SETTER CIR</t>
  </si>
  <si>
    <t>06-033-1900</t>
  </si>
  <si>
    <t>LEROY L &amp; LUCILLE M HENNING</t>
  </si>
  <si>
    <t>17510 62ND ST</t>
  </si>
  <si>
    <t>06-033-2000</t>
  </si>
  <si>
    <t>06-033-2100</t>
  </si>
  <si>
    <t>DENNIS HENNING</t>
  </si>
  <si>
    <t>06-034-0110</t>
  </si>
  <si>
    <t>BORCHART LAND INC</t>
  </si>
  <si>
    <t>PO BOX 100</t>
  </si>
  <si>
    <t>34</t>
  </si>
  <si>
    <t>06-034-0120</t>
  </si>
  <si>
    <t>06-034-0130</t>
  </si>
  <si>
    <t>DOKAR FAMILY LP</t>
  </si>
  <si>
    <t>15325 62ND ST</t>
  </si>
  <si>
    <t>06-034-0300</t>
  </si>
  <si>
    <t>RICHARD R COCHRAN</t>
  </si>
  <si>
    <t>16385 HIGHWAY 7</t>
  </si>
  <si>
    <t>06-034-0400</t>
  </si>
  <si>
    <t>BARRY UECKER</t>
  </si>
  <si>
    <t>16050 62ND ST</t>
  </si>
  <si>
    <t>06-034-0500</t>
  </si>
  <si>
    <t>JAMES A &amp; CYNTHIA M GROSSINGER</t>
  </si>
  <si>
    <t>6125 UPLAND AVE</t>
  </si>
  <si>
    <t>06-034-0600</t>
  </si>
  <si>
    <t>KENNETH J SWARTZER</t>
  </si>
  <si>
    <t>5785 UPLAND AVE</t>
  </si>
  <si>
    <t>06-034-0610</t>
  </si>
  <si>
    <t>DOKAR FLP</t>
  </si>
  <si>
    <t>06-034-0611</t>
  </si>
  <si>
    <t>GREGORY J &amp; BRENDA L BURY</t>
  </si>
  <si>
    <t>5885 UPLAND AVE</t>
  </si>
  <si>
    <t>06-034-0700</t>
  </si>
  <si>
    <t>MICHAEL A &amp; JULIE A KLIMA</t>
  </si>
  <si>
    <t>5950 UPLAND AVE</t>
  </si>
  <si>
    <t>06-034-0710</t>
  </si>
  <si>
    <t>DOKAR, FLP</t>
  </si>
  <si>
    <t>06-034-0711</t>
  </si>
  <si>
    <t>BRANDON K &amp; REBECCA L GOTHMANN</t>
  </si>
  <si>
    <t>16550 62ND ST</t>
  </si>
  <si>
    <t>06-034-0800</t>
  </si>
  <si>
    <t>HARLAN A STENDER</t>
  </si>
  <si>
    <t>5835 VEGA AVE</t>
  </si>
  <si>
    <t>06-034-1000</t>
  </si>
  <si>
    <t>JOSHUA D SWARTZER</t>
  </si>
  <si>
    <t>5685 UPLAND AVE</t>
  </si>
  <si>
    <t>06-035-0100</t>
  </si>
  <si>
    <t>SHAWN R AND JACQUELINE K DALCHOW REVOCAB</t>
  </si>
  <si>
    <t>35</t>
  </si>
  <si>
    <t>06-035-0110</t>
  </si>
  <si>
    <t>ANDREW V &amp; DEBORAH A HERD</t>
  </si>
  <si>
    <t>15875 HIGHWAY 7</t>
  </si>
  <si>
    <t>06-035-0302</t>
  </si>
  <si>
    <t>ASHERY LANE FARM LLC</t>
  </si>
  <si>
    <t>15445 210TH ST</t>
  </si>
  <si>
    <t>HUTCHINSON, MN 55350</t>
  </si>
  <si>
    <t>06-035-0311</t>
  </si>
  <si>
    <t>CURTIS &amp; LANNETTE THAEMERT</t>
  </si>
  <si>
    <t>14540 58TH ST</t>
  </si>
  <si>
    <t>06-035-0312</t>
  </si>
  <si>
    <t>CARY C &amp; HEIDI M THAEMERT</t>
  </si>
  <si>
    <t>5630 TACOMA AVE</t>
  </si>
  <si>
    <t>06-035-0313</t>
  </si>
  <si>
    <t>06-035-0315</t>
  </si>
  <si>
    <t>CARY C THAEMERT</t>
  </si>
  <si>
    <t>06-035-0500</t>
  </si>
  <si>
    <t>MARK FOSTER</t>
  </si>
  <si>
    <t>820 BABCOCK BLVD W</t>
  </si>
  <si>
    <t>DELANO, MN 55328</t>
  </si>
  <si>
    <t>06-035-0510</t>
  </si>
  <si>
    <t>RUBEN A &amp; OPAL O SCHUMACHER</t>
  </si>
  <si>
    <t>15950 62ND ST</t>
  </si>
  <si>
    <t>06-035-0520</t>
  </si>
  <si>
    <t>VANCE BERT SCHUMACHER</t>
  </si>
  <si>
    <t>15630 62ND ST</t>
  </si>
  <si>
    <t>06-035-0600</t>
  </si>
  <si>
    <t>06-035-0700</t>
  </si>
  <si>
    <t>LARRY A &amp; PAULA J HOEFT</t>
  </si>
  <si>
    <t>5980 TACOMA AVE</t>
  </si>
  <si>
    <t>06-035-0720</t>
  </si>
  <si>
    <t>06-035-0730</t>
  </si>
  <si>
    <t>06-035-0800</t>
  </si>
  <si>
    <t>06-035-0930</t>
  </si>
  <si>
    <t>B &amp; K PROPERTIES OF HOLLYWOOD LLC</t>
  </si>
  <si>
    <t>PO BOX 996</t>
  </si>
  <si>
    <t>06-035-0940</t>
  </si>
  <si>
    <t>SHERMAN D STEFFENSON</t>
  </si>
  <si>
    <t>15765 HIGHWAY 7</t>
  </si>
  <si>
    <t>06-036-0300</t>
  </si>
  <si>
    <t>GREGORY W &amp; APRIL M TESCH</t>
  </si>
  <si>
    <t>5575 TACOMA AVE</t>
  </si>
  <si>
    <t>36</t>
  </si>
  <si>
    <t>06-036-0310</t>
  </si>
  <si>
    <t>LILLIE T TESCH</t>
  </si>
  <si>
    <t>5625 TACOMA AVE</t>
  </si>
  <si>
    <t>06-036-0311</t>
  </si>
  <si>
    <t>06-036-0312</t>
  </si>
  <si>
    <t>JOSEPH DONAHUE</t>
  </si>
  <si>
    <t>5675 TACOMA AVE</t>
  </si>
  <si>
    <t>NEW GERMANY</t>
  </si>
  <si>
    <t>MN HWY 7</t>
  </si>
  <si>
    <t>CSAH 30</t>
  </si>
  <si>
    <t>CSAH 32</t>
  </si>
  <si>
    <t>CSAH 33</t>
  </si>
  <si>
    <t>CSAH 21</t>
  </si>
  <si>
    <t>TOTAL WATERSHED ACRES:</t>
  </si>
  <si>
    <t>STATE ROADS</t>
  </si>
  <si>
    <t>CARVER CO ROADS</t>
  </si>
  <si>
    <t>HOLLYWOOD TWP ROADS</t>
  </si>
  <si>
    <t>CAMDEN TWP ROADS</t>
  </si>
  <si>
    <t>62ND ST</t>
  </si>
  <si>
    <t>TACOMA AVE</t>
  </si>
  <si>
    <t>T-62</t>
  </si>
  <si>
    <t>UPLAND AVE</t>
  </si>
  <si>
    <t>VEGA AVE</t>
  </si>
  <si>
    <t>58TH ST</t>
  </si>
  <si>
    <t>UNION AVE</t>
  </si>
  <si>
    <t>HILDA AVE N</t>
  </si>
  <si>
    <t>BROADWAY ST E</t>
  </si>
  <si>
    <t>WELCOME RD</t>
  </si>
  <si>
    <t>74TH ST</t>
  </si>
  <si>
    <t>02-999-0200</t>
  </si>
  <si>
    <t>NEW GERMANY MN 55367</t>
  </si>
  <si>
    <t>METRO DISTRICT HEADQUARTERS 1500 WEST CO RD B-2</t>
  </si>
  <si>
    <t>ROSEVILLE MN 55113</t>
  </si>
  <si>
    <t>CARVER COUNTY 600 E FOURTH ST.</t>
  </si>
  <si>
    <t>CHASKA MN 55318</t>
  </si>
  <si>
    <t>C/O KAYLA COIL 315 STATE AVE S</t>
  </si>
  <si>
    <t>C/O PAM HENRY-NEATON 15855 CR 122</t>
  </si>
  <si>
    <t>WATERTOWN MN 55388</t>
  </si>
  <si>
    <t>WWTP DISCHARGE</t>
  </si>
  <si>
    <t>ANDREW RAMOS</t>
  </si>
  <si>
    <t>5950 TACOMA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</si>
</sst>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4" fontId="3" fillId="6" borderId="0" xfId="0" applyNumberFormat="1" applyFont="1" applyFill="1" applyAlignment="1">
      <alignment horizontal="center"/>
    </xf>
  </cellXfs>
  <cellStyles count="1">
    <cellStyle name="Normal" xfId="0" builtinId="0"/>
  </cellStyles>
  <dxfs count="10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0"/>
  <sheetViews>
    <sheetView tabSelected="1" workbookViewId="0">
      <pane xSplit="2" ySplit="2" topLeftCell="G246" activePane="bottomRight" state="frozen"/>
      <selection pane="topRight" activeCell="C1" sqref="C1"/>
      <selection pane="bottomLeft" activeCell="A3" sqref="A3"/>
      <selection pane="bottomRight" activeCell="N260" sqref="N260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45" style="1" bestFit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customWidth="1"/>
    <col min="23" max="23" width="17.7109375" style="5" customWidth="1"/>
    <col min="24" max="24" width="17.7109375" style="2" customWidth="1"/>
    <col min="25" max="25" width="17.7109375" style="5" customWidth="1"/>
    <col min="26" max="26" width="17.7109375" style="9" customWidth="1"/>
    <col min="27" max="27" width="17.7109375" style="5" customWidth="1"/>
    <col min="28" max="28" width="17.7109375" style="10" hidden="1" customWidth="1"/>
    <col min="29" max="29" width="17.7109375" style="5" hidden="1" customWidth="1"/>
    <col min="30" max="30" width="17.7109375" style="2" hidden="1" customWidth="1"/>
    <col min="31" max="31" width="17.7109375" style="2" customWidth="1"/>
    <col min="32" max="32" width="17.7109375" style="5" customWidth="1"/>
    <col min="33" max="33" width="17.7109375" style="9" customWidth="1"/>
    <col min="34" max="34" width="17.7109375" style="5" customWidth="1"/>
    <col min="35" max="35" width="19.7109375" style="2" customWidth="1"/>
    <col min="36" max="36" width="19.7109375" style="5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customWidth="1"/>
    <col min="42" max="42" width="17.7109375" style="5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3788</v>
      </c>
      <c r="AN1" s="5">
        <v>6313</v>
      </c>
      <c r="AP1" s="5">
        <v>0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4.96</v>
      </c>
      <c r="J3" s="2">
        <v>4.09</v>
      </c>
      <c r="K3" s="2">
        <f t="shared" ref="K3:K66" si="0">SUM(N3,P3,R3,T3,V3,X3,Z3,AB3,AE3,AG3,AI3)</f>
        <v>2.37</v>
      </c>
      <c r="L3" s="2">
        <f t="shared" ref="L3:L66" si="1">SUM(M3,AD3,AK3,AM3,AO3,AQ3,AR3)</f>
        <v>0</v>
      </c>
      <c r="R3" s="7">
        <v>0.28000000000000003</v>
      </c>
      <c r="S3" s="5">
        <v>484.85500000000002</v>
      </c>
      <c r="T3" s="8">
        <v>1.25</v>
      </c>
      <c r="U3" s="5">
        <v>649.6875</v>
      </c>
      <c r="Z3" s="9">
        <v>0.84</v>
      </c>
      <c r="AA3" s="5">
        <v>174.19499999999999</v>
      </c>
      <c r="AL3" s="5" t="str">
        <f t="shared" ref="AL3:AL66" si="2">IF(AK3&gt;0,AK3*$AL$1,"")</f>
        <v/>
      </c>
      <c r="AN3" s="5" t="str">
        <f t="shared" ref="AN3:AN66" si="3">IF(AM3&gt;0,AM3*$AN$1,"")</f>
        <v/>
      </c>
      <c r="AP3" s="5" t="str">
        <f t="shared" ref="AP3:AP66" si="4">IF(AO3&gt;0,AO3*$AP$1,"")</f>
        <v/>
      </c>
      <c r="AS3" s="5">
        <f t="shared" ref="AS3" si="5">SUM(O3,Q3,S3,U3,W3,Y3,AA3,AC3,AF3,AH3,AJ3)</f>
        <v>1308.7375</v>
      </c>
      <c r="AT3" s="11">
        <f>(AS3/$AS$277)*100</f>
        <v>2.3107321466867642E-2</v>
      </c>
      <c r="AU3" s="5">
        <f t="shared" ref="AU3" si="6">(AT3/100)*$AU$1</f>
        <v>23.107321466867642</v>
      </c>
    </row>
    <row r="4" spans="1:47" x14ac:dyDescent="0.25">
      <c r="A4" s="1" t="s">
        <v>56</v>
      </c>
      <c r="B4" s="1" t="s">
        <v>57</v>
      </c>
      <c r="C4" s="1" t="s">
        <v>58</v>
      </c>
      <c r="D4" s="1" t="s">
        <v>51</v>
      </c>
      <c r="E4" s="1" t="s">
        <v>59</v>
      </c>
      <c r="F4" s="1" t="s">
        <v>53</v>
      </c>
      <c r="G4" s="1" t="s">
        <v>54</v>
      </c>
      <c r="H4" s="1" t="s">
        <v>55</v>
      </c>
      <c r="I4" s="2">
        <v>1.99</v>
      </c>
      <c r="J4" s="2">
        <v>1.83</v>
      </c>
      <c r="K4" s="2">
        <f t="shared" si="0"/>
        <v>0.11</v>
      </c>
      <c r="L4" s="2">
        <f t="shared" si="1"/>
        <v>0</v>
      </c>
      <c r="T4" s="8">
        <v>0.11</v>
      </c>
      <c r="U4" s="5">
        <v>57.172499999999999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ref="AS4:AS67" si="7">SUM(O4,Q4,S4,U4,W4,Y4,AA4,AC4,AF4,AH4,AJ4)</f>
        <v>57.172499999999999</v>
      </c>
      <c r="AT4" s="11">
        <f t="shared" ref="AT4:AT67" si="8">(AS4/$AS$277)*100</f>
        <v>1.0094486759678624E-3</v>
      </c>
      <c r="AU4" s="5">
        <f t="shared" ref="AU4:AU67" si="9">(AT4/100)*$AU$1</f>
        <v>1.0094486759678625</v>
      </c>
    </row>
    <row r="5" spans="1:47" x14ac:dyDescent="0.25">
      <c r="A5" s="1" t="s">
        <v>60</v>
      </c>
      <c r="B5" s="1" t="s">
        <v>57</v>
      </c>
      <c r="C5" s="1" t="s">
        <v>58</v>
      </c>
      <c r="D5" s="1" t="s">
        <v>51</v>
      </c>
      <c r="E5" s="1" t="s">
        <v>59</v>
      </c>
      <c r="F5" s="1" t="s">
        <v>53</v>
      </c>
      <c r="G5" s="1" t="s">
        <v>54</v>
      </c>
      <c r="H5" s="1" t="s">
        <v>55</v>
      </c>
      <c r="I5" s="2">
        <v>87.51</v>
      </c>
      <c r="J5" s="2">
        <v>37.479999999999997</v>
      </c>
      <c r="K5" s="2">
        <f t="shared" si="0"/>
        <v>1.85</v>
      </c>
      <c r="L5" s="2">
        <f t="shared" si="1"/>
        <v>0</v>
      </c>
      <c r="T5" s="8">
        <v>1.85</v>
      </c>
      <c r="U5" s="5">
        <v>961.53750000000002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7"/>
        <v>961.53750000000002</v>
      </c>
      <c r="AT5" s="11">
        <f t="shared" si="8"/>
        <v>1.6977091368550412E-2</v>
      </c>
      <c r="AU5" s="5">
        <f t="shared" si="9"/>
        <v>16.977091368550411</v>
      </c>
    </row>
    <row r="6" spans="1:47" x14ac:dyDescent="0.25">
      <c r="A6" s="1" t="s">
        <v>61</v>
      </c>
      <c r="B6" s="1" t="s">
        <v>62</v>
      </c>
      <c r="C6" s="1" t="s">
        <v>63</v>
      </c>
      <c r="D6" s="1" t="s">
        <v>64</v>
      </c>
      <c r="E6" s="1" t="s">
        <v>65</v>
      </c>
      <c r="F6" s="1" t="s">
        <v>66</v>
      </c>
      <c r="G6" s="1" t="s">
        <v>54</v>
      </c>
      <c r="H6" s="1" t="s">
        <v>55</v>
      </c>
      <c r="I6" s="2">
        <v>38.130000000000003</v>
      </c>
      <c r="J6" s="2">
        <v>37.83</v>
      </c>
      <c r="K6" s="2">
        <f t="shared" si="0"/>
        <v>36.82</v>
      </c>
      <c r="L6" s="2">
        <f t="shared" si="1"/>
        <v>1.01</v>
      </c>
      <c r="N6" s="4">
        <v>8.4700000000000006</v>
      </c>
      <c r="O6" s="5">
        <v>22811.827499999999</v>
      </c>
      <c r="P6" s="6">
        <v>17.63</v>
      </c>
      <c r="Q6" s="5">
        <v>38179.96875</v>
      </c>
      <c r="R6" s="7">
        <v>10.72</v>
      </c>
      <c r="S6" s="5">
        <v>18563.02</v>
      </c>
      <c r="AL6" s="5" t="str">
        <f t="shared" si="2"/>
        <v/>
      </c>
      <c r="AM6" s="3">
        <v>0.72</v>
      </c>
      <c r="AN6" s="5">
        <f t="shared" si="3"/>
        <v>4545.3599999999997</v>
      </c>
      <c r="AP6" s="5" t="str">
        <f t="shared" si="4"/>
        <v/>
      </c>
      <c r="AQ6" s="2">
        <v>0.28999999999999998</v>
      </c>
      <c r="AS6" s="5">
        <f t="shared" si="7"/>
        <v>79554.816250000003</v>
      </c>
      <c r="AT6" s="11">
        <f t="shared" si="8"/>
        <v>1.4046351642910329</v>
      </c>
      <c r="AU6" s="5">
        <f t="shared" si="9"/>
        <v>1404.6351642910329</v>
      </c>
    </row>
    <row r="7" spans="1:47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52</v>
      </c>
      <c r="F7" s="1" t="s">
        <v>66</v>
      </c>
      <c r="G7" s="1" t="s">
        <v>54</v>
      </c>
      <c r="H7" s="1" t="s">
        <v>55</v>
      </c>
      <c r="I7" s="2">
        <v>73.209999999999994</v>
      </c>
      <c r="J7" s="2">
        <v>36.659999999999997</v>
      </c>
      <c r="K7" s="2">
        <f t="shared" si="0"/>
        <v>34.70000000000001</v>
      </c>
      <c r="L7" s="2">
        <f t="shared" si="1"/>
        <v>1.97</v>
      </c>
      <c r="N7" s="4">
        <v>1.87</v>
      </c>
      <c r="O7" s="5">
        <v>5036.3775000000014</v>
      </c>
      <c r="P7" s="6">
        <v>22.43</v>
      </c>
      <c r="Q7" s="5">
        <v>48574.96875</v>
      </c>
      <c r="R7" s="7">
        <v>10.039999999999999</v>
      </c>
      <c r="S7" s="5">
        <v>17385.514999999999</v>
      </c>
      <c r="T7" s="8">
        <v>0.34</v>
      </c>
      <c r="U7" s="5">
        <v>176.715</v>
      </c>
      <c r="Z7" s="9">
        <v>0.02</v>
      </c>
      <c r="AA7" s="5">
        <v>4.1475</v>
      </c>
      <c r="AL7" s="5" t="str">
        <f t="shared" si="2"/>
        <v/>
      </c>
      <c r="AM7" s="3">
        <v>0.51</v>
      </c>
      <c r="AN7" s="5">
        <f t="shared" si="3"/>
        <v>3219.63</v>
      </c>
      <c r="AP7" s="5" t="str">
        <f t="shared" si="4"/>
        <v/>
      </c>
      <c r="AQ7" s="2">
        <v>1.46</v>
      </c>
      <c r="AS7" s="5">
        <f t="shared" si="7"/>
        <v>71177.723750000005</v>
      </c>
      <c r="AT7" s="11">
        <f t="shared" si="8"/>
        <v>1.2567276050171634</v>
      </c>
      <c r="AU7" s="5">
        <f t="shared" si="9"/>
        <v>1256.7276050171636</v>
      </c>
    </row>
    <row r="8" spans="1:47" x14ac:dyDescent="0.25">
      <c r="A8" s="1" t="s">
        <v>67</v>
      </c>
      <c r="B8" s="1" t="s">
        <v>68</v>
      </c>
      <c r="C8" s="1" t="s">
        <v>69</v>
      </c>
      <c r="D8" s="1" t="s">
        <v>70</v>
      </c>
      <c r="E8" s="1" t="s">
        <v>71</v>
      </c>
      <c r="F8" s="1" t="s">
        <v>66</v>
      </c>
      <c r="G8" s="1" t="s">
        <v>54</v>
      </c>
      <c r="H8" s="1" t="s">
        <v>55</v>
      </c>
      <c r="I8" s="2">
        <v>73.209999999999994</v>
      </c>
      <c r="J8" s="2">
        <v>36.340000000000003</v>
      </c>
      <c r="K8" s="2">
        <f t="shared" si="0"/>
        <v>36.340000000000003</v>
      </c>
      <c r="L8" s="2">
        <f t="shared" si="1"/>
        <v>0.01</v>
      </c>
      <c r="N8" s="4">
        <v>5.66</v>
      </c>
      <c r="O8" s="5">
        <v>15243.795</v>
      </c>
      <c r="P8" s="6">
        <v>28.63</v>
      </c>
      <c r="Q8" s="5">
        <v>62001.84375</v>
      </c>
      <c r="R8" s="7">
        <v>2.0299999999999998</v>
      </c>
      <c r="S8" s="5">
        <v>3515.19875</v>
      </c>
      <c r="Z8" s="9">
        <v>0.02</v>
      </c>
      <c r="AA8" s="5">
        <v>4.1475</v>
      </c>
      <c r="AL8" s="5" t="str">
        <f t="shared" si="2"/>
        <v/>
      </c>
      <c r="AM8" s="3">
        <v>0.01</v>
      </c>
      <c r="AN8" s="5">
        <f t="shared" si="3"/>
        <v>63.13</v>
      </c>
      <c r="AP8" s="5" t="str">
        <f t="shared" si="4"/>
        <v/>
      </c>
      <c r="AS8" s="5">
        <f t="shared" si="7"/>
        <v>80764.985000000001</v>
      </c>
      <c r="AT8" s="11">
        <f t="shared" si="8"/>
        <v>1.4260021369157245</v>
      </c>
      <c r="AU8" s="5">
        <f t="shared" si="9"/>
        <v>1426.0021369157246</v>
      </c>
    </row>
    <row r="9" spans="1:47" x14ac:dyDescent="0.25">
      <c r="A9" s="1" t="s">
        <v>72</v>
      </c>
      <c r="B9" s="1" t="s">
        <v>73</v>
      </c>
      <c r="C9" s="1" t="s">
        <v>74</v>
      </c>
      <c r="D9" s="1" t="s">
        <v>51</v>
      </c>
      <c r="E9" s="1" t="s">
        <v>75</v>
      </c>
      <c r="F9" s="1" t="s">
        <v>66</v>
      </c>
      <c r="G9" s="1" t="s">
        <v>54</v>
      </c>
      <c r="H9" s="1" t="s">
        <v>55</v>
      </c>
      <c r="I9" s="2">
        <v>171.01</v>
      </c>
      <c r="J9" s="2">
        <v>37.700000000000003</v>
      </c>
      <c r="K9" s="2">
        <f t="shared" si="0"/>
        <v>34.46</v>
      </c>
      <c r="L9" s="2">
        <f t="shared" si="1"/>
        <v>3.24</v>
      </c>
      <c r="N9" s="4">
        <v>9.84</v>
      </c>
      <c r="O9" s="5">
        <v>26501.58</v>
      </c>
      <c r="P9" s="6">
        <v>22.7</v>
      </c>
      <c r="Q9" s="5">
        <v>49159.6875</v>
      </c>
      <c r="R9" s="7">
        <v>1.92</v>
      </c>
      <c r="S9" s="5">
        <v>3324.72</v>
      </c>
      <c r="AL9" s="5" t="str">
        <f t="shared" si="2"/>
        <v/>
      </c>
      <c r="AM9" s="3">
        <v>1.25</v>
      </c>
      <c r="AN9" s="5">
        <f t="shared" si="3"/>
        <v>7891.25</v>
      </c>
      <c r="AP9" s="5" t="str">
        <f t="shared" si="4"/>
        <v/>
      </c>
      <c r="AQ9" s="2">
        <v>1.99</v>
      </c>
      <c r="AS9" s="5">
        <f t="shared" si="7"/>
        <v>78985.987500000003</v>
      </c>
      <c r="AT9" s="11">
        <f t="shared" si="8"/>
        <v>1.3945918142794023</v>
      </c>
      <c r="AU9" s="5">
        <f t="shared" si="9"/>
        <v>1394.5918142794023</v>
      </c>
    </row>
    <row r="10" spans="1:47" x14ac:dyDescent="0.25">
      <c r="A10" s="1" t="s">
        <v>72</v>
      </c>
      <c r="B10" s="1" t="s">
        <v>73</v>
      </c>
      <c r="C10" s="1" t="s">
        <v>74</v>
      </c>
      <c r="D10" s="1" t="s">
        <v>51</v>
      </c>
      <c r="E10" s="1" t="s">
        <v>65</v>
      </c>
      <c r="F10" s="1" t="s">
        <v>66</v>
      </c>
      <c r="G10" s="1" t="s">
        <v>54</v>
      </c>
      <c r="H10" s="1" t="s">
        <v>55</v>
      </c>
      <c r="I10" s="2">
        <v>171.01</v>
      </c>
      <c r="J10" s="2">
        <v>0.08</v>
      </c>
      <c r="K10" s="2">
        <f t="shared" si="0"/>
        <v>0.06</v>
      </c>
      <c r="L10" s="2">
        <f t="shared" si="1"/>
        <v>0.02</v>
      </c>
      <c r="P10" s="6">
        <v>0.06</v>
      </c>
      <c r="Q10" s="5">
        <v>129.9375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Q10" s="2">
        <v>0.02</v>
      </c>
      <c r="AS10" s="5">
        <f t="shared" si="7"/>
        <v>129.9375</v>
      </c>
      <c r="AT10" s="11">
        <f t="shared" si="8"/>
        <v>2.2942015362905962E-3</v>
      </c>
      <c r="AU10" s="5">
        <f t="shared" si="9"/>
        <v>2.2942015362905961</v>
      </c>
    </row>
    <row r="11" spans="1:47" x14ac:dyDescent="0.25">
      <c r="A11" s="1" t="s">
        <v>72</v>
      </c>
      <c r="B11" s="1" t="s">
        <v>73</v>
      </c>
      <c r="C11" s="1" t="s">
        <v>74</v>
      </c>
      <c r="D11" s="1" t="s">
        <v>51</v>
      </c>
      <c r="E11" s="1" t="s">
        <v>76</v>
      </c>
      <c r="F11" s="1" t="s">
        <v>66</v>
      </c>
      <c r="G11" s="1" t="s">
        <v>54</v>
      </c>
      <c r="H11" s="1" t="s">
        <v>55</v>
      </c>
      <c r="I11" s="2">
        <v>171.01</v>
      </c>
      <c r="J11" s="2">
        <v>18.87</v>
      </c>
      <c r="K11" s="2">
        <f t="shared" si="0"/>
        <v>18.869999999999997</v>
      </c>
      <c r="L11" s="2">
        <f t="shared" si="1"/>
        <v>0</v>
      </c>
      <c r="P11" s="6">
        <v>2.4900000000000002</v>
      </c>
      <c r="Q11" s="5">
        <v>5392.4062500000009</v>
      </c>
      <c r="R11" s="7">
        <v>11.87</v>
      </c>
      <c r="S11" s="5">
        <v>20554.388749999998</v>
      </c>
      <c r="T11" s="8">
        <v>4.51</v>
      </c>
      <c r="U11" s="5">
        <v>2344.0725000000002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7"/>
        <v>28290.8675</v>
      </c>
      <c r="AT11" s="11">
        <f t="shared" si="8"/>
        <v>0.49950900764978323</v>
      </c>
      <c r="AU11" s="5">
        <f t="shared" si="9"/>
        <v>499.5090076497832</v>
      </c>
    </row>
    <row r="12" spans="1:47" x14ac:dyDescent="0.25">
      <c r="A12" s="1" t="s">
        <v>72</v>
      </c>
      <c r="B12" s="1" t="s">
        <v>73</v>
      </c>
      <c r="C12" s="1" t="s">
        <v>74</v>
      </c>
      <c r="D12" s="1" t="s">
        <v>51</v>
      </c>
      <c r="E12" s="1" t="s">
        <v>77</v>
      </c>
      <c r="F12" s="1" t="s">
        <v>66</v>
      </c>
      <c r="G12" s="1" t="s">
        <v>54</v>
      </c>
      <c r="H12" s="1" t="s">
        <v>55</v>
      </c>
      <c r="I12" s="2">
        <v>171.01</v>
      </c>
      <c r="J12" s="2">
        <v>37.78</v>
      </c>
      <c r="K12" s="2">
        <f t="shared" si="0"/>
        <v>37.78</v>
      </c>
      <c r="L12" s="2">
        <f t="shared" si="1"/>
        <v>0</v>
      </c>
      <c r="P12" s="6">
        <v>10.57</v>
      </c>
      <c r="Q12" s="5">
        <v>22890.65625</v>
      </c>
      <c r="R12" s="7">
        <v>20.23</v>
      </c>
      <c r="S12" s="5">
        <v>35030.77375</v>
      </c>
      <c r="T12" s="8">
        <v>0.62</v>
      </c>
      <c r="U12" s="5">
        <v>322.245</v>
      </c>
      <c r="Z12" s="9">
        <v>6.36</v>
      </c>
      <c r="AA12" s="5">
        <v>1318.905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7"/>
        <v>59562.58</v>
      </c>
      <c r="AT12" s="11">
        <f t="shared" si="8"/>
        <v>1.0516483889672463</v>
      </c>
      <c r="AU12" s="5">
        <f t="shared" si="9"/>
        <v>1051.6483889672463</v>
      </c>
    </row>
    <row r="13" spans="1:47" x14ac:dyDescent="0.25">
      <c r="A13" s="1" t="s">
        <v>72</v>
      </c>
      <c r="B13" s="1" t="s">
        <v>73</v>
      </c>
      <c r="C13" s="1" t="s">
        <v>74</v>
      </c>
      <c r="D13" s="1" t="s">
        <v>51</v>
      </c>
      <c r="E13" s="1" t="s">
        <v>78</v>
      </c>
      <c r="F13" s="1" t="s">
        <v>66</v>
      </c>
      <c r="G13" s="1" t="s">
        <v>54</v>
      </c>
      <c r="H13" s="1" t="s">
        <v>55</v>
      </c>
      <c r="I13" s="2">
        <v>171.01</v>
      </c>
      <c r="J13" s="2">
        <v>35.880000000000003</v>
      </c>
      <c r="K13" s="2">
        <f t="shared" si="0"/>
        <v>35.879999999999995</v>
      </c>
      <c r="L13" s="2">
        <f t="shared" si="1"/>
        <v>0</v>
      </c>
      <c r="P13" s="6">
        <v>13.52</v>
      </c>
      <c r="Q13" s="5">
        <v>29279.25</v>
      </c>
      <c r="R13" s="7">
        <v>20.12</v>
      </c>
      <c r="S13" s="5">
        <v>34840.294999999998</v>
      </c>
      <c r="T13" s="8">
        <v>0.87</v>
      </c>
      <c r="U13" s="5">
        <v>452.1825</v>
      </c>
      <c r="Z13" s="9">
        <v>1.37</v>
      </c>
      <c r="AA13" s="5">
        <v>284.10374999999999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7"/>
        <v>64855.831250000003</v>
      </c>
      <c r="AT13" s="11">
        <f t="shared" si="8"/>
        <v>1.1451070529381717</v>
      </c>
      <c r="AU13" s="5">
        <f t="shared" si="9"/>
        <v>1145.1070529381718</v>
      </c>
    </row>
    <row r="14" spans="1:47" x14ac:dyDescent="0.25">
      <c r="A14" s="1" t="s">
        <v>72</v>
      </c>
      <c r="B14" s="1" t="s">
        <v>73</v>
      </c>
      <c r="C14" s="1" t="s">
        <v>74</v>
      </c>
      <c r="D14" s="1" t="s">
        <v>51</v>
      </c>
      <c r="E14" s="1" t="s">
        <v>79</v>
      </c>
      <c r="F14" s="1" t="s">
        <v>66</v>
      </c>
      <c r="G14" s="1" t="s">
        <v>54</v>
      </c>
      <c r="H14" s="1" t="s">
        <v>55</v>
      </c>
      <c r="I14" s="2">
        <v>171.01</v>
      </c>
      <c r="J14" s="2">
        <v>34.26</v>
      </c>
      <c r="K14" s="2">
        <f t="shared" si="0"/>
        <v>34.26</v>
      </c>
      <c r="L14" s="2">
        <f t="shared" si="1"/>
        <v>0</v>
      </c>
      <c r="P14" s="6">
        <v>1.38</v>
      </c>
      <c r="Q14" s="5">
        <v>2988.5625</v>
      </c>
      <c r="R14" s="7">
        <v>25.84</v>
      </c>
      <c r="S14" s="5">
        <v>44745.19</v>
      </c>
      <c r="T14" s="8">
        <v>7.02</v>
      </c>
      <c r="U14" s="5">
        <v>3648.645</v>
      </c>
      <c r="Z14" s="9">
        <v>0.02</v>
      </c>
      <c r="AA14" s="5">
        <v>4.1475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7"/>
        <v>51386.544999999998</v>
      </c>
      <c r="AT14" s="11">
        <f t="shared" si="8"/>
        <v>0.90729073965303209</v>
      </c>
      <c r="AU14" s="5">
        <f t="shared" si="9"/>
        <v>907.29073965303201</v>
      </c>
    </row>
    <row r="15" spans="1:47" x14ac:dyDescent="0.25">
      <c r="A15" s="1" t="s">
        <v>80</v>
      </c>
      <c r="B15" s="1" t="s">
        <v>81</v>
      </c>
      <c r="C15" s="1" t="s">
        <v>82</v>
      </c>
      <c r="D15" s="1" t="s">
        <v>51</v>
      </c>
      <c r="E15" s="1" t="s">
        <v>83</v>
      </c>
      <c r="F15" s="1" t="s">
        <v>66</v>
      </c>
      <c r="G15" s="1" t="s">
        <v>54</v>
      </c>
      <c r="H15" s="1" t="s">
        <v>55</v>
      </c>
      <c r="I15" s="2">
        <v>20</v>
      </c>
      <c r="J15" s="2">
        <v>20</v>
      </c>
      <c r="K15" s="2">
        <f t="shared" si="0"/>
        <v>4.68</v>
      </c>
      <c r="L15" s="2">
        <f t="shared" si="1"/>
        <v>1.41</v>
      </c>
      <c r="R15" s="7">
        <v>3.42</v>
      </c>
      <c r="S15" s="5">
        <v>5922.1575000000003</v>
      </c>
      <c r="Z15" s="9">
        <v>1.26</v>
      </c>
      <c r="AA15" s="5">
        <v>261.29250000000002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R15" s="2">
        <v>1.41</v>
      </c>
      <c r="AS15" s="5">
        <f t="shared" si="7"/>
        <v>6183.4500000000007</v>
      </c>
      <c r="AT15" s="11">
        <f t="shared" si="8"/>
        <v>0.10917618462396221</v>
      </c>
      <c r="AU15" s="5">
        <f t="shared" si="9"/>
        <v>109.17618462396221</v>
      </c>
    </row>
    <row r="16" spans="1:47" x14ac:dyDescent="0.25">
      <c r="A16" s="1" t="s">
        <v>84</v>
      </c>
      <c r="B16" s="1" t="s">
        <v>73</v>
      </c>
      <c r="C16" s="1" t="s">
        <v>74</v>
      </c>
      <c r="D16" s="1" t="s">
        <v>51</v>
      </c>
      <c r="E16" s="1" t="s">
        <v>85</v>
      </c>
      <c r="F16" s="1" t="s">
        <v>66</v>
      </c>
      <c r="G16" s="1" t="s">
        <v>54</v>
      </c>
      <c r="H16" s="1" t="s">
        <v>55</v>
      </c>
      <c r="I16" s="2">
        <v>60</v>
      </c>
      <c r="J16" s="2">
        <v>40</v>
      </c>
      <c r="K16" s="2">
        <f t="shared" si="0"/>
        <v>39.659999999999997</v>
      </c>
      <c r="L16" s="2">
        <f t="shared" si="1"/>
        <v>0.34</v>
      </c>
      <c r="P16" s="6">
        <v>24.84</v>
      </c>
      <c r="Q16" s="5">
        <v>53794.125</v>
      </c>
      <c r="R16" s="7">
        <v>11.96</v>
      </c>
      <c r="S16" s="5">
        <v>20710.235000000001</v>
      </c>
      <c r="T16" s="8">
        <v>1.73</v>
      </c>
      <c r="U16" s="5">
        <v>899.16750000000002</v>
      </c>
      <c r="Z16" s="9">
        <v>1.1299999999999999</v>
      </c>
      <c r="AA16" s="5">
        <v>234.33375000000001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R16" s="2">
        <v>0.34</v>
      </c>
      <c r="AS16" s="5">
        <f t="shared" si="7"/>
        <v>75637.861250000002</v>
      </c>
      <c r="AT16" s="11">
        <f t="shared" si="8"/>
        <v>1.3354766520941606</v>
      </c>
      <c r="AU16" s="5">
        <f t="shared" si="9"/>
        <v>1335.4766520941607</v>
      </c>
    </row>
    <row r="17" spans="1:47" x14ac:dyDescent="0.25">
      <c r="A17" s="1" t="s">
        <v>84</v>
      </c>
      <c r="B17" s="1" t="s">
        <v>73</v>
      </c>
      <c r="C17" s="1" t="s">
        <v>74</v>
      </c>
      <c r="D17" s="1" t="s">
        <v>51</v>
      </c>
      <c r="E17" s="1" t="s">
        <v>83</v>
      </c>
      <c r="F17" s="1" t="s">
        <v>66</v>
      </c>
      <c r="G17" s="1" t="s">
        <v>54</v>
      </c>
      <c r="H17" s="1" t="s">
        <v>55</v>
      </c>
      <c r="I17" s="2">
        <v>60</v>
      </c>
      <c r="J17" s="2">
        <v>20</v>
      </c>
      <c r="K17" s="2">
        <f t="shared" si="0"/>
        <v>11.5</v>
      </c>
      <c r="L17" s="2">
        <f t="shared" si="1"/>
        <v>0.02</v>
      </c>
      <c r="R17" s="7">
        <v>1.85</v>
      </c>
      <c r="S17" s="5">
        <v>3203.5062499999999</v>
      </c>
      <c r="T17" s="8">
        <v>9.65</v>
      </c>
      <c r="U17" s="5">
        <v>5015.5875000000005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R17" s="2">
        <v>0.02</v>
      </c>
      <c r="AS17" s="5">
        <f t="shared" si="7"/>
        <v>8219.09375</v>
      </c>
      <c r="AT17" s="11">
        <f t="shared" si="8"/>
        <v>0.1451179029007518</v>
      </c>
      <c r="AU17" s="5">
        <f t="shared" si="9"/>
        <v>145.1179029007518</v>
      </c>
    </row>
    <row r="18" spans="1:47" x14ac:dyDescent="0.25">
      <c r="A18" s="1" t="s">
        <v>86</v>
      </c>
      <c r="B18" s="1" t="s">
        <v>87</v>
      </c>
      <c r="C18" s="1" t="s">
        <v>88</v>
      </c>
      <c r="D18" s="1" t="s">
        <v>51</v>
      </c>
      <c r="E18" s="1" t="s">
        <v>89</v>
      </c>
      <c r="F18" s="1" t="s">
        <v>66</v>
      </c>
      <c r="G18" s="1" t="s">
        <v>54</v>
      </c>
      <c r="H18" s="1" t="s">
        <v>55</v>
      </c>
      <c r="I18" s="2">
        <v>40.54</v>
      </c>
      <c r="J18" s="2">
        <v>39.43</v>
      </c>
      <c r="K18" s="2">
        <f t="shared" si="0"/>
        <v>10.149999999999999</v>
      </c>
      <c r="L18" s="2">
        <f t="shared" si="1"/>
        <v>13.88</v>
      </c>
      <c r="P18" s="6">
        <v>0.21</v>
      </c>
      <c r="Q18" s="5">
        <v>454.78125</v>
      </c>
      <c r="R18" s="7">
        <v>6.58</v>
      </c>
      <c r="S18" s="5">
        <v>11394.092500000001</v>
      </c>
      <c r="T18" s="8">
        <v>0.31</v>
      </c>
      <c r="U18" s="5">
        <v>161.1225</v>
      </c>
      <c r="Z18" s="9">
        <v>3.05</v>
      </c>
      <c r="AA18" s="5">
        <v>632.49374999999998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R18" s="2">
        <v>13.88</v>
      </c>
      <c r="AS18" s="5">
        <f t="shared" si="7"/>
        <v>12642.49</v>
      </c>
      <c r="AT18" s="11">
        <f t="shared" si="8"/>
        <v>0.22321823938846369</v>
      </c>
      <c r="AU18" s="5">
        <f t="shared" si="9"/>
        <v>223.21823938846367</v>
      </c>
    </row>
    <row r="19" spans="1:47" x14ac:dyDescent="0.25">
      <c r="A19" s="1" t="s">
        <v>90</v>
      </c>
      <c r="B19" s="1" t="s">
        <v>91</v>
      </c>
      <c r="C19" s="1" t="s">
        <v>92</v>
      </c>
      <c r="D19" s="1" t="s">
        <v>51</v>
      </c>
      <c r="E19" s="1" t="s">
        <v>76</v>
      </c>
      <c r="F19" s="1" t="s">
        <v>66</v>
      </c>
      <c r="G19" s="1" t="s">
        <v>54</v>
      </c>
      <c r="H19" s="1" t="s">
        <v>55</v>
      </c>
      <c r="I19" s="2">
        <v>18.899999999999999</v>
      </c>
      <c r="J19" s="2">
        <v>17.55</v>
      </c>
      <c r="K19" s="2">
        <f t="shared" si="0"/>
        <v>9.27</v>
      </c>
      <c r="L19" s="2">
        <f t="shared" si="1"/>
        <v>4.13</v>
      </c>
      <c r="R19" s="7">
        <v>5.22</v>
      </c>
      <c r="S19" s="5">
        <v>9039.0825000000004</v>
      </c>
      <c r="T19" s="8">
        <v>2.66</v>
      </c>
      <c r="U19" s="5">
        <v>1382.5350000000001</v>
      </c>
      <c r="Z19" s="9">
        <v>1.39</v>
      </c>
      <c r="AA19" s="5">
        <v>288.25125000000003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R19" s="2">
        <v>4.13</v>
      </c>
      <c r="AS19" s="5">
        <f t="shared" si="7"/>
        <v>10709.86875</v>
      </c>
      <c r="AT19" s="11">
        <f t="shared" si="8"/>
        <v>0.18909550622199633</v>
      </c>
      <c r="AU19" s="5">
        <f t="shared" si="9"/>
        <v>189.09550622199632</v>
      </c>
    </row>
    <row r="20" spans="1:47" x14ac:dyDescent="0.25">
      <c r="A20" s="1" t="s">
        <v>93</v>
      </c>
      <c r="B20" s="1" t="s">
        <v>94</v>
      </c>
      <c r="C20" s="1" t="s">
        <v>95</v>
      </c>
      <c r="D20" s="1" t="s">
        <v>96</v>
      </c>
      <c r="E20" s="1" t="s">
        <v>97</v>
      </c>
      <c r="F20" s="1" t="s">
        <v>66</v>
      </c>
      <c r="G20" s="1" t="s">
        <v>54</v>
      </c>
      <c r="H20" s="1" t="s">
        <v>55</v>
      </c>
      <c r="I20" s="2">
        <v>70.28</v>
      </c>
      <c r="J20" s="2">
        <v>39.21</v>
      </c>
      <c r="K20" s="2">
        <f t="shared" si="0"/>
        <v>33.49</v>
      </c>
      <c r="L20" s="2">
        <f t="shared" si="1"/>
        <v>5.72</v>
      </c>
      <c r="P20" s="6">
        <v>9.65</v>
      </c>
      <c r="Q20" s="5">
        <v>20898.28125</v>
      </c>
      <c r="R20" s="7">
        <v>18.41</v>
      </c>
      <c r="S20" s="5">
        <v>31879.216250000001</v>
      </c>
      <c r="T20" s="8">
        <v>5.43</v>
      </c>
      <c r="U20" s="5">
        <v>2822.2424999999998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R20" s="2">
        <v>5.72</v>
      </c>
      <c r="AS20" s="5">
        <f t="shared" si="7"/>
        <v>55599.74</v>
      </c>
      <c r="AT20" s="11">
        <f t="shared" si="8"/>
        <v>0.98167972236927536</v>
      </c>
      <c r="AU20" s="5">
        <f t="shared" si="9"/>
        <v>981.6797223692754</v>
      </c>
    </row>
    <row r="21" spans="1:47" x14ac:dyDescent="0.25">
      <c r="A21" s="1" t="s">
        <v>93</v>
      </c>
      <c r="B21" s="1" t="s">
        <v>94</v>
      </c>
      <c r="C21" s="1" t="s">
        <v>95</v>
      </c>
      <c r="D21" s="1" t="s">
        <v>96</v>
      </c>
      <c r="E21" s="1" t="s">
        <v>59</v>
      </c>
      <c r="F21" s="1" t="s">
        <v>66</v>
      </c>
      <c r="G21" s="1" t="s">
        <v>54</v>
      </c>
      <c r="H21" s="1" t="s">
        <v>55</v>
      </c>
      <c r="I21" s="2">
        <v>70.28</v>
      </c>
      <c r="J21" s="2">
        <v>31.07</v>
      </c>
      <c r="K21" s="2">
        <f t="shared" si="0"/>
        <v>31.07</v>
      </c>
      <c r="L21" s="2">
        <f t="shared" si="1"/>
        <v>0</v>
      </c>
      <c r="P21" s="6">
        <v>27.19</v>
      </c>
      <c r="Q21" s="5">
        <v>58883.34375</v>
      </c>
      <c r="R21" s="7">
        <v>3.88</v>
      </c>
      <c r="S21" s="5">
        <v>6718.7049999999999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7"/>
        <v>65602.048750000002</v>
      </c>
      <c r="AT21" s="11">
        <f t="shared" si="8"/>
        <v>1.1582824128989753</v>
      </c>
      <c r="AU21" s="5">
        <f t="shared" si="9"/>
        <v>1158.2824128989753</v>
      </c>
    </row>
    <row r="22" spans="1:47" x14ac:dyDescent="0.25">
      <c r="A22" s="1" t="s">
        <v>98</v>
      </c>
      <c r="B22" s="1" t="s">
        <v>99</v>
      </c>
      <c r="C22" s="1" t="s">
        <v>100</v>
      </c>
      <c r="D22" s="1" t="s">
        <v>64</v>
      </c>
      <c r="E22" s="1" t="s">
        <v>59</v>
      </c>
      <c r="F22" s="1" t="s">
        <v>66</v>
      </c>
      <c r="G22" s="1" t="s">
        <v>54</v>
      </c>
      <c r="H22" s="1" t="s">
        <v>55</v>
      </c>
      <c r="I22" s="2">
        <v>7</v>
      </c>
      <c r="J22" s="2">
        <v>6.99</v>
      </c>
      <c r="K22" s="2">
        <f t="shared" si="0"/>
        <v>7</v>
      </c>
      <c r="L22" s="2">
        <f t="shared" si="1"/>
        <v>0</v>
      </c>
      <c r="P22" s="6">
        <v>0.02</v>
      </c>
      <c r="Q22" s="5">
        <v>43.3125</v>
      </c>
      <c r="R22" s="7">
        <v>0.04</v>
      </c>
      <c r="S22" s="5">
        <v>69.265000000000001</v>
      </c>
      <c r="Z22" s="9">
        <v>6.94</v>
      </c>
      <c r="AA22" s="5">
        <v>1439.1824999999999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7"/>
        <v>1551.76</v>
      </c>
      <c r="AT22" s="11">
        <f t="shared" si="8"/>
        <v>2.7398173552317814E-2</v>
      </c>
      <c r="AU22" s="5">
        <f t="shared" si="9"/>
        <v>27.398173552317814</v>
      </c>
    </row>
    <row r="23" spans="1:47" x14ac:dyDescent="0.25">
      <c r="A23" s="1" t="s">
        <v>101</v>
      </c>
      <c r="B23" s="1" t="s">
        <v>102</v>
      </c>
      <c r="C23" s="1" t="s">
        <v>103</v>
      </c>
      <c r="D23" s="1" t="s">
        <v>64</v>
      </c>
      <c r="E23" s="1" t="s">
        <v>59</v>
      </c>
      <c r="F23" s="1" t="s">
        <v>66</v>
      </c>
      <c r="G23" s="1" t="s">
        <v>54</v>
      </c>
      <c r="H23" s="1" t="s">
        <v>55</v>
      </c>
      <c r="I23" s="2">
        <v>1</v>
      </c>
      <c r="J23" s="2">
        <v>1</v>
      </c>
      <c r="K23" s="2">
        <f t="shared" si="0"/>
        <v>1.01</v>
      </c>
      <c r="L23" s="2">
        <f t="shared" si="1"/>
        <v>0</v>
      </c>
      <c r="P23" s="6">
        <v>0.02</v>
      </c>
      <c r="Q23" s="5">
        <v>43.3125</v>
      </c>
      <c r="R23" s="7">
        <v>0.01</v>
      </c>
      <c r="S23" s="5">
        <v>17.31625</v>
      </c>
      <c r="Z23" s="9">
        <v>0.98</v>
      </c>
      <c r="AA23" s="5">
        <v>203.22749999999999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7"/>
        <v>263.85624999999999</v>
      </c>
      <c r="AT23" s="11">
        <f t="shared" si="8"/>
        <v>4.6586967896863922E-3</v>
      </c>
      <c r="AU23" s="5">
        <f t="shared" si="9"/>
        <v>4.6586967896863918</v>
      </c>
    </row>
    <row r="24" spans="1:47" x14ac:dyDescent="0.25">
      <c r="A24" s="1" t="s">
        <v>104</v>
      </c>
      <c r="B24" s="1" t="s">
        <v>105</v>
      </c>
      <c r="C24" s="1" t="s">
        <v>106</v>
      </c>
      <c r="D24" s="1" t="s">
        <v>64</v>
      </c>
      <c r="E24" s="1" t="s">
        <v>107</v>
      </c>
      <c r="F24" s="1" t="s">
        <v>66</v>
      </c>
      <c r="G24" s="1" t="s">
        <v>54</v>
      </c>
      <c r="H24" s="1" t="s">
        <v>55</v>
      </c>
      <c r="I24" s="2">
        <v>3.07</v>
      </c>
      <c r="J24" s="2">
        <v>3.03</v>
      </c>
      <c r="K24" s="2">
        <f t="shared" si="0"/>
        <v>3.03</v>
      </c>
      <c r="L24" s="2">
        <f t="shared" si="1"/>
        <v>0</v>
      </c>
      <c r="P24" s="6">
        <v>0.01</v>
      </c>
      <c r="Q24" s="5">
        <v>21.65625</v>
      </c>
      <c r="R24" s="7">
        <v>2.1800000000000002</v>
      </c>
      <c r="S24" s="5">
        <v>3774.9425000000001</v>
      </c>
      <c r="Z24" s="9">
        <v>0.84</v>
      </c>
      <c r="AA24" s="5">
        <v>174.19499999999999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7"/>
        <v>3970.7937500000003</v>
      </c>
      <c r="AT24" s="11">
        <f t="shared" si="8"/>
        <v>7.0109099540495226E-2</v>
      </c>
      <c r="AU24" s="5">
        <f t="shared" si="9"/>
        <v>70.109099540495222</v>
      </c>
    </row>
    <row r="25" spans="1:47" x14ac:dyDescent="0.25">
      <c r="A25" s="1" t="s">
        <v>108</v>
      </c>
      <c r="B25" s="1" t="s">
        <v>109</v>
      </c>
      <c r="C25" s="1" t="s">
        <v>110</v>
      </c>
      <c r="D25" s="1" t="s">
        <v>64</v>
      </c>
      <c r="E25" s="1" t="s">
        <v>65</v>
      </c>
      <c r="F25" s="1" t="s">
        <v>111</v>
      </c>
      <c r="G25" s="1" t="s">
        <v>54</v>
      </c>
      <c r="H25" s="1" t="s">
        <v>55</v>
      </c>
      <c r="I25" s="2">
        <v>8</v>
      </c>
      <c r="J25" s="2">
        <v>7.38</v>
      </c>
      <c r="K25" s="2">
        <f t="shared" si="0"/>
        <v>1.06</v>
      </c>
      <c r="L25" s="2">
        <f t="shared" si="1"/>
        <v>6.31</v>
      </c>
      <c r="R25" s="7">
        <v>0.04</v>
      </c>
      <c r="S25" s="5">
        <v>69.265000000000001</v>
      </c>
      <c r="Z25" s="9">
        <v>1.02</v>
      </c>
      <c r="AA25" s="5">
        <v>211.52250000000001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R25" s="2">
        <v>6.31</v>
      </c>
      <c r="AS25" s="5">
        <f t="shared" si="7"/>
        <v>280.78750000000002</v>
      </c>
      <c r="AT25" s="11">
        <f t="shared" si="8"/>
        <v>4.9576382019909252E-3</v>
      </c>
      <c r="AU25" s="5">
        <f t="shared" si="9"/>
        <v>4.9576382019909255</v>
      </c>
    </row>
    <row r="26" spans="1:47" x14ac:dyDescent="0.25">
      <c r="A26" s="1" t="s">
        <v>108</v>
      </c>
      <c r="B26" s="1" t="s">
        <v>109</v>
      </c>
      <c r="C26" s="1" t="s">
        <v>110</v>
      </c>
      <c r="D26" s="1" t="s">
        <v>64</v>
      </c>
      <c r="E26" s="1" t="s">
        <v>52</v>
      </c>
      <c r="F26" s="1" t="s">
        <v>111</v>
      </c>
      <c r="G26" s="1" t="s">
        <v>54</v>
      </c>
      <c r="H26" s="1" t="s">
        <v>55</v>
      </c>
      <c r="I26" s="2">
        <v>8</v>
      </c>
      <c r="J26" s="2">
        <v>0.39</v>
      </c>
      <c r="K26" s="2">
        <f t="shared" si="0"/>
        <v>0.02</v>
      </c>
      <c r="L26" s="2">
        <f t="shared" si="1"/>
        <v>0.37</v>
      </c>
      <c r="R26" s="7">
        <v>0.02</v>
      </c>
      <c r="S26" s="5">
        <v>34.6325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R26" s="2">
        <v>0.37</v>
      </c>
      <c r="AS26" s="5">
        <f t="shared" si="7"/>
        <v>34.6325</v>
      </c>
      <c r="AT26" s="11">
        <f t="shared" si="8"/>
        <v>6.1147809297226806E-4</v>
      </c>
      <c r="AU26" s="5">
        <f t="shared" si="9"/>
        <v>0.61147809297226807</v>
      </c>
    </row>
    <row r="27" spans="1:47" x14ac:dyDescent="0.25">
      <c r="A27" s="1" t="s">
        <v>112</v>
      </c>
      <c r="B27" s="1" t="s">
        <v>113</v>
      </c>
      <c r="C27" s="1" t="s">
        <v>114</v>
      </c>
      <c r="D27" s="1" t="s">
        <v>64</v>
      </c>
      <c r="E27" s="1" t="s">
        <v>65</v>
      </c>
      <c r="F27" s="1" t="s">
        <v>111</v>
      </c>
      <c r="G27" s="1" t="s">
        <v>54</v>
      </c>
      <c r="H27" s="1" t="s">
        <v>55</v>
      </c>
      <c r="I27" s="2">
        <v>2.73</v>
      </c>
      <c r="J27" s="2">
        <v>1.86</v>
      </c>
      <c r="K27" s="2">
        <f t="shared" si="0"/>
        <v>1.87</v>
      </c>
      <c r="L27" s="2">
        <f t="shared" si="1"/>
        <v>0</v>
      </c>
      <c r="R27" s="7">
        <v>0.02</v>
      </c>
      <c r="S27" s="5">
        <v>34.6325</v>
      </c>
      <c r="Z27" s="9">
        <v>1.85</v>
      </c>
      <c r="AA27" s="5">
        <v>383.64375000000001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7"/>
        <v>418.27625</v>
      </c>
      <c r="AT27" s="11">
        <f t="shared" si="8"/>
        <v>7.3851660632524834E-3</v>
      </c>
      <c r="AU27" s="5">
        <f t="shared" si="9"/>
        <v>7.3851660632524831</v>
      </c>
    </row>
    <row r="28" spans="1:47" x14ac:dyDescent="0.25">
      <c r="A28" s="1" t="s">
        <v>112</v>
      </c>
      <c r="B28" s="1" t="s">
        <v>113</v>
      </c>
      <c r="C28" s="1" t="s">
        <v>114</v>
      </c>
      <c r="D28" s="1" t="s">
        <v>64</v>
      </c>
      <c r="E28" s="1" t="s">
        <v>75</v>
      </c>
      <c r="F28" s="1" t="s">
        <v>111</v>
      </c>
      <c r="G28" s="1" t="s">
        <v>54</v>
      </c>
      <c r="H28" s="1" t="s">
        <v>55</v>
      </c>
      <c r="I28" s="2">
        <v>2.73</v>
      </c>
      <c r="J28" s="2">
        <v>0.84</v>
      </c>
      <c r="K28" s="2">
        <f t="shared" si="0"/>
        <v>0.83000000000000007</v>
      </c>
      <c r="L28" s="2">
        <f t="shared" si="1"/>
        <v>0</v>
      </c>
      <c r="R28" s="7">
        <v>0.02</v>
      </c>
      <c r="S28" s="5">
        <v>34.6325</v>
      </c>
      <c r="Z28" s="9">
        <v>0.81</v>
      </c>
      <c r="AA28" s="5">
        <v>167.97375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7"/>
        <v>202.60624999999999</v>
      </c>
      <c r="AT28" s="11">
        <f t="shared" si="8"/>
        <v>3.5772549880679298E-3</v>
      </c>
      <c r="AU28" s="5">
        <f t="shared" si="9"/>
        <v>3.5772549880679296</v>
      </c>
    </row>
    <row r="29" spans="1:47" x14ac:dyDescent="0.25">
      <c r="A29" s="1" t="s">
        <v>115</v>
      </c>
      <c r="B29" s="1" t="s">
        <v>116</v>
      </c>
      <c r="C29" s="1" t="s">
        <v>117</v>
      </c>
      <c r="D29" s="1" t="s">
        <v>64</v>
      </c>
      <c r="E29" s="1" t="s">
        <v>89</v>
      </c>
      <c r="F29" s="1" t="s">
        <v>111</v>
      </c>
      <c r="G29" s="1" t="s">
        <v>54</v>
      </c>
      <c r="H29" s="1" t="s">
        <v>55</v>
      </c>
      <c r="I29" s="2">
        <v>10</v>
      </c>
      <c r="J29" s="2">
        <v>9.4</v>
      </c>
      <c r="K29" s="2">
        <f t="shared" si="0"/>
        <v>7.73</v>
      </c>
      <c r="L29" s="2">
        <f t="shared" si="1"/>
        <v>1.67</v>
      </c>
      <c r="N29" s="4">
        <v>2.61</v>
      </c>
      <c r="O29" s="5">
        <v>7029.3824999999997</v>
      </c>
      <c r="P29" s="6">
        <v>2.72</v>
      </c>
      <c r="Q29" s="5">
        <v>5890.5</v>
      </c>
      <c r="Z29" s="9">
        <v>2.4</v>
      </c>
      <c r="AA29" s="5">
        <v>497.7</v>
      </c>
      <c r="AL29" s="5" t="str">
        <f t="shared" si="2"/>
        <v/>
      </c>
      <c r="AM29" s="3">
        <v>0.67</v>
      </c>
      <c r="AN29" s="5">
        <f t="shared" si="3"/>
        <v>4229.71</v>
      </c>
      <c r="AP29" s="5" t="str">
        <f t="shared" si="4"/>
        <v/>
      </c>
      <c r="AQ29" s="2">
        <v>1</v>
      </c>
      <c r="AS29" s="5">
        <f t="shared" si="7"/>
        <v>13417.5825</v>
      </c>
      <c r="AT29" s="11">
        <f t="shared" si="8"/>
        <v>0.23690342191288752</v>
      </c>
      <c r="AU29" s="5">
        <f t="shared" si="9"/>
        <v>236.90342191288752</v>
      </c>
    </row>
    <row r="30" spans="1:47" x14ac:dyDescent="0.25">
      <c r="A30" s="1" t="s">
        <v>118</v>
      </c>
      <c r="B30" s="1" t="s">
        <v>119</v>
      </c>
      <c r="C30" s="1" t="s">
        <v>120</v>
      </c>
      <c r="D30" s="1" t="s">
        <v>64</v>
      </c>
      <c r="E30" s="1" t="s">
        <v>79</v>
      </c>
      <c r="F30" s="1" t="s">
        <v>111</v>
      </c>
      <c r="G30" s="1" t="s">
        <v>54</v>
      </c>
      <c r="H30" s="1" t="s">
        <v>55</v>
      </c>
      <c r="I30" s="2">
        <v>12.66</v>
      </c>
      <c r="J30" s="2">
        <v>11.61</v>
      </c>
      <c r="K30" s="2">
        <f t="shared" si="0"/>
        <v>11.08</v>
      </c>
      <c r="L30" s="2">
        <f t="shared" si="1"/>
        <v>0.52</v>
      </c>
      <c r="Z30" s="9">
        <v>11.08</v>
      </c>
      <c r="AA30" s="5">
        <v>2297.7150000000001</v>
      </c>
      <c r="AK30" s="3">
        <v>0.3</v>
      </c>
      <c r="AL30" s="5">
        <f t="shared" si="2"/>
        <v>1136.3999999999999</v>
      </c>
      <c r="AN30" s="5" t="str">
        <f t="shared" si="3"/>
        <v/>
      </c>
      <c r="AP30" s="5" t="str">
        <f t="shared" si="4"/>
        <v/>
      </c>
      <c r="AQ30" s="2">
        <v>0.22</v>
      </c>
      <c r="AS30" s="5">
        <f t="shared" si="7"/>
        <v>2297.7150000000001</v>
      </c>
      <c r="AT30" s="11">
        <f t="shared" si="8"/>
        <v>4.0568898762543125E-2</v>
      </c>
      <c r="AU30" s="5">
        <f t="shared" si="9"/>
        <v>40.568898762543128</v>
      </c>
    </row>
    <row r="31" spans="1:47" ht="13.5" customHeight="1" x14ac:dyDescent="0.25">
      <c r="A31" s="1" t="s">
        <v>121</v>
      </c>
      <c r="B31" s="1" t="s">
        <v>122</v>
      </c>
      <c r="C31" s="1" t="s">
        <v>123</v>
      </c>
      <c r="D31" s="1" t="s">
        <v>51</v>
      </c>
      <c r="E31" s="1" t="s">
        <v>79</v>
      </c>
      <c r="F31" s="1" t="s">
        <v>111</v>
      </c>
      <c r="G31" s="1" t="s">
        <v>54</v>
      </c>
      <c r="H31" s="1" t="s">
        <v>55</v>
      </c>
      <c r="I31" s="2">
        <v>20</v>
      </c>
      <c r="J31" s="2">
        <v>18.93</v>
      </c>
      <c r="K31" s="2">
        <f t="shared" si="0"/>
        <v>16.520000000000003</v>
      </c>
      <c r="L31" s="2">
        <f t="shared" si="1"/>
        <v>2.41</v>
      </c>
      <c r="N31" s="4">
        <v>4.7</v>
      </c>
      <c r="O31" s="5">
        <v>12658.275</v>
      </c>
      <c r="P31" s="6">
        <v>11.81</v>
      </c>
      <c r="Q31" s="5">
        <v>25576.03125</v>
      </c>
      <c r="Z31" s="9">
        <v>0.01</v>
      </c>
      <c r="AA31" s="5">
        <v>2.07375</v>
      </c>
      <c r="AL31" s="5" t="str">
        <f t="shared" si="2"/>
        <v/>
      </c>
      <c r="AM31" s="3">
        <v>0.7</v>
      </c>
      <c r="AN31" s="5">
        <f t="shared" si="3"/>
        <v>4419.0999999999995</v>
      </c>
      <c r="AP31" s="5" t="str">
        <f t="shared" si="4"/>
        <v/>
      </c>
      <c r="AQ31" s="2">
        <v>1.71</v>
      </c>
      <c r="AS31" s="5">
        <f t="shared" si="7"/>
        <v>38236.380000000005</v>
      </c>
      <c r="AT31" s="11">
        <f t="shared" si="8"/>
        <v>0.67510889264601093</v>
      </c>
      <c r="AU31" s="5">
        <f t="shared" si="9"/>
        <v>675.10889264601087</v>
      </c>
    </row>
    <row r="32" spans="1:47" x14ac:dyDescent="0.25">
      <c r="A32" s="1" t="s">
        <v>124</v>
      </c>
      <c r="B32" s="1" t="s">
        <v>125</v>
      </c>
      <c r="C32" s="1" t="s">
        <v>126</v>
      </c>
      <c r="D32" s="1" t="s">
        <v>127</v>
      </c>
      <c r="E32" s="1" t="s">
        <v>107</v>
      </c>
      <c r="F32" s="1" t="s">
        <v>111</v>
      </c>
      <c r="G32" s="1" t="s">
        <v>54</v>
      </c>
      <c r="H32" s="1" t="s">
        <v>55</v>
      </c>
      <c r="I32" s="2">
        <v>138.25</v>
      </c>
      <c r="J32" s="2">
        <v>0.76</v>
      </c>
      <c r="K32" s="2">
        <f t="shared" si="0"/>
        <v>0.76</v>
      </c>
      <c r="L32" s="2">
        <f t="shared" si="1"/>
        <v>0</v>
      </c>
      <c r="R32" s="7">
        <v>0.76</v>
      </c>
      <c r="S32" s="5">
        <v>1316.0350000000001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7"/>
        <v>1316.0350000000001</v>
      </c>
      <c r="AT32" s="11">
        <f t="shared" si="8"/>
        <v>2.3236167532946186E-2</v>
      </c>
      <c r="AU32" s="5">
        <f t="shared" si="9"/>
        <v>23.236167532946187</v>
      </c>
    </row>
    <row r="33" spans="1:47" x14ac:dyDescent="0.25">
      <c r="A33" s="1" t="s">
        <v>124</v>
      </c>
      <c r="B33" s="1" t="s">
        <v>125</v>
      </c>
      <c r="C33" s="1" t="s">
        <v>126</v>
      </c>
      <c r="D33" s="1" t="s">
        <v>127</v>
      </c>
      <c r="E33" s="1" t="s">
        <v>128</v>
      </c>
      <c r="F33" s="1" t="s">
        <v>111</v>
      </c>
      <c r="G33" s="1" t="s">
        <v>54</v>
      </c>
      <c r="H33" s="1" t="s">
        <v>55</v>
      </c>
      <c r="I33" s="2">
        <v>138.25</v>
      </c>
      <c r="J33" s="2">
        <v>39.96</v>
      </c>
      <c r="K33" s="2">
        <f t="shared" si="0"/>
        <v>39.92</v>
      </c>
      <c r="L33" s="2">
        <f t="shared" si="1"/>
        <v>0.04</v>
      </c>
      <c r="P33" s="6">
        <v>18.670000000000002</v>
      </c>
      <c r="Q33" s="5">
        <v>40432.218750000007</v>
      </c>
      <c r="R33" s="7">
        <v>21.25</v>
      </c>
      <c r="S33" s="5">
        <v>36797.03125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R33" s="2">
        <v>0.04</v>
      </c>
      <c r="AS33" s="5">
        <f t="shared" si="7"/>
        <v>77229.25</v>
      </c>
      <c r="AT33" s="11">
        <f t="shared" si="8"/>
        <v>1.3635745184921253</v>
      </c>
      <c r="AU33" s="5">
        <f t="shared" si="9"/>
        <v>1363.5745184921252</v>
      </c>
    </row>
    <row r="34" spans="1:47" x14ac:dyDescent="0.25">
      <c r="A34" s="1" t="s">
        <v>124</v>
      </c>
      <c r="B34" s="1" t="s">
        <v>125</v>
      </c>
      <c r="C34" s="1" t="s">
        <v>126</v>
      </c>
      <c r="D34" s="1" t="s">
        <v>127</v>
      </c>
      <c r="E34" s="1" t="s">
        <v>59</v>
      </c>
      <c r="F34" s="1" t="s">
        <v>111</v>
      </c>
      <c r="G34" s="1" t="s">
        <v>54</v>
      </c>
      <c r="H34" s="1" t="s">
        <v>55</v>
      </c>
      <c r="I34" s="2">
        <v>138.25</v>
      </c>
      <c r="J34" s="2">
        <v>0.88</v>
      </c>
      <c r="K34" s="2">
        <f t="shared" si="0"/>
        <v>0.88</v>
      </c>
      <c r="L34" s="2">
        <f t="shared" si="1"/>
        <v>0</v>
      </c>
      <c r="R34" s="7">
        <v>0.88</v>
      </c>
      <c r="S34" s="5">
        <v>1523.83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7"/>
        <v>1523.83</v>
      </c>
      <c r="AT34" s="11">
        <f t="shared" si="8"/>
        <v>2.690503609077979E-2</v>
      </c>
      <c r="AU34" s="5">
        <f t="shared" si="9"/>
        <v>26.905036090779792</v>
      </c>
    </row>
    <row r="35" spans="1:47" x14ac:dyDescent="0.25">
      <c r="A35" s="1" t="s">
        <v>124</v>
      </c>
      <c r="B35" s="1" t="s">
        <v>125</v>
      </c>
      <c r="C35" s="1" t="s">
        <v>126</v>
      </c>
      <c r="D35" s="1" t="s">
        <v>127</v>
      </c>
      <c r="E35" s="1" t="s">
        <v>97</v>
      </c>
      <c r="F35" s="1" t="s">
        <v>111</v>
      </c>
      <c r="G35" s="1" t="s">
        <v>54</v>
      </c>
      <c r="H35" s="1" t="s">
        <v>55</v>
      </c>
      <c r="I35" s="2">
        <v>138.25</v>
      </c>
      <c r="J35" s="2">
        <v>20.16</v>
      </c>
      <c r="K35" s="2">
        <f t="shared" si="0"/>
        <v>20.09</v>
      </c>
      <c r="L35" s="2">
        <f t="shared" si="1"/>
        <v>7.0000000000000007E-2</v>
      </c>
      <c r="P35" s="6">
        <v>11.02</v>
      </c>
      <c r="Q35" s="5">
        <v>23865.1875</v>
      </c>
      <c r="R35" s="7">
        <v>9.07</v>
      </c>
      <c r="S35" s="5">
        <v>15705.838750000001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R35" s="2">
        <v>7.0000000000000007E-2</v>
      </c>
      <c r="AS35" s="5">
        <f t="shared" si="7"/>
        <v>39571.026250000003</v>
      </c>
      <c r="AT35" s="11">
        <f t="shared" si="8"/>
        <v>0.69867366399496311</v>
      </c>
      <c r="AU35" s="5">
        <f t="shared" si="9"/>
        <v>698.67366399496314</v>
      </c>
    </row>
    <row r="36" spans="1:47" x14ac:dyDescent="0.25">
      <c r="A36" s="1" t="s">
        <v>124</v>
      </c>
      <c r="B36" s="1" t="s">
        <v>125</v>
      </c>
      <c r="C36" s="1" t="s">
        <v>126</v>
      </c>
      <c r="D36" s="1" t="s">
        <v>127</v>
      </c>
      <c r="E36" s="1" t="s">
        <v>75</v>
      </c>
      <c r="F36" s="1" t="s">
        <v>129</v>
      </c>
      <c r="G36" s="1" t="s">
        <v>54</v>
      </c>
      <c r="H36" s="1" t="s">
        <v>55</v>
      </c>
      <c r="I36" s="2">
        <v>138.25</v>
      </c>
      <c r="J36" s="2">
        <v>40</v>
      </c>
      <c r="K36" s="2">
        <f t="shared" si="0"/>
        <v>40</v>
      </c>
      <c r="L36" s="2">
        <f t="shared" si="1"/>
        <v>0</v>
      </c>
      <c r="P36" s="6">
        <v>0.27</v>
      </c>
      <c r="Q36" s="5">
        <v>584.71875</v>
      </c>
      <c r="R36" s="7">
        <v>39.729999999999997</v>
      </c>
      <c r="S36" s="5">
        <v>68797.461249999993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S36" s="5">
        <f t="shared" si="7"/>
        <v>69382.179999999993</v>
      </c>
      <c r="AT36" s="11">
        <f t="shared" si="8"/>
        <v>1.225025138602718</v>
      </c>
      <c r="AU36" s="5">
        <f t="shared" si="9"/>
        <v>1225.025138602718</v>
      </c>
    </row>
    <row r="37" spans="1:47" x14ac:dyDescent="0.25">
      <c r="A37" s="1" t="s">
        <v>124</v>
      </c>
      <c r="B37" s="1" t="s">
        <v>125</v>
      </c>
      <c r="C37" s="1" t="s">
        <v>126</v>
      </c>
      <c r="D37" s="1" t="s">
        <v>127</v>
      </c>
      <c r="E37" s="1" t="s">
        <v>71</v>
      </c>
      <c r="F37" s="1" t="s">
        <v>129</v>
      </c>
      <c r="G37" s="1" t="s">
        <v>54</v>
      </c>
      <c r="H37" s="1" t="s">
        <v>55</v>
      </c>
      <c r="I37" s="2">
        <v>138.25</v>
      </c>
      <c r="J37" s="2">
        <v>35</v>
      </c>
      <c r="K37" s="2">
        <f t="shared" si="0"/>
        <v>29.15</v>
      </c>
      <c r="L37" s="2">
        <f t="shared" si="1"/>
        <v>0</v>
      </c>
      <c r="R37" s="7">
        <v>24.06</v>
      </c>
      <c r="S37" s="5">
        <v>41662.897499999999</v>
      </c>
      <c r="T37" s="8">
        <v>5.09</v>
      </c>
      <c r="U37" s="5">
        <v>2645.5275000000001</v>
      </c>
      <c r="AL37" s="5" t="str">
        <f t="shared" si="2"/>
        <v/>
      </c>
      <c r="AN37" s="5" t="str">
        <f t="shared" si="3"/>
        <v/>
      </c>
      <c r="AP37" s="5" t="str">
        <f t="shared" si="4"/>
        <v/>
      </c>
      <c r="AS37" s="5">
        <f t="shared" si="7"/>
        <v>44308.425000000003</v>
      </c>
      <c r="AT37" s="11">
        <f t="shared" si="8"/>
        <v>0.78231808912451495</v>
      </c>
      <c r="AU37" s="5">
        <f t="shared" si="9"/>
        <v>782.31808912451493</v>
      </c>
    </row>
    <row r="38" spans="1:47" x14ac:dyDescent="0.25">
      <c r="A38" s="1" t="s">
        <v>130</v>
      </c>
      <c r="B38" s="1" t="s">
        <v>131</v>
      </c>
      <c r="C38" s="1" t="s">
        <v>132</v>
      </c>
      <c r="D38" s="1" t="s">
        <v>64</v>
      </c>
      <c r="E38" s="1" t="s">
        <v>128</v>
      </c>
      <c r="F38" s="1" t="s">
        <v>111</v>
      </c>
      <c r="G38" s="1" t="s">
        <v>54</v>
      </c>
      <c r="H38" s="1" t="s">
        <v>55</v>
      </c>
      <c r="I38" s="2">
        <v>5</v>
      </c>
      <c r="J38" s="2">
        <v>1.42</v>
      </c>
      <c r="K38" s="2">
        <f t="shared" si="0"/>
        <v>0.06</v>
      </c>
      <c r="L38" s="2">
        <f t="shared" si="1"/>
        <v>1.36</v>
      </c>
      <c r="P38" s="6">
        <v>0.04</v>
      </c>
      <c r="Q38" s="5">
        <v>86.625</v>
      </c>
      <c r="R38" s="7">
        <v>0.02</v>
      </c>
      <c r="S38" s="5">
        <v>34.6325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R38" s="2">
        <v>1.36</v>
      </c>
      <c r="AS38" s="5">
        <f t="shared" si="7"/>
        <v>121.25749999999999</v>
      </c>
      <c r="AT38" s="11">
        <f t="shared" si="8"/>
        <v>2.1409457838326654E-3</v>
      </c>
      <c r="AU38" s="5">
        <f t="shared" si="9"/>
        <v>2.1409457838326658</v>
      </c>
    </row>
    <row r="39" spans="1:47" x14ac:dyDescent="0.25">
      <c r="A39" s="1" t="s">
        <v>130</v>
      </c>
      <c r="B39" s="1" t="s">
        <v>131</v>
      </c>
      <c r="C39" s="1" t="s">
        <v>132</v>
      </c>
      <c r="D39" s="1" t="s">
        <v>64</v>
      </c>
      <c r="E39" s="1" t="s">
        <v>97</v>
      </c>
      <c r="F39" s="1" t="s">
        <v>111</v>
      </c>
      <c r="G39" s="1" t="s">
        <v>54</v>
      </c>
      <c r="H39" s="1" t="s">
        <v>55</v>
      </c>
      <c r="I39" s="2">
        <v>5</v>
      </c>
      <c r="J39" s="2">
        <v>3.57</v>
      </c>
      <c r="K39" s="2">
        <f t="shared" si="0"/>
        <v>0.01</v>
      </c>
      <c r="L39" s="2">
        <f t="shared" si="1"/>
        <v>3.56</v>
      </c>
      <c r="P39" s="6">
        <v>0.01</v>
      </c>
      <c r="Q39" s="5">
        <v>21.65625</v>
      </c>
      <c r="AL39" s="5" t="str">
        <f t="shared" si="2"/>
        <v/>
      </c>
      <c r="AN39" s="5" t="str">
        <f t="shared" si="3"/>
        <v/>
      </c>
      <c r="AP39" s="5" t="str">
        <f t="shared" si="4"/>
        <v/>
      </c>
      <c r="AR39" s="2">
        <v>3.56</v>
      </c>
      <c r="AS39" s="5">
        <f t="shared" si="7"/>
        <v>21.65625</v>
      </c>
      <c r="AT39" s="11">
        <f t="shared" si="8"/>
        <v>3.8236692271509935E-4</v>
      </c>
      <c r="AU39" s="5">
        <f t="shared" si="9"/>
        <v>0.38236692271509937</v>
      </c>
    </row>
    <row r="40" spans="1:47" x14ac:dyDescent="0.25">
      <c r="A40" s="1" t="s">
        <v>133</v>
      </c>
      <c r="B40" s="1" t="s">
        <v>134</v>
      </c>
      <c r="C40" s="1" t="s">
        <v>135</v>
      </c>
      <c r="D40" s="1" t="s">
        <v>64</v>
      </c>
      <c r="E40" s="1" t="s">
        <v>107</v>
      </c>
      <c r="F40" s="1" t="s">
        <v>111</v>
      </c>
      <c r="G40" s="1" t="s">
        <v>54</v>
      </c>
      <c r="H40" s="1" t="s">
        <v>55</v>
      </c>
      <c r="I40" s="2">
        <v>0.65</v>
      </c>
      <c r="J40" s="2">
        <v>0.56999999999999995</v>
      </c>
      <c r="K40" s="2">
        <f t="shared" si="0"/>
        <v>0.57000000000000006</v>
      </c>
      <c r="L40" s="2">
        <f t="shared" si="1"/>
        <v>0</v>
      </c>
      <c r="R40" s="7">
        <v>0.02</v>
      </c>
      <c r="S40" s="5">
        <v>34.6325</v>
      </c>
      <c r="Z40" s="9">
        <v>0.55000000000000004</v>
      </c>
      <c r="AA40" s="5">
        <v>114.05625000000001</v>
      </c>
      <c r="AL40" s="5" t="str">
        <f t="shared" si="2"/>
        <v/>
      </c>
      <c r="AN40" s="5" t="str">
        <f t="shared" si="3"/>
        <v/>
      </c>
      <c r="AP40" s="5" t="str">
        <f t="shared" si="4"/>
        <v/>
      </c>
      <c r="AS40" s="5">
        <f t="shared" si="7"/>
        <v>148.68875</v>
      </c>
      <c r="AT40" s="11">
        <f t="shared" si="8"/>
        <v>2.6252772192717918E-3</v>
      </c>
      <c r="AU40" s="5">
        <f t="shared" si="9"/>
        <v>2.6252772192717919</v>
      </c>
    </row>
    <row r="41" spans="1:47" x14ac:dyDescent="0.25">
      <c r="A41" s="1" t="s">
        <v>136</v>
      </c>
      <c r="B41" s="1" t="s">
        <v>137</v>
      </c>
      <c r="C41" s="1" t="s">
        <v>138</v>
      </c>
      <c r="D41" s="1" t="s">
        <v>139</v>
      </c>
      <c r="E41" s="1" t="s">
        <v>107</v>
      </c>
      <c r="F41" s="1" t="s">
        <v>111</v>
      </c>
      <c r="G41" s="1" t="s">
        <v>54</v>
      </c>
      <c r="H41" s="1" t="s">
        <v>55</v>
      </c>
      <c r="I41" s="2">
        <v>0.36</v>
      </c>
      <c r="J41" s="2">
        <v>0.34</v>
      </c>
      <c r="K41" s="2">
        <f t="shared" si="0"/>
        <v>0.34</v>
      </c>
      <c r="L41" s="2">
        <f t="shared" si="1"/>
        <v>0</v>
      </c>
      <c r="Z41" s="9">
        <v>0.34</v>
      </c>
      <c r="AA41" s="5">
        <v>70.507500000000007</v>
      </c>
      <c r="AL41" s="5" t="str">
        <f t="shared" si="2"/>
        <v/>
      </c>
      <c r="AN41" s="5" t="str">
        <f t="shared" si="3"/>
        <v/>
      </c>
      <c r="AP41" s="5" t="str">
        <f t="shared" si="4"/>
        <v/>
      </c>
      <c r="AS41" s="5">
        <f t="shared" si="7"/>
        <v>70.507500000000007</v>
      </c>
      <c r="AT41" s="11">
        <f t="shared" si="8"/>
        <v>1.2448940053487964E-3</v>
      </c>
      <c r="AU41" s="5">
        <f t="shared" si="9"/>
        <v>1.2448940053487965</v>
      </c>
    </row>
    <row r="42" spans="1:47" x14ac:dyDescent="0.25">
      <c r="A42" s="1" t="s">
        <v>140</v>
      </c>
      <c r="B42" s="1" t="s">
        <v>141</v>
      </c>
      <c r="C42" s="1" t="s">
        <v>142</v>
      </c>
      <c r="D42" s="1" t="s">
        <v>64</v>
      </c>
      <c r="E42" s="1" t="s">
        <v>107</v>
      </c>
      <c r="F42" s="1" t="s">
        <v>111</v>
      </c>
      <c r="G42" s="1" t="s">
        <v>54</v>
      </c>
      <c r="H42" s="1" t="s">
        <v>55</v>
      </c>
      <c r="I42" s="2">
        <v>20</v>
      </c>
      <c r="J42" s="2">
        <v>19.28</v>
      </c>
      <c r="K42" s="2">
        <f t="shared" si="0"/>
        <v>19.28</v>
      </c>
      <c r="L42" s="2">
        <f t="shared" si="1"/>
        <v>0</v>
      </c>
      <c r="R42" s="7">
        <v>19.27</v>
      </c>
      <c r="S42" s="5">
        <v>33368.41375</v>
      </c>
      <c r="Z42" s="9">
        <v>0.01</v>
      </c>
      <c r="AA42" s="5">
        <v>2.07375</v>
      </c>
      <c r="AL42" s="5" t="str">
        <f t="shared" si="2"/>
        <v/>
      </c>
      <c r="AN42" s="5" t="str">
        <f t="shared" si="3"/>
        <v/>
      </c>
      <c r="AP42" s="5" t="str">
        <f t="shared" si="4"/>
        <v/>
      </c>
      <c r="AS42" s="5">
        <f t="shared" si="7"/>
        <v>33370.487500000003</v>
      </c>
      <c r="AT42" s="11">
        <f t="shared" si="8"/>
        <v>0.58919575710834937</v>
      </c>
      <c r="AU42" s="5">
        <f t="shared" si="9"/>
        <v>589.19575710834931</v>
      </c>
    </row>
    <row r="43" spans="1:47" x14ac:dyDescent="0.25">
      <c r="A43" s="1" t="s">
        <v>143</v>
      </c>
      <c r="B43" s="1" t="s">
        <v>144</v>
      </c>
      <c r="C43" s="1" t="s">
        <v>145</v>
      </c>
      <c r="D43" s="1" t="s">
        <v>146</v>
      </c>
      <c r="E43" s="1" t="s">
        <v>83</v>
      </c>
      <c r="F43" s="1" t="s">
        <v>111</v>
      </c>
      <c r="G43" s="1" t="s">
        <v>54</v>
      </c>
      <c r="H43" s="1" t="s">
        <v>55</v>
      </c>
      <c r="I43" s="2">
        <v>111.37</v>
      </c>
      <c r="J43" s="2">
        <v>40</v>
      </c>
      <c r="K43" s="2">
        <f t="shared" si="0"/>
        <v>33.57</v>
      </c>
      <c r="L43" s="2">
        <f t="shared" si="1"/>
        <v>6.43</v>
      </c>
      <c r="P43" s="6">
        <v>17.88</v>
      </c>
      <c r="Q43" s="5">
        <v>38721.375</v>
      </c>
      <c r="R43" s="7">
        <v>11.33</v>
      </c>
      <c r="S43" s="5">
        <v>19619.311249999999</v>
      </c>
      <c r="T43" s="8">
        <v>4.3600000000000003</v>
      </c>
      <c r="U43" s="5">
        <v>2266.11</v>
      </c>
      <c r="AL43" s="5" t="str">
        <f t="shared" si="2"/>
        <v/>
      </c>
      <c r="AN43" s="5" t="str">
        <f t="shared" si="3"/>
        <v/>
      </c>
      <c r="AP43" s="5" t="str">
        <f t="shared" si="4"/>
        <v/>
      </c>
      <c r="AR43" s="2">
        <v>6.43</v>
      </c>
      <c r="AS43" s="5">
        <f t="shared" si="7"/>
        <v>60606.796249999999</v>
      </c>
      <c r="AT43" s="11">
        <f t="shared" si="8"/>
        <v>1.0700852722762955</v>
      </c>
      <c r="AU43" s="5">
        <f t="shared" si="9"/>
        <v>1070.0852722762954</v>
      </c>
    </row>
    <row r="44" spans="1:47" x14ac:dyDescent="0.25">
      <c r="A44" s="1" t="s">
        <v>143</v>
      </c>
      <c r="B44" s="1" t="s">
        <v>144</v>
      </c>
      <c r="C44" s="1" t="s">
        <v>145</v>
      </c>
      <c r="D44" s="1" t="s">
        <v>146</v>
      </c>
      <c r="E44" s="1" t="s">
        <v>147</v>
      </c>
      <c r="F44" s="1" t="s">
        <v>111</v>
      </c>
      <c r="G44" s="1" t="s">
        <v>54</v>
      </c>
      <c r="H44" s="1" t="s">
        <v>55</v>
      </c>
      <c r="I44" s="2">
        <v>111.37</v>
      </c>
      <c r="J44" s="2">
        <v>31.01</v>
      </c>
      <c r="K44" s="2">
        <f t="shared" si="0"/>
        <v>31.009999999999998</v>
      </c>
      <c r="L44" s="2">
        <f t="shared" si="1"/>
        <v>0</v>
      </c>
      <c r="P44" s="6">
        <v>0.33</v>
      </c>
      <c r="Q44" s="5">
        <v>714.65625</v>
      </c>
      <c r="R44" s="7">
        <v>20.399999999999999</v>
      </c>
      <c r="S44" s="5">
        <v>35325.149999999987</v>
      </c>
      <c r="T44" s="8">
        <v>10.27</v>
      </c>
      <c r="U44" s="5">
        <v>5337.8325000000004</v>
      </c>
      <c r="Z44" s="9">
        <v>0.01</v>
      </c>
      <c r="AA44" s="5">
        <v>2.07375</v>
      </c>
      <c r="AL44" s="5" t="str">
        <f t="shared" si="2"/>
        <v/>
      </c>
      <c r="AN44" s="5" t="str">
        <f t="shared" si="3"/>
        <v/>
      </c>
      <c r="AP44" s="5" t="str">
        <f t="shared" si="4"/>
        <v/>
      </c>
      <c r="AS44" s="5">
        <f t="shared" si="7"/>
        <v>41379.712499999987</v>
      </c>
      <c r="AT44" s="11">
        <f t="shared" si="8"/>
        <v>0.73060817692169822</v>
      </c>
      <c r="AU44" s="5">
        <f t="shared" si="9"/>
        <v>730.60817692169826</v>
      </c>
    </row>
    <row r="45" spans="1:47" x14ac:dyDescent="0.25">
      <c r="A45" s="1" t="s">
        <v>143</v>
      </c>
      <c r="B45" s="1" t="s">
        <v>144</v>
      </c>
      <c r="C45" s="1" t="s">
        <v>145</v>
      </c>
      <c r="D45" s="1" t="s">
        <v>146</v>
      </c>
      <c r="E45" s="1" t="s">
        <v>85</v>
      </c>
      <c r="F45" s="1" t="s">
        <v>111</v>
      </c>
      <c r="G45" s="1" t="s">
        <v>54</v>
      </c>
      <c r="H45" s="1" t="s">
        <v>55</v>
      </c>
      <c r="I45" s="2">
        <v>111.37</v>
      </c>
      <c r="J45" s="2">
        <v>37.49</v>
      </c>
      <c r="K45" s="2">
        <f t="shared" si="0"/>
        <v>24.03</v>
      </c>
      <c r="L45" s="2">
        <f t="shared" si="1"/>
        <v>13.46</v>
      </c>
      <c r="N45" s="4">
        <v>1.03</v>
      </c>
      <c r="O45" s="5">
        <v>2774.0475000000001</v>
      </c>
      <c r="P45" s="6">
        <v>23</v>
      </c>
      <c r="Q45" s="5">
        <v>49809.375</v>
      </c>
      <c r="AL45" s="5" t="str">
        <f t="shared" si="2"/>
        <v/>
      </c>
      <c r="AN45" s="5" t="str">
        <f t="shared" si="3"/>
        <v/>
      </c>
      <c r="AP45" s="5" t="str">
        <f t="shared" si="4"/>
        <v/>
      </c>
      <c r="AR45" s="2">
        <v>13.46</v>
      </c>
      <c r="AS45" s="5">
        <f t="shared" si="7"/>
        <v>52583.422500000001</v>
      </c>
      <c r="AT45" s="11">
        <f t="shared" si="8"/>
        <v>0.92842303940677251</v>
      </c>
      <c r="AU45" s="5">
        <f t="shared" si="9"/>
        <v>928.42303940677255</v>
      </c>
    </row>
    <row r="46" spans="1:47" x14ac:dyDescent="0.25">
      <c r="A46" s="1" t="s">
        <v>143</v>
      </c>
      <c r="B46" s="1" t="s">
        <v>144</v>
      </c>
      <c r="C46" s="1" t="s">
        <v>145</v>
      </c>
      <c r="D46" s="1" t="s">
        <v>146</v>
      </c>
      <c r="E46" s="1" t="s">
        <v>89</v>
      </c>
      <c r="F46" s="1" t="s">
        <v>111</v>
      </c>
      <c r="G46" s="1" t="s">
        <v>54</v>
      </c>
      <c r="H46" s="1" t="s">
        <v>55</v>
      </c>
      <c r="I46" s="2">
        <v>111.37</v>
      </c>
      <c r="J46" s="2">
        <v>2.87</v>
      </c>
      <c r="K46" s="2">
        <f t="shared" si="0"/>
        <v>2.8699999999999997</v>
      </c>
      <c r="L46" s="2">
        <f t="shared" si="1"/>
        <v>0</v>
      </c>
      <c r="N46" s="4">
        <v>0.36</v>
      </c>
      <c r="O46" s="5">
        <v>969.56999999999994</v>
      </c>
      <c r="P46" s="6">
        <v>2.38</v>
      </c>
      <c r="Q46" s="5">
        <v>5154.1875</v>
      </c>
      <c r="R46" s="7">
        <v>0.13</v>
      </c>
      <c r="S46" s="5">
        <v>225.11125000000001</v>
      </c>
      <c r="AL46" s="5" t="str">
        <f t="shared" si="2"/>
        <v/>
      </c>
      <c r="AN46" s="5" t="str">
        <f t="shared" si="3"/>
        <v/>
      </c>
      <c r="AP46" s="5" t="str">
        <f t="shared" si="4"/>
        <v/>
      </c>
      <c r="AS46" s="5">
        <f t="shared" si="7"/>
        <v>6348.8687499999996</v>
      </c>
      <c r="AT46" s="11">
        <f t="shared" si="8"/>
        <v>0.11209684994676176</v>
      </c>
      <c r="AU46" s="5">
        <f t="shared" si="9"/>
        <v>112.09684994676176</v>
      </c>
    </row>
    <row r="47" spans="1:47" x14ac:dyDescent="0.25">
      <c r="A47" s="1" t="s">
        <v>148</v>
      </c>
      <c r="B47" s="1" t="s">
        <v>149</v>
      </c>
      <c r="C47" s="1" t="s">
        <v>150</v>
      </c>
      <c r="D47" s="1" t="s">
        <v>64</v>
      </c>
      <c r="E47" s="1" t="s">
        <v>147</v>
      </c>
      <c r="F47" s="1" t="s">
        <v>111</v>
      </c>
      <c r="G47" s="1" t="s">
        <v>54</v>
      </c>
      <c r="H47" s="1" t="s">
        <v>55</v>
      </c>
      <c r="I47" s="2">
        <v>3.34</v>
      </c>
      <c r="J47" s="2">
        <v>2.0299999999999998</v>
      </c>
      <c r="K47" s="2">
        <f t="shared" si="0"/>
        <v>2.0300000000000002</v>
      </c>
      <c r="L47" s="2">
        <f t="shared" si="1"/>
        <v>0</v>
      </c>
      <c r="P47" s="6">
        <v>0.03</v>
      </c>
      <c r="Q47" s="5">
        <v>64.96875</v>
      </c>
      <c r="R47" s="7">
        <v>0.31</v>
      </c>
      <c r="S47" s="5">
        <v>536.80375000000004</v>
      </c>
      <c r="T47" s="8">
        <v>7.0000000000000007E-2</v>
      </c>
      <c r="U47" s="5">
        <v>36.3825</v>
      </c>
      <c r="Z47" s="9">
        <v>1.62</v>
      </c>
      <c r="AA47" s="5">
        <v>335.94749999999999</v>
      </c>
      <c r="AL47" s="5" t="str">
        <f t="shared" si="2"/>
        <v/>
      </c>
      <c r="AN47" s="5" t="str">
        <f t="shared" si="3"/>
        <v/>
      </c>
      <c r="AP47" s="5" t="str">
        <f t="shared" si="4"/>
        <v/>
      </c>
      <c r="AS47" s="5">
        <f t="shared" si="7"/>
        <v>974.10250000000008</v>
      </c>
      <c r="AT47" s="11">
        <f t="shared" si="8"/>
        <v>1.7198941429568144E-2</v>
      </c>
      <c r="AU47" s="5">
        <f t="shared" si="9"/>
        <v>17.198941429568144</v>
      </c>
    </row>
    <row r="48" spans="1:47" x14ac:dyDescent="0.25">
      <c r="A48" s="1" t="s">
        <v>148</v>
      </c>
      <c r="B48" s="1" t="s">
        <v>149</v>
      </c>
      <c r="C48" s="1" t="s">
        <v>150</v>
      </c>
      <c r="D48" s="1" t="s">
        <v>64</v>
      </c>
      <c r="E48" s="1" t="s">
        <v>89</v>
      </c>
      <c r="F48" s="1" t="s">
        <v>111</v>
      </c>
      <c r="G48" s="1" t="s">
        <v>54</v>
      </c>
      <c r="H48" s="1" t="s">
        <v>55</v>
      </c>
      <c r="I48" s="2">
        <v>3.34</v>
      </c>
      <c r="J48" s="2">
        <v>0.95</v>
      </c>
      <c r="K48" s="2">
        <f t="shared" si="0"/>
        <v>0.96</v>
      </c>
      <c r="L48" s="2">
        <f t="shared" si="1"/>
        <v>0</v>
      </c>
      <c r="P48" s="6">
        <v>0.45</v>
      </c>
      <c r="Q48" s="5">
        <v>974.53125</v>
      </c>
      <c r="R48" s="7">
        <v>0.06</v>
      </c>
      <c r="S48" s="5">
        <v>103.89749999999999</v>
      </c>
      <c r="Z48" s="9">
        <v>0.45</v>
      </c>
      <c r="AA48" s="5">
        <v>93.318750000000009</v>
      </c>
      <c r="AL48" s="5" t="str">
        <f t="shared" si="2"/>
        <v/>
      </c>
      <c r="AN48" s="5" t="str">
        <f t="shared" si="3"/>
        <v/>
      </c>
      <c r="AP48" s="5" t="str">
        <f t="shared" si="4"/>
        <v/>
      </c>
      <c r="AS48" s="5">
        <f t="shared" si="7"/>
        <v>1171.7474999999999</v>
      </c>
      <c r="AT48" s="11">
        <f t="shared" si="8"/>
        <v>2.0688599631704978E-2</v>
      </c>
      <c r="AU48" s="5">
        <f t="shared" si="9"/>
        <v>20.688599631704978</v>
      </c>
    </row>
    <row r="49" spans="1:47" x14ac:dyDescent="0.25">
      <c r="A49" s="1" t="s">
        <v>151</v>
      </c>
      <c r="B49" s="1" t="s">
        <v>62</v>
      </c>
      <c r="C49" s="1" t="s">
        <v>63</v>
      </c>
      <c r="D49" s="1" t="s">
        <v>64</v>
      </c>
      <c r="E49" s="1" t="s">
        <v>77</v>
      </c>
      <c r="F49" s="1" t="s">
        <v>111</v>
      </c>
      <c r="G49" s="1" t="s">
        <v>54</v>
      </c>
      <c r="H49" s="1" t="s">
        <v>55</v>
      </c>
      <c r="I49" s="2">
        <v>10.85</v>
      </c>
      <c r="J49" s="2">
        <v>0.1</v>
      </c>
      <c r="K49" s="2">
        <f t="shared" si="0"/>
        <v>0.1</v>
      </c>
      <c r="L49" s="2">
        <f t="shared" si="1"/>
        <v>0</v>
      </c>
      <c r="X49" s="2">
        <v>0.1</v>
      </c>
      <c r="Y49" s="5">
        <v>51.975000000000001</v>
      </c>
      <c r="AL49" s="5" t="str">
        <f t="shared" si="2"/>
        <v/>
      </c>
      <c r="AN49" s="5" t="str">
        <f t="shared" si="3"/>
        <v/>
      </c>
      <c r="AP49" s="5" t="str">
        <f t="shared" si="4"/>
        <v/>
      </c>
      <c r="AS49" s="5">
        <f t="shared" si="7"/>
        <v>51.975000000000001</v>
      </c>
      <c r="AT49" s="11">
        <f t="shared" si="8"/>
        <v>9.176806145162385E-4</v>
      </c>
      <c r="AU49" s="5">
        <f t="shared" si="9"/>
        <v>0.9176806145162385</v>
      </c>
    </row>
    <row r="50" spans="1:47" x14ac:dyDescent="0.25">
      <c r="A50" s="1" t="s">
        <v>151</v>
      </c>
      <c r="B50" s="1" t="s">
        <v>62</v>
      </c>
      <c r="C50" s="1" t="s">
        <v>63</v>
      </c>
      <c r="D50" s="1" t="s">
        <v>64</v>
      </c>
      <c r="E50" s="1" t="s">
        <v>76</v>
      </c>
      <c r="F50" s="1" t="s">
        <v>111</v>
      </c>
      <c r="G50" s="1" t="s">
        <v>54</v>
      </c>
      <c r="H50" s="1" t="s">
        <v>55</v>
      </c>
      <c r="I50" s="2">
        <v>10.85</v>
      </c>
      <c r="J50" s="2">
        <v>10.09</v>
      </c>
      <c r="K50" s="2">
        <f t="shared" si="0"/>
        <v>10.09</v>
      </c>
      <c r="L50" s="2">
        <f t="shared" si="1"/>
        <v>0</v>
      </c>
      <c r="R50" s="7">
        <v>2.71</v>
      </c>
      <c r="S50" s="5">
        <v>4692.7037499999997</v>
      </c>
      <c r="X50" s="2">
        <v>7.38</v>
      </c>
      <c r="Y50" s="5">
        <v>3835.7550000000001</v>
      </c>
      <c r="AL50" s="5" t="str">
        <f t="shared" si="2"/>
        <v/>
      </c>
      <c r="AN50" s="5" t="str">
        <f t="shared" si="3"/>
        <v/>
      </c>
      <c r="AP50" s="5" t="str">
        <f t="shared" si="4"/>
        <v/>
      </c>
      <c r="AS50" s="5">
        <f t="shared" si="7"/>
        <v>8528.4587499999998</v>
      </c>
      <c r="AT50" s="11">
        <f t="shared" si="8"/>
        <v>0.15058011094904072</v>
      </c>
      <c r="AU50" s="5">
        <f t="shared" si="9"/>
        <v>150.58011094904072</v>
      </c>
    </row>
    <row r="51" spans="1:47" x14ac:dyDescent="0.25">
      <c r="A51" s="1" t="s">
        <v>152</v>
      </c>
      <c r="B51" s="1" t="s">
        <v>153</v>
      </c>
      <c r="C51" s="1" t="s">
        <v>154</v>
      </c>
      <c r="D51" s="1" t="s">
        <v>64</v>
      </c>
      <c r="E51" s="1" t="s">
        <v>76</v>
      </c>
      <c r="F51" s="1" t="s">
        <v>111</v>
      </c>
      <c r="G51" s="1" t="s">
        <v>54</v>
      </c>
      <c r="H51" s="1" t="s">
        <v>55</v>
      </c>
      <c r="I51" s="2">
        <v>16.38</v>
      </c>
      <c r="J51" s="2">
        <v>16.34</v>
      </c>
      <c r="K51" s="2">
        <f t="shared" si="0"/>
        <v>16.3</v>
      </c>
      <c r="L51" s="2">
        <f t="shared" si="1"/>
        <v>0.04</v>
      </c>
      <c r="P51" s="6">
        <v>1.17</v>
      </c>
      <c r="Q51" s="5">
        <v>2533.78125</v>
      </c>
      <c r="R51" s="7">
        <v>3.31</v>
      </c>
      <c r="S51" s="5">
        <v>5731.67875</v>
      </c>
      <c r="X51" s="2">
        <v>11.82</v>
      </c>
      <c r="Y51" s="5">
        <v>6143.4449999999997</v>
      </c>
      <c r="AK51" s="3">
        <v>0.03</v>
      </c>
      <c r="AL51" s="5">
        <f t="shared" si="2"/>
        <v>113.64</v>
      </c>
      <c r="AM51" s="3">
        <v>0.01</v>
      </c>
      <c r="AN51" s="5">
        <f t="shared" si="3"/>
        <v>63.13</v>
      </c>
      <c r="AP51" s="5" t="str">
        <f t="shared" si="4"/>
        <v/>
      </c>
      <c r="AS51" s="5">
        <f t="shared" si="7"/>
        <v>14408.904999999999</v>
      </c>
      <c r="AT51" s="11">
        <f t="shared" si="8"/>
        <v>0.25440640298039635</v>
      </c>
      <c r="AU51" s="5">
        <f t="shared" si="9"/>
        <v>254.40640298039636</v>
      </c>
    </row>
    <row r="52" spans="1:47" x14ac:dyDescent="0.25">
      <c r="A52" s="1" t="s">
        <v>155</v>
      </c>
      <c r="B52" s="1" t="s">
        <v>156</v>
      </c>
      <c r="C52" s="1" t="s">
        <v>157</v>
      </c>
      <c r="D52" s="1" t="s">
        <v>64</v>
      </c>
      <c r="E52" s="1" t="s">
        <v>77</v>
      </c>
      <c r="F52" s="1" t="s">
        <v>111</v>
      </c>
      <c r="G52" s="1" t="s">
        <v>54</v>
      </c>
      <c r="H52" s="1" t="s">
        <v>55</v>
      </c>
      <c r="I52" s="2">
        <v>87.93</v>
      </c>
      <c r="J52" s="2">
        <v>36.65</v>
      </c>
      <c r="K52" s="2">
        <f t="shared" si="0"/>
        <v>36.650000000000006</v>
      </c>
      <c r="L52" s="2">
        <f t="shared" si="1"/>
        <v>0</v>
      </c>
      <c r="P52" s="6">
        <v>0.17</v>
      </c>
      <c r="Q52" s="5">
        <v>368.15625</v>
      </c>
      <c r="R52" s="7">
        <v>36.42</v>
      </c>
      <c r="S52" s="5">
        <v>63065.783665000003</v>
      </c>
      <c r="T52" s="8">
        <v>0.06</v>
      </c>
      <c r="U52" s="5">
        <v>31.184999999999999</v>
      </c>
      <c r="AL52" s="5" t="str">
        <f t="shared" si="2"/>
        <v/>
      </c>
      <c r="AN52" s="5" t="str">
        <f t="shared" si="3"/>
        <v/>
      </c>
      <c r="AP52" s="5" t="str">
        <f t="shared" si="4"/>
        <v/>
      </c>
      <c r="AS52" s="5">
        <f t="shared" si="7"/>
        <v>63465.124915</v>
      </c>
      <c r="AT52" s="11">
        <f t="shared" si="8"/>
        <v>1.1205524739268309</v>
      </c>
      <c r="AU52" s="5">
        <f t="shared" si="9"/>
        <v>1120.552473926831</v>
      </c>
    </row>
    <row r="53" spans="1:47" x14ac:dyDescent="0.25">
      <c r="A53" s="1" t="s">
        <v>155</v>
      </c>
      <c r="B53" s="1" t="s">
        <v>156</v>
      </c>
      <c r="C53" s="1" t="s">
        <v>157</v>
      </c>
      <c r="D53" s="1" t="s">
        <v>64</v>
      </c>
      <c r="E53" s="1" t="s">
        <v>76</v>
      </c>
      <c r="F53" s="1" t="s">
        <v>111</v>
      </c>
      <c r="G53" s="1" t="s">
        <v>54</v>
      </c>
      <c r="H53" s="1" t="s">
        <v>55</v>
      </c>
      <c r="I53" s="2">
        <v>87.93</v>
      </c>
      <c r="J53" s="2">
        <v>11.53</v>
      </c>
      <c r="K53" s="2">
        <f t="shared" si="0"/>
        <v>11.299999999999999</v>
      </c>
      <c r="L53" s="2">
        <f t="shared" si="1"/>
        <v>0.23</v>
      </c>
      <c r="P53" s="6">
        <v>2.87</v>
      </c>
      <c r="Q53" s="5">
        <v>6215.34375</v>
      </c>
      <c r="R53" s="7">
        <v>8.42</v>
      </c>
      <c r="S53" s="5">
        <v>14580.282499999999</v>
      </c>
      <c r="X53" s="2">
        <v>0.01</v>
      </c>
      <c r="Y53" s="5">
        <v>5.1974999999999998</v>
      </c>
      <c r="AL53" s="5" t="str">
        <f t="shared" si="2"/>
        <v/>
      </c>
      <c r="AM53" s="3">
        <v>0.2</v>
      </c>
      <c r="AN53" s="5">
        <f t="shared" si="3"/>
        <v>1262.6000000000001</v>
      </c>
      <c r="AP53" s="5" t="str">
        <f t="shared" si="4"/>
        <v/>
      </c>
      <c r="AQ53" s="2">
        <v>0.03</v>
      </c>
      <c r="AS53" s="5">
        <f t="shared" si="7"/>
        <v>20800.82375</v>
      </c>
      <c r="AT53" s="11">
        <f t="shared" si="8"/>
        <v>0.36726335202200999</v>
      </c>
      <c r="AU53" s="5">
        <f t="shared" si="9"/>
        <v>367.26335202201</v>
      </c>
    </row>
    <row r="54" spans="1:47" x14ac:dyDescent="0.25">
      <c r="A54" s="1" t="s">
        <v>155</v>
      </c>
      <c r="B54" s="1" t="s">
        <v>156</v>
      </c>
      <c r="C54" s="1" t="s">
        <v>157</v>
      </c>
      <c r="D54" s="1" t="s">
        <v>64</v>
      </c>
      <c r="E54" s="1" t="s">
        <v>78</v>
      </c>
      <c r="F54" s="1" t="s">
        <v>111</v>
      </c>
      <c r="G54" s="1" t="s">
        <v>54</v>
      </c>
      <c r="H54" s="1" t="s">
        <v>55</v>
      </c>
      <c r="I54" s="2">
        <v>87.93</v>
      </c>
      <c r="J54" s="2">
        <v>33.049999999999997</v>
      </c>
      <c r="K54" s="2">
        <f t="shared" si="0"/>
        <v>33.049999999999997</v>
      </c>
      <c r="L54" s="2">
        <f t="shared" si="1"/>
        <v>0</v>
      </c>
      <c r="N54" s="4">
        <v>1.04</v>
      </c>
      <c r="O54" s="5">
        <v>2800.98</v>
      </c>
      <c r="P54" s="6">
        <v>30.48</v>
      </c>
      <c r="Q54" s="5">
        <v>66008.25</v>
      </c>
      <c r="R54" s="7">
        <v>0.96</v>
      </c>
      <c r="S54" s="5">
        <v>1662.36</v>
      </c>
      <c r="Z54" s="9">
        <v>0.56999999999999995</v>
      </c>
      <c r="AA54" s="5">
        <v>118.20375</v>
      </c>
      <c r="AL54" s="5" t="str">
        <f t="shared" si="2"/>
        <v/>
      </c>
      <c r="AN54" s="5" t="str">
        <f t="shared" si="3"/>
        <v/>
      </c>
      <c r="AP54" s="5" t="str">
        <f t="shared" si="4"/>
        <v/>
      </c>
      <c r="AS54" s="5">
        <f t="shared" si="7"/>
        <v>70589.793749999997</v>
      </c>
      <c r="AT54" s="11">
        <f t="shared" si="8"/>
        <v>1.2463469996551135</v>
      </c>
      <c r="AU54" s="5">
        <f t="shared" si="9"/>
        <v>1246.3469996551134</v>
      </c>
    </row>
    <row r="55" spans="1:47" x14ac:dyDescent="0.25">
      <c r="A55" s="1" t="s">
        <v>155</v>
      </c>
      <c r="B55" s="1" t="s">
        <v>156</v>
      </c>
      <c r="C55" s="1" t="s">
        <v>157</v>
      </c>
      <c r="D55" s="1" t="s">
        <v>64</v>
      </c>
      <c r="E55" s="1" t="s">
        <v>79</v>
      </c>
      <c r="F55" s="1" t="s">
        <v>111</v>
      </c>
      <c r="G55" s="1" t="s">
        <v>54</v>
      </c>
      <c r="H55" s="1" t="s">
        <v>55</v>
      </c>
      <c r="I55" s="2">
        <v>87.93</v>
      </c>
      <c r="J55" s="2">
        <v>6.7</v>
      </c>
      <c r="K55" s="2">
        <f t="shared" si="0"/>
        <v>6.45</v>
      </c>
      <c r="L55" s="2">
        <f t="shared" si="1"/>
        <v>0.25</v>
      </c>
      <c r="N55" s="4">
        <v>3.85</v>
      </c>
      <c r="O55" s="5">
        <v>10369.012500000001</v>
      </c>
      <c r="P55" s="6">
        <v>2.35</v>
      </c>
      <c r="Q55" s="5">
        <v>5089.21875</v>
      </c>
      <c r="Z55" s="9">
        <v>0.25</v>
      </c>
      <c r="AA55" s="5">
        <v>51.84375</v>
      </c>
      <c r="AL55" s="5" t="str">
        <f t="shared" si="2"/>
        <v/>
      </c>
      <c r="AM55" s="3">
        <v>0.14000000000000001</v>
      </c>
      <c r="AN55" s="5">
        <f t="shared" si="3"/>
        <v>883.82</v>
      </c>
      <c r="AP55" s="5" t="str">
        <f t="shared" si="4"/>
        <v/>
      </c>
      <c r="AQ55" s="2">
        <v>0.11</v>
      </c>
      <c r="AS55" s="5">
        <f t="shared" si="7"/>
        <v>15510.075000000001</v>
      </c>
      <c r="AT55" s="11">
        <f t="shared" si="8"/>
        <v>0.27384887267326502</v>
      </c>
      <c r="AU55" s="5">
        <f t="shared" si="9"/>
        <v>273.84887267326502</v>
      </c>
    </row>
    <row r="56" spans="1:47" x14ac:dyDescent="0.25">
      <c r="A56" s="1" t="s">
        <v>158</v>
      </c>
      <c r="B56" s="1" t="s">
        <v>159</v>
      </c>
      <c r="C56" s="1" t="s">
        <v>160</v>
      </c>
      <c r="D56" s="1" t="s">
        <v>64</v>
      </c>
      <c r="E56" s="1" t="s">
        <v>76</v>
      </c>
      <c r="F56" s="1" t="s">
        <v>161</v>
      </c>
      <c r="G56" s="1" t="s">
        <v>54</v>
      </c>
      <c r="H56" s="1" t="s">
        <v>55</v>
      </c>
      <c r="J56" s="2">
        <v>8.09</v>
      </c>
      <c r="K56" s="2">
        <f t="shared" si="0"/>
        <v>7.41</v>
      </c>
      <c r="L56" s="2">
        <f t="shared" si="1"/>
        <v>0.68</v>
      </c>
      <c r="R56" s="7">
        <v>2.69</v>
      </c>
      <c r="S56" s="5">
        <v>4658.07125</v>
      </c>
      <c r="T56" s="8">
        <v>0.93</v>
      </c>
      <c r="U56" s="5">
        <v>483.36750000000001</v>
      </c>
      <c r="Z56" s="9">
        <v>3.79</v>
      </c>
      <c r="AA56" s="5">
        <v>785.95124999999996</v>
      </c>
      <c r="AL56" s="5" t="str">
        <f t="shared" si="2"/>
        <v/>
      </c>
      <c r="AN56" s="5" t="str">
        <f t="shared" si="3"/>
        <v/>
      </c>
      <c r="AP56" s="5" t="str">
        <f t="shared" si="4"/>
        <v/>
      </c>
      <c r="AR56" s="2">
        <v>0.68</v>
      </c>
      <c r="AS56" s="5">
        <f t="shared" si="7"/>
        <v>5927.39</v>
      </c>
      <c r="AT56" s="11">
        <f t="shared" si="8"/>
        <v>0.10465513992645324</v>
      </c>
      <c r="AU56" s="5">
        <f t="shared" si="9"/>
        <v>104.65513992645324</v>
      </c>
    </row>
    <row r="57" spans="1:47" x14ac:dyDescent="0.25">
      <c r="A57" s="1" t="s">
        <v>162</v>
      </c>
      <c r="B57" s="1" t="s">
        <v>159</v>
      </c>
      <c r="C57" s="1" t="s">
        <v>160</v>
      </c>
      <c r="D57" s="1" t="s">
        <v>64</v>
      </c>
      <c r="E57" s="1" t="s">
        <v>75</v>
      </c>
      <c r="F57" s="1" t="s">
        <v>161</v>
      </c>
      <c r="G57" s="1" t="s">
        <v>54</v>
      </c>
      <c r="H57" s="1" t="s">
        <v>55</v>
      </c>
      <c r="J57" s="2">
        <v>10.8</v>
      </c>
      <c r="K57" s="2">
        <f t="shared" si="0"/>
        <v>0.01</v>
      </c>
      <c r="L57" s="2">
        <f t="shared" si="1"/>
        <v>0.78</v>
      </c>
      <c r="R57" s="7">
        <v>0.01</v>
      </c>
      <c r="S57" s="5">
        <v>17.31625</v>
      </c>
      <c r="AL57" s="5" t="str">
        <f t="shared" si="2"/>
        <v/>
      </c>
      <c r="AN57" s="5" t="str">
        <f t="shared" si="3"/>
        <v/>
      </c>
      <c r="AP57" s="5" t="str">
        <f t="shared" si="4"/>
        <v/>
      </c>
      <c r="AR57" s="2">
        <v>0.78</v>
      </c>
      <c r="AS57" s="5">
        <f t="shared" si="7"/>
        <v>17.31625</v>
      </c>
      <c r="AT57" s="11">
        <f t="shared" si="8"/>
        <v>3.0573904648613403E-4</v>
      </c>
      <c r="AU57" s="5">
        <f t="shared" si="9"/>
        <v>0.30573904648613404</v>
      </c>
    </row>
    <row r="58" spans="1:47" x14ac:dyDescent="0.25">
      <c r="A58" s="1" t="s">
        <v>162</v>
      </c>
      <c r="B58" s="1" t="s">
        <v>159</v>
      </c>
      <c r="C58" s="1" t="s">
        <v>160</v>
      </c>
      <c r="D58" s="1" t="s">
        <v>64</v>
      </c>
      <c r="E58" s="1" t="s">
        <v>77</v>
      </c>
      <c r="F58" s="1" t="s">
        <v>161</v>
      </c>
      <c r="G58" s="1" t="s">
        <v>54</v>
      </c>
      <c r="H58" s="1" t="s">
        <v>55</v>
      </c>
      <c r="J58" s="2">
        <v>4.03</v>
      </c>
      <c r="K58" s="2">
        <f t="shared" si="0"/>
        <v>0</v>
      </c>
      <c r="L58" s="2">
        <f t="shared" si="1"/>
        <v>2.77</v>
      </c>
      <c r="AL58" s="5" t="str">
        <f t="shared" si="2"/>
        <v/>
      </c>
      <c r="AN58" s="5" t="str">
        <f t="shared" si="3"/>
        <v/>
      </c>
      <c r="AP58" s="5" t="str">
        <f t="shared" si="4"/>
        <v/>
      </c>
      <c r="AR58" s="2">
        <v>2.77</v>
      </c>
      <c r="AS58" s="5">
        <f t="shared" si="7"/>
        <v>0</v>
      </c>
      <c r="AT58" s="11">
        <f t="shared" si="8"/>
        <v>0</v>
      </c>
      <c r="AU58" s="5">
        <f t="shared" si="9"/>
        <v>0</v>
      </c>
    </row>
    <row r="59" spans="1:47" x14ac:dyDescent="0.25">
      <c r="A59" s="1" t="s">
        <v>162</v>
      </c>
      <c r="B59" s="1" t="s">
        <v>159</v>
      </c>
      <c r="C59" s="1" t="s">
        <v>160</v>
      </c>
      <c r="D59" s="1" t="s">
        <v>64</v>
      </c>
      <c r="E59" s="1" t="s">
        <v>76</v>
      </c>
      <c r="F59" s="1" t="s">
        <v>161</v>
      </c>
      <c r="G59" s="1" t="s">
        <v>54</v>
      </c>
      <c r="H59" s="1" t="s">
        <v>55</v>
      </c>
      <c r="J59" s="2">
        <v>0.94</v>
      </c>
      <c r="K59" s="2">
        <f t="shared" si="0"/>
        <v>0.01</v>
      </c>
      <c r="L59" s="2">
        <f t="shared" si="1"/>
        <v>0.94</v>
      </c>
      <c r="R59" s="7">
        <v>0.01</v>
      </c>
      <c r="S59" s="5">
        <v>17.31625</v>
      </c>
      <c r="AL59" s="5" t="str">
        <f t="shared" si="2"/>
        <v/>
      </c>
      <c r="AN59" s="5" t="str">
        <f t="shared" si="3"/>
        <v/>
      </c>
      <c r="AP59" s="5" t="str">
        <f t="shared" si="4"/>
        <v/>
      </c>
      <c r="AR59" s="2">
        <v>0.94</v>
      </c>
      <c r="AS59" s="5">
        <f t="shared" si="7"/>
        <v>17.31625</v>
      </c>
      <c r="AT59" s="11">
        <f t="shared" si="8"/>
        <v>3.0573904648613403E-4</v>
      </c>
      <c r="AU59" s="5">
        <f t="shared" si="9"/>
        <v>0.30573904648613404</v>
      </c>
    </row>
    <row r="60" spans="1:47" x14ac:dyDescent="0.25">
      <c r="A60" s="1" t="s">
        <v>162</v>
      </c>
      <c r="B60" s="1" t="s">
        <v>159</v>
      </c>
      <c r="C60" s="1" t="s">
        <v>160</v>
      </c>
      <c r="D60" s="1" t="s">
        <v>64</v>
      </c>
      <c r="E60" s="1" t="s">
        <v>71</v>
      </c>
      <c r="F60" s="1" t="s">
        <v>161</v>
      </c>
      <c r="G60" s="1" t="s">
        <v>54</v>
      </c>
      <c r="H60" s="1" t="s">
        <v>55</v>
      </c>
      <c r="J60" s="2">
        <v>37.57</v>
      </c>
      <c r="K60" s="2">
        <f t="shared" si="0"/>
        <v>0</v>
      </c>
      <c r="L60" s="2">
        <f t="shared" si="1"/>
        <v>6.59</v>
      </c>
      <c r="AL60" s="5" t="str">
        <f t="shared" si="2"/>
        <v/>
      </c>
      <c r="AN60" s="5" t="str">
        <f t="shared" si="3"/>
        <v/>
      </c>
      <c r="AP60" s="5" t="str">
        <f t="shared" si="4"/>
        <v/>
      </c>
      <c r="AR60" s="2">
        <v>6.59</v>
      </c>
      <c r="AS60" s="5">
        <f t="shared" si="7"/>
        <v>0</v>
      </c>
      <c r="AT60" s="11">
        <f t="shared" si="8"/>
        <v>0</v>
      </c>
      <c r="AU60" s="5">
        <f t="shared" si="9"/>
        <v>0</v>
      </c>
    </row>
    <row r="61" spans="1:47" x14ac:dyDescent="0.25">
      <c r="A61" s="1" t="s">
        <v>162</v>
      </c>
      <c r="B61" s="1" t="s">
        <v>159</v>
      </c>
      <c r="C61" s="1" t="s">
        <v>160</v>
      </c>
      <c r="D61" s="1" t="s">
        <v>64</v>
      </c>
      <c r="E61" s="1" t="s">
        <v>78</v>
      </c>
      <c r="F61" s="1" t="s">
        <v>161</v>
      </c>
      <c r="G61" s="1" t="s">
        <v>54</v>
      </c>
      <c r="H61" s="1" t="s">
        <v>55</v>
      </c>
      <c r="J61" s="2">
        <v>38.6</v>
      </c>
      <c r="K61" s="2">
        <f t="shared" si="0"/>
        <v>11.83</v>
      </c>
      <c r="L61" s="2">
        <f t="shared" si="1"/>
        <v>26.73</v>
      </c>
      <c r="R61" s="7">
        <v>8.9</v>
      </c>
      <c r="S61" s="5">
        <v>15411.4625</v>
      </c>
      <c r="T61" s="8">
        <v>2.82</v>
      </c>
      <c r="U61" s="5">
        <v>1465.6949999999999</v>
      </c>
      <c r="Z61" s="9">
        <v>0.11</v>
      </c>
      <c r="AA61" s="5">
        <v>22.811250000000001</v>
      </c>
      <c r="AL61" s="5" t="str">
        <f t="shared" si="2"/>
        <v/>
      </c>
      <c r="AN61" s="5" t="str">
        <f t="shared" si="3"/>
        <v/>
      </c>
      <c r="AP61" s="5" t="str">
        <f t="shared" si="4"/>
        <v/>
      </c>
      <c r="AR61" s="2">
        <v>26.73</v>
      </c>
      <c r="AS61" s="5">
        <f t="shared" si="7"/>
        <v>16899.96875</v>
      </c>
      <c r="AT61" s="11">
        <f t="shared" si="8"/>
        <v>0.29838910452727713</v>
      </c>
      <c r="AU61" s="5">
        <f t="shared" si="9"/>
        <v>298.38910452727714</v>
      </c>
    </row>
    <row r="62" spans="1:47" x14ac:dyDescent="0.25">
      <c r="A62" s="1" t="s">
        <v>162</v>
      </c>
      <c r="B62" s="1" t="s">
        <v>159</v>
      </c>
      <c r="C62" s="1" t="s">
        <v>160</v>
      </c>
      <c r="D62" s="1" t="s">
        <v>64</v>
      </c>
      <c r="E62" s="1" t="s">
        <v>79</v>
      </c>
      <c r="F62" s="1" t="s">
        <v>161</v>
      </c>
      <c r="G62" s="1" t="s">
        <v>54</v>
      </c>
      <c r="H62" s="1" t="s">
        <v>55</v>
      </c>
      <c r="J62" s="2">
        <v>18.28</v>
      </c>
      <c r="K62" s="2">
        <f t="shared" si="0"/>
        <v>11.640000000000002</v>
      </c>
      <c r="L62" s="2">
        <f t="shared" si="1"/>
        <v>6.64</v>
      </c>
      <c r="R62" s="7">
        <v>7.23</v>
      </c>
      <c r="S62" s="5">
        <v>12519.64875</v>
      </c>
      <c r="T62" s="8">
        <v>4.28</v>
      </c>
      <c r="U62" s="5">
        <v>2224.5300000000002</v>
      </c>
      <c r="Z62" s="9">
        <v>0.13</v>
      </c>
      <c r="AA62" s="5">
        <v>26.958749999999998</v>
      </c>
      <c r="AL62" s="5" t="str">
        <f t="shared" si="2"/>
        <v/>
      </c>
      <c r="AN62" s="5" t="str">
        <f t="shared" si="3"/>
        <v/>
      </c>
      <c r="AP62" s="5" t="str">
        <f t="shared" si="4"/>
        <v/>
      </c>
      <c r="AR62" s="2">
        <v>6.64</v>
      </c>
      <c r="AS62" s="5">
        <f t="shared" si="7"/>
        <v>14771.137500000001</v>
      </c>
      <c r="AT62" s="11">
        <f t="shared" si="8"/>
        <v>0.26080204979516797</v>
      </c>
      <c r="AU62" s="5">
        <f t="shared" si="9"/>
        <v>260.80204979516799</v>
      </c>
    </row>
    <row r="63" spans="1:47" x14ac:dyDescent="0.25">
      <c r="A63" s="1" t="s">
        <v>163</v>
      </c>
      <c r="B63" s="1" t="s">
        <v>164</v>
      </c>
      <c r="C63" s="1" t="s">
        <v>165</v>
      </c>
      <c r="D63" s="1" t="s">
        <v>166</v>
      </c>
      <c r="E63" s="1" t="s">
        <v>75</v>
      </c>
      <c r="F63" s="1" t="s">
        <v>161</v>
      </c>
      <c r="G63" s="1" t="s">
        <v>54</v>
      </c>
      <c r="H63" s="1" t="s">
        <v>55</v>
      </c>
      <c r="J63" s="2">
        <v>8.3800000000000008</v>
      </c>
      <c r="K63" s="2">
        <f t="shared" si="0"/>
        <v>0.70000000000000007</v>
      </c>
      <c r="L63" s="2">
        <f t="shared" si="1"/>
        <v>0.01</v>
      </c>
      <c r="R63" s="7">
        <v>0.68</v>
      </c>
      <c r="S63" s="5">
        <v>1177.5050000000001</v>
      </c>
      <c r="T63" s="8">
        <v>0.02</v>
      </c>
      <c r="U63" s="5">
        <v>10.395</v>
      </c>
      <c r="AL63" s="5" t="str">
        <f t="shared" si="2"/>
        <v/>
      </c>
      <c r="AN63" s="5" t="str">
        <f t="shared" si="3"/>
        <v/>
      </c>
      <c r="AP63" s="5" t="str">
        <f t="shared" si="4"/>
        <v/>
      </c>
      <c r="AR63" s="2">
        <v>0.01</v>
      </c>
      <c r="AS63" s="5">
        <f t="shared" si="7"/>
        <v>1187.9000000000001</v>
      </c>
      <c r="AT63" s="11">
        <f t="shared" si="8"/>
        <v>2.0973791283960361E-2</v>
      </c>
      <c r="AU63" s="5">
        <f t="shared" si="9"/>
        <v>20.973791283960363</v>
      </c>
    </row>
    <row r="64" spans="1:47" x14ac:dyDescent="0.25">
      <c r="A64" s="1" t="s">
        <v>163</v>
      </c>
      <c r="B64" s="1" t="s">
        <v>164</v>
      </c>
      <c r="C64" s="1" t="s">
        <v>165</v>
      </c>
      <c r="D64" s="1" t="s">
        <v>166</v>
      </c>
      <c r="E64" s="1" t="s">
        <v>77</v>
      </c>
      <c r="F64" s="1" t="s">
        <v>161</v>
      </c>
      <c r="G64" s="1" t="s">
        <v>54</v>
      </c>
      <c r="H64" s="1" t="s">
        <v>55</v>
      </c>
      <c r="J64" s="2">
        <v>30.89</v>
      </c>
      <c r="K64" s="2">
        <f t="shared" si="0"/>
        <v>1.56</v>
      </c>
      <c r="L64" s="2">
        <f t="shared" si="1"/>
        <v>0.03</v>
      </c>
      <c r="R64" s="7">
        <v>0.93</v>
      </c>
      <c r="S64" s="5">
        <v>1610.4112500000001</v>
      </c>
      <c r="T64" s="8">
        <v>0.63</v>
      </c>
      <c r="U64" s="5">
        <v>327.4425</v>
      </c>
      <c r="AL64" s="5" t="str">
        <f t="shared" si="2"/>
        <v/>
      </c>
      <c r="AN64" s="5" t="str">
        <f t="shared" si="3"/>
        <v/>
      </c>
      <c r="AP64" s="5" t="str">
        <f t="shared" si="4"/>
        <v/>
      </c>
      <c r="AR64" s="2">
        <v>0.03</v>
      </c>
      <c r="AS64" s="5">
        <f t="shared" si="7"/>
        <v>1937.8537500000002</v>
      </c>
      <c r="AT64" s="11">
        <f t="shared" si="8"/>
        <v>3.4215119194662774E-2</v>
      </c>
      <c r="AU64" s="5">
        <f t="shared" si="9"/>
        <v>34.215119194662776</v>
      </c>
    </row>
    <row r="65" spans="1:47" x14ac:dyDescent="0.25">
      <c r="A65" s="1" t="s">
        <v>163</v>
      </c>
      <c r="B65" s="1" t="s">
        <v>164</v>
      </c>
      <c r="C65" s="1" t="s">
        <v>165</v>
      </c>
      <c r="D65" s="1" t="s">
        <v>166</v>
      </c>
      <c r="E65" s="1" t="s">
        <v>76</v>
      </c>
      <c r="F65" s="1" t="s">
        <v>161</v>
      </c>
      <c r="G65" s="1" t="s">
        <v>54</v>
      </c>
      <c r="H65" s="1" t="s">
        <v>55</v>
      </c>
      <c r="J65" s="2">
        <v>27.5</v>
      </c>
      <c r="K65" s="2">
        <f t="shared" si="0"/>
        <v>18.989999999999998</v>
      </c>
      <c r="L65" s="2">
        <f t="shared" si="1"/>
        <v>0.02</v>
      </c>
      <c r="R65" s="7">
        <v>10.85</v>
      </c>
      <c r="S65" s="5">
        <v>18788.131249999999</v>
      </c>
      <c r="T65" s="8">
        <v>8.1</v>
      </c>
      <c r="U65" s="5">
        <v>4209.9749999999995</v>
      </c>
      <c r="Z65" s="9">
        <v>0.04</v>
      </c>
      <c r="AA65" s="5">
        <v>8.2949999999999999</v>
      </c>
      <c r="AL65" s="5" t="str">
        <f t="shared" si="2"/>
        <v/>
      </c>
      <c r="AN65" s="5" t="str">
        <f t="shared" si="3"/>
        <v/>
      </c>
      <c r="AP65" s="5" t="str">
        <f t="shared" si="4"/>
        <v/>
      </c>
      <c r="AR65" s="2">
        <v>0.02</v>
      </c>
      <c r="AS65" s="5">
        <f t="shared" si="7"/>
        <v>23006.401249999995</v>
      </c>
      <c r="AT65" s="11">
        <f t="shared" si="8"/>
        <v>0.40620545333154695</v>
      </c>
      <c r="AU65" s="5">
        <f t="shared" si="9"/>
        <v>406.20545333154695</v>
      </c>
    </row>
    <row r="66" spans="1:47" x14ac:dyDescent="0.25">
      <c r="A66" s="1" t="s">
        <v>167</v>
      </c>
      <c r="B66" s="1" t="s">
        <v>168</v>
      </c>
      <c r="C66" s="1" t="s">
        <v>169</v>
      </c>
      <c r="D66" s="1" t="s">
        <v>64</v>
      </c>
      <c r="E66" s="1" t="s">
        <v>76</v>
      </c>
      <c r="F66" s="1" t="s">
        <v>161</v>
      </c>
      <c r="G66" s="1" t="s">
        <v>54</v>
      </c>
      <c r="H66" s="1" t="s">
        <v>55</v>
      </c>
      <c r="I66" s="2">
        <v>1.83</v>
      </c>
      <c r="J66" s="2">
        <v>1.64</v>
      </c>
      <c r="K66" s="2">
        <f t="shared" si="0"/>
        <v>0.98</v>
      </c>
      <c r="L66" s="2">
        <f t="shared" si="1"/>
        <v>0</v>
      </c>
      <c r="T66" s="8">
        <v>0.02</v>
      </c>
      <c r="U66" s="5">
        <v>10.395</v>
      </c>
      <c r="Z66" s="9">
        <v>0.96</v>
      </c>
      <c r="AA66" s="5">
        <v>199.08</v>
      </c>
      <c r="AL66" s="5" t="str">
        <f t="shared" si="2"/>
        <v/>
      </c>
      <c r="AN66" s="5" t="str">
        <f t="shared" si="3"/>
        <v/>
      </c>
      <c r="AP66" s="5" t="str">
        <f t="shared" si="4"/>
        <v/>
      </c>
      <c r="AS66" s="5">
        <f t="shared" si="7"/>
        <v>209.47500000000002</v>
      </c>
      <c r="AT66" s="11">
        <f t="shared" si="8"/>
        <v>3.6985309615351434E-3</v>
      </c>
      <c r="AU66" s="5">
        <f t="shared" si="9"/>
        <v>3.6985309615351438</v>
      </c>
    </row>
    <row r="67" spans="1:47" x14ac:dyDescent="0.25">
      <c r="A67" s="1" t="s">
        <v>170</v>
      </c>
      <c r="B67" s="1" t="s">
        <v>171</v>
      </c>
      <c r="C67" s="1" t="s">
        <v>172</v>
      </c>
      <c r="D67" s="1" t="s">
        <v>64</v>
      </c>
      <c r="E67" s="1" t="s">
        <v>52</v>
      </c>
      <c r="F67" s="1" t="s">
        <v>173</v>
      </c>
      <c r="G67" s="1" t="s">
        <v>54</v>
      </c>
      <c r="H67" s="1" t="s">
        <v>55</v>
      </c>
      <c r="I67" s="2">
        <v>170.1</v>
      </c>
      <c r="J67" s="2">
        <v>36.25</v>
      </c>
      <c r="K67" s="2">
        <f t="shared" ref="K67:K130" si="10">SUM(N67,P67,R67,T67,V67,X67,Z67,AB67,AE67,AG67,AI67)</f>
        <v>2.99</v>
      </c>
      <c r="L67" s="2">
        <f t="shared" ref="L67:L130" si="11">SUM(M67,AD67,AK67,AM67,AO67,AQ67,AR67)</f>
        <v>0</v>
      </c>
      <c r="T67" s="8">
        <v>2.99</v>
      </c>
      <c r="U67" s="5">
        <v>1554.0525</v>
      </c>
      <c r="AL67" s="5" t="str">
        <f t="shared" ref="AL67:AL98" si="12">IF(AK67&gt;0,AK67*$AL$1,"")</f>
        <v/>
      </c>
      <c r="AN67" s="5" t="str">
        <f t="shared" ref="AN67:AN98" si="13">IF(AM67&gt;0,AM67*$AN$1,"")</f>
        <v/>
      </c>
      <c r="AP67" s="5" t="str">
        <f t="shared" ref="AP67:AP98" si="14">IF(AO67&gt;0,AO67*$AP$1,"")</f>
        <v/>
      </c>
      <c r="AS67" s="5">
        <f t="shared" si="7"/>
        <v>1554.0525</v>
      </c>
      <c r="AT67" s="11">
        <f t="shared" si="8"/>
        <v>2.743865037403553E-2</v>
      </c>
      <c r="AU67" s="5">
        <f t="shared" si="9"/>
        <v>27.438650374035532</v>
      </c>
    </row>
    <row r="68" spans="1:47" x14ac:dyDescent="0.25">
      <c r="A68" s="1" t="s">
        <v>174</v>
      </c>
      <c r="B68" s="1" t="s">
        <v>175</v>
      </c>
      <c r="C68" s="1" t="s">
        <v>176</v>
      </c>
      <c r="D68" s="1" t="s">
        <v>64</v>
      </c>
      <c r="E68" s="1" t="s">
        <v>71</v>
      </c>
      <c r="F68" s="1" t="s">
        <v>173</v>
      </c>
      <c r="G68" s="1" t="s">
        <v>54</v>
      </c>
      <c r="H68" s="1" t="s">
        <v>55</v>
      </c>
      <c r="I68" s="2">
        <v>5.43</v>
      </c>
      <c r="J68" s="2">
        <v>2.74</v>
      </c>
      <c r="K68" s="2">
        <f t="shared" si="10"/>
        <v>1.08</v>
      </c>
      <c r="L68" s="2">
        <f t="shared" si="11"/>
        <v>0</v>
      </c>
      <c r="T68" s="8">
        <v>0.03</v>
      </c>
      <c r="U68" s="5">
        <v>15.592499999999999</v>
      </c>
      <c r="Z68" s="9">
        <v>1.05</v>
      </c>
      <c r="AA68" s="5">
        <v>217.74375000000001</v>
      </c>
      <c r="AL68" s="5" t="str">
        <f t="shared" si="12"/>
        <v/>
      </c>
      <c r="AN68" s="5" t="str">
        <f t="shared" si="13"/>
        <v/>
      </c>
      <c r="AP68" s="5" t="str">
        <f t="shared" si="14"/>
        <v/>
      </c>
      <c r="AS68" s="5">
        <f t="shared" ref="AS68:AS131" si="15">SUM(O68,Q68,S68,U68,W68,Y68,AA68,AC68,AF68,AH68,AJ68)</f>
        <v>233.33625000000001</v>
      </c>
      <c r="AT68" s="11">
        <f t="shared" ref="AT68:AT131" si="16">(AS68/$AS$277)*100</f>
        <v>4.119829789108507E-3</v>
      </c>
      <c r="AU68" s="5">
        <f t="shared" ref="AU68:AU131" si="17">(AT68/100)*$AU$1</f>
        <v>4.1198297891085067</v>
      </c>
    </row>
    <row r="69" spans="1:47" x14ac:dyDescent="0.25">
      <c r="A69" s="1" t="s">
        <v>177</v>
      </c>
      <c r="B69" s="1" t="s">
        <v>178</v>
      </c>
      <c r="C69" s="1" t="s">
        <v>179</v>
      </c>
      <c r="D69" s="1" t="s">
        <v>180</v>
      </c>
      <c r="E69" s="1" t="s">
        <v>71</v>
      </c>
      <c r="F69" s="1" t="s">
        <v>173</v>
      </c>
      <c r="G69" s="1" t="s">
        <v>54</v>
      </c>
      <c r="H69" s="1" t="s">
        <v>55</v>
      </c>
      <c r="I69" s="2">
        <v>73</v>
      </c>
      <c r="J69" s="2">
        <v>37.49</v>
      </c>
      <c r="K69" s="2">
        <f t="shared" si="10"/>
        <v>32.03</v>
      </c>
      <c r="L69" s="2">
        <f t="shared" si="11"/>
        <v>0</v>
      </c>
      <c r="T69" s="8">
        <v>32.03</v>
      </c>
      <c r="U69" s="5">
        <v>16647.592499999999</v>
      </c>
      <c r="AL69" s="5" t="str">
        <f t="shared" si="12"/>
        <v/>
      </c>
      <c r="AN69" s="5" t="str">
        <f t="shared" si="13"/>
        <v/>
      </c>
      <c r="AP69" s="5" t="str">
        <f t="shared" si="14"/>
        <v/>
      </c>
      <c r="AS69" s="5">
        <f t="shared" si="15"/>
        <v>16647.592499999999</v>
      </c>
      <c r="AT69" s="11">
        <f t="shared" si="16"/>
        <v>0.29393310082955115</v>
      </c>
      <c r="AU69" s="5">
        <f t="shared" si="17"/>
        <v>293.93310082955117</v>
      </c>
    </row>
    <row r="70" spans="1:47" x14ac:dyDescent="0.25">
      <c r="A70" s="1" t="s">
        <v>181</v>
      </c>
      <c r="B70" s="1" t="s">
        <v>182</v>
      </c>
      <c r="C70" s="1" t="s">
        <v>183</v>
      </c>
      <c r="D70" s="1" t="s">
        <v>184</v>
      </c>
      <c r="E70" s="1" t="s">
        <v>76</v>
      </c>
      <c r="F70" s="1" t="s">
        <v>173</v>
      </c>
      <c r="G70" s="1" t="s">
        <v>54</v>
      </c>
      <c r="H70" s="1" t="s">
        <v>55</v>
      </c>
      <c r="I70" s="2">
        <v>72.2</v>
      </c>
      <c r="J70" s="2">
        <v>18.420000000000002</v>
      </c>
      <c r="K70" s="2">
        <f t="shared" si="10"/>
        <v>18.419999999999998</v>
      </c>
      <c r="L70" s="2">
        <f t="shared" si="11"/>
        <v>0</v>
      </c>
      <c r="R70" s="7">
        <v>10.53</v>
      </c>
      <c r="S70" s="5">
        <v>18234.01125</v>
      </c>
      <c r="T70" s="8">
        <v>7.89</v>
      </c>
      <c r="U70" s="5">
        <v>4100.8274999999994</v>
      </c>
      <c r="AL70" s="5" t="str">
        <f t="shared" si="12"/>
        <v/>
      </c>
      <c r="AN70" s="5" t="str">
        <f t="shared" si="13"/>
        <v/>
      </c>
      <c r="AP70" s="5" t="str">
        <f t="shared" si="14"/>
        <v/>
      </c>
      <c r="AS70" s="5">
        <f t="shared" si="15"/>
        <v>22334.838749999999</v>
      </c>
      <c r="AT70" s="11">
        <f t="shared" si="16"/>
        <v>0.39434821643523033</v>
      </c>
      <c r="AU70" s="5">
        <f t="shared" si="17"/>
        <v>394.34821643523031</v>
      </c>
    </row>
    <row r="71" spans="1:47" x14ac:dyDescent="0.25">
      <c r="A71" s="1" t="s">
        <v>181</v>
      </c>
      <c r="B71" s="1" t="s">
        <v>182</v>
      </c>
      <c r="C71" s="1" t="s">
        <v>183</v>
      </c>
      <c r="D71" s="1" t="s">
        <v>184</v>
      </c>
      <c r="E71" s="1" t="s">
        <v>77</v>
      </c>
      <c r="F71" s="1" t="s">
        <v>173</v>
      </c>
      <c r="G71" s="1" t="s">
        <v>54</v>
      </c>
      <c r="H71" s="1" t="s">
        <v>55</v>
      </c>
      <c r="I71" s="2">
        <v>72.2</v>
      </c>
      <c r="J71" s="2">
        <v>13.68</v>
      </c>
      <c r="K71" s="2">
        <f t="shared" si="10"/>
        <v>3.31</v>
      </c>
      <c r="L71" s="2">
        <f t="shared" si="11"/>
        <v>0</v>
      </c>
      <c r="T71" s="8">
        <v>3.31</v>
      </c>
      <c r="U71" s="5">
        <v>1720.3724999999999</v>
      </c>
      <c r="AL71" s="5" t="str">
        <f t="shared" si="12"/>
        <v/>
      </c>
      <c r="AN71" s="5" t="str">
        <f t="shared" si="13"/>
        <v/>
      </c>
      <c r="AP71" s="5" t="str">
        <f t="shared" si="14"/>
        <v/>
      </c>
      <c r="AS71" s="5">
        <f t="shared" si="15"/>
        <v>1720.3724999999999</v>
      </c>
      <c r="AT71" s="11">
        <f t="shared" si="16"/>
        <v>3.0375228340487493E-2</v>
      </c>
      <c r="AU71" s="5">
        <f t="shared" si="17"/>
        <v>30.375228340487496</v>
      </c>
    </row>
    <row r="72" spans="1:47" x14ac:dyDescent="0.25">
      <c r="A72" s="1" t="s">
        <v>181</v>
      </c>
      <c r="B72" s="1" t="s">
        <v>182</v>
      </c>
      <c r="C72" s="1" t="s">
        <v>183</v>
      </c>
      <c r="D72" s="1" t="s">
        <v>184</v>
      </c>
      <c r="E72" s="1" t="s">
        <v>78</v>
      </c>
      <c r="F72" s="1" t="s">
        <v>173</v>
      </c>
      <c r="G72" s="1" t="s">
        <v>54</v>
      </c>
      <c r="H72" s="1" t="s">
        <v>55</v>
      </c>
      <c r="I72" s="2">
        <v>72.2</v>
      </c>
      <c r="J72" s="2">
        <v>19.79</v>
      </c>
      <c r="K72" s="2">
        <f t="shared" si="10"/>
        <v>19.68</v>
      </c>
      <c r="L72" s="2">
        <f t="shared" si="11"/>
        <v>0</v>
      </c>
      <c r="T72" s="8">
        <v>19.649999999999999</v>
      </c>
      <c r="U72" s="5">
        <v>10213.0875</v>
      </c>
      <c r="Z72" s="9">
        <v>0.03</v>
      </c>
      <c r="AA72" s="5">
        <v>6.2212500000000004</v>
      </c>
      <c r="AL72" s="5" t="str">
        <f t="shared" si="12"/>
        <v/>
      </c>
      <c r="AN72" s="5" t="str">
        <f t="shared" si="13"/>
        <v/>
      </c>
      <c r="AP72" s="5" t="str">
        <f t="shared" si="14"/>
        <v/>
      </c>
      <c r="AS72" s="5">
        <f t="shared" si="15"/>
        <v>10219.30875</v>
      </c>
      <c r="AT72" s="11">
        <f t="shared" si="16"/>
        <v>0.18043408434114813</v>
      </c>
      <c r="AU72" s="5">
        <f t="shared" si="17"/>
        <v>180.43408434114812</v>
      </c>
    </row>
    <row r="73" spans="1:47" x14ac:dyDescent="0.25">
      <c r="A73" s="1" t="s">
        <v>181</v>
      </c>
      <c r="B73" s="1" t="s">
        <v>182</v>
      </c>
      <c r="C73" s="1" t="s">
        <v>183</v>
      </c>
      <c r="D73" s="1" t="s">
        <v>184</v>
      </c>
      <c r="E73" s="1" t="s">
        <v>79</v>
      </c>
      <c r="F73" s="1" t="s">
        <v>173</v>
      </c>
      <c r="G73" s="1" t="s">
        <v>54</v>
      </c>
      <c r="H73" s="1" t="s">
        <v>55</v>
      </c>
      <c r="I73" s="2">
        <v>72.2</v>
      </c>
      <c r="J73" s="2">
        <v>18.55</v>
      </c>
      <c r="K73" s="2">
        <f t="shared" si="10"/>
        <v>12.75</v>
      </c>
      <c r="L73" s="2">
        <f t="shared" si="11"/>
        <v>5.42</v>
      </c>
      <c r="T73" s="8">
        <v>12.74</v>
      </c>
      <c r="U73" s="5">
        <v>6621.6149999999998</v>
      </c>
      <c r="Z73" s="9">
        <v>0.01</v>
      </c>
      <c r="AA73" s="5">
        <v>2.07375</v>
      </c>
      <c r="AL73" s="5" t="str">
        <f t="shared" si="12"/>
        <v/>
      </c>
      <c r="AN73" s="5" t="str">
        <f t="shared" si="13"/>
        <v/>
      </c>
      <c r="AP73" s="5" t="str">
        <f t="shared" si="14"/>
        <v/>
      </c>
      <c r="AR73" s="2">
        <v>5.42</v>
      </c>
      <c r="AS73" s="5">
        <f t="shared" si="15"/>
        <v>6623.6887499999993</v>
      </c>
      <c r="AT73" s="11">
        <f t="shared" si="16"/>
        <v>0.11694912481893785</v>
      </c>
      <c r="AU73" s="5">
        <f t="shared" si="17"/>
        <v>116.94912481893785</v>
      </c>
    </row>
    <row r="74" spans="1:47" x14ac:dyDescent="0.25">
      <c r="A74" s="1" t="s">
        <v>185</v>
      </c>
      <c r="B74" s="1" t="s">
        <v>186</v>
      </c>
      <c r="C74" s="1" t="s">
        <v>187</v>
      </c>
      <c r="D74" s="1" t="s">
        <v>64</v>
      </c>
      <c r="E74" s="1" t="s">
        <v>77</v>
      </c>
      <c r="F74" s="1" t="s">
        <v>173</v>
      </c>
      <c r="G74" s="1" t="s">
        <v>54</v>
      </c>
      <c r="H74" s="1" t="s">
        <v>55</v>
      </c>
      <c r="I74" s="2">
        <v>18.5</v>
      </c>
      <c r="J74" s="2">
        <v>18.02</v>
      </c>
      <c r="K74" s="2">
        <f t="shared" si="10"/>
        <v>2.4099999999999997</v>
      </c>
      <c r="L74" s="2">
        <f t="shared" si="11"/>
        <v>0</v>
      </c>
      <c r="R74" s="7">
        <v>0.01</v>
      </c>
      <c r="S74" s="5">
        <v>17.31625</v>
      </c>
      <c r="T74" s="8">
        <v>0.14000000000000001</v>
      </c>
      <c r="U74" s="5">
        <v>72.765000000000001</v>
      </c>
      <c r="Z74" s="9">
        <v>2.2599999999999998</v>
      </c>
      <c r="AA74" s="5">
        <v>468.66750000000002</v>
      </c>
      <c r="AL74" s="5" t="str">
        <f t="shared" si="12"/>
        <v/>
      </c>
      <c r="AN74" s="5" t="str">
        <f t="shared" si="13"/>
        <v/>
      </c>
      <c r="AP74" s="5" t="str">
        <f t="shared" si="14"/>
        <v/>
      </c>
      <c r="AS74" s="5">
        <f t="shared" si="15"/>
        <v>558.74874999999997</v>
      </c>
      <c r="AT74" s="11">
        <f t="shared" si="16"/>
        <v>9.8653755894214552E-3</v>
      </c>
      <c r="AU74" s="5">
        <f t="shared" si="17"/>
        <v>9.8653755894214559</v>
      </c>
    </row>
    <row r="75" spans="1:47" x14ac:dyDescent="0.25">
      <c r="A75" s="1" t="s">
        <v>188</v>
      </c>
      <c r="B75" s="1" t="s">
        <v>189</v>
      </c>
      <c r="C75" s="1" t="s">
        <v>190</v>
      </c>
      <c r="D75" s="1" t="s">
        <v>64</v>
      </c>
      <c r="E75" s="1" t="s">
        <v>78</v>
      </c>
      <c r="F75" s="1" t="s">
        <v>173</v>
      </c>
      <c r="G75" s="1" t="s">
        <v>54</v>
      </c>
      <c r="H75" s="1" t="s">
        <v>55</v>
      </c>
      <c r="I75" s="2">
        <v>90.27</v>
      </c>
      <c r="J75" s="2">
        <v>9.56</v>
      </c>
      <c r="K75" s="2">
        <f t="shared" si="10"/>
        <v>9.5499999999999989</v>
      </c>
      <c r="L75" s="2">
        <f t="shared" si="11"/>
        <v>0.01</v>
      </c>
      <c r="T75" s="8">
        <v>9.5399999999999991</v>
      </c>
      <c r="U75" s="5">
        <v>4958.415</v>
      </c>
      <c r="Z75" s="9">
        <v>0.01</v>
      </c>
      <c r="AA75" s="5">
        <v>2.07375</v>
      </c>
      <c r="AL75" s="5" t="str">
        <f t="shared" si="12"/>
        <v/>
      </c>
      <c r="AN75" s="5" t="str">
        <f t="shared" si="13"/>
        <v/>
      </c>
      <c r="AP75" s="5" t="str">
        <f t="shared" si="14"/>
        <v/>
      </c>
      <c r="AR75" s="2">
        <v>0.01</v>
      </c>
      <c r="AS75" s="5">
        <f t="shared" si="15"/>
        <v>4960.4887499999995</v>
      </c>
      <c r="AT75" s="11">
        <f t="shared" si="16"/>
        <v>8.7583345154418221E-2</v>
      </c>
      <c r="AU75" s="5">
        <f t="shared" si="17"/>
        <v>87.583345154418211</v>
      </c>
    </row>
    <row r="76" spans="1:47" x14ac:dyDescent="0.25">
      <c r="A76" s="1" t="s">
        <v>188</v>
      </c>
      <c r="B76" s="1" t="s">
        <v>189</v>
      </c>
      <c r="C76" s="1" t="s">
        <v>190</v>
      </c>
      <c r="D76" s="1" t="s">
        <v>64</v>
      </c>
      <c r="E76" s="1" t="s">
        <v>85</v>
      </c>
      <c r="F76" s="1" t="s">
        <v>173</v>
      </c>
      <c r="G76" s="1" t="s">
        <v>54</v>
      </c>
      <c r="H76" s="1" t="s">
        <v>55</v>
      </c>
      <c r="I76" s="2">
        <v>90.27</v>
      </c>
      <c r="J76" s="2">
        <v>39.81</v>
      </c>
      <c r="K76" s="2">
        <f t="shared" si="10"/>
        <v>27.27</v>
      </c>
      <c r="L76" s="2">
        <f t="shared" si="11"/>
        <v>0.01</v>
      </c>
      <c r="T76" s="8">
        <v>27.27</v>
      </c>
      <c r="U76" s="5">
        <v>14173.5825</v>
      </c>
      <c r="AL76" s="5" t="str">
        <f t="shared" si="12"/>
        <v/>
      </c>
      <c r="AN76" s="5" t="str">
        <f t="shared" si="13"/>
        <v/>
      </c>
      <c r="AP76" s="5" t="str">
        <f t="shared" si="14"/>
        <v/>
      </c>
      <c r="AR76" s="2">
        <v>0.01</v>
      </c>
      <c r="AS76" s="5">
        <f t="shared" si="15"/>
        <v>14173.5825</v>
      </c>
      <c r="AT76" s="11">
        <f t="shared" si="16"/>
        <v>0.25025150357857828</v>
      </c>
      <c r="AU76" s="5">
        <f t="shared" si="17"/>
        <v>250.25150357857825</v>
      </c>
    </row>
    <row r="77" spans="1:47" x14ac:dyDescent="0.25">
      <c r="A77" s="1" t="s">
        <v>188</v>
      </c>
      <c r="B77" s="1" t="s">
        <v>189</v>
      </c>
      <c r="C77" s="1" t="s">
        <v>190</v>
      </c>
      <c r="D77" s="1" t="s">
        <v>64</v>
      </c>
      <c r="E77" s="1" t="s">
        <v>83</v>
      </c>
      <c r="F77" s="1" t="s">
        <v>173</v>
      </c>
      <c r="G77" s="1" t="s">
        <v>54</v>
      </c>
      <c r="H77" s="1" t="s">
        <v>55</v>
      </c>
      <c r="I77" s="2">
        <v>90.27</v>
      </c>
      <c r="J77" s="2">
        <v>40.17</v>
      </c>
      <c r="K77" s="2">
        <f t="shared" si="10"/>
        <v>0.06</v>
      </c>
      <c r="L77" s="2">
        <f t="shared" si="11"/>
        <v>0</v>
      </c>
      <c r="T77" s="8">
        <v>0.06</v>
      </c>
      <c r="U77" s="5">
        <v>31.184999999999999</v>
      </c>
      <c r="AL77" s="5" t="str">
        <f t="shared" si="12"/>
        <v/>
      </c>
      <c r="AN77" s="5" t="str">
        <f t="shared" si="13"/>
        <v/>
      </c>
      <c r="AP77" s="5" t="str">
        <f t="shared" si="14"/>
        <v/>
      </c>
      <c r="AS77" s="5">
        <f t="shared" si="15"/>
        <v>31.184999999999999</v>
      </c>
      <c r="AT77" s="11">
        <f t="shared" si="16"/>
        <v>5.5060836870974314E-4</v>
      </c>
      <c r="AU77" s="5">
        <f t="shared" si="17"/>
        <v>0.55060836870974317</v>
      </c>
    </row>
    <row r="78" spans="1:47" x14ac:dyDescent="0.25">
      <c r="A78" s="1" t="s">
        <v>191</v>
      </c>
      <c r="B78" s="1" t="s">
        <v>192</v>
      </c>
      <c r="C78" s="1" t="s">
        <v>193</v>
      </c>
      <c r="D78" s="1" t="s">
        <v>64</v>
      </c>
      <c r="E78" s="1" t="s">
        <v>78</v>
      </c>
      <c r="F78" s="1" t="s">
        <v>173</v>
      </c>
      <c r="G78" s="1" t="s">
        <v>54</v>
      </c>
      <c r="H78" s="1" t="s">
        <v>55</v>
      </c>
      <c r="I78" s="2">
        <v>4.7300000000000004</v>
      </c>
      <c r="J78" s="2">
        <v>3.98</v>
      </c>
      <c r="K78" s="2">
        <f t="shared" si="10"/>
        <v>3.96</v>
      </c>
      <c r="L78" s="2">
        <f t="shared" si="11"/>
        <v>0.02</v>
      </c>
      <c r="T78" s="8">
        <v>2.31</v>
      </c>
      <c r="U78" s="5">
        <v>1200.6224999999999</v>
      </c>
      <c r="Z78" s="9">
        <v>1.65</v>
      </c>
      <c r="AA78" s="5">
        <v>342.16874999999999</v>
      </c>
      <c r="AL78" s="5" t="str">
        <f t="shared" si="12"/>
        <v/>
      </c>
      <c r="AN78" s="5" t="str">
        <f t="shared" si="13"/>
        <v/>
      </c>
      <c r="AP78" s="5" t="str">
        <f t="shared" si="14"/>
        <v/>
      </c>
      <c r="AR78" s="2">
        <v>0.02</v>
      </c>
      <c r="AS78" s="5">
        <f t="shared" si="15"/>
        <v>1542.79125</v>
      </c>
      <c r="AT78" s="11">
        <f t="shared" si="16"/>
        <v>2.7239819574223681E-2</v>
      </c>
      <c r="AU78" s="5">
        <f t="shared" si="17"/>
        <v>27.239819574223681</v>
      </c>
    </row>
    <row r="79" spans="1:47" x14ac:dyDescent="0.25">
      <c r="A79" s="1" t="s">
        <v>194</v>
      </c>
      <c r="B79" s="1" t="s">
        <v>195</v>
      </c>
      <c r="C79" s="1" t="s">
        <v>196</v>
      </c>
      <c r="D79" s="1" t="s">
        <v>64</v>
      </c>
      <c r="E79" s="1" t="s">
        <v>78</v>
      </c>
      <c r="F79" s="1" t="s">
        <v>173</v>
      </c>
      <c r="G79" s="1" t="s">
        <v>54</v>
      </c>
      <c r="H79" s="1" t="s">
        <v>55</v>
      </c>
      <c r="I79" s="2">
        <v>5</v>
      </c>
      <c r="J79" s="2">
        <v>4.18</v>
      </c>
      <c r="K79" s="2">
        <f t="shared" si="10"/>
        <v>4.18</v>
      </c>
      <c r="L79" s="2">
        <f t="shared" si="11"/>
        <v>0</v>
      </c>
      <c r="Z79" s="9">
        <v>4.18</v>
      </c>
      <c r="AA79" s="5">
        <v>866.82749999999999</v>
      </c>
      <c r="AL79" s="5" t="str">
        <f t="shared" si="12"/>
        <v/>
      </c>
      <c r="AN79" s="5" t="str">
        <f t="shared" si="13"/>
        <v/>
      </c>
      <c r="AP79" s="5" t="str">
        <f t="shared" si="14"/>
        <v/>
      </c>
      <c r="AS79" s="5">
        <f t="shared" si="15"/>
        <v>866.82749999999999</v>
      </c>
      <c r="AT79" s="11">
        <f t="shared" si="16"/>
        <v>1.5304873359876377E-2</v>
      </c>
      <c r="AU79" s="5">
        <f t="shared" si="17"/>
        <v>15.304873359876376</v>
      </c>
    </row>
    <row r="80" spans="1:47" x14ac:dyDescent="0.25">
      <c r="A80" s="1" t="s">
        <v>197</v>
      </c>
      <c r="B80" s="1" t="s">
        <v>189</v>
      </c>
      <c r="C80" s="1" t="s">
        <v>190</v>
      </c>
      <c r="D80" s="1" t="s">
        <v>64</v>
      </c>
      <c r="E80" s="1" t="s">
        <v>97</v>
      </c>
      <c r="F80" s="1" t="s">
        <v>173</v>
      </c>
      <c r="G80" s="1" t="s">
        <v>54</v>
      </c>
      <c r="H80" s="1" t="s">
        <v>55</v>
      </c>
      <c r="I80" s="2">
        <v>45.95</v>
      </c>
      <c r="J80" s="2">
        <v>24.97</v>
      </c>
      <c r="K80" s="2">
        <f t="shared" si="10"/>
        <v>18.89</v>
      </c>
      <c r="L80" s="2">
        <f t="shared" si="11"/>
        <v>0</v>
      </c>
      <c r="T80" s="8">
        <v>18.84</v>
      </c>
      <c r="U80" s="5">
        <v>9792.09</v>
      </c>
      <c r="Z80" s="9">
        <v>0.05</v>
      </c>
      <c r="AA80" s="5">
        <v>10.36875</v>
      </c>
      <c r="AL80" s="5" t="str">
        <f t="shared" si="12"/>
        <v/>
      </c>
      <c r="AN80" s="5" t="str">
        <f t="shared" si="13"/>
        <v/>
      </c>
      <c r="AP80" s="5" t="str">
        <f t="shared" si="14"/>
        <v/>
      </c>
      <c r="AS80" s="5">
        <f t="shared" si="15"/>
        <v>9802.4587499999998</v>
      </c>
      <c r="AT80" s="11">
        <f t="shared" si="16"/>
        <v>0.17307410042270474</v>
      </c>
      <c r="AU80" s="5">
        <f t="shared" si="17"/>
        <v>173.07410042270473</v>
      </c>
    </row>
    <row r="81" spans="1:47" x14ac:dyDescent="0.25">
      <c r="A81" s="1" t="s">
        <v>198</v>
      </c>
      <c r="B81" s="1" t="s">
        <v>199</v>
      </c>
      <c r="C81" s="1" t="s">
        <v>200</v>
      </c>
      <c r="D81" s="1" t="s">
        <v>64</v>
      </c>
      <c r="E81" s="1" t="s">
        <v>97</v>
      </c>
      <c r="F81" s="1" t="s">
        <v>173</v>
      </c>
      <c r="G81" s="1" t="s">
        <v>54</v>
      </c>
      <c r="H81" s="1" t="s">
        <v>55</v>
      </c>
      <c r="I81" s="2">
        <v>2.68</v>
      </c>
      <c r="J81" s="2">
        <v>2.41</v>
      </c>
      <c r="K81" s="2">
        <f t="shared" si="10"/>
        <v>0.68</v>
      </c>
      <c r="L81" s="2">
        <f t="shared" si="11"/>
        <v>0</v>
      </c>
      <c r="Z81" s="9">
        <v>0.68</v>
      </c>
      <c r="AA81" s="5">
        <v>141.01499999999999</v>
      </c>
      <c r="AL81" s="5" t="str">
        <f t="shared" si="12"/>
        <v/>
      </c>
      <c r="AN81" s="5" t="str">
        <f t="shared" si="13"/>
        <v/>
      </c>
      <c r="AP81" s="5" t="str">
        <f t="shared" si="14"/>
        <v/>
      </c>
      <c r="AS81" s="5">
        <f t="shared" si="15"/>
        <v>141.01499999999999</v>
      </c>
      <c r="AT81" s="11">
        <f t="shared" si="16"/>
        <v>2.4897880106975923E-3</v>
      </c>
      <c r="AU81" s="5">
        <f t="shared" si="17"/>
        <v>2.4897880106975925</v>
      </c>
    </row>
    <row r="82" spans="1:47" x14ac:dyDescent="0.25">
      <c r="A82" s="1" t="s">
        <v>201</v>
      </c>
      <c r="B82" s="1" t="s">
        <v>202</v>
      </c>
      <c r="C82" s="1" t="s">
        <v>203</v>
      </c>
      <c r="D82" s="1" t="s">
        <v>64</v>
      </c>
      <c r="E82" s="1" t="s">
        <v>89</v>
      </c>
      <c r="F82" s="1" t="s">
        <v>173</v>
      </c>
      <c r="G82" s="1" t="s">
        <v>54</v>
      </c>
      <c r="H82" s="1" t="s">
        <v>55</v>
      </c>
      <c r="I82" s="2">
        <v>77.5</v>
      </c>
      <c r="J82" s="2">
        <v>36.21</v>
      </c>
      <c r="K82" s="2">
        <f t="shared" si="10"/>
        <v>5.5</v>
      </c>
      <c r="L82" s="2">
        <f t="shared" si="11"/>
        <v>0.27</v>
      </c>
      <c r="T82" s="8">
        <v>5.43</v>
      </c>
      <c r="U82" s="5">
        <v>2822.2424999999998</v>
      </c>
      <c r="Z82" s="9">
        <v>7.0000000000000007E-2</v>
      </c>
      <c r="AA82" s="5">
        <v>14.516249999999999</v>
      </c>
      <c r="AL82" s="5" t="str">
        <f t="shared" si="12"/>
        <v/>
      </c>
      <c r="AN82" s="5" t="str">
        <f t="shared" si="13"/>
        <v/>
      </c>
      <c r="AP82" s="5" t="str">
        <f t="shared" si="14"/>
        <v/>
      </c>
      <c r="AR82" s="2">
        <v>0.27</v>
      </c>
      <c r="AS82" s="5">
        <f t="shared" si="15"/>
        <v>2836.75875</v>
      </c>
      <c r="AT82" s="11">
        <f t="shared" si="16"/>
        <v>5.0086359075215331E-2</v>
      </c>
      <c r="AU82" s="5">
        <f t="shared" si="17"/>
        <v>50.086359075215327</v>
      </c>
    </row>
    <row r="83" spans="1:47" x14ac:dyDescent="0.25">
      <c r="A83" s="1" t="s">
        <v>201</v>
      </c>
      <c r="B83" s="1" t="s">
        <v>202</v>
      </c>
      <c r="C83" s="1" t="s">
        <v>203</v>
      </c>
      <c r="D83" s="1" t="s">
        <v>64</v>
      </c>
      <c r="E83" s="1" t="s">
        <v>59</v>
      </c>
      <c r="F83" s="1" t="s">
        <v>129</v>
      </c>
      <c r="G83" s="1" t="s">
        <v>54</v>
      </c>
      <c r="H83" s="1" t="s">
        <v>55</v>
      </c>
      <c r="I83" s="2">
        <v>77.5</v>
      </c>
      <c r="J83" s="2">
        <v>38.409999999999997</v>
      </c>
      <c r="K83" s="2">
        <f t="shared" si="10"/>
        <v>20.5</v>
      </c>
      <c r="L83" s="2">
        <f t="shared" si="11"/>
        <v>3.82</v>
      </c>
      <c r="T83" s="8">
        <v>17.86</v>
      </c>
      <c r="U83" s="5">
        <v>9282.7350000000006</v>
      </c>
      <c r="Z83" s="9">
        <v>2.64</v>
      </c>
      <c r="AA83" s="5">
        <v>547.47</v>
      </c>
      <c r="AL83" s="5" t="str">
        <f t="shared" si="12"/>
        <v/>
      </c>
      <c r="AN83" s="5" t="str">
        <f t="shared" si="13"/>
        <v/>
      </c>
      <c r="AP83" s="5" t="str">
        <f t="shared" si="14"/>
        <v/>
      </c>
      <c r="AR83" s="2">
        <v>3.82</v>
      </c>
      <c r="AS83" s="5">
        <f t="shared" si="15"/>
        <v>9830.2049999999999</v>
      </c>
      <c r="AT83" s="11">
        <f t="shared" si="16"/>
        <v>0.17356399355883792</v>
      </c>
      <c r="AU83" s="5">
        <f t="shared" si="17"/>
        <v>173.56399355883792</v>
      </c>
    </row>
    <row r="84" spans="1:47" x14ac:dyDescent="0.25">
      <c r="A84" s="1" t="s">
        <v>204</v>
      </c>
      <c r="B84" s="1" t="s">
        <v>205</v>
      </c>
      <c r="C84" s="1" t="s">
        <v>206</v>
      </c>
      <c r="D84" s="1" t="s">
        <v>64</v>
      </c>
      <c r="E84" s="1" t="s">
        <v>89</v>
      </c>
      <c r="F84" s="1" t="s">
        <v>173</v>
      </c>
      <c r="G84" s="1" t="s">
        <v>54</v>
      </c>
      <c r="H84" s="1" t="s">
        <v>55</v>
      </c>
      <c r="I84" s="2">
        <v>2.5</v>
      </c>
      <c r="J84" s="2">
        <v>2.21</v>
      </c>
      <c r="K84" s="2">
        <f t="shared" si="10"/>
        <v>1.22</v>
      </c>
      <c r="L84" s="2">
        <f t="shared" si="11"/>
        <v>0</v>
      </c>
      <c r="Z84" s="9">
        <v>1.22</v>
      </c>
      <c r="AA84" s="5">
        <v>252.9975</v>
      </c>
      <c r="AL84" s="5" t="str">
        <f t="shared" si="12"/>
        <v/>
      </c>
      <c r="AN84" s="5" t="str">
        <f t="shared" si="13"/>
        <v/>
      </c>
      <c r="AP84" s="5" t="str">
        <f t="shared" si="14"/>
        <v/>
      </c>
      <c r="AS84" s="5">
        <f t="shared" si="15"/>
        <v>252.9975</v>
      </c>
      <c r="AT84" s="11">
        <f t="shared" si="16"/>
        <v>4.4669726074280337E-3</v>
      </c>
      <c r="AU84" s="5">
        <f t="shared" si="17"/>
        <v>4.4669726074280343</v>
      </c>
    </row>
    <row r="85" spans="1:47" x14ac:dyDescent="0.25">
      <c r="A85" s="1" t="s">
        <v>207</v>
      </c>
      <c r="B85" s="1" t="s">
        <v>208</v>
      </c>
      <c r="C85" s="1" t="s">
        <v>209</v>
      </c>
      <c r="D85" s="1" t="s">
        <v>64</v>
      </c>
      <c r="E85" s="1" t="s">
        <v>107</v>
      </c>
      <c r="F85" s="1" t="s">
        <v>129</v>
      </c>
      <c r="G85" s="1" t="s">
        <v>54</v>
      </c>
      <c r="H85" s="1" t="s">
        <v>55</v>
      </c>
      <c r="I85" s="2">
        <v>76.95</v>
      </c>
      <c r="J85" s="2">
        <v>38.04</v>
      </c>
      <c r="K85" s="2">
        <f t="shared" si="10"/>
        <v>2.04</v>
      </c>
      <c r="L85" s="2">
        <f t="shared" si="11"/>
        <v>0</v>
      </c>
      <c r="T85" s="8">
        <v>2.04</v>
      </c>
      <c r="U85" s="5">
        <v>1060.29</v>
      </c>
      <c r="AL85" s="5" t="str">
        <f t="shared" si="12"/>
        <v/>
      </c>
      <c r="AN85" s="5" t="str">
        <f t="shared" si="13"/>
        <v/>
      </c>
      <c r="AP85" s="5" t="str">
        <f t="shared" si="14"/>
        <v/>
      </c>
      <c r="AS85" s="5">
        <f t="shared" si="15"/>
        <v>1060.29</v>
      </c>
      <c r="AT85" s="11">
        <f t="shared" si="16"/>
        <v>1.8720684536131266E-2</v>
      </c>
      <c r="AU85" s="5">
        <f t="shared" si="17"/>
        <v>18.720684536131266</v>
      </c>
    </row>
    <row r="86" spans="1:47" x14ac:dyDescent="0.25">
      <c r="A86" s="1" t="s">
        <v>210</v>
      </c>
      <c r="B86" s="1" t="s">
        <v>211</v>
      </c>
      <c r="C86" s="1" t="s">
        <v>212</v>
      </c>
      <c r="D86" s="1" t="s">
        <v>213</v>
      </c>
      <c r="E86" s="1" t="s">
        <v>147</v>
      </c>
      <c r="F86" s="1" t="s">
        <v>161</v>
      </c>
      <c r="G86" s="1" t="s">
        <v>54</v>
      </c>
      <c r="H86" s="1" t="s">
        <v>55</v>
      </c>
      <c r="I86" s="2">
        <v>40</v>
      </c>
      <c r="J86" s="2">
        <v>0.02</v>
      </c>
      <c r="K86" s="2">
        <f t="shared" si="10"/>
        <v>0.02</v>
      </c>
      <c r="L86" s="2">
        <f t="shared" si="11"/>
        <v>0</v>
      </c>
      <c r="Z86" s="9">
        <v>0.02</v>
      </c>
      <c r="AA86" s="5">
        <v>4.1475</v>
      </c>
      <c r="AL86" s="5" t="str">
        <f t="shared" si="12"/>
        <v/>
      </c>
      <c r="AN86" s="5" t="str">
        <f t="shared" si="13"/>
        <v/>
      </c>
      <c r="AP86" s="5" t="str">
        <f t="shared" si="14"/>
        <v/>
      </c>
      <c r="AS86" s="5">
        <f t="shared" si="15"/>
        <v>4.1475</v>
      </c>
      <c r="AT86" s="11">
        <f t="shared" si="16"/>
        <v>7.3229059138164485E-5</v>
      </c>
      <c r="AU86" s="5">
        <f t="shared" si="17"/>
        <v>7.3229059138164479E-2</v>
      </c>
    </row>
    <row r="87" spans="1:47" x14ac:dyDescent="0.25">
      <c r="A87" s="1" t="s">
        <v>210</v>
      </c>
      <c r="B87" s="1" t="s">
        <v>211</v>
      </c>
      <c r="C87" s="1" t="s">
        <v>212</v>
      </c>
      <c r="D87" s="1" t="s">
        <v>213</v>
      </c>
      <c r="E87" s="1" t="s">
        <v>76</v>
      </c>
      <c r="F87" s="1" t="s">
        <v>173</v>
      </c>
      <c r="G87" s="1" t="s">
        <v>54</v>
      </c>
      <c r="H87" s="1" t="s">
        <v>55</v>
      </c>
      <c r="I87" s="2">
        <v>40</v>
      </c>
      <c r="J87" s="2">
        <v>17.37</v>
      </c>
      <c r="K87" s="2">
        <f t="shared" si="10"/>
        <v>17.37</v>
      </c>
      <c r="L87" s="2">
        <f t="shared" si="11"/>
        <v>0</v>
      </c>
      <c r="R87" s="7">
        <v>16.78</v>
      </c>
      <c r="S87" s="5">
        <v>29056.6675</v>
      </c>
      <c r="T87" s="8">
        <v>0.59</v>
      </c>
      <c r="U87" s="5">
        <v>306.65249999999997</v>
      </c>
      <c r="AL87" s="5" t="str">
        <f t="shared" si="12"/>
        <v/>
      </c>
      <c r="AN87" s="5" t="str">
        <f t="shared" si="13"/>
        <v/>
      </c>
      <c r="AP87" s="5" t="str">
        <f t="shared" si="14"/>
        <v/>
      </c>
      <c r="AS87" s="5">
        <f t="shared" si="15"/>
        <v>29363.32</v>
      </c>
      <c r="AT87" s="11">
        <f t="shared" si="16"/>
        <v>0.5184444356293787</v>
      </c>
      <c r="AU87" s="5">
        <f t="shared" si="17"/>
        <v>518.44443562937863</v>
      </c>
    </row>
    <row r="88" spans="1:47" x14ac:dyDescent="0.25">
      <c r="A88" s="1" t="s">
        <v>210</v>
      </c>
      <c r="B88" s="1" t="s">
        <v>211</v>
      </c>
      <c r="C88" s="1" t="s">
        <v>212</v>
      </c>
      <c r="D88" s="1" t="s">
        <v>213</v>
      </c>
      <c r="E88" s="1" t="s">
        <v>79</v>
      </c>
      <c r="F88" s="1" t="s">
        <v>173</v>
      </c>
      <c r="G88" s="1" t="s">
        <v>54</v>
      </c>
      <c r="H88" s="1" t="s">
        <v>55</v>
      </c>
      <c r="I88" s="2">
        <v>40</v>
      </c>
      <c r="J88" s="2">
        <v>17.36</v>
      </c>
      <c r="K88" s="2">
        <f t="shared" si="10"/>
        <v>6.43</v>
      </c>
      <c r="L88" s="2">
        <f t="shared" si="11"/>
        <v>10.92</v>
      </c>
      <c r="R88" s="7">
        <v>0.92</v>
      </c>
      <c r="S88" s="5">
        <v>1593.095</v>
      </c>
      <c r="T88" s="8">
        <v>5.51</v>
      </c>
      <c r="U88" s="5">
        <v>2863.8225000000002</v>
      </c>
      <c r="AL88" s="5" t="str">
        <f t="shared" si="12"/>
        <v/>
      </c>
      <c r="AN88" s="5" t="str">
        <f t="shared" si="13"/>
        <v/>
      </c>
      <c r="AP88" s="5" t="str">
        <f t="shared" si="14"/>
        <v/>
      </c>
      <c r="AR88" s="2">
        <v>10.92</v>
      </c>
      <c r="AS88" s="5">
        <f t="shared" si="15"/>
        <v>4456.9175000000005</v>
      </c>
      <c r="AT88" s="11">
        <f t="shared" si="16"/>
        <v>7.8692194136569082E-2</v>
      </c>
      <c r="AU88" s="5">
        <f t="shared" si="17"/>
        <v>78.692194136569086</v>
      </c>
    </row>
    <row r="89" spans="1:47" x14ac:dyDescent="0.25">
      <c r="A89" s="1" t="s">
        <v>214</v>
      </c>
      <c r="B89" s="1" t="s">
        <v>215</v>
      </c>
      <c r="C89" s="1" t="s">
        <v>216</v>
      </c>
      <c r="D89" s="1" t="s">
        <v>217</v>
      </c>
      <c r="E89" s="1" t="s">
        <v>97</v>
      </c>
      <c r="F89" s="1" t="s">
        <v>129</v>
      </c>
      <c r="G89" s="1" t="s">
        <v>54</v>
      </c>
      <c r="H89" s="1" t="s">
        <v>55</v>
      </c>
      <c r="J89" s="2">
        <v>34.880000000000003</v>
      </c>
      <c r="K89" s="2">
        <f t="shared" si="10"/>
        <v>0.39</v>
      </c>
      <c r="L89" s="2">
        <f t="shared" si="11"/>
        <v>0</v>
      </c>
      <c r="T89" s="8">
        <v>0.39</v>
      </c>
      <c r="U89" s="5">
        <v>202.70249999999999</v>
      </c>
      <c r="AL89" s="5" t="str">
        <f t="shared" si="12"/>
        <v/>
      </c>
      <c r="AN89" s="5" t="str">
        <f t="shared" si="13"/>
        <v/>
      </c>
      <c r="AP89" s="5" t="str">
        <f t="shared" si="14"/>
        <v/>
      </c>
      <c r="AS89" s="5">
        <f t="shared" si="15"/>
        <v>202.70249999999999</v>
      </c>
      <c r="AT89" s="11">
        <f t="shared" si="16"/>
        <v>3.5789543966133299E-3</v>
      </c>
      <c r="AU89" s="5">
        <f t="shared" si="17"/>
        <v>3.5789543966133297</v>
      </c>
    </row>
    <row r="90" spans="1:47" x14ac:dyDescent="0.25">
      <c r="A90" s="1" t="s">
        <v>218</v>
      </c>
      <c r="B90" s="1" t="s">
        <v>219</v>
      </c>
      <c r="C90" s="1" t="s">
        <v>220</v>
      </c>
      <c r="D90" s="1" t="s">
        <v>64</v>
      </c>
      <c r="E90" s="1" t="s">
        <v>78</v>
      </c>
      <c r="F90" s="1" t="s">
        <v>129</v>
      </c>
      <c r="G90" s="1" t="s">
        <v>54</v>
      </c>
      <c r="H90" s="1" t="s">
        <v>55</v>
      </c>
      <c r="I90" s="2">
        <v>70</v>
      </c>
      <c r="J90" s="2">
        <v>37.36</v>
      </c>
      <c r="K90" s="2">
        <f t="shared" si="10"/>
        <v>17.77</v>
      </c>
      <c r="L90" s="2">
        <f t="shared" si="11"/>
        <v>0.01</v>
      </c>
      <c r="R90" s="7">
        <v>17</v>
      </c>
      <c r="S90" s="5">
        <v>29437.625</v>
      </c>
      <c r="T90" s="8">
        <v>0.77</v>
      </c>
      <c r="U90" s="5">
        <v>400.20749999999998</v>
      </c>
      <c r="AL90" s="5" t="str">
        <f t="shared" si="12"/>
        <v/>
      </c>
      <c r="AN90" s="5" t="str">
        <f t="shared" si="13"/>
        <v/>
      </c>
      <c r="AP90" s="5" t="str">
        <f t="shared" si="14"/>
        <v/>
      </c>
      <c r="AR90" s="2">
        <v>0.01</v>
      </c>
      <c r="AS90" s="5">
        <f t="shared" si="15"/>
        <v>29837.8325</v>
      </c>
      <c r="AT90" s="11">
        <f t="shared" si="16"/>
        <v>0.52682251975820282</v>
      </c>
      <c r="AU90" s="5">
        <f t="shared" si="17"/>
        <v>526.82251975820282</v>
      </c>
    </row>
    <row r="91" spans="1:47" x14ac:dyDescent="0.25">
      <c r="A91" s="1" t="s">
        <v>221</v>
      </c>
      <c r="B91" s="1" t="s">
        <v>222</v>
      </c>
      <c r="C91" s="1" t="s">
        <v>223</v>
      </c>
      <c r="D91" s="1" t="s">
        <v>64</v>
      </c>
      <c r="E91" s="1" t="s">
        <v>78</v>
      </c>
      <c r="F91" s="1" t="s">
        <v>129</v>
      </c>
      <c r="G91" s="1" t="s">
        <v>54</v>
      </c>
      <c r="H91" s="1" t="s">
        <v>55</v>
      </c>
      <c r="I91" s="2">
        <v>10</v>
      </c>
      <c r="J91" s="2">
        <v>4.12</v>
      </c>
      <c r="K91" s="2">
        <f t="shared" si="10"/>
        <v>0.03</v>
      </c>
      <c r="L91" s="2">
        <f t="shared" si="11"/>
        <v>2.0699999999999998</v>
      </c>
      <c r="R91" s="7">
        <v>0.03</v>
      </c>
      <c r="S91" s="5">
        <v>51.948749999999997</v>
      </c>
      <c r="AL91" s="5" t="str">
        <f t="shared" si="12"/>
        <v/>
      </c>
      <c r="AN91" s="5" t="str">
        <f t="shared" si="13"/>
        <v/>
      </c>
      <c r="AP91" s="5" t="str">
        <f t="shared" si="14"/>
        <v/>
      </c>
      <c r="AR91" s="2">
        <v>2.0699999999999998</v>
      </c>
      <c r="AS91" s="5">
        <f t="shared" si="15"/>
        <v>51.948749999999997</v>
      </c>
      <c r="AT91" s="11">
        <f t="shared" si="16"/>
        <v>9.1721713945840198E-4</v>
      </c>
      <c r="AU91" s="5">
        <f t="shared" si="17"/>
        <v>0.91721713945840189</v>
      </c>
    </row>
    <row r="92" spans="1:47" x14ac:dyDescent="0.25">
      <c r="A92" s="1" t="s">
        <v>224</v>
      </c>
      <c r="B92" s="1" t="s">
        <v>225</v>
      </c>
      <c r="C92" s="1" t="s">
        <v>226</v>
      </c>
      <c r="D92" s="1" t="s">
        <v>64</v>
      </c>
      <c r="E92" s="1" t="s">
        <v>76</v>
      </c>
      <c r="F92" s="1" t="s">
        <v>129</v>
      </c>
      <c r="G92" s="1" t="s">
        <v>54</v>
      </c>
      <c r="H92" s="1" t="s">
        <v>55</v>
      </c>
      <c r="I92" s="2">
        <v>80</v>
      </c>
      <c r="J92" s="2">
        <v>39.35</v>
      </c>
      <c r="K92" s="2">
        <f t="shared" si="10"/>
        <v>25.46</v>
      </c>
      <c r="L92" s="2">
        <f t="shared" si="11"/>
        <v>5.26</v>
      </c>
      <c r="R92" s="7">
        <v>17.23</v>
      </c>
      <c r="S92" s="5">
        <v>29835.89875</v>
      </c>
      <c r="T92" s="8">
        <v>7.47</v>
      </c>
      <c r="U92" s="5">
        <v>3882.5324999999998</v>
      </c>
      <c r="Z92" s="9">
        <v>0.76</v>
      </c>
      <c r="AA92" s="5">
        <v>157.60499999999999</v>
      </c>
      <c r="AL92" s="5" t="str">
        <f t="shared" si="12"/>
        <v/>
      </c>
      <c r="AN92" s="5" t="str">
        <f t="shared" si="13"/>
        <v/>
      </c>
      <c r="AP92" s="5" t="str">
        <f t="shared" si="14"/>
        <v/>
      </c>
      <c r="AR92" s="2">
        <v>5.26</v>
      </c>
      <c r="AS92" s="5">
        <f t="shared" si="15"/>
        <v>33876.036250000005</v>
      </c>
      <c r="AT92" s="11">
        <f t="shared" si="16"/>
        <v>0.5981218232472223</v>
      </c>
      <c r="AU92" s="5">
        <f t="shared" si="17"/>
        <v>598.12182324722232</v>
      </c>
    </row>
    <row r="93" spans="1:47" x14ac:dyDescent="0.25">
      <c r="A93" s="1" t="s">
        <v>224</v>
      </c>
      <c r="B93" s="1" t="s">
        <v>225</v>
      </c>
      <c r="C93" s="1" t="s">
        <v>226</v>
      </c>
      <c r="D93" s="1" t="s">
        <v>64</v>
      </c>
      <c r="E93" s="1" t="s">
        <v>77</v>
      </c>
      <c r="F93" s="1" t="s">
        <v>129</v>
      </c>
      <c r="G93" s="1" t="s">
        <v>54</v>
      </c>
      <c r="H93" s="1" t="s">
        <v>55</v>
      </c>
      <c r="I93" s="2">
        <v>80</v>
      </c>
      <c r="J93" s="2">
        <v>40</v>
      </c>
      <c r="K93" s="2">
        <f t="shared" si="10"/>
        <v>39.679999999999993</v>
      </c>
      <c r="L93" s="2">
        <f t="shared" si="11"/>
        <v>0.31</v>
      </c>
      <c r="P93" s="6">
        <v>0.51</v>
      </c>
      <c r="Q93" s="5">
        <v>1104.46875</v>
      </c>
      <c r="R93" s="7">
        <v>38.119999999999997</v>
      </c>
      <c r="S93" s="5">
        <v>66009.544999999998</v>
      </c>
      <c r="T93" s="8">
        <v>1.05</v>
      </c>
      <c r="U93" s="5">
        <v>545.73750000000007</v>
      </c>
      <c r="AL93" s="5" t="str">
        <f t="shared" si="12"/>
        <v/>
      </c>
      <c r="AN93" s="5" t="str">
        <f t="shared" si="13"/>
        <v/>
      </c>
      <c r="AP93" s="5" t="str">
        <f t="shared" si="14"/>
        <v/>
      </c>
      <c r="AR93" s="2">
        <v>0.31</v>
      </c>
      <c r="AS93" s="5">
        <f t="shared" si="15"/>
        <v>67659.751250000001</v>
      </c>
      <c r="AT93" s="11">
        <f t="shared" si="16"/>
        <v>1.1946136047160334</v>
      </c>
      <c r="AU93" s="5">
        <f t="shared" si="17"/>
        <v>1194.6136047160335</v>
      </c>
    </row>
    <row r="94" spans="1:47" x14ac:dyDescent="0.25">
      <c r="A94" s="1" t="s">
        <v>227</v>
      </c>
      <c r="B94" s="1" t="s">
        <v>228</v>
      </c>
      <c r="C94" s="1" t="s">
        <v>229</v>
      </c>
      <c r="D94" s="1" t="s">
        <v>64</v>
      </c>
      <c r="E94" s="1" t="s">
        <v>52</v>
      </c>
      <c r="F94" s="1" t="s">
        <v>129</v>
      </c>
      <c r="G94" s="1" t="s">
        <v>54</v>
      </c>
      <c r="H94" s="1" t="s">
        <v>55</v>
      </c>
      <c r="I94" s="2">
        <v>20.02</v>
      </c>
      <c r="J94" s="2">
        <v>18.899999999999999</v>
      </c>
      <c r="K94" s="2">
        <f t="shared" si="10"/>
        <v>15.030000000000001</v>
      </c>
      <c r="L94" s="2">
        <f t="shared" si="11"/>
        <v>3.87</v>
      </c>
      <c r="R94" s="7">
        <v>0.21</v>
      </c>
      <c r="S94" s="5">
        <v>363.64125000000001</v>
      </c>
      <c r="T94" s="8">
        <v>11.73</v>
      </c>
      <c r="U94" s="5">
        <v>6096.6674999999996</v>
      </c>
      <c r="Z94" s="9">
        <v>3.09</v>
      </c>
      <c r="AA94" s="5">
        <v>640.78874999999994</v>
      </c>
      <c r="AL94" s="5" t="str">
        <f t="shared" si="12"/>
        <v/>
      </c>
      <c r="AN94" s="5" t="str">
        <f t="shared" si="13"/>
        <v/>
      </c>
      <c r="AP94" s="5" t="str">
        <f t="shared" si="14"/>
        <v/>
      </c>
      <c r="AR94" s="2">
        <v>3.87</v>
      </c>
      <c r="AS94" s="5">
        <f t="shared" si="15"/>
        <v>7101.0974999999989</v>
      </c>
      <c r="AT94" s="11">
        <f t="shared" si="16"/>
        <v>0.12537834569581</v>
      </c>
      <c r="AU94" s="5">
        <f t="shared" si="17"/>
        <v>125.37834569580998</v>
      </c>
    </row>
    <row r="95" spans="1:47" x14ac:dyDescent="0.25">
      <c r="A95" s="1" t="s">
        <v>230</v>
      </c>
      <c r="B95" s="1" t="s">
        <v>231</v>
      </c>
      <c r="C95" s="1" t="s">
        <v>232</v>
      </c>
      <c r="D95" s="1" t="s">
        <v>64</v>
      </c>
      <c r="E95" s="1" t="s">
        <v>65</v>
      </c>
      <c r="F95" s="1" t="s">
        <v>129</v>
      </c>
      <c r="G95" s="1" t="s">
        <v>54</v>
      </c>
      <c r="H95" s="1" t="s">
        <v>55</v>
      </c>
      <c r="I95" s="2">
        <v>60.78</v>
      </c>
      <c r="J95" s="2">
        <v>38.869999999999997</v>
      </c>
      <c r="K95" s="2">
        <f t="shared" si="10"/>
        <v>31.759999999999998</v>
      </c>
      <c r="L95" s="2">
        <f t="shared" si="11"/>
        <v>7.1</v>
      </c>
      <c r="R95" s="7">
        <v>27.95</v>
      </c>
      <c r="S95" s="5">
        <v>48398.918749999997</v>
      </c>
      <c r="AE95" s="2">
        <v>3.81</v>
      </c>
      <c r="AF95" s="5">
        <v>713.42250000000001</v>
      </c>
      <c r="AL95" s="5" t="str">
        <f t="shared" si="12"/>
        <v/>
      </c>
      <c r="AN95" s="5" t="str">
        <f t="shared" si="13"/>
        <v/>
      </c>
      <c r="AP95" s="5" t="str">
        <f t="shared" si="14"/>
        <v/>
      </c>
      <c r="AR95" s="2">
        <v>7.1</v>
      </c>
      <c r="AS95" s="5">
        <f t="shared" si="15"/>
        <v>49112.341249999998</v>
      </c>
      <c r="AT95" s="11">
        <f t="shared" si="16"/>
        <v>0.86713696005062457</v>
      </c>
      <c r="AU95" s="5">
        <f t="shared" si="17"/>
        <v>867.13696005062457</v>
      </c>
    </row>
    <row r="96" spans="1:47" x14ac:dyDescent="0.25">
      <c r="A96" s="1" t="s">
        <v>230</v>
      </c>
      <c r="B96" s="1" t="s">
        <v>231</v>
      </c>
      <c r="C96" s="1" t="s">
        <v>232</v>
      </c>
      <c r="D96" s="1" t="s">
        <v>64</v>
      </c>
      <c r="E96" s="1" t="s">
        <v>52</v>
      </c>
      <c r="F96" s="1" t="s">
        <v>129</v>
      </c>
      <c r="G96" s="1" t="s">
        <v>54</v>
      </c>
      <c r="H96" s="1" t="s">
        <v>55</v>
      </c>
      <c r="I96" s="2">
        <v>60.78</v>
      </c>
      <c r="J96" s="2">
        <v>18.579999999999998</v>
      </c>
      <c r="K96" s="2">
        <f t="shared" si="10"/>
        <v>5.49</v>
      </c>
      <c r="L96" s="2">
        <f t="shared" si="11"/>
        <v>13.1</v>
      </c>
      <c r="R96" s="7">
        <v>4.45</v>
      </c>
      <c r="S96" s="5">
        <v>7705.7312500000007</v>
      </c>
      <c r="T96" s="8">
        <v>1.02</v>
      </c>
      <c r="U96" s="5">
        <v>530.14499999999998</v>
      </c>
      <c r="AE96" s="2">
        <v>0.02</v>
      </c>
      <c r="AF96" s="5">
        <v>3.7450000000000001</v>
      </c>
      <c r="AL96" s="5" t="str">
        <f t="shared" si="12"/>
        <v/>
      </c>
      <c r="AN96" s="5" t="str">
        <f t="shared" si="13"/>
        <v/>
      </c>
      <c r="AP96" s="5" t="str">
        <f t="shared" si="14"/>
        <v/>
      </c>
      <c r="AR96" s="2">
        <v>13.1</v>
      </c>
      <c r="AS96" s="5">
        <f t="shared" si="15"/>
        <v>8239.621250000002</v>
      </c>
      <c r="AT96" s="11">
        <f t="shared" si="16"/>
        <v>0.14548034039597998</v>
      </c>
      <c r="AU96" s="5">
        <f t="shared" si="17"/>
        <v>145.48034039597999</v>
      </c>
    </row>
    <row r="97" spans="1:47" x14ac:dyDescent="0.25">
      <c r="A97" s="1" t="s">
        <v>233</v>
      </c>
      <c r="B97" s="1" t="s">
        <v>105</v>
      </c>
      <c r="C97" s="1" t="s">
        <v>106</v>
      </c>
      <c r="D97" s="1" t="s">
        <v>64</v>
      </c>
      <c r="E97" s="1" t="s">
        <v>107</v>
      </c>
      <c r="F97" s="1" t="s">
        <v>66</v>
      </c>
      <c r="G97" s="1" t="s">
        <v>54</v>
      </c>
      <c r="H97" s="1" t="s">
        <v>55</v>
      </c>
      <c r="I97" s="2">
        <v>106.02</v>
      </c>
      <c r="J97" s="2">
        <v>32.840000000000003</v>
      </c>
      <c r="K97" s="2">
        <f t="shared" si="10"/>
        <v>28.82</v>
      </c>
      <c r="L97" s="2">
        <f t="shared" si="11"/>
        <v>0</v>
      </c>
      <c r="P97" s="6">
        <v>12.19</v>
      </c>
      <c r="Q97" s="5">
        <v>26398.96875</v>
      </c>
      <c r="R97" s="7">
        <v>14.23</v>
      </c>
      <c r="S97" s="5">
        <v>24641.02375</v>
      </c>
      <c r="T97" s="8">
        <v>2.3199999999999998</v>
      </c>
      <c r="U97" s="5">
        <v>1205.82</v>
      </c>
      <c r="Z97" s="9">
        <v>0.08</v>
      </c>
      <c r="AA97" s="5">
        <v>16.59</v>
      </c>
      <c r="AL97" s="5" t="str">
        <f t="shared" si="12"/>
        <v/>
      </c>
      <c r="AN97" s="5" t="str">
        <f t="shared" si="13"/>
        <v/>
      </c>
      <c r="AP97" s="5" t="str">
        <f t="shared" si="14"/>
        <v/>
      </c>
      <c r="AS97" s="5">
        <f t="shared" si="15"/>
        <v>52262.402499999997</v>
      </c>
      <c r="AT97" s="11">
        <f t="shared" si="16"/>
        <v>0.9227550484328042</v>
      </c>
      <c r="AU97" s="5">
        <f t="shared" si="17"/>
        <v>922.75504843280419</v>
      </c>
    </row>
    <row r="98" spans="1:47" x14ac:dyDescent="0.25">
      <c r="A98" s="1" t="s">
        <v>233</v>
      </c>
      <c r="B98" s="1" t="s">
        <v>105</v>
      </c>
      <c r="C98" s="1" t="s">
        <v>106</v>
      </c>
      <c r="D98" s="1" t="s">
        <v>64</v>
      </c>
      <c r="E98" s="1" t="s">
        <v>128</v>
      </c>
      <c r="F98" s="1" t="s">
        <v>66</v>
      </c>
      <c r="G98" s="1" t="s">
        <v>54</v>
      </c>
      <c r="H98" s="1" t="s">
        <v>55</v>
      </c>
      <c r="I98" s="2">
        <v>106.02</v>
      </c>
      <c r="J98" s="2">
        <v>39.01</v>
      </c>
      <c r="K98" s="2">
        <f t="shared" si="10"/>
        <v>25.060000000000002</v>
      </c>
      <c r="L98" s="2">
        <f t="shared" si="11"/>
        <v>0</v>
      </c>
      <c r="P98" s="6">
        <v>5.85</v>
      </c>
      <c r="Q98" s="5">
        <v>12668.90625</v>
      </c>
      <c r="R98" s="7">
        <v>13.61</v>
      </c>
      <c r="S98" s="5">
        <v>23567.416249999998</v>
      </c>
      <c r="T98" s="8">
        <v>5.6</v>
      </c>
      <c r="U98" s="5">
        <v>2910.6</v>
      </c>
      <c r="AL98" s="5" t="str">
        <f t="shared" si="12"/>
        <v/>
      </c>
      <c r="AN98" s="5" t="str">
        <f t="shared" si="13"/>
        <v/>
      </c>
      <c r="AP98" s="5" t="str">
        <f t="shared" si="14"/>
        <v/>
      </c>
      <c r="AS98" s="5">
        <f t="shared" si="15"/>
        <v>39146.922499999993</v>
      </c>
      <c r="AT98" s="11">
        <f t="shared" si="16"/>
        <v>0.69118560646887073</v>
      </c>
      <c r="AU98" s="5">
        <f t="shared" si="17"/>
        <v>691.18560646887079</v>
      </c>
    </row>
    <row r="99" spans="1:47" x14ac:dyDescent="0.25">
      <c r="A99" s="1" t="s">
        <v>233</v>
      </c>
      <c r="B99" s="1" t="s">
        <v>105</v>
      </c>
      <c r="C99" s="1" t="s">
        <v>106</v>
      </c>
      <c r="D99" s="1" t="s">
        <v>64</v>
      </c>
      <c r="E99" s="1" t="s">
        <v>147</v>
      </c>
      <c r="F99" s="1" t="s">
        <v>111</v>
      </c>
      <c r="G99" s="1" t="s">
        <v>54</v>
      </c>
      <c r="H99" s="1" t="s">
        <v>55</v>
      </c>
      <c r="I99" s="2">
        <v>106.02</v>
      </c>
      <c r="J99" s="2">
        <v>4.6399999999999997</v>
      </c>
      <c r="K99" s="2">
        <f t="shared" si="10"/>
        <v>4.6399999999999997</v>
      </c>
      <c r="L99" s="2">
        <f t="shared" si="11"/>
        <v>0</v>
      </c>
      <c r="R99" s="7">
        <v>4.6399999999999997</v>
      </c>
      <c r="S99" s="5">
        <v>8034.74</v>
      </c>
      <c r="AL99" s="5" t="str">
        <f t="shared" ref="AL99:AL129" si="18">IF(AK99&gt;0,AK99*$AL$1,"")</f>
        <v/>
      </c>
      <c r="AN99" s="5" t="str">
        <f t="shared" ref="AN99:AN129" si="19">IF(AM99&gt;0,AM99*$AN$1,"")</f>
        <v/>
      </c>
      <c r="AP99" s="5" t="str">
        <f t="shared" ref="AP99:AP129" si="20">IF(AO99&gt;0,AO99*$AP$1,"")</f>
        <v/>
      </c>
      <c r="AS99" s="5">
        <f t="shared" si="15"/>
        <v>8034.74</v>
      </c>
      <c r="AT99" s="11">
        <f t="shared" si="16"/>
        <v>0.14186291756956618</v>
      </c>
      <c r="AU99" s="5">
        <f t="shared" si="17"/>
        <v>141.86291756956618</v>
      </c>
    </row>
    <row r="100" spans="1:47" x14ac:dyDescent="0.25">
      <c r="A100" s="1" t="s">
        <v>233</v>
      </c>
      <c r="B100" s="1" t="s">
        <v>105</v>
      </c>
      <c r="C100" s="1" t="s">
        <v>106</v>
      </c>
      <c r="D100" s="1" t="s">
        <v>64</v>
      </c>
      <c r="E100" s="1" t="s">
        <v>89</v>
      </c>
      <c r="F100" s="1" t="s">
        <v>111</v>
      </c>
      <c r="G100" s="1" t="s">
        <v>54</v>
      </c>
      <c r="H100" s="1" t="s">
        <v>55</v>
      </c>
      <c r="I100" s="2">
        <v>106.02</v>
      </c>
      <c r="J100" s="2">
        <v>23.76</v>
      </c>
      <c r="K100" s="2">
        <f t="shared" si="10"/>
        <v>23.759999999999998</v>
      </c>
      <c r="L100" s="2">
        <f t="shared" si="11"/>
        <v>0</v>
      </c>
      <c r="N100" s="4">
        <v>7.72</v>
      </c>
      <c r="O100" s="5">
        <v>20791.89</v>
      </c>
      <c r="P100" s="6">
        <v>7.81</v>
      </c>
      <c r="Q100" s="5">
        <v>16913.53125</v>
      </c>
      <c r="R100" s="7">
        <v>8.23</v>
      </c>
      <c r="S100" s="5">
        <v>14251.27375</v>
      </c>
      <c r="AL100" s="5" t="str">
        <f t="shared" si="18"/>
        <v/>
      </c>
      <c r="AN100" s="5" t="str">
        <f t="shared" si="19"/>
        <v/>
      </c>
      <c r="AP100" s="5" t="str">
        <f t="shared" si="20"/>
        <v/>
      </c>
      <c r="AS100" s="5">
        <f t="shared" si="15"/>
        <v>51956.695</v>
      </c>
      <c r="AT100" s="11">
        <f t="shared" si="16"/>
        <v>0.91735741790924064</v>
      </c>
      <c r="AU100" s="5">
        <f t="shared" si="17"/>
        <v>917.35741790924067</v>
      </c>
    </row>
    <row r="101" spans="1:47" x14ac:dyDescent="0.25">
      <c r="A101" s="1" t="s">
        <v>234</v>
      </c>
      <c r="B101" s="1" t="s">
        <v>235</v>
      </c>
      <c r="C101" s="1" t="s">
        <v>236</v>
      </c>
      <c r="D101" s="1" t="s">
        <v>64</v>
      </c>
      <c r="E101" s="1" t="s">
        <v>107</v>
      </c>
      <c r="F101" s="1" t="s">
        <v>66</v>
      </c>
      <c r="G101" s="1" t="s">
        <v>54</v>
      </c>
      <c r="H101" s="1" t="s">
        <v>55</v>
      </c>
      <c r="I101" s="2">
        <v>157.74</v>
      </c>
      <c r="J101" s="2">
        <v>4.18</v>
      </c>
      <c r="K101" s="2">
        <f t="shared" si="10"/>
        <v>3.4299999999999997</v>
      </c>
      <c r="L101" s="2">
        <f t="shared" si="11"/>
        <v>0</v>
      </c>
      <c r="R101" s="7">
        <v>1.89</v>
      </c>
      <c r="S101" s="5">
        <v>3272.7712499999998</v>
      </c>
      <c r="Z101" s="9">
        <v>1.54</v>
      </c>
      <c r="AA101" s="5">
        <v>319.35750000000002</v>
      </c>
      <c r="AL101" s="5" t="str">
        <f t="shared" si="18"/>
        <v/>
      </c>
      <c r="AN101" s="5" t="str">
        <f t="shared" si="19"/>
        <v/>
      </c>
      <c r="AP101" s="5" t="str">
        <f t="shared" si="20"/>
        <v/>
      </c>
      <c r="AS101" s="5">
        <f t="shared" si="15"/>
        <v>3592.1287499999999</v>
      </c>
      <c r="AT101" s="11">
        <f t="shared" si="16"/>
        <v>6.342331733951799E-2</v>
      </c>
      <c r="AU101" s="5">
        <f t="shared" si="17"/>
        <v>63.423317339517993</v>
      </c>
    </row>
    <row r="102" spans="1:47" x14ac:dyDescent="0.25">
      <c r="A102" s="1" t="s">
        <v>234</v>
      </c>
      <c r="B102" s="1" t="s">
        <v>235</v>
      </c>
      <c r="C102" s="1" t="s">
        <v>236</v>
      </c>
      <c r="D102" s="1" t="s">
        <v>64</v>
      </c>
      <c r="E102" s="1" t="s">
        <v>65</v>
      </c>
      <c r="F102" s="1" t="s">
        <v>237</v>
      </c>
      <c r="G102" s="1" t="s">
        <v>54</v>
      </c>
      <c r="H102" s="1" t="s">
        <v>55</v>
      </c>
      <c r="I102" s="2">
        <v>157.74</v>
      </c>
      <c r="J102" s="2">
        <v>36.33</v>
      </c>
      <c r="K102" s="2">
        <f t="shared" si="10"/>
        <v>4.3899999999999997</v>
      </c>
      <c r="L102" s="2">
        <f t="shared" si="11"/>
        <v>0</v>
      </c>
      <c r="R102" s="7">
        <v>1.73</v>
      </c>
      <c r="S102" s="5">
        <v>2995.7112499999998</v>
      </c>
      <c r="T102" s="8">
        <v>1.91</v>
      </c>
      <c r="U102" s="5">
        <v>992.72249999999997</v>
      </c>
      <c r="Z102" s="9">
        <v>0.75</v>
      </c>
      <c r="AA102" s="5">
        <v>155.53125</v>
      </c>
      <c r="AL102" s="5" t="str">
        <f t="shared" si="18"/>
        <v/>
      </c>
      <c r="AN102" s="5" t="str">
        <f t="shared" si="19"/>
        <v/>
      </c>
      <c r="AP102" s="5" t="str">
        <f t="shared" si="20"/>
        <v/>
      </c>
      <c r="AS102" s="5">
        <f t="shared" si="15"/>
        <v>4143.9650000000001</v>
      </c>
      <c r="AT102" s="11">
        <f t="shared" si="16"/>
        <v>7.3166644497042521E-2</v>
      </c>
      <c r="AU102" s="5">
        <f t="shared" si="17"/>
        <v>73.166644497042526</v>
      </c>
    </row>
    <row r="103" spans="1:47" x14ac:dyDescent="0.25">
      <c r="A103" s="1" t="s">
        <v>238</v>
      </c>
      <c r="B103" s="1" t="s">
        <v>239</v>
      </c>
      <c r="C103" s="1" t="s">
        <v>240</v>
      </c>
      <c r="D103" s="1" t="s">
        <v>64</v>
      </c>
      <c r="E103" s="1" t="s">
        <v>75</v>
      </c>
      <c r="F103" s="1" t="s">
        <v>111</v>
      </c>
      <c r="G103" s="1" t="s">
        <v>54</v>
      </c>
      <c r="H103" s="1" t="s">
        <v>55</v>
      </c>
      <c r="I103" s="2">
        <v>9</v>
      </c>
      <c r="J103" s="2">
        <v>6.81</v>
      </c>
      <c r="K103" s="2">
        <f t="shared" si="10"/>
        <v>0.02</v>
      </c>
      <c r="L103" s="2">
        <f t="shared" si="11"/>
        <v>6.8</v>
      </c>
      <c r="R103" s="7">
        <v>0.02</v>
      </c>
      <c r="S103" s="5">
        <v>34.6325</v>
      </c>
      <c r="AL103" s="5" t="str">
        <f t="shared" si="18"/>
        <v/>
      </c>
      <c r="AN103" s="5" t="str">
        <f t="shared" si="19"/>
        <v/>
      </c>
      <c r="AP103" s="5" t="str">
        <f t="shared" si="20"/>
        <v/>
      </c>
      <c r="AR103" s="2">
        <v>6.8</v>
      </c>
      <c r="AS103" s="5">
        <f t="shared" si="15"/>
        <v>34.6325</v>
      </c>
      <c r="AT103" s="11">
        <f t="shared" si="16"/>
        <v>6.1147809297226806E-4</v>
      </c>
      <c r="AU103" s="5">
        <f t="shared" si="17"/>
        <v>0.61147809297226807</v>
      </c>
    </row>
    <row r="104" spans="1:47" x14ac:dyDescent="0.25">
      <c r="A104" s="1" t="s">
        <v>238</v>
      </c>
      <c r="B104" s="1" t="s">
        <v>239</v>
      </c>
      <c r="C104" s="1" t="s">
        <v>240</v>
      </c>
      <c r="D104" s="1" t="s">
        <v>64</v>
      </c>
      <c r="E104" s="1" t="s">
        <v>71</v>
      </c>
      <c r="F104" s="1" t="s">
        <v>111</v>
      </c>
      <c r="G104" s="1" t="s">
        <v>54</v>
      </c>
      <c r="H104" s="1" t="s">
        <v>55</v>
      </c>
      <c r="I104" s="2">
        <v>9</v>
      </c>
      <c r="J104" s="2">
        <v>2.09</v>
      </c>
      <c r="K104" s="2">
        <f t="shared" si="10"/>
        <v>0.03</v>
      </c>
      <c r="L104" s="2">
        <f t="shared" si="11"/>
        <v>2.06</v>
      </c>
      <c r="P104" s="6">
        <v>0.02</v>
      </c>
      <c r="Q104" s="5">
        <v>43.3125</v>
      </c>
      <c r="R104" s="7">
        <v>0.01</v>
      </c>
      <c r="S104" s="5">
        <v>17.31625</v>
      </c>
      <c r="AL104" s="5" t="str">
        <f t="shared" si="18"/>
        <v/>
      </c>
      <c r="AN104" s="5" t="str">
        <f t="shared" si="19"/>
        <v/>
      </c>
      <c r="AP104" s="5" t="str">
        <f t="shared" si="20"/>
        <v/>
      </c>
      <c r="AR104" s="2">
        <v>2.06</v>
      </c>
      <c r="AS104" s="5">
        <f t="shared" si="15"/>
        <v>60.628749999999997</v>
      </c>
      <c r="AT104" s="11">
        <f t="shared" si="16"/>
        <v>1.0704728919163327E-3</v>
      </c>
      <c r="AU104" s="5">
        <f t="shared" si="17"/>
        <v>1.0704728919163329</v>
      </c>
    </row>
    <row r="105" spans="1:47" x14ac:dyDescent="0.25">
      <c r="A105" s="1" t="s">
        <v>241</v>
      </c>
      <c r="B105" s="1" t="s">
        <v>242</v>
      </c>
      <c r="C105" s="1" t="s">
        <v>243</v>
      </c>
      <c r="D105" s="1" t="s">
        <v>64</v>
      </c>
      <c r="E105" s="1" t="s">
        <v>97</v>
      </c>
      <c r="F105" s="1" t="s">
        <v>173</v>
      </c>
      <c r="G105" s="1" t="s">
        <v>54</v>
      </c>
      <c r="H105" s="1" t="s">
        <v>55</v>
      </c>
      <c r="I105" s="2">
        <v>6.76</v>
      </c>
      <c r="J105" s="2">
        <v>6.71</v>
      </c>
      <c r="K105" s="2">
        <f t="shared" si="10"/>
        <v>1.08</v>
      </c>
      <c r="L105" s="2">
        <f t="shared" si="11"/>
        <v>0</v>
      </c>
      <c r="Z105" s="9">
        <v>1.08</v>
      </c>
      <c r="AA105" s="5">
        <v>223.965</v>
      </c>
      <c r="AL105" s="5" t="str">
        <f t="shared" si="18"/>
        <v/>
      </c>
      <c r="AN105" s="5" t="str">
        <f t="shared" si="19"/>
        <v/>
      </c>
      <c r="AP105" s="5" t="str">
        <f t="shared" si="20"/>
        <v/>
      </c>
      <c r="AS105" s="5">
        <f t="shared" si="15"/>
        <v>223.965</v>
      </c>
      <c r="AT105" s="11">
        <f t="shared" si="16"/>
        <v>3.954369193460882E-3</v>
      </c>
      <c r="AU105" s="5">
        <f t="shared" si="17"/>
        <v>3.9543691934608822</v>
      </c>
    </row>
    <row r="106" spans="1:47" x14ac:dyDescent="0.25">
      <c r="A106" s="1" t="s">
        <v>244</v>
      </c>
      <c r="B106" s="1" t="s">
        <v>245</v>
      </c>
      <c r="C106" s="1" t="s">
        <v>246</v>
      </c>
      <c r="D106" s="1" t="s">
        <v>247</v>
      </c>
      <c r="E106" s="1" t="s">
        <v>59</v>
      </c>
      <c r="F106" s="1" t="s">
        <v>53</v>
      </c>
      <c r="G106" s="1" t="s">
        <v>54</v>
      </c>
      <c r="H106" s="1" t="s">
        <v>55</v>
      </c>
      <c r="J106" s="2">
        <v>1.89</v>
      </c>
      <c r="K106" s="2">
        <f t="shared" si="10"/>
        <v>0.66</v>
      </c>
      <c r="L106" s="2">
        <f t="shared" si="11"/>
        <v>0</v>
      </c>
      <c r="AI106" s="2">
        <v>0.66</v>
      </c>
      <c r="AJ106" s="5">
        <v>754.67700000000002</v>
      </c>
      <c r="AL106" s="5" t="str">
        <f t="shared" si="18"/>
        <v/>
      </c>
      <c r="AN106" s="5" t="str">
        <f t="shared" si="19"/>
        <v/>
      </c>
      <c r="AP106" s="5" t="str">
        <f t="shared" si="20"/>
        <v/>
      </c>
      <c r="AS106" s="5">
        <f t="shared" si="15"/>
        <v>754.67700000000002</v>
      </c>
      <c r="AT106" s="11">
        <f t="shared" si="16"/>
        <v>1.3324722522775782E-2</v>
      </c>
      <c r="AU106" s="5">
        <f t="shared" si="17"/>
        <v>13.324722522775783</v>
      </c>
    </row>
    <row r="107" spans="1:47" x14ac:dyDescent="0.25">
      <c r="A107" s="1" t="s">
        <v>477</v>
      </c>
      <c r="B107" s="1" t="s">
        <v>245</v>
      </c>
      <c r="C107" s="1" t="s">
        <v>246</v>
      </c>
      <c r="D107" s="1" t="s">
        <v>247</v>
      </c>
      <c r="E107" s="1" t="s">
        <v>97</v>
      </c>
      <c r="F107" s="1" t="s">
        <v>66</v>
      </c>
      <c r="G107" s="1" t="s">
        <v>54</v>
      </c>
      <c r="H107" s="1" t="s">
        <v>55</v>
      </c>
      <c r="J107" s="2">
        <v>1.6</v>
      </c>
      <c r="K107" s="2">
        <f t="shared" si="10"/>
        <v>1.61</v>
      </c>
      <c r="L107" s="2">
        <f t="shared" si="11"/>
        <v>0</v>
      </c>
      <c r="AI107" s="2">
        <v>1.61</v>
      </c>
      <c r="AJ107" s="5">
        <v>1820.49945</v>
      </c>
      <c r="AL107" s="5" t="str">
        <f t="shared" si="18"/>
        <v/>
      </c>
      <c r="AN107" s="5" t="str">
        <f t="shared" si="19"/>
        <v/>
      </c>
      <c r="AP107" s="5" t="str">
        <f t="shared" si="20"/>
        <v/>
      </c>
      <c r="AS107" s="5">
        <f t="shared" si="15"/>
        <v>1820.49945</v>
      </c>
      <c r="AT107" s="11">
        <f t="shared" si="16"/>
        <v>3.2143089062096668E-2</v>
      </c>
      <c r="AU107" s="5">
        <f t="shared" si="17"/>
        <v>32.143089062096664</v>
      </c>
    </row>
    <row r="108" spans="1:47" x14ac:dyDescent="0.25">
      <c r="A108" s="1" t="s">
        <v>477</v>
      </c>
      <c r="B108" s="1" t="s">
        <v>245</v>
      </c>
      <c r="C108" s="1" t="s">
        <v>246</v>
      </c>
      <c r="D108" s="1" t="s">
        <v>247</v>
      </c>
      <c r="E108" s="1" t="s">
        <v>85</v>
      </c>
      <c r="F108" s="1" t="s">
        <v>66</v>
      </c>
      <c r="G108" s="1" t="s">
        <v>54</v>
      </c>
      <c r="H108" s="1" t="s">
        <v>55</v>
      </c>
      <c r="J108" s="2">
        <v>1.47</v>
      </c>
      <c r="K108" s="2">
        <f t="shared" si="10"/>
        <v>1.47</v>
      </c>
      <c r="L108" s="2">
        <f t="shared" si="11"/>
        <v>0</v>
      </c>
      <c r="AI108" s="2">
        <v>1.47</v>
      </c>
      <c r="AJ108" s="5">
        <v>1662.19515</v>
      </c>
      <c r="AL108" s="5" t="str">
        <f t="shared" si="18"/>
        <v/>
      </c>
      <c r="AN108" s="5" t="str">
        <f t="shared" si="19"/>
        <v/>
      </c>
      <c r="AP108" s="5" t="str">
        <f t="shared" si="20"/>
        <v/>
      </c>
      <c r="AS108" s="5">
        <f t="shared" si="15"/>
        <v>1662.19515</v>
      </c>
      <c r="AT108" s="11">
        <f t="shared" si="16"/>
        <v>2.9348037839305653E-2</v>
      </c>
      <c r="AU108" s="5">
        <f t="shared" si="17"/>
        <v>29.34803783930565</v>
      </c>
    </row>
    <row r="109" spans="1:47" x14ac:dyDescent="0.25">
      <c r="A109" s="1" t="s">
        <v>477</v>
      </c>
      <c r="B109" s="1" t="s">
        <v>245</v>
      </c>
      <c r="C109" s="1" t="s">
        <v>246</v>
      </c>
      <c r="D109" s="1" t="s">
        <v>247</v>
      </c>
      <c r="E109" s="1" t="s">
        <v>89</v>
      </c>
      <c r="F109" s="1" t="s">
        <v>66</v>
      </c>
      <c r="G109" s="1" t="s">
        <v>54</v>
      </c>
      <c r="H109" s="1" t="s">
        <v>55</v>
      </c>
      <c r="J109" s="2">
        <v>1.87</v>
      </c>
      <c r="K109" s="2">
        <f t="shared" si="10"/>
        <v>1.87</v>
      </c>
      <c r="L109" s="2">
        <f t="shared" si="11"/>
        <v>0</v>
      </c>
      <c r="AI109" s="2">
        <v>1.87</v>
      </c>
      <c r="AJ109" s="5">
        <v>2114.4931499999998</v>
      </c>
      <c r="AL109" s="5" t="str">
        <f t="shared" si="18"/>
        <v/>
      </c>
      <c r="AN109" s="5" t="str">
        <f t="shared" si="19"/>
        <v/>
      </c>
      <c r="AP109" s="5" t="str">
        <f t="shared" si="20"/>
        <v/>
      </c>
      <c r="AS109" s="5">
        <f t="shared" si="15"/>
        <v>2114.4931499999998</v>
      </c>
      <c r="AT109" s="11">
        <f t="shared" si="16"/>
        <v>3.7333898475851404E-2</v>
      </c>
      <c r="AU109" s="5">
        <f t="shared" si="17"/>
        <v>37.333898475851406</v>
      </c>
    </row>
    <row r="110" spans="1:47" x14ac:dyDescent="0.25">
      <c r="A110" s="1" t="s">
        <v>477</v>
      </c>
      <c r="B110" s="1" t="s">
        <v>245</v>
      </c>
      <c r="C110" s="1" t="s">
        <v>246</v>
      </c>
      <c r="D110" s="1" t="s">
        <v>247</v>
      </c>
      <c r="E110" s="1" t="s">
        <v>59</v>
      </c>
      <c r="F110" s="1" t="s">
        <v>66</v>
      </c>
      <c r="G110" s="1" t="s">
        <v>54</v>
      </c>
      <c r="H110" s="1" t="s">
        <v>55</v>
      </c>
      <c r="J110" s="2">
        <v>1.65</v>
      </c>
      <c r="K110" s="2">
        <f t="shared" si="10"/>
        <v>1.65</v>
      </c>
      <c r="L110" s="2">
        <f t="shared" si="11"/>
        <v>0</v>
      </c>
      <c r="AI110" s="2">
        <v>1.65</v>
      </c>
      <c r="AJ110" s="5">
        <v>1886.6924999999999</v>
      </c>
      <c r="AL110" s="5" t="str">
        <f t="shared" si="18"/>
        <v/>
      </c>
      <c r="AN110" s="5" t="str">
        <f t="shared" si="19"/>
        <v/>
      </c>
      <c r="AP110" s="5" t="str">
        <f t="shared" si="20"/>
        <v/>
      </c>
      <c r="AS110" s="5">
        <f t="shared" si="15"/>
        <v>1886.6924999999999</v>
      </c>
      <c r="AT110" s="11">
        <f t="shared" si="16"/>
        <v>3.3311806306939459E-2</v>
      </c>
      <c r="AU110" s="5">
        <f t="shared" si="17"/>
        <v>33.311806306939459</v>
      </c>
    </row>
    <row r="111" spans="1:47" x14ac:dyDescent="0.25">
      <c r="A111" s="1" t="s">
        <v>477</v>
      </c>
      <c r="B111" s="1" t="s">
        <v>245</v>
      </c>
      <c r="C111" s="1" t="s">
        <v>246</v>
      </c>
      <c r="D111" s="1" t="s">
        <v>247</v>
      </c>
      <c r="E111" s="1" t="s">
        <v>85</v>
      </c>
      <c r="F111" s="1" t="s">
        <v>111</v>
      </c>
      <c r="G111" s="1" t="s">
        <v>54</v>
      </c>
      <c r="H111" s="1" t="s">
        <v>55</v>
      </c>
      <c r="J111" s="2">
        <v>1.52</v>
      </c>
      <c r="K111" s="2">
        <f t="shared" si="10"/>
        <v>1.52</v>
      </c>
      <c r="L111" s="2">
        <f t="shared" si="11"/>
        <v>0</v>
      </c>
      <c r="AI111" s="2">
        <v>1.52</v>
      </c>
      <c r="AJ111" s="5">
        <v>1718.7324000000001</v>
      </c>
      <c r="AL111" s="5" t="str">
        <f t="shared" si="18"/>
        <v/>
      </c>
      <c r="AN111" s="5" t="str">
        <f t="shared" si="19"/>
        <v/>
      </c>
      <c r="AP111" s="5" t="str">
        <f t="shared" si="20"/>
        <v/>
      </c>
      <c r="AS111" s="5">
        <f t="shared" si="15"/>
        <v>1718.7324000000001</v>
      </c>
      <c r="AT111" s="11">
        <f t="shared" si="16"/>
        <v>3.0346270418873875E-2</v>
      </c>
      <c r="AU111" s="5">
        <f t="shared" si="17"/>
        <v>30.346270418873875</v>
      </c>
    </row>
    <row r="112" spans="1:47" x14ac:dyDescent="0.25">
      <c r="A112" s="1" t="s">
        <v>477</v>
      </c>
      <c r="B112" s="1" t="s">
        <v>245</v>
      </c>
      <c r="C112" s="1" t="s">
        <v>246</v>
      </c>
      <c r="D112" s="1" t="s">
        <v>247</v>
      </c>
      <c r="E112" s="1" t="s">
        <v>89</v>
      </c>
      <c r="F112" s="1" t="s">
        <v>111</v>
      </c>
      <c r="G112" s="1" t="s">
        <v>54</v>
      </c>
      <c r="H112" s="1" t="s">
        <v>55</v>
      </c>
      <c r="J112" s="2">
        <v>1.77</v>
      </c>
      <c r="K112" s="2">
        <f t="shared" si="10"/>
        <v>1.67</v>
      </c>
      <c r="L112" s="2">
        <f t="shared" si="11"/>
        <v>0.11000000000000001</v>
      </c>
      <c r="AI112" s="2">
        <v>1.67</v>
      </c>
      <c r="AJ112" s="5">
        <v>1888.3441499999999</v>
      </c>
      <c r="AL112" s="5" t="str">
        <f t="shared" si="18"/>
        <v/>
      </c>
      <c r="AN112" s="5" t="str">
        <f t="shared" si="19"/>
        <v/>
      </c>
      <c r="AO112" s="2">
        <v>0.04</v>
      </c>
      <c r="AP112" s="5">
        <f t="shared" si="20"/>
        <v>0</v>
      </c>
      <c r="AQ112" s="2">
        <v>7.0000000000000007E-2</v>
      </c>
      <c r="AS112" s="5">
        <f t="shared" si="15"/>
        <v>1888.3441499999999</v>
      </c>
      <c r="AT112" s="11">
        <f t="shared" si="16"/>
        <v>3.3340968157578532E-2</v>
      </c>
      <c r="AU112" s="5">
        <f t="shared" si="17"/>
        <v>33.340968157578537</v>
      </c>
    </row>
    <row r="113" spans="1:47" x14ac:dyDescent="0.25">
      <c r="A113" s="1" t="s">
        <v>477</v>
      </c>
      <c r="B113" s="1" t="s">
        <v>245</v>
      </c>
      <c r="C113" s="1" t="s">
        <v>246</v>
      </c>
      <c r="D113" s="1" t="s">
        <v>247</v>
      </c>
      <c r="E113" s="1" t="s">
        <v>78</v>
      </c>
      <c r="F113" s="1" t="s">
        <v>161</v>
      </c>
      <c r="G113" s="1" t="s">
        <v>54</v>
      </c>
      <c r="H113" s="1" t="s">
        <v>55</v>
      </c>
      <c r="J113" s="2">
        <v>0.17</v>
      </c>
      <c r="K113" s="2">
        <f t="shared" si="10"/>
        <v>0.16</v>
      </c>
      <c r="L113" s="2">
        <f t="shared" si="11"/>
        <v>0</v>
      </c>
      <c r="AI113" s="2">
        <v>0.16</v>
      </c>
      <c r="AJ113" s="5">
        <v>180.91919999999999</v>
      </c>
      <c r="AL113" s="5" t="str">
        <f t="shared" si="18"/>
        <v/>
      </c>
      <c r="AN113" s="5" t="str">
        <f t="shared" si="19"/>
        <v/>
      </c>
      <c r="AP113" s="5" t="str">
        <f t="shared" si="20"/>
        <v/>
      </c>
      <c r="AS113" s="5">
        <f t="shared" si="15"/>
        <v>180.91919999999999</v>
      </c>
      <c r="AT113" s="11">
        <f t="shared" si="16"/>
        <v>3.1943442546183026E-3</v>
      </c>
      <c r="AU113" s="5">
        <f t="shared" si="17"/>
        <v>3.1943442546183025</v>
      </c>
    </row>
    <row r="114" spans="1:47" x14ac:dyDescent="0.25">
      <c r="A114" s="1" t="s">
        <v>477</v>
      </c>
      <c r="B114" s="1" t="s">
        <v>245</v>
      </c>
      <c r="C114" s="1" t="s">
        <v>246</v>
      </c>
      <c r="D114" s="1" t="s">
        <v>247</v>
      </c>
      <c r="E114" s="1" t="s">
        <v>79</v>
      </c>
      <c r="F114" s="1" t="s">
        <v>161</v>
      </c>
      <c r="G114" s="1" t="s">
        <v>54</v>
      </c>
      <c r="H114" s="1" t="s">
        <v>55</v>
      </c>
      <c r="J114" s="2">
        <v>0.12</v>
      </c>
      <c r="K114" s="2">
        <f t="shared" si="10"/>
        <v>0.12</v>
      </c>
      <c r="L114" s="2">
        <f t="shared" si="11"/>
        <v>0</v>
      </c>
      <c r="AI114" s="2">
        <v>0.12</v>
      </c>
      <c r="AJ114" s="5">
        <v>137.214</v>
      </c>
      <c r="AL114" s="5" t="str">
        <f t="shared" si="18"/>
        <v/>
      </c>
      <c r="AN114" s="5" t="str">
        <f t="shared" si="19"/>
        <v/>
      </c>
      <c r="AP114" s="5" t="str">
        <f t="shared" si="20"/>
        <v/>
      </c>
      <c r="AS114" s="5">
        <f t="shared" si="15"/>
        <v>137.214</v>
      </c>
      <c r="AT114" s="11">
        <f t="shared" si="16"/>
        <v>2.4226768223228699E-3</v>
      </c>
      <c r="AU114" s="5">
        <f t="shared" si="17"/>
        <v>2.4226768223228698</v>
      </c>
    </row>
    <row r="115" spans="1:47" x14ac:dyDescent="0.25">
      <c r="A115" s="1" t="s">
        <v>477</v>
      </c>
      <c r="B115" s="1" t="s">
        <v>245</v>
      </c>
      <c r="C115" s="1" t="s">
        <v>246</v>
      </c>
      <c r="D115" s="1" t="s">
        <v>247</v>
      </c>
      <c r="E115" s="1" t="s">
        <v>85</v>
      </c>
      <c r="F115" s="1" t="s">
        <v>161</v>
      </c>
      <c r="G115" s="1" t="s">
        <v>54</v>
      </c>
      <c r="H115" s="1" t="s">
        <v>55</v>
      </c>
      <c r="J115" s="2">
        <v>2.44</v>
      </c>
      <c r="K115" s="2">
        <f t="shared" si="10"/>
        <v>2.11</v>
      </c>
      <c r="L115" s="2">
        <f t="shared" si="11"/>
        <v>0</v>
      </c>
      <c r="AI115" s="2">
        <v>2.11</v>
      </c>
      <c r="AJ115" s="5">
        <v>2412.6794999999997</v>
      </c>
      <c r="AL115" s="5" t="str">
        <f t="shared" si="18"/>
        <v/>
      </c>
      <c r="AN115" s="5" t="str">
        <f t="shared" si="19"/>
        <v/>
      </c>
      <c r="AP115" s="5" t="str">
        <f t="shared" si="20"/>
        <v/>
      </c>
      <c r="AS115" s="5">
        <f t="shared" si="15"/>
        <v>2412.6794999999997</v>
      </c>
      <c r="AT115" s="11">
        <f t="shared" si="16"/>
        <v>4.2598734125843786E-2</v>
      </c>
      <c r="AU115" s="5">
        <f t="shared" si="17"/>
        <v>42.598734125843784</v>
      </c>
    </row>
    <row r="116" spans="1:47" x14ac:dyDescent="0.25">
      <c r="A116" s="1" t="s">
        <v>477</v>
      </c>
      <c r="B116" s="1" t="s">
        <v>245</v>
      </c>
      <c r="C116" s="1" t="s">
        <v>246</v>
      </c>
      <c r="D116" s="1" t="s">
        <v>247</v>
      </c>
      <c r="E116" s="1" t="s">
        <v>89</v>
      </c>
      <c r="F116" s="1" t="s">
        <v>161</v>
      </c>
      <c r="G116" s="1" t="s">
        <v>54</v>
      </c>
      <c r="H116" s="1" t="s">
        <v>55</v>
      </c>
      <c r="J116" s="2">
        <v>1.05</v>
      </c>
      <c r="K116" s="2">
        <f t="shared" si="10"/>
        <v>1.05</v>
      </c>
      <c r="L116" s="2">
        <f t="shared" si="11"/>
        <v>0</v>
      </c>
      <c r="AI116" s="2">
        <v>1.05</v>
      </c>
      <c r="AJ116" s="5">
        <v>1200.6225000000002</v>
      </c>
      <c r="AL116" s="5" t="str">
        <f t="shared" si="18"/>
        <v/>
      </c>
      <c r="AN116" s="5" t="str">
        <f t="shared" si="19"/>
        <v/>
      </c>
      <c r="AP116" s="5" t="str">
        <f t="shared" si="20"/>
        <v/>
      </c>
      <c r="AS116" s="5">
        <f t="shared" si="15"/>
        <v>1200.6225000000002</v>
      </c>
      <c r="AT116" s="11">
        <f t="shared" si="16"/>
        <v>2.1198422195325112E-2</v>
      </c>
      <c r="AU116" s="5">
        <f t="shared" si="17"/>
        <v>21.198422195325112</v>
      </c>
    </row>
    <row r="117" spans="1:47" x14ac:dyDescent="0.25">
      <c r="A117" s="1" t="s">
        <v>248</v>
      </c>
      <c r="B117" s="1" t="s">
        <v>249</v>
      </c>
      <c r="C117" s="1" t="s">
        <v>250</v>
      </c>
      <c r="D117" s="1" t="s">
        <v>51</v>
      </c>
      <c r="E117" s="1" t="s">
        <v>77</v>
      </c>
      <c r="F117" s="1" t="s">
        <v>251</v>
      </c>
      <c r="G117" s="1" t="s">
        <v>252</v>
      </c>
      <c r="H117" s="1" t="s">
        <v>55</v>
      </c>
      <c r="I117" s="2">
        <v>229.8</v>
      </c>
      <c r="J117" s="2">
        <v>39.770000000000003</v>
      </c>
      <c r="K117" s="2">
        <f t="shared" si="10"/>
        <v>0.62</v>
      </c>
      <c r="L117" s="2">
        <f t="shared" si="11"/>
        <v>0</v>
      </c>
      <c r="R117" s="7">
        <v>0.05</v>
      </c>
      <c r="S117" s="5">
        <v>86.581250000000011</v>
      </c>
      <c r="T117" s="8">
        <v>0.56999999999999995</v>
      </c>
      <c r="U117" s="5">
        <v>296.25749999999999</v>
      </c>
      <c r="AL117" s="5" t="str">
        <f t="shared" si="18"/>
        <v/>
      </c>
      <c r="AN117" s="5" t="str">
        <f t="shared" si="19"/>
        <v/>
      </c>
      <c r="AP117" s="5" t="str">
        <f t="shared" si="20"/>
        <v/>
      </c>
      <c r="AS117" s="5">
        <f t="shared" si="15"/>
        <v>382.83875</v>
      </c>
      <c r="AT117" s="11">
        <f t="shared" si="16"/>
        <v>6.7594747351732301E-3</v>
      </c>
      <c r="AU117" s="5">
        <f t="shared" si="17"/>
        <v>6.7594747351732298</v>
      </c>
    </row>
    <row r="118" spans="1:47" x14ac:dyDescent="0.25">
      <c r="A118" s="1" t="s">
        <v>255</v>
      </c>
      <c r="B118" s="1" t="s">
        <v>256</v>
      </c>
      <c r="C118" s="1" t="s">
        <v>257</v>
      </c>
      <c r="D118" s="1" t="s">
        <v>258</v>
      </c>
      <c r="E118" s="1" t="s">
        <v>107</v>
      </c>
      <c r="F118" s="1" t="s">
        <v>259</v>
      </c>
      <c r="G118" s="1" t="s">
        <v>252</v>
      </c>
      <c r="H118" s="1" t="s">
        <v>55</v>
      </c>
      <c r="I118" s="2">
        <v>143.57</v>
      </c>
      <c r="J118" s="2">
        <v>32.880000000000003</v>
      </c>
      <c r="K118" s="2">
        <f t="shared" si="10"/>
        <v>22.570000000000004</v>
      </c>
      <c r="L118" s="2">
        <f t="shared" si="11"/>
        <v>0</v>
      </c>
      <c r="P118" s="6">
        <v>4.99</v>
      </c>
      <c r="Q118" s="5">
        <v>10806.46875</v>
      </c>
      <c r="R118" s="7">
        <v>14.86</v>
      </c>
      <c r="S118" s="5">
        <v>25731.947499999998</v>
      </c>
      <c r="T118" s="8">
        <v>2.71</v>
      </c>
      <c r="U118" s="5">
        <v>1408.5225</v>
      </c>
      <c r="Z118" s="9">
        <v>0.01</v>
      </c>
      <c r="AA118" s="5">
        <v>2.07375</v>
      </c>
      <c r="AL118" s="5" t="str">
        <f t="shared" si="18"/>
        <v/>
      </c>
      <c r="AN118" s="5" t="str">
        <f t="shared" si="19"/>
        <v/>
      </c>
      <c r="AP118" s="5" t="str">
        <f t="shared" si="20"/>
        <v/>
      </c>
      <c r="AS118" s="5">
        <f t="shared" si="15"/>
        <v>37949.012499999997</v>
      </c>
      <c r="AT118" s="11">
        <f t="shared" si="16"/>
        <v>0.67003507669618878</v>
      </c>
      <c r="AU118" s="5">
        <f t="shared" si="17"/>
        <v>670.03507669618875</v>
      </c>
    </row>
    <row r="119" spans="1:47" x14ac:dyDescent="0.25">
      <c r="A119" s="1" t="s">
        <v>255</v>
      </c>
      <c r="B119" s="1" t="s">
        <v>256</v>
      </c>
      <c r="C119" s="1" t="s">
        <v>257</v>
      </c>
      <c r="D119" s="1" t="s">
        <v>258</v>
      </c>
      <c r="E119" s="1" t="s">
        <v>59</v>
      </c>
      <c r="F119" s="1" t="s">
        <v>259</v>
      </c>
      <c r="G119" s="1" t="s">
        <v>252</v>
      </c>
      <c r="H119" s="1" t="s">
        <v>55</v>
      </c>
      <c r="I119" s="2">
        <v>143.57</v>
      </c>
      <c r="J119" s="2">
        <v>13.03</v>
      </c>
      <c r="K119" s="2">
        <f t="shared" si="10"/>
        <v>2.34</v>
      </c>
      <c r="L119" s="2">
        <f t="shared" si="11"/>
        <v>0</v>
      </c>
      <c r="R119" s="7">
        <v>1.1200000000000001</v>
      </c>
      <c r="S119" s="5">
        <v>1939.42</v>
      </c>
      <c r="T119" s="8">
        <v>1.22</v>
      </c>
      <c r="U119" s="5">
        <v>634.09500000000003</v>
      </c>
      <c r="AL119" s="5" t="str">
        <f t="shared" si="18"/>
        <v/>
      </c>
      <c r="AN119" s="5" t="str">
        <f t="shared" si="19"/>
        <v/>
      </c>
      <c r="AP119" s="5" t="str">
        <f t="shared" si="20"/>
        <v/>
      </c>
      <c r="AS119" s="5">
        <f t="shared" si="15"/>
        <v>2573.5150000000003</v>
      </c>
      <c r="AT119" s="11">
        <f t="shared" si="16"/>
        <v>4.543847670354513E-2</v>
      </c>
      <c r="AU119" s="5">
        <f t="shared" si="17"/>
        <v>45.438476703545135</v>
      </c>
    </row>
    <row r="120" spans="1:47" x14ac:dyDescent="0.25">
      <c r="A120" s="1" t="s">
        <v>255</v>
      </c>
      <c r="B120" s="1" t="s">
        <v>256</v>
      </c>
      <c r="C120" s="1" t="s">
        <v>257</v>
      </c>
      <c r="D120" s="1" t="s">
        <v>258</v>
      </c>
      <c r="E120" s="1" t="s">
        <v>147</v>
      </c>
      <c r="F120" s="1" t="s">
        <v>251</v>
      </c>
      <c r="G120" s="1" t="s">
        <v>252</v>
      </c>
      <c r="H120" s="1" t="s">
        <v>55</v>
      </c>
      <c r="I120" s="2">
        <v>143.57</v>
      </c>
      <c r="J120" s="2">
        <v>25.05</v>
      </c>
      <c r="K120" s="2">
        <f t="shared" si="10"/>
        <v>25.05</v>
      </c>
      <c r="L120" s="2">
        <f t="shared" si="11"/>
        <v>0</v>
      </c>
      <c r="N120" s="4">
        <v>1.03</v>
      </c>
      <c r="O120" s="5">
        <v>2774.0475000000001</v>
      </c>
      <c r="P120" s="6">
        <v>22.62</v>
      </c>
      <c r="Q120" s="5">
        <v>48986.4375</v>
      </c>
      <c r="R120" s="7">
        <v>1.27</v>
      </c>
      <c r="S120" s="5">
        <v>2199.1637500000002</v>
      </c>
      <c r="Z120" s="9">
        <v>0.13</v>
      </c>
      <c r="AA120" s="5">
        <v>26.958749999999998</v>
      </c>
      <c r="AL120" s="5" t="str">
        <f t="shared" si="18"/>
        <v/>
      </c>
      <c r="AN120" s="5" t="str">
        <f t="shared" si="19"/>
        <v/>
      </c>
      <c r="AP120" s="5" t="str">
        <f t="shared" si="20"/>
        <v/>
      </c>
      <c r="AS120" s="5">
        <f t="shared" si="15"/>
        <v>53986.607499999998</v>
      </c>
      <c r="AT120" s="11">
        <f t="shared" si="16"/>
        <v>0.95319794413173586</v>
      </c>
      <c r="AU120" s="5">
        <f t="shared" si="17"/>
        <v>953.19794413173588</v>
      </c>
    </row>
    <row r="121" spans="1:47" x14ac:dyDescent="0.25">
      <c r="A121" s="1" t="s">
        <v>260</v>
      </c>
      <c r="B121" s="1" t="s">
        <v>261</v>
      </c>
      <c r="C121" s="1" t="s">
        <v>262</v>
      </c>
      <c r="D121" s="1" t="s">
        <v>51</v>
      </c>
      <c r="E121" s="1" t="s">
        <v>59</v>
      </c>
      <c r="F121" s="1" t="s">
        <v>259</v>
      </c>
      <c r="G121" s="1" t="s">
        <v>252</v>
      </c>
      <c r="H121" s="1" t="s">
        <v>55</v>
      </c>
      <c r="I121" s="2">
        <v>8.1199999999999992</v>
      </c>
      <c r="J121" s="2">
        <v>7.39</v>
      </c>
      <c r="K121" s="2">
        <f t="shared" si="10"/>
        <v>0.25</v>
      </c>
      <c r="L121" s="2">
        <f t="shared" si="11"/>
        <v>0</v>
      </c>
      <c r="R121" s="7">
        <v>0.25</v>
      </c>
      <c r="S121" s="5">
        <v>432.90625</v>
      </c>
      <c r="AL121" s="5" t="str">
        <f t="shared" si="18"/>
        <v/>
      </c>
      <c r="AN121" s="5" t="str">
        <f t="shared" si="19"/>
        <v/>
      </c>
      <c r="AP121" s="5" t="str">
        <f t="shared" si="20"/>
        <v/>
      </c>
      <c r="AS121" s="5">
        <f t="shared" si="15"/>
        <v>432.90625</v>
      </c>
      <c r="AT121" s="11">
        <f t="shared" si="16"/>
        <v>7.6434761621533504E-3</v>
      </c>
      <c r="AU121" s="5">
        <f t="shared" si="17"/>
        <v>7.6434761621533509</v>
      </c>
    </row>
    <row r="122" spans="1:47" x14ac:dyDescent="0.25">
      <c r="A122" s="1" t="s">
        <v>263</v>
      </c>
      <c r="B122" s="1" t="s">
        <v>264</v>
      </c>
      <c r="C122" s="1" t="s">
        <v>265</v>
      </c>
      <c r="D122" s="1" t="s">
        <v>51</v>
      </c>
      <c r="E122" s="1" t="s">
        <v>59</v>
      </c>
      <c r="F122" s="1" t="s">
        <v>259</v>
      </c>
      <c r="G122" s="1" t="s">
        <v>252</v>
      </c>
      <c r="H122" s="1" t="s">
        <v>55</v>
      </c>
      <c r="I122" s="2">
        <v>7.5</v>
      </c>
      <c r="J122" s="2">
        <v>6.87</v>
      </c>
      <c r="K122" s="2">
        <f t="shared" si="10"/>
        <v>3.72</v>
      </c>
      <c r="L122" s="2">
        <f t="shared" si="11"/>
        <v>0.39</v>
      </c>
      <c r="R122" s="7">
        <v>0.21</v>
      </c>
      <c r="S122" s="5">
        <v>363.64125000000001</v>
      </c>
      <c r="T122" s="8">
        <v>0.02</v>
      </c>
      <c r="U122" s="5">
        <v>10.395</v>
      </c>
      <c r="Z122" s="9">
        <v>3.49</v>
      </c>
      <c r="AA122" s="5">
        <v>723.7387500000001</v>
      </c>
      <c r="AL122" s="5" t="str">
        <f t="shared" si="18"/>
        <v/>
      </c>
      <c r="AN122" s="5" t="str">
        <f t="shared" si="19"/>
        <v/>
      </c>
      <c r="AP122" s="5" t="str">
        <f t="shared" si="20"/>
        <v/>
      </c>
      <c r="AR122" s="2">
        <v>0.39</v>
      </c>
      <c r="AS122" s="5">
        <f t="shared" si="15"/>
        <v>1097.7750000000001</v>
      </c>
      <c r="AT122" s="11">
        <f t="shared" si="16"/>
        <v>1.9382526918721766E-2</v>
      </c>
      <c r="AU122" s="5">
        <f t="shared" si="17"/>
        <v>19.382526918721766</v>
      </c>
    </row>
    <row r="123" spans="1:47" x14ac:dyDescent="0.25">
      <c r="A123" s="1" t="s">
        <v>266</v>
      </c>
      <c r="B123" s="1" t="s">
        <v>267</v>
      </c>
      <c r="C123" s="1" t="s">
        <v>268</v>
      </c>
      <c r="D123" s="1" t="s">
        <v>51</v>
      </c>
      <c r="E123" s="1" t="s">
        <v>52</v>
      </c>
      <c r="F123" s="1" t="s">
        <v>251</v>
      </c>
      <c r="G123" s="1" t="s">
        <v>252</v>
      </c>
      <c r="H123" s="1" t="s">
        <v>55</v>
      </c>
      <c r="I123" s="2">
        <v>40</v>
      </c>
      <c r="J123" s="2">
        <v>19.399999999999999</v>
      </c>
      <c r="K123" s="2">
        <f t="shared" si="10"/>
        <v>0.41</v>
      </c>
      <c r="L123" s="2">
        <f t="shared" si="11"/>
        <v>1.6</v>
      </c>
      <c r="Z123" s="9">
        <v>0.41</v>
      </c>
      <c r="AA123" s="5">
        <v>85.023749999999993</v>
      </c>
      <c r="AL123" s="5" t="str">
        <f t="shared" si="18"/>
        <v/>
      </c>
      <c r="AN123" s="5" t="str">
        <f t="shared" si="19"/>
        <v/>
      </c>
      <c r="AP123" s="5" t="str">
        <f t="shared" si="20"/>
        <v/>
      </c>
      <c r="AR123" s="2">
        <v>1.6</v>
      </c>
      <c r="AS123" s="5">
        <f t="shared" si="15"/>
        <v>85.023749999999993</v>
      </c>
      <c r="AT123" s="11">
        <f t="shared" si="16"/>
        <v>1.5011957123323718E-3</v>
      </c>
      <c r="AU123" s="5">
        <f t="shared" si="17"/>
        <v>1.5011957123323718</v>
      </c>
    </row>
    <row r="124" spans="1:47" x14ac:dyDescent="0.25">
      <c r="A124" s="1" t="s">
        <v>269</v>
      </c>
      <c r="B124" s="1" t="s">
        <v>270</v>
      </c>
      <c r="C124" s="1" t="s">
        <v>271</v>
      </c>
      <c r="D124" s="1" t="s">
        <v>258</v>
      </c>
      <c r="E124" s="1" t="s">
        <v>78</v>
      </c>
      <c r="F124" s="1" t="s">
        <v>251</v>
      </c>
      <c r="G124" s="1" t="s">
        <v>252</v>
      </c>
      <c r="H124" s="1" t="s">
        <v>55</v>
      </c>
      <c r="I124" s="2">
        <v>137.79</v>
      </c>
      <c r="J124" s="2">
        <v>39.08</v>
      </c>
      <c r="K124" s="2">
        <f t="shared" si="10"/>
        <v>3.5</v>
      </c>
      <c r="L124" s="2">
        <f t="shared" si="11"/>
        <v>0</v>
      </c>
      <c r="R124" s="7">
        <v>3.5</v>
      </c>
      <c r="S124" s="5">
        <v>6060.6875</v>
      </c>
      <c r="AL124" s="5" t="str">
        <f t="shared" si="18"/>
        <v/>
      </c>
      <c r="AN124" s="5" t="str">
        <f t="shared" si="19"/>
        <v/>
      </c>
      <c r="AP124" s="5" t="str">
        <f t="shared" si="20"/>
        <v/>
      </c>
      <c r="AS124" s="5">
        <f t="shared" si="15"/>
        <v>6060.6875</v>
      </c>
      <c r="AT124" s="11">
        <f t="shared" si="16"/>
        <v>0.10700866627014691</v>
      </c>
      <c r="AU124" s="5">
        <f t="shared" si="17"/>
        <v>107.0086662701469</v>
      </c>
    </row>
    <row r="125" spans="1:47" x14ac:dyDescent="0.25">
      <c r="A125" s="1" t="s">
        <v>269</v>
      </c>
      <c r="B125" s="1" t="s">
        <v>270</v>
      </c>
      <c r="C125" s="1" t="s">
        <v>271</v>
      </c>
      <c r="D125" s="1" t="s">
        <v>258</v>
      </c>
      <c r="E125" s="1" t="s">
        <v>85</v>
      </c>
      <c r="F125" s="1" t="s">
        <v>251</v>
      </c>
      <c r="G125" s="1" t="s">
        <v>252</v>
      </c>
      <c r="H125" s="1" t="s">
        <v>55</v>
      </c>
      <c r="I125" s="2">
        <v>137.79</v>
      </c>
      <c r="J125" s="2">
        <v>15.76</v>
      </c>
      <c r="K125" s="2">
        <f t="shared" si="10"/>
        <v>11.33</v>
      </c>
      <c r="L125" s="2">
        <f t="shared" si="11"/>
        <v>0.01</v>
      </c>
      <c r="R125" s="7">
        <v>11.33</v>
      </c>
      <c r="S125" s="5">
        <v>19619.311249999999</v>
      </c>
      <c r="AL125" s="5" t="str">
        <f t="shared" si="18"/>
        <v/>
      </c>
      <c r="AN125" s="5" t="str">
        <f t="shared" si="19"/>
        <v/>
      </c>
      <c r="AP125" s="5" t="str">
        <f t="shared" si="20"/>
        <v/>
      </c>
      <c r="AR125" s="2">
        <v>0.01</v>
      </c>
      <c r="AS125" s="5">
        <f t="shared" si="15"/>
        <v>19619.311249999999</v>
      </c>
      <c r="AT125" s="11">
        <f t="shared" si="16"/>
        <v>0.34640233966878986</v>
      </c>
      <c r="AU125" s="5">
        <f t="shared" si="17"/>
        <v>346.40233966878986</v>
      </c>
    </row>
    <row r="126" spans="1:47" x14ac:dyDescent="0.25">
      <c r="A126" s="1" t="s">
        <v>269</v>
      </c>
      <c r="B126" s="1" t="s">
        <v>270</v>
      </c>
      <c r="C126" s="1" t="s">
        <v>271</v>
      </c>
      <c r="D126" s="1" t="s">
        <v>258</v>
      </c>
      <c r="E126" s="1" t="s">
        <v>79</v>
      </c>
      <c r="F126" s="1" t="s">
        <v>251</v>
      </c>
      <c r="G126" s="1" t="s">
        <v>252</v>
      </c>
      <c r="H126" s="1" t="s">
        <v>55</v>
      </c>
      <c r="I126" s="2">
        <v>137.79</v>
      </c>
      <c r="J126" s="2">
        <v>6.56</v>
      </c>
      <c r="K126" s="2">
        <f t="shared" si="10"/>
        <v>6.12</v>
      </c>
      <c r="L126" s="2">
        <f t="shared" si="11"/>
        <v>0.3</v>
      </c>
      <c r="R126" s="7">
        <v>6.12</v>
      </c>
      <c r="S126" s="5">
        <v>10597.545</v>
      </c>
      <c r="AL126" s="5" t="str">
        <f t="shared" si="18"/>
        <v/>
      </c>
      <c r="AN126" s="5" t="str">
        <f t="shared" si="19"/>
        <v/>
      </c>
      <c r="AP126" s="5" t="str">
        <f t="shared" si="20"/>
        <v/>
      </c>
      <c r="AR126" s="2">
        <v>0.3</v>
      </c>
      <c r="AS126" s="5">
        <f t="shared" si="15"/>
        <v>10597.545</v>
      </c>
      <c r="AT126" s="11">
        <f t="shared" si="16"/>
        <v>0.18711229644951402</v>
      </c>
      <c r="AU126" s="5">
        <f t="shared" si="17"/>
        <v>187.11229644951402</v>
      </c>
    </row>
    <row r="127" spans="1:47" x14ac:dyDescent="0.25">
      <c r="A127" s="1" t="s">
        <v>269</v>
      </c>
      <c r="B127" s="1" t="s">
        <v>270</v>
      </c>
      <c r="C127" s="1" t="s">
        <v>271</v>
      </c>
      <c r="D127" s="1" t="s">
        <v>258</v>
      </c>
      <c r="E127" s="1" t="s">
        <v>89</v>
      </c>
      <c r="F127" s="1" t="s">
        <v>251</v>
      </c>
      <c r="G127" s="1" t="s">
        <v>252</v>
      </c>
      <c r="H127" s="1" t="s">
        <v>55</v>
      </c>
      <c r="I127" s="2">
        <v>137.79</v>
      </c>
      <c r="J127" s="2">
        <v>3.91</v>
      </c>
      <c r="K127" s="2">
        <f t="shared" si="10"/>
        <v>3.86</v>
      </c>
      <c r="L127" s="2">
        <f t="shared" si="11"/>
        <v>0.05</v>
      </c>
      <c r="R127" s="7">
        <v>3.86</v>
      </c>
      <c r="S127" s="5">
        <v>6684.0725000000002</v>
      </c>
      <c r="AL127" s="5" t="str">
        <f t="shared" si="18"/>
        <v/>
      </c>
      <c r="AN127" s="5" t="str">
        <f t="shared" si="19"/>
        <v/>
      </c>
      <c r="AP127" s="5" t="str">
        <f t="shared" si="20"/>
        <v/>
      </c>
      <c r="AR127" s="2">
        <v>0.05</v>
      </c>
      <c r="AS127" s="5">
        <f t="shared" si="15"/>
        <v>6684.0725000000002</v>
      </c>
      <c r="AT127" s="11">
        <f t="shared" si="16"/>
        <v>0.11801527194364772</v>
      </c>
      <c r="AU127" s="5">
        <f t="shared" si="17"/>
        <v>118.01527194364773</v>
      </c>
    </row>
    <row r="128" spans="1:47" x14ac:dyDescent="0.25">
      <c r="A128" s="1" t="s">
        <v>272</v>
      </c>
      <c r="B128" s="1" t="s">
        <v>273</v>
      </c>
      <c r="C128" s="1" t="s">
        <v>274</v>
      </c>
      <c r="D128" s="1" t="s">
        <v>51</v>
      </c>
      <c r="E128" s="1" t="s">
        <v>97</v>
      </c>
      <c r="F128" s="1" t="s">
        <v>251</v>
      </c>
      <c r="G128" s="1" t="s">
        <v>252</v>
      </c>
      <c r="H128" s="1" t="s">
        <v>55</v>
      </c>
      <c r="I128" s="2">
        <v>79.03</v>
      </c>
      <c r="J128" s="2">
        <v>39.58</v>
      </c>
      <c r="K128" s="2">
        <f t="shared" si="10"/>
        <v>24.439999999999998</v>
      </c>
      <c r="L128" s="2">
        <f t="shared" si="11"/>
        <v>1.75</v>
      </c>
      <c r="R128" s="7">
        <v>16.59</v>
      </c>
      <c r="S128" s="5">
        <v>28727.658749999999</v>
      </c>
      <c r="T128" s="8">
        <v>7.85</v>
      </c>
      <c r="U128" s="5">
        <v>4080.0374999999999</v>
      </c>
      <c r="AL128" s="5" t="str">
        <f t="shared" si="18"/>
        <v/>
      </c>
      <c r="AN128" s="5" t="str">
        <f t="shared" si="19"/>
        <v/>
      </c>
      <c r="AP128" s="5" t="str">
        <f t="shared" si="20"/>
        <v/>
      </c>
      <c r="AR128" s="2">
        <v>1.75</v>
      </c>
      <c r="AS128" s="5">
        <f t="shared" si="15"/>
        <v>32807.696250000001</v>
      </c>
      <c r="AT128" s="11">
        <f t="shared" si="16"/>
        <v>0.57925900636002103</v>
      </c>
      <c r="AU128" s="5">
        <f t="shared" si="17"/>
        <v>579.25900636002109</v>
      </c>
    </row>
    <row r="129" spans="1:47" x14ac:dyDescent="0.25">
      <c r="A129" s="1" t="s">
        <v>272</v>
      </c>
      <c r="B129" s="1" t="s">
        <v>273</v>
      </c>
      <c r="C129" s="1" t="s">
        <v>274</v>
      </c>
      <c r="D129" s="1" t="s">
        <v>51</v>
      </c>
      <c r="E129" s="1" t="s">
        <v>59</v>
      </c>
      <c r="F129" s="1" t="s">
        <v>251</v>
      </c>
      <c r="G129" s="1" t="s">
        <v>252</v>
      </c>
      <c r="H129" s="1" t="s">
        <v>55</v>
      </c>
      <c r="I129" s="2">
        <v>79.03</v>
      </c>
      <c r="J129" s="2">
        <v>37.51</v>
      </c>
      <c r="K129" s="2">
        <f t="shared" si="10"/>
        <v>4.8</v>
      </c>
      <c r="L129" s="2">
        <f t="shared" si="11"/>
        <v>12.74</v>
      </c>
      <c r="R129" s="7">
        <v>0.9</v>
      </c>
      <c r="S129" s="5">
        <v>1558.4625000000001</v>
      </c>
      <c r="T129" s="8">
        <v>3.9</v>
      </c>
      <c r="U129" s="5">
        <v>2027.0250000000001</v>
      </c>
      <c r="AL129" s="5" t="str">
        <f t="shared" si="18"/>
        <v/>
      </c>
      <c r="AN129" s="5" t="str">
        <f t="shared" si="19"/>
        <v/>
      </c>
      <c r="AP129" s="5" t="str">
        <f t="shared" si="20"/>
        <v/>
      </c>
      <c r="AR129" s="2">
        <v>12.74</v>
      </c>
      <c r="AS129" s="5">
        <f t="shared" si="15"/>
        <v>3585.4875000000002</v>
      </c>
      <c r="AT129" s="11">
        <f t="shared" si="16"/>
        <v>6.3306058149885366E-2</v>
      </c>
      <c r="AU129" s="5">
        <f t="shared" si="17"/>
        <v>63.306058149885367</v>
      </c>
    </row>
    <row r="130" spans="1:47" x14ac:dyDescent="0.25">
      <c r="A130" s="1" t="s">
        <v>275</v>
      </c>
      <c r="B130" s="1" t="s">
        <v>276</v>
      </c>
      <c r="C130" s="1" t="s">
        <v>277</v>
      </c>
      <c r="D130" s="1" t="s">
        <v>51</v>
      </c>
      <c r="E130" s="1" t="s">
        <v>107</v>
      </c>
      <c r="F130" s="1" t="s">
        <v>251</v>
      </c>
      <c r="G130" s="1" t="s">
        <v>252</v>
      </c>
      <c r="H130" s="1" t="s">
        <v>55</v>
      </c>
      <c r="I130" s="2">
        <v>5.44</v>
      </c>
      <c r="J130" s="2">
        <v>4.4400000000000004</v>
      </c>
      <c r="K130" s="2">
        <f t="shared" si="10"/>
        <v>1.08</v>
      </c>
      <c r="L130" s="2">
        <f t="shared" si="11"/>
        <v>3.37</v>
      </c>
      <c r="R130" s="7">
        <v>0.28999999999999998</v>
      </c>
      <c r="S130" s="5">
        <v>502.17124999999999</v>
      </c>
      <c r="T130" s="8">
        <v>0.22</v>
      </c>
      <c r="U130" s="5">
        <v>114.345</v>
      </c>
      <c r="Z130" s="9">
        <v>0.56999999999999995</v>
      </c>
      <c r="AA130" s="5">
        <v>118.20375</v>
      </c>
      <c r="AL130" s="5" t="str">
        <f t="shared" ref="AL130:AL193" si="21">IF(AK130&gt;0,AK130*$AL$1,"")</f>
        <v/>
      </c>
      <c r="AN130" s="5" t="str">
        <f t="shared" ref="AN130:AN193" si="22">IF(AM130&gt;0,AM130*$AN$1,"")</f>
        <v/>
      </c>
      <c r="AP130" s="5" t="str">
        <f t="shared" ref="AP130:AP193" si="23">IF(AO130&gt;0,AO130*$AP$1,"")</f>
        <v/>
      </c>
      <c r="AR130" s="2">
        <v>3.37</v>
      </c>
      <c r="AS130" s="5">
        <f t="shared" si="15"/>
        <v>734.72</v>
      </c>
      <c r="AT130" s="11">
        <f t="shared" si="16"/>
        <v>1.2972357885471299E-2</v>
      </c>
      <c r="AU130" s="5">
        <f t="shared" si="17"/>
        <v>12.972357885471299</v>
      </c>
    </row>
    <row r="131" spans="1:47" x14ac:dyDescent="0.25">
      <c r="A131" s="1" t="s">
        <v>275</v>
      </c>
      <c r="B131" s="1" t="s">
        <v>276</v>
      </c>
      <c r="C131" s="1" t="s">
        <v>277</v>
      </c>
      <c r="D131" s="1" t="s">
        <v>51</v>
      </c>
      <c r="E131" s="1" t="s">
        <v>59</v>
      </c>
      <c r="F131" s="1" t="s">
        <v>251</v>
      </c>
      <c r="G131" s="1" t="s">
        <v>252</v>
      </c>
      <c r="H131" s="1" t="s">
        <v>55</v>
      </c>
      <c r="I131" s="2">
        <v>5.44</v>
      </c>
      <c r="J131" s="2">
        <v>0.93</v>
      </c>
      <c r="K131" s="2">
        <f t="shared" ref="K131:K194" si="24">SUM(N131,P131,R131,T131,V131,X131,Z131,AB131,AE131,AG131,AI131)</f>
        <v>0.22</v>
      </c>
      <c r="L131" s="2">
        <f t="shared" ref="L131:L194" si="25">SUM(M131,AD131,AK131,AM131,AO131,AQ131,AR131)</f>
        <v>0.72</v>
      </c>
      <c r="R131" s="7">
        <v>0.12</v>
      </c>
      <c r="S131" s="5">
        <v>207.79499999999999</v>
      </c>
      <c r="T131" s="8">
        <v>0.1</v>
      </c>
      <c r="U131" s="5">
        <v>51.975000000000001</v>
      </c>
      <c r="AL131" s="5" t="str">
        <f t="shared" si="21"/>
        <v/>
      </c>
      <c r="AN131" s="5" t="str">
        <f t="shared" si="22"/>
        <v/>
      </c>
      <c r="AP131" s="5" t="str">
        <f t="shared" si="23"/>
        <v/>
      </c>
      <c r="AR131" s="2">
        <v>0.72</v>
      </c>
      <c r="AS131" s="5">
        <f t="shared" si="15"/>
        <v>259.77</v>
      </c>
      <c r="AT131" s="11">
        <f t="shared" si="16"/>
        <v>4.5865491723498459E-3</v>
      </c>
      <c r="AU131" s="5">
        <f t="shared" si="17"/>
        <v>4.5865491723498453</v>
      </c>
    </row>
    <row r="132" spans="1:47" x14ac:dyDescent="0.25">
      <c r="A132" s="1" t="s">
        <v>278</v>
      </c>
      <c r="B132" s="1" t="s">
        <v>279</v>
      </c>
      <c r="C132" s="1" t="s">
        <v>280</v>
      </c>
      <c r="D132" s="1" t="s">
        <v>51</v>
      </c>
      <c r="E132" s="1" t="s">
        <v>128</v>
      </c>
      <c r="F132" s="1" t="s">
        <v>251</v>
      </c>
      <c r="G132" s="1" t="s">
        <v>252</v>
      </c>
      <c r="H132" s="1" t="s">
        <v>55</v>
      </c>
      <c r="I132" s="2">
        <v>64.81</v>
      </c>
      <c r="J132" s="2">
        <v>25.63</v>
      </c>
      <c r="K132" s="2">
        <f t="shared" si="24"/>
        <v>11.98</v>
      </c>
      <c r="L132" s="2">
        <f t="shared" si="25"/>
        <v>13.65</v>
      </c>
      <c r="R132" s="7">
        <v>11.97</v>
      </c>
      <c r="S132" s="5">
        <v>20727.55125</v>
      </c>
      <c r="Z132" s="9">
        <v>0.01</v>
      </c>
      <c r="AA132" s="5">
        <v>2.07375</v>
      </c>
      <c r="AL132" s="5" t="str">
        <f t="shared" si="21"/>
        <v/>
      </c>
      <c r="AN132" s="5" t="str">
        <f t="shared" si="22"/>
        <v/>
      </c>
      <c r="AP132" s="5" t="str">
        <f t="shared" si="23"/>
        <v/>
      </c>
      <c r="AR132" s="2">
        <v>13.65</v>
      </c>
      <c r="AS132" s="5">
        <f t="shared" ref="AS132:AS195" si="26">SUM(O132,Q132,S132,U132,W132,Y132,AA132,AC132,AF132,AH132,AJ132)</f>
        <v>20729.625</v>
      </c>
      <c r="AT132" s="11">
        <f t="shared" ref="AT132:AT195" si="27">(AS132/$AS$277)*100</f>
        <v>0.36600625317347146</v>
      </c>
      <c r="AU132" s="5">
        <f t="shared" ref="AU132:AU195" si="28">(AT132/100)*$AU$1</f>
        <v>366.00625317347146</v>
      </c>
    </row>
    <row r="133" spans="1:47" x14ac:dyDescent="0.25">
      <c r="A133" s="1" t="s">
        <v>278</v>
      </c>
      <c r="B133" s="1" t="s">
        <v>279</v>
      </c>
      <c r="C133" s="1" t="s">
        <v>280</v>
      </c>
      <c r="D133" s="1" t="s">
        <v>51</v>
      </c>
      <c r="E133" s="1" t="s">
        <v>107</v>
      </c>
      <c r="F133" s="1" t="s">
        <v>251</v>
      </c>
      <c r="G133" s="1" t="s">
        <v>252</v>
      </c>
      <c r="H133" s="1" t="s">
        <v>55</v>
      </c>
      <c r="I133" s="2">
        <v>64.81</v>
      </c>
      <c r="J133" s="2">
        <v>30.64</v>
      </c>
      <c r="K133" s="2">
        <f t="shared" si="24"/>
        <v>29.75</v>
      </c>
      <c r="L133" s="2">
        <f t="shared" si="25"/>
        <v>0.9</v>
      </c>
      <c r="R133" s="7">
        <v>25.51</v>
      </c>
      <c r="S133" s="5">
        <v>44173.753750000003</v>
      </c>
      <c r="T133" s="8">
        <v>4.22</v>
      </c>
      <c r="U133" s="5">
        <v>2193.3449999999998</v>
      </c>
      <c r="Z133" s="9">
        <v>0.02</v>
      </c>
      <c r="AA133" s="5">
        <v>4.1475</v>
      </c>
      <c r="AL133" s="5" t="str">
        <f t="shared" si="21"/>
        <v/>
      </c>
      <c r="AN133" s="5" t="str">
        <f t="shared" si="22"/>
        <v/>
      </c>
      <c r="AP133" s="5" t="str">
        <f t="shared" si="23"/>
        <v/>
      </c>
      <c r="AR133" s="2">
        <v>0.9</v>
      </c>
      <c r="AS133" s="5">
        <f t="shared" si="26"/>
        <v>46371.246250000004</v>
      </c>
      <c r="AT133" s="11">
        <f t="shared" si="27"/>
        <v>0.81873965857785136</v>
      </c>
      <c r="AU133" s="5">
        <f t="shared" si="28"/>
        <v>818.7396585778514</v>
      </c>
    </row>
    <row r="134" spans="1:47" x14ac:dyDescent="0.25">
      <c r="A134" s="1" t="s">
        <v>281</v>
      </c>
      <c r="B134" s="1" t="s">
        <v>282</v>
      </c>
      <c r="C134" s="1" t="s">
        <v>283</v>
      </c>
      <c r="D134" s="1" t="s">
        <v>51</v>
      </c>
      <c r="E134" s="1" t="s">
        <v>128</v>
      </c>
      <c r="F134" s="1" t="s">
        <v>251</v>
      </c>
      <c r="G134" s="1" t="s">
        <v>252</v>
      </c>
      <c r="H134" s="1" t="s">
        <v>55</v>
      </c>
      <c r="I134" s="2">
        <v>10</v>
      </c>
      <c r="J134" s="2">
        <v>9.93</v>
      </c>
      <c r="K134" s="2">
        <f t="shared" si="24"/>
        <v>3.06</v>
      </c>
      <c r="L134" s="2">
        <f t="shared" si="25"/>
        <v>6.88</v>
      </c>
      <c r="P134" s="6">
        <v>0.01</v>
      </c>
      <c r="Q134" s="5">
        <v>21.65625</v>
      </c>
      <c r="R134" s="7">
        <v>2.83</v>
      </c>
      <c r="S134" s="5">
        <v>4900.4987499999997</v>
      </c>
      <c r="Z134" s="9">
        <v>0.22</v>
      </c>
      <c r="AA134" s="5">
        <v>45.622500000000002</v>
      </c>
      <c r="AL134" s="5" t="str">
        <f t="shared" si="21"/>
        <v/>
      </c>
      <c r="AN134" s="5" t="str">
        <f t="shared" si="22"/>
        <v/>
      </c>
      <c r="AP134" s="5" t="str">
        <f t="shared" si="23"/>
        <v/>
      </c>
      <c r="AR134" s="2">
        <v>6.88</v>
      </c>
      <c r="AS134" s="5">
        <f t="shared" si="26"/>
        <v>4967.7775000000001</v>
      </c>
      <c r="AT134" s="11">
        <f t="shared" si="27"/>
        <v>8.7712036728810838E-2</v>
      </c>
      <c r="AU134" s="5">
        <f t="shared" si="28"/>
        <v>87.71203672881083</v>
      </c>
    </row>
    <row r="135" spans="1:47" x14ac:dyDescent="0.25">
      <c r="A135" s="1" t="s">
        <v>284</v>
      </c>
      <c r="B135" s="1" t="s">
        <v>285</v>
      </c>
      <c r="C135" s="1" t="s">
        <v>286</v>
      </c>
      <c r="D135" s="1" t="s">
        <v>51</v>
      </c>
      <c r="E135" s="1" t="s">
        <v>76</v>
      </c>
      <c r="F135" s="1" t="s">
        <v>251</v>
      </c>
      <c r="G135" s="1" t="s">
        <v>252</v>
      </c>
      <c r="H135" s="1" t="s">
        <v>55</v>
      </c>
      <c r="I135" s="2">
        <v>37.81</v>
      </c>
      <c r="J135" s="2">
        <v>36.56</v>
      </c>
      <c r="K135" s="2">
        <f t="shared" si="24"/>
        <v>24.2</v>
      </c>
      <c r="L135" s="2">
        <f t="shared" si="25"/>
        <v>10.14</v>
      </c>
      <c r="R135" s="7">
        <v>4.07</v>
      </c>
      <c r="S135" s="5">
        <v>7047.7137500000008</v>
      </c>
      <c r="T135" s="8">
        <v>15.82</v>
      </c>
      <c r="U135" s="5">
        <v>8222.4449999999997</v>
      </c>
      <c r="Z135" s="9">
        <v>4.3099999999999996</v>
      </c>
      <c r="AA135" s="5">
        <v>893.78624999999988</v>
      </c>
      <c r="AL135" s="5" t="str">
        <f t="shared" si="21"/>
        <v/>
      </c>
      <c r="AN135" s="5" t="str">
        <f t="shared" si="22"/>
        <v/>
      </c>
      <c r="AP135" s="5" t="str">
        <f t="shared" si="23"/>
        <v/>
      </c>
      <c r="AR135" s="2">
        <v>10.14</v>
      </c>
      <c r="AS135" s="5">
        <f t="shared" si="26"/>
        <v>16163.945</v>
      </c>
      <c r="AT135" s="11">
        <f t="shared" si="27"/>
        <v>0.28539372738059993</v>
      </c>
      <c r="AU135" s="5">
        <f t="shared" si="28"/>
        <v>285.3937273805999</v>
      </c>
    </row>
    <row r="136" spans="1:47" x14ac:dyDescent="0.25">
      <c r="A136" s="1" t="s">
        <v>287</v>
      </c>
      <c r="B136" s="1" t="s">
        <v>288</v>
      </c>
      <c r="C136" s="1" t="s">
        <v>289</v>
      </c>
      <c r="D136" s="1" t="s">
        <v>51</v>
      </c>
      <c r="E136" s="1" t="s">
        <v>76</v>
      </c>
      <c r="F136" s="1" t="s">
        <v>251</v>
      </c>
      <c r="G136" s="1" t="s">
        <v>252</v>
      </c>
      <c r="H136" s="1" t="s">
        <v>55</v>
      </c>
      <c r="I136" s="2">
        <v>6.08</v>
      </c>
      <c r="J136" s="2">
        <v>1.85</v>
      </c>
      <c r="K136" s="2">
        <f t="shared" si="24"/>
        <v>1.5299999999999998</v>
      </c>
      <c r="L136" s="2">
        <f t="shared" si="25"/>
        <v>0</v>
      </c>
      <c r="R136" s="7">
        <v>1</v>
      </c>
      <c r="S136" s="5">
        <v>1731.625</v>
      </c>
      <c r="T136" s="8">
        <v>0.13</v>
      </c>
      <c r="U136" s="5">
        <v>67.567499999999995</v>
      </c>
      <c r="Z136" s="9">
        <v>0.4</v>
      </c>
      <c r="AA136" s="5">
        <v>82.95</v>
      </c>
      <c r="AL136" s="5" t="str">
        <f t="shared" si="21"/>
        <v/>
      </c>
      <c r="AN136" s="5" t="str">
        <f t="shared" si="22"/>
        <v/>
      </c>
      <c r="AP136" s="5" t="str">
        <f t="shared" si="23"/>
        <v/>
      </c>
      <c r="AS136" s="5">
        <f t="shared" si="26"/>
        <v>1882.1425000000002</v>
      </c>
      <c r="AT136" s="11">
        <f t="shared" si="27"/>
        <v>3.3231470630247804E-2</v>
      </c>
      <c r="AU136" s="5">
        <f t="shared" si="28"/>
        <v>33.231470630247806</v>
      </c>
    </row>
    <row r="137" spans="1:47" x14ac:dyDescent="0.25">
      <c r="A137" s="1" t="s">
        <v>287</v>
      </c>
      <c r="B137" s="1" t="s">
        <v>288</v>
      </c>
      <c r="C137" s="1" t="s">
        <v>289</v>
      </c>
      <c r="D137" s="1" t="s">
        <v>51</v>
      </c>
      <c r="E137" s="1" t="s">
        <v>79</v>
      </c>
      <c r="F137" s="1" t="s">
        <v>251</v>
      </c>
      <c r="G137" s="1" t="s">
        <v>252</v>
      </c>
      <c r="H137" s="1" t="s">
        <v>55</v>
      </c>
      <c r="I137" s="2">
        <v>6.08</v>
      </c>
      <c r="J137" s="2">
        <v>3.54</v>
      </c>
      <c r="K137" s="2">
        <f t="shared" si="24"/>
        <v>1.1200000000000001</v>
      </c>
      <c r="L137" s="2">
        <f t="shared" si="25"/>
        <v>0</v>
      </c>
      <c r="Z137" s="9">
        <v>1.1200000000000001</v>
      </c>
      <c r="AA137" s="5">
        <v>232.26</v>
      </c>
      <c r="AL137" s="5" t="str">
        <f t="shared" si="21"/>
        <v/>
      </c>
      <c r="AN137" s="5" t="str">
        <f t="shared" si="22"/>
        <v/>
      </c>
      <c r="AP137" s="5" t="str">
        <f t="shared" si="23"/>
        <v/>
      </c>
      <c r="AS137" s="5">
        <f t="shared" si="26"/>
        <v>232.26</v>
      </c>
      <c r="AT137" s="11">
        <f t="shared" si="27"/>
        <v>4.1008273117372112E-3</v>
      </c>
      <c r="AU137" s="5">
        <f t="shared" si="28"/>
        <v>4.1008273117372109</v>
      </c>
    </row>
    <row r="138" spans="1:47" x14ac:dyDescent="0.25">
      <c r="A138" s="1" t="s">
        <v>290</v>
      </c>
      <c r="B138" s="1" t="s">
        <v>291</v>
      </c>
      <c r="C138" s="1" t="s">
        <v>292</v>
      </c>
      <c r="D138" s="1" t="s">
        <v>51</v>
      </c>
      <c r="E138" s="1" t="s">
        <v>85</v>
      </c>
      <c r="F138" s="1" t="s">
        <v>251</v>
      </c>
      <c r="G138" s="1" t="s">
        <v>252</v>
      </c>
      <c r="H138" s="1" t="s">
        <v>55</v>
      </c>
      <c r="I138" s="2">
        <v>99.81</v>
      </c>
      <c r="J138" s="2">
        <v>23.62</v>
      </c>
      <c r="K138" s="2">
        <f t="shared" si="24"/>
        <v>19.259999999999998</v>
      </c>
      <c r="L138" s="2">
        <f t="shared" si="25"/>
        <v>4.3600000000000003</v>
      </c>
      <c r="P138" s="6">
        <v>13.1</v>
      </c>
      <c r="Q138" s="5">
        <v>28369.6875</v>
      </c>
      <c r="R138" s="7">
        <v>6.16</v>
      </c>
      <c r="S138" s="5">
        <v>10666.81</v>
      </c>
      <c r="AL138" s="5" t="str">
        <f t="shared" si="21"/>
        <v/>
      </c>
      <c r="AN138" s="5" t="str">
        <f t="shared" si="22"/>
        <v/>
      </c>
      <c r="AP138" s="5" t="str">
        <f t="shared" si="23"/>
        <v/>
      </c>
      <c r="AR138" s="2">
        <v>4.3600000000000003</v>
      </c>
      <c r="AS138" s="5">
        <f t="shared" si="26"/>
        <v>39036.497499999998</v>
      </c>
      <c r="AT138" s="11">
        <f t="shared" si="27"/>
        <v>0.68923592139223877</v>
      </c>
      <c r="AU138" s="5">
        <f t="shared" si="28"/>
        <v>689.23592139223877</v>
      </c>
    </row>
    <row r="139" spans="1:47" x14ac:dyDescent="0.25">
      <c r="A139" s="1" t="s">
        <v>290</v>
      </c>
      <c r="B139" s="1" t="s">
        <v>291</v>
      </c>
      <c r="C139" s="1" t="s">
        <v>292</v>
      </c>
      <c r="D139" s="1" t="s">
        <v>51</v>
      </c>
      <c r="E139" s="1" t="s">
        <v>147</v>
      </c>
      <c r="F139" s="1" t="s">
        <v>251</v>
      </c>
      <c r="G139" s="1" t="s">
        <v>252</v>
      </c>
      <c r="H139" s="1" t="s">
        <v>55</v>
      </c>
      <c r="I139" s="2">
        <v>99.81</v>
      </c>
      <c r="J139" s="2">
        <v>8.7799999999999994</v>
      </c>
      <c r="K139" s="2">
        <f t="shared" si="24"/>
        <v>8.7799999999999994</v>
      </c>
      <c r="L139" s="2">
        <f t="shared" si="25"/>
        <v>0</v>
      </c>
      <c r="N139" s="4">
        <v>3.72</v>
      </c>
      <c r="O139" s="5">
        <v>10018.89</v>
      </c>
      <c r="P139" s="6">
        <v>5.05</v>
      </c>
      <c r="Q139" s="5">
        <v>10936.40625</v>
      </c>
      <c r="Z139" s="9">
        <v>0.01</v>
      </c>
      <c r="AA139" s="5">
        <v>2.07375</v>
      </c>
      <c r="AL139" s="5" t="str">
        <f t="shared" si="21"/>
        <v/>
      </c>
      <c r="AN139" s="5" t="str">
        <f t="shared" si="22"/>
        <v/>
      </c>
      <c r="AP139" s="5" t="str">
        <f t="shared" si="23"/>
        <v/>
      </c>
      <c r="AS139" s="5">
        <f t="shared" si="26"/>
        <v>20957.37</v>
      </c>
      <c r="AT139" s="11">
        <f t="shared" si="27"/>
        <v>0.37002736277526083</v>
      </c>
      <c r="AU139" s="5">
        <f t="shared" si="28"/>
        <v>370.02736277526083</v>
      </c>
    </row>
    <row r="140" spans="1:47" x14ac:dyDescent="0.25">
      <c r="A140" s="1" t="s">
        <v>290</v>
      </c>
      <c r="B140" s="1" t="s">
        <v>291</v>
      </c>
      <c r="C140" s="1" t="s">
        <v>292</v>
      </c>
      <c r="D140" s="1" t="s">
        <v>51</v>
      </c>
      <c r="E140" s="1" t="s">
        <v>79</v>
      </c>
      <c r="F140" s="1" t="s">
        <v>251</v>
      </c>
      <c r="G140" s="1" t="s">
        <v>252</v>
      </c>
      <c r="H140" s="1" t="s">
        <v>55</v>
      </c>
      <c r="I140" s="2">
        <v>99.81</v>
      </c>
      <c r="J140" s="2">
        <v>28.69</v>
      </c>
      <c r="K140" s="2">
        <f t="shared" si="24"/>
        <v>15.19</v>
      </c>
      <c r="L140" s="2">
        <f t="shared" si="25"/>
        <v>13.49</v>
      </c>
      <c r="R140" s="7">
        <v>7.39</v>
      </c>
      <c r="S140" s="5">
        <v>12796.70875</v>
      </c>
      <c r="T140" s="8">
        <v>7.2</v>
      </c>
      <c r="U140" s="5">
        <v>3742.2</v>
      </c>
      <c r="Z140" s="9">
        <v>0.6</v>
      </c>
      <c r="AA140" s="5">
        <v>124.425</v>
      </c>
      <c r="AL140" s="5" t="str">
        <f t="shared" si="21"/>
        <v/>
      </c>
      <c r="AN140" s="5" t="str">
        <f t="shared" si="22"/>
        <v/>
      </c>
      <c r="AP140" s="5" t="str">
        <f t="shared" si="23"/>
        <v/>
      </c>
      <c r="AR140" s="2">
        <v>13.49</v>
      </c>
      <c r="AS140" s="5">
        <f t="shared" si="26"/>
        <v>16663.333749999998</v>
      </c>
      <c r="AT140" s="11">
        <f t="shared" si="27"/>
        <v>0.2942110313725671</v>
      </c>
      <c r="AU140" s="5">
        <f t="shared" si="28"/>
        <v>294.21103137256711</v>
      </c>
    </row>
    <row r="141" spans="1:47" x14ac:dyDescent="0.25">
      <c r="A141" s="1" t="s">
        <v>290</v>
      </c>
      <c r="B141" s="1" t="s">
        <v>291</v>
      </c>
      <c r="C141" s="1" t="s">
        <v>292</v>
      </c>
      <c r="D141" s="1" t="s">
        <v>51</v>
      </c>
      <c r="E141" s="1" t="s">
        <v>89</v>
      </c>
      <c r="F141" s="1" t="s">
        <v>251</v>
      </c>
      <c r="G141" s="1" t="s">
        <v>252</v>
      </c>
      <c r="H141" s="1" t="s">
        <v>55</v>
      </c>
      <c r="I141" s="2">
        <v>99.81</v>
      </c>
      <c r="J141" s="2">
        <v>34.75</v>
      </c>
      <c r="K141" s="2">
        <f t="shared" si="24"/>
        <v>25.060000000000002</v>
      </c>
      <c r="L141" s="2">
        <f t="shared" si="25"/>
        <v>9.69</v>
      </c>
      <c r="P141" s="6">
        <v>8.14</v>
      </c>
      <c r="Q141" s="5">
        <v>17628.1875</v>
      </c>
      <c r="R141" s="7">
        <v>16.920000000000002</v>
      </c>
      <c r="S141" s="5">
        <v>29299.095000000001</v>
      </c>
      <c r="AL141" s="5" t="str">
        <f t="shared" si="21"/>
        <v/>
      </c>
      <c r="AN141" s="5" t="str">
        <f t="shared" si="22"/>
        <v/>
      </c>
      <c r="AP141" s="5" t="str">
        <f t="shared" si="23"/>
        <v/>
      </c>
      <c r="AR141" s="2">
        <v>9.69</v>
      </c>
      <c r="AS141" s="5">
        <f t="shared" si="26"/>
        <v>46927.282500000001</v>
      </c>
      <c r="AT141" s="11">
        <f t="shared" si="27"/>
        <v>0.82855714174462969</v>
      </c>
      <c r="AU141" s="5">
        <f t="shared" si="28"/>
        <v>828.55714174462969</v>
      </c>
    </row>
    <row r="142" spans="1:47" x14ac:dyDescent="0.25">
      <c r="A142" s="1" t="s">
        <v>293</v>
      </c>
      <c r="B142" s="1" t="s">
        <v>291</v>
      </c>
      <c r="C142" s="1" t="s">
        <v>292</v>
      </c>
      <c r="D142" s="1" t="s">
        <v>51</v>
      </c>
      <c r="E142" s="1" t="s">
        <v>83</v>
      </c>
      <c r="F142" s="1" t="s">
        <v>251</v>
      </c>
      <c r="G142" s="1" t="s">
        <v>252</v>
      </c>
      <c r="H142" s="1" t="s">
        <v>55</v>
      </c>
      <c r="I142" s="2">
        <v>38.01</v>
      </c>
      <c r="J142" s="2">
        <v>33.69</v>
      </c>
      <c r="K142" s="2">
        <f t="shared" si="24"/>
        <v>24.54</v>
      </c>
      <c r="L142" s="2">
        <f t="shared" si="25"/>
        <v>9.16</v>
      </c>
      <c r="N142" s="4">
        <v>5.48</v>
      </c>
      <c r="O142" s="5">
        <v>14759.01</v>
      </c>
      <c r="P142" s="6">
        <v>13.6</v>
      </c>
      <c r="Q142" s="5">
        <v>29452.5</v>
      </c>
      <c r="R142" s="7">
        <v>0.68</v>
      </c>
      <c r="S142" s="5">
        <v>1177.5050000000001</v>
      </c>
      <c r="Z142" s="9">
        <v>4.78</v>
      </c>
      <c r="AA142" s="5">
        <v>991.25250000000005</v>
      </c>
      <c r="AL142" s="5" t="str">
        <f t="shared" si="21"/>
        <v/>
      </c>
      <c r="AN142" s="5" t="str">
        <f t="shared" si="22"/>
        <v/>
      </c>
      <c r="AP142" s="5" t="str">
        <f t="shared" si="23"/>
        <v/>
      </c>
      <c r="AR142" s="2">
        <v>9.16</v>
      </c>
      <c r="AS142" s="5">
        <f t="shared" si="26"/>
        <v>46380.267500000002</v>
      </c>
      <c r="AT142" s="11">
        <f t="shared" si="27"/>
        <v>0.81889893950606119</v>
      </c>
      <c r="AU142" s="5">
        <f t="shared" si="28"/>
        <v>818.8989395060612</v>
      </c>
    </row>
    <row r="143" spans="1:47" x14ac:dyDescent="0.25">
      <c r="A143" s="1" t="s">
        <v>293</v>
      </c>
      <c r="B143" s="1" t="s">
        <v>291</v>
      </c>
      <c r="C143" s="1" t="s">
        <v>292</v>
      </c>
      <c r="D143" s="1" t="s">
        <v>51</v>
      </c>
      <c r="E143" s="1" t="s">
        <v>85</v>
      </c>
      <c r="F143" s="1" t="s">
        <v>251</v>
      </c>
      <c r="G143" s="1" t="s">
        <v>252</v>
      </c>
      <c r="H143" s="1" t="s">
        <v>55</v>
      </c>
      <c r="I143" s="2">
        <v>38.01</v>
      </c>
      <c r="J143" s="2">
        <v>0.25</v>
      </c>
      <c r="K143" s="2">
        <f t="shared" si="24"/>
        <v>0.09</v>
      </c>
      <c r="L143" s="2">
        <f t="shared" si="25"/>
        <v>0.15</v>
      </c>
      <c r="P143" s="6">
        <v>0.09</v>
      </c>
      <c r="Q143" s="5">
        <v>194.90625</v>
      </c>
      <c r="AL143" s="5" t="str">
        <f t="shared" si="21"/>
        <v/>
      </c>
      <c r="AN143" s="5" t="str">
        <f t="shared" si="22"/>
        <v/>
      </c>
      <c r="AP143" s="5" t="str">
        <f t="shared" si="23"/>
        <v/>
      </c>
      <c r="AR143" s="2">
        <v>0.15</v>
      </c>
      <c r="AS143" s="5">
        <f t="shared" si="26"/>
        <v>194.90625</v>
      </c>
      <c r="AT143" s="11">
        <f t="shared" si="27"/>
        <v>3.4413023044358947E-3</v>
      </c>
      <c r="AU143" s="5">
        <f t="shared" si="28"/>
        <v>3.4413023044358946</v>
      </c>
    </row>
    <row r="144" spans="1:47" x14ac:dyDescent="0.25">
      <c r="A144" s="1" t="s">
        <v>294</v>
      </c>
      <c r="B144" s="1" t="s">
        <v>295</v>
      </c>
      <c r="C144" s="1" t="s">
        <v>296</v>
      </c>
      <c r="D144" s="1" t="s">
        <v>297</v>
      </c>
      <c r="E144" s="1" t="s">
        <v>79</v>
      </c>
      <c r="F144" s="1" t="s">
        <v>298</v>
      </c>
      <c r="G144" s="1" t="s">
        <v>252</v>
      </c>
      <c r="H144" s="1" t="s">
        <v>55</v>
      </c>
      <c r="I144" s="2">
        <v>10.199999999999999</v>
      </c>
      <c r="J144" s="2">
        <v>9.3800000000000008</v>
      </c>
      <c r="K144" s="2">
        <f t="shared" si="24"/>
        <v>1.17</v>
      </c>
      <c r="L144" s="2">
        <f t="shared" si="25"/>
        <v>0</v>
      </c>
      <c r="R144" s="7">
        <v>0.39</v>
      </c>
      <c r="S144" s="5">
        <v>675.33375000000001</v>
      </c>
      <c r="T144" s="8">
        <v>0.78</v>
      </c>
      <c r="U144" s="5">
        <v>405.40499999999997</v>
      </c>
      <c r="AL144" s="5" t="str">
        <f t="shared" si="21"/>
        <v/>
      </c>
      <c r="AN144" s="5" t="str">
        <f t="shared" si="22"/>
        <v/>
      </c>
      <c r="AP144" s="5" t="str">
        <f t="shared" si="23"/>
        <v/>
      </c>
      <c r="AS144" s="5">
        <f t="shared" si="26"/>
        <v>1080.73875</v>
      </c>
      <c r="AT144" s="11">
        <f t="shared" si="27"/>
        <v>1.9081731606185887E-2</v>
      </c>
      <c r="AU144" s="5">
        <f t="shared" si="28"/>
        <v>19.081731606185887</v>
      </c>
    </row>
    <row r="145" spans="1:47" x14ac:dyDescent="0.25">
      <c r="A145" s="1" t="s">
        <v>299</v>
      </c>
      <c r="B145" s="1" t="s">
        <v>300</v>
      </c>
      <c r="C145" s="1" t="s">
        <v>301</v>
      </c>
      <c r="D145" s="1" t="s">
        <v>64</v>
      </c>
      <c r="E145" s="1" t="s">
        <v>85</v>
      </c>
      <c r="F145" s="1" t="s">
        <v>298</v>
      </c>
      <c r="G145" s="1" t="s">
        <v>252</v>
      </c>
      <c r="H145" s="1" t="s">
        <v>55</v>
      </c>
      <c r="I145" s="2">
        <v>30.48</v>
      </c>
      <c r="J145" s="2">
        <v>29.33</v>
      </c>
      <c r="K145" s="2">
        <f t="shared" si="24"/>
        <v>11.329999999999998</v>
      </c>
      <c r="L145" s="2">
        <f t="shared" si="25"/>
        <v>9.11</v>
      </c>
      <c r="R145" s="7">
        <v>8.0399999999999991</v>
      </c>
      <c r="S145" s="5">
        <v>13922.264999999999</v>
      </c>
      <c r="T145" s="8">
        <v>0.93</v>
      </c>
      <c r="U145" s="5">
        <v>483.36750000000001</v>
      </c>
      <c r="Z145" s="9">
        <v>2.36</v>
      </c>
      <c r="AA145" s="5">
        <v>489.40499999999997</v>
      </c>
      <c r="AL145" s="5" t="str">
        <f t="shared" si="21"/>
        <v/>
      </c>
      <c r="AN145" s="5" t="str">
        <f t="shared" si="22"/>
        <v/>
      </c>
      <c r="AP145" s="5" t="str">
        <f t="shared" si="23"/>
        <v/>
      </c>
      <c r="AR145" s="2">
        <v>9.11</v>
      </c>
      <c r="AS145" s="5">
        <f t="shared" si="26"/>
        <v>14895.0375</v>
      </c>
      <c r="AT145" s="11">
        <f t="shared" si="27"/>
        <v>0.26298965206815617</v>
      </c>
      <c r="AU145" s="5">
        <f t="shared" si="28"/>
        <v>262.98965206815615</v>
      </c>
    </row>
    <row r="146" spans="1:47" x14ac:dyDescent="0.25">
      <c r="A146" s="1" t="s">
        <v>302</v>
      </c>
      <c r="B146" s="1" t="s">
        <v>303</v>
      </c>
      <c r="C146" s="1" t="s">
        <v>304</v>
      </c>
      <c r="D146" s="1" t="s">
        <v>51</v>
      </c>
      <c r="E146" s="1" t="s">
        <v>147</v>
      </c>
      <c r="F146" s="1" t="s">
        <v>298</v>
      </c>
      <c r="G146" s="1" t="s">
        <v>252</v>
      </c>
      <c r="H146" s="1" t="s">
        <v>55</v>
      </c>
      <c r="I146" s="2">
        <v>68.680000000000007</v>
      </c>
      <c r="J146" s="2">
        <v>16.57</v>
      </c>
      <c r="K146" s="2">
        <f t="shared" si="24"/>
        <v>16.57</v>
      </c>
      <c r="L146" s="2">
        <f t="shared" si="25"/>
        <v>0</v>
      </c>
      <c r="R146" s="7">
        <v>16.559999999999999</v>
      </c>
      <c r="S146" s="5">
        <v>28675.71</v>
      </c>
      <c r="Z146" s="9">
        <v>0.01</v>
      </c>
      <c r="AA146" s="5">
        <v>2.07375</v>
      </c>
      <c r="AL146" s="5" t="str">
        <f t="shared" si="21"/>
        <v/>
      </c>
      <c r="AN146" s="5" t="str">
        <f t="shared" si="22"/>
        <v/>
      </c>
      <c r="AP146" s="5" t="str">
        <f t="shared" si="23"/>
        <v/>
      </c>
      <c r="AS146" s="5">
        <f t="shared" si="26"/>
        <v>28677.783749999999</v>
      </c>
      <c r="AT146" s="11">
        <f t="shared" si="27"/>
        <v>0.50634047551060701</v>
      </c>
      <c r="AU146" s="5">
        <f t="shared" si="28"/>
        <v>506.34047551060701</v>
      </c>
    </row>
    <row r="147" spans="1:47" x14ac:dyDescent="0.25">
      <c r="A147" s="1" t="s">
        <v>302</v>
      </c>
      <c r="B147" s="1" t="s">
        <v>303</v>
      </c>
      <c r="C147" s="1" t="s">
        <v>304</v>
      </c>
      <c r="D147" s="1" t="s">
        <v>51</v>
      </c>
      <c r="E147" s="1" t="s">
        <v>83</v>
      </c>
      <c r="F147" s="1" t="s">
        <v>298</v>
      </c>
      <c r="G147" s="1" t="s">
        <v>252</v>
      </c>
      <c r="H147" s="1" t="s">
        <v>55</v>
      </c>
      <c r="I147" s="2">
        <v>68.680000000000007</v>
      </c>
      <c r="J147" s="2">
        <v>21.08</v>
      </c>
      <c r="K147" s="2">
        <f t="shared" si="24"/>
        <v>20.64</v>
      </c>
      <c r="L147" s="2">
        <f t="shared" si="25"/>
        <v>0.44</v>
      </c>
      <c r="R147" s="7">
        <v>12.74</v>
      </c>
      <c r="S147" s="5">
        <v>22060.9025</v>
      </c>
      <c r="Z147" s="9">
        <v>7.9</v>
      </c>
      <c r="AA147" s="5">
        <v>1638.2625</v>
      </c>
      <c r="AL147" s="5" t="str">
        <f t="shared" si="21"/>
        <v/>
      </c>
      <c r="AN147" s="5" t="str">
        <f t="shared" si="22"/>
        <v/>
      </c>
      <c r="AP147" s="5" t="str">
        <f t="shared" si="23"/>
        <v/>
      </c>
      <c r="AR147" s="2">
        <v>0.44</v>
      </c>
      <c r="AS147" s="5">
        <f t="shared" si="26"/>
        <v>23699.165000000001</v>
      </c>
      <c r="AT147" s="11">
        <f t="shared" si="27"/>
        <v>0.41843702358290974</v>
      </c>
      <c r="AU147" s="5">
        <f t="shared" si="28"/>
        <v>418.43702358290972</v>
      </c>
    </row>
    <row r="148" spans="1:47" x14ac:dyDescent="0.25">
      <c r="A148" s="1" t="s">
        <v>302</v>
      </c>
      <c r="B148" s="1" t="s">
        <v>303</v>
      </c>
      <c r="C148" s="1" t="s">
        <v>304</v>
      </c>
      <c r="D148" s="1" t="s">
        <v>51</v>
      </c>
      <c r="E148" s="1" t="s">
        <v>85</v>
      </c>
      <c r="F148" s="1" t="s">
        <v>298</v>
      </c>
      <c r="G148" s="1" t="s">
        <v>252</v>
      </c>
      <c r="H148" s="1" t="s">
        <v>55</v>
      </c>
      <c r="I148" s="2">
        <v>68.680000000000007</v>
      </c>
      <c r="J148" s="2">
        <v>9.0500000000000007</v>
      </c>
      <c r="K148" s="2">
        <f t="shared" si="24"/>
        <v>6.95</v>
      </c>
      <c r="L148" s="2">
        <f t="shared" si="25"/>
        <v>0</v>
      </c>
      <c r="R148" s="7">
        <v>5.41</v>
      </c>
      <c r="S148" s="5">
        <v>9368.0912499999995</v>
      </c>
      <c r="T148" s="8">
        <v>1.54</v>
      </c>
      <c r="U148" s="5">
        <v>800.41499999999996</v>
      </c>
      <c r="AL148" s="5" t="str">
        <f t="shared" si="21"/>
        <v/>
      </c>
      <c r="AN148" s="5" t="str">
        <f t="shared" si="22"/>
        <v/>
      </c>
      <c r="AP148" s="5" t="str">
        <f t="shared" si="23"/>
        <v/>
      </c>
      <c r="AS148" s="5">
        <f t="shared" si="26"/>
        <v>10168.506249999999</v>
      </c>
      <c r="AT148" s="11">
        <f t="shared" si="27"/>
        <v>0.17953710561254857</v>
      </c>
      <c r="AU148" s="5">
        <f t="shared" si="28"/>
        <v>179.53710561254857</v>
      </c>
    </row>
    <row r="149" spans="1:47" x14ac:dyDescent="0.25">
      <c r="A149" s="1" t="s">
        <v>302</v>
      </c>
      <c r="B149" s="1" t="s">
        <v>303</v>
      </c>
      <c r="C149" s="1" t="s">
        <v>304</v>
      </c>
      <c r="D149" s="1" t="s">
        <v>51</v>
      </c>
      <c r="E149" s="1" t="s">
        <v>89</v>
      </c>
      <c r="F149" s="1" t="s">
        <v>298</v>
      </c>
      <c r="G149" s="1" t="s">
        <v>252</v>
      </c>
      <c r="H149" s="1" t="s">
        <v>55</v>
      </c>
      <c r="I149" s="2">
        <v>68.680000000000007</v>
      </c>
      <c r="J149" s="2">
        <v>17.579999999999998</v>
      </c>
      <c r="K149" s="2">
        <f t="shared" si="24"/>
        <v>12.6</v>
      </c>
      <c r="L149" s="2">
        <f t="shared" si="25"/>
        <v>0</v>
      </c>
      <c r="R149" s="7">
        <v>6.26</v>
      </c>
      <c r="S149" s="5">
        <v>10839.9725</v>
      </c>
      <c r="T149" s="8">
        <v>6.33</v>
      </c>
      <c r="U149" s="5">
        <v>3290.0174999999999</v>
      </c>
      <c r="Z149" s="9">
        <v>0.01</v>
      </c>
      <c r="AA149" s="5">
        <v>2.07375</v>
      </c>
      <c r="AL149" s="5" t="str">
        <f t="shared" si="21"/>
        <v/>
      </c>
      <c r="AN149" s="5" t="str">
        <f t="shared" si="22"/>
        <v/>
      </c>
      <c r="AP149" s="5" t="str">
        <f t="shared" si="23"/>
        <v/>
      </c>
      <c r="AS149" s="5">
        <f t="shared" si="26"/>
        <v>14132.063749999999</v>
      </c>
      <c r="AT149" s="11">
        <f t="shared" si="27"/>
        <v>0.24951844052876684</v>
      </c>
      <c r="AU149" s="5">
        <f t="shared" si="28"/>
        <v>249.51844052876686</v>
      </c>
    </row>
    <row r="150" spans="1:47" x14ac:dyDescent="0.25">
      <c r="A150" s="1" t="s">
        <v>305</v>
      </c>
      <c r="B150" s="1" t="s">
        <v>306</v>
      </c>
      <c r="C150" s="1" t="s">
        <v>307</v>
      </c>
      <c r="D150" s="1" t="s">
        <v>64</v>
      </c>
      <c r="E150" s="1" t="s">
        <v>83</v>
      </c>
      <c r="F150" s="1" t="s">
        <v>298</v>
      </c>
      <c r="G150" s="1" t="s">
        <v>252</v>
      </c>
      <c r="H150" s="1" t="s">
        <v>55</v>
      </c>
      <c r="I150" s="2">
        <v>15.18</v>
      </c>
      <c r="J150" s="2">
        <v>14.67</v>
      </c>
      <c r="K150" s="2">
        <f t="shared" si="24"/>
        <v>7.39</v>
      </c>
      <c r="L150" s="2">
        <f t="shared" si="25"/>
        <v>7.27</v>
      </c>
      <c r="R150" s="7">
        <v>7.39</v>
      </c>
      <c r="S150" s="5">
        <v>12796.70875</v>
      </c>
      <c r="AL150" s="5" t="str">
        <f t="shared" si="21"/>
        <v/>
      </c>
      <c r="AN150" s="5" t="str">
        <f t="shared" si="22"/>
        <v/>
      </c>
      <c r="AP150" s="5" t="str">
        <f t="shared" si="23"/>
        <v/>
      </c>
      <c r="AR150" s="2">
        <v>7.27</v>
      </c>
      <c r="AS150" s="5">
        <f t="shared" si="26"/>
        <v>12796.70875</v>
      </c>
      <c r="AT150" s="11">
        <f t="shared" si="27"/>
        <v>0.22594115535325304</v>
      </c>
      <c r="AU150" s="5">
        <f t="shared" si="28"/>
        <v>225.94115535325304</v>
      </c>
    </row>
    <row r="151" spans="1:47" x14ac:dyDescent="0.25">
      <c r="A151" s="1" t="s">
        <v>308</v>
      </c>
      <c r="B151" s="1" t="s">
        <v>309</v>
      </c>
      <c r="C151" s="1" t="s">
        <v>310</v>
      </c>
      <c r="D151" s="1" t="s">
        <v>51</v>
      </c>
      <c r="E151" s="1" t="s">
        <v>147</v>
      </c>
      <c r="F151" s="1" t="s">
        <v>298</v>
      </c>
      <c r="G151" s="1" t="s">
        <v>252</v>
      </c>
      <c r="H151" s="1" t="s">
        <v>55</v>
      </c>
      <c r="I151" s="2">
        <v>29.82</v>
      </c>
      <c r="J151" s="2">
        <v>18.91</v>
      </c>
      <c r="K151" s="2">
        <f t="shared" si="24"/>
        <v>18.91</v>
      </c>
      <c r="L151" s="2">
        <f t="shared" si="25"/>
        <v>0</v>
      </c>
      <c r="R151" s="7">
        <v>18.32</v>
      </c>
      <c r="S151" s="5">
        <v>31723.37</v>
      </c>
      <c r="Z151" s="9">
        <v>0.59</v>
      </c>
      <c r="AA151" s="5">
        <v>122.35124999999999</v>
      </c>
      <c r="AL151" s="5" t="str">
        <f t="shared" si="21"/>
        <v/>
      </c>
      <c r="AN151" s="5" t="str">
        <f t="shared" si="22"/>
        <v/>
      </c>
      <c r="AP151" s="5" t="str">
        <f t="shared" si="23"/>
        <v/>
      </c>
      <c r="AS151" s="5">
        <f t="shared" si="26"/>
        <v>31845.721249999999</v>
      </c>
      <c r="AT151" s="11">
        <f t="shared" si="27"/>
        <v>0.56227419040717341</v>
      </c>
      <c r="AU151" s="5">
        <f t="shared" si="28"/>
        <v>562.27419040717336</v>
      </c>
    </row>
    <row r="152" spans="1:47" x14ac:dyDescent="0.25">
      <c r="A152" s="1" t="s">
        <v>308</v>
      </c>
      <c r="B152" s="1" t="s">
        <v>309</v>
      </c>
      <c r="C152" s="1" t="s">
        <v>310</v>
      </c>
      <c r="D152" s="1" t="s">
        <v>51</v>
      </c>
      <c r="E152" s="1" t="s">
        <v>89</v>
      </c>
      <c r="F152" s="1" t="s">
        <v>298</v>
      </c>
      <c r="G152" s="1" t="s">
        <v>252</v>
      </c>
      <c r="H152" s="1" t="s">
        <v>55</v>
      </c>
      <c r="I152" s="2">
        <v>29.82</v>
      </c>
      <c r="J152" s="2">
        <v>7.33</v>
      </c>
      <c r="K152" s="2">
        <f t="shared" si="24"/>
        <v>6.3000000000000007</v>
      </c>
      <c r="L152" s="2">
        <f t="shared" si="25"/>
        <v>0.78</v>
      </c>
      <c r="R152" s="7">
        <v>1.54</v>
      </c>
      <c r="S152" s="5">
        <v>2666.7024999999999</v>
      </c>
      <c r="T152" s="8">
        <v>2.02</v>
      </c>
      <c r="U152" s="5">
        <v>1049.895</v>
      </c>
      <c r="Z152" s="9">
        <v>2.74</v>
      </c>
      <c r="AA152" s="5">
        <v>568.2075000000001</v>
      </c>
      <c r="AL152" s="5" t="str">
        <f t="shared" si="21"/>
        <v/>
      </c>
      <c r="AN152" s="5" t="str">
        <f t="shared" si="22"/>
        <v/>
      </c>
      <c r="AP152" s="5" t="str">
        <f t="shared" si="23"/>
        <v/>
      </c>
      <c r="AR152" s="2">
        <v>0.78</v>
      </c>
      <c r="AS152" s="5">
        <f t="shared" si="26"/>
        <v>4284.8050000000003</v>
      </c>
      <c r="AT152" s="11">
        <f t="shared" si="27"/>
        <v>7.5653342674021198E-2</v>
      </c>
      <c r="AU152" s="5">
        <f t="shared" si="28"/>
        <v>75.653342674021189</v>
      </c>
    </row>
    <row r="153" spans="1:47" x14ac:dyDescent="0.25">
      <c r="A153" s="1" t="s">
        <v>311</v>
      </c>
      <c r="B153" s="1" t="s">
        <v>312</v>
      </c>
      <c r="C153" s="1" t="s">
        <v>313</v>
      </c>
      <c r="D153" s="1" t="s">
        <v>51</v>
      </c>
      <c r="E153" s="1" t="s">
        <v>89</v>
      </c>
      <c r="F153" s="1" t="s">
        <v>298</v>
      </c>
      <c r="G153" s="1" t="s">
        <v>252</v>
      </c>
      <c r="H153" s="1" t="s">
        <v>55</v>
      </c>
      <c r="I153" s="2">
        <v>15.24</v>
      </c>
      <c r="J153" s="2">
        <v>13.31</v>
      </c>
      <c r="K153" s="2">
        <f t="shared" si="24"/>
        <v>12.839999999999998</v>
      </c>
      <c r="L153" s="2">
        <f t="shared" si="25"/>
        <v>0.48</v>
      </c>
      <c r="R153" s="7">
        <v>11.95</v>
      </c>
      <c r="S153" s="5">
        <v>20692.918750000001</v>
      </c>
      <c r="T153" s="8">
        <v>0.86</v>
      </c>
      <c r="U153" s="5">
        <v>446.98500000000001</v>
      </c>
      <c r="Z153" s="9">
        <v>0.03</v>
      </c>
      <c r="AA153" s="5">
        <v>6.2212500000000004</v>
      </c>
      <c r="AL153" s="5" t="str">
        <f t="shared" si="21"/>
        <v/>
      </c>
      <c r="AN153" s="5" t="str">
        <f t="shared" si="22"/>
        <v/>
      </c>
      <c r="AP153" s="5" t="str">
        <f t="shared" si="23"/>
        <v/>
      </c>
      <c r="AR153" s="2">
        <v>0.48</v>
      </c>
      <c r="AS153" s="5">
        <f t="shared" si="26"/>
        <v>21146.125</v>
      </c>
      <c r="AT153" s="11">
        <f t="shared" si="27"/>
        <v>0.37336005742447703</v>
      </c>
      <c r="AU153" s="5">
        <f t="shared" si="28"/>
        <v>373.36005742447702</v>
      </c>
    </row>
    <row r="154" spans="1:47" x14ac:dyDescent="0.25">
      <c r="A154" s="1" t="s">
        <v>314</v>
      </c>
      <c r="B154" s="1" t="s">
        <v>315</v>
      </c>
      <c r="C154" s="1" t="s">
        <v>316</v>
      </c>
      <c r="D154" s="1" t="s">
        <v>64</v>
      </c>
      <c r="E154" s="1" t="s">
        <v>128</v>
      </c>
      <c r="F154" s="1" t="s">
        <v>298</v>
      </c>
      <c r="G154" s="1" t="s">
        <v>252</v>
      </c>
      <c r="H154" s="1" t="s">
        <v>55</v>
      </c>
      <c r="I154" s="2">
        <v>79</v>
      </c>
      <c r="J154" s="2">
        <v>36.94</v>
      </c>
      <c r="K154" s="2">
        <f t="shared" si="24"/>
        <v>27.48</v>
      </c>
      <c r="L154" s="2">
        <f t="shared" si="25"/>
        <v>0</v>
      </c>
      <c r="R154" s="7">
        <v>22.93</v>
      </c>
      <c r="S154" s="5">
        <v>39706.161249999997</v>
      </c>
      <c r="T154" s="8">
        <v>2.1</v>
      </c>
      <c r="U154" s="5">
        <v>1091.4749999999999</v>
      </c>
      <c r="Z154" s="9">
        <v>2.4500000000000002</v>
      </c>
      <c r="AA154" s="5">
        <v>508.06875000000002</v>
      </c>
      <c r="AL154" s="5" t="str">
        <f t="shared" si="21"/>
        <v/>
      </c>
      <c r="AN154" s="5" t="str">
        <f t="shared" si="22"/>
        <v/>
      </c>
      <c r="AP154" s="5" t="str">
        <f t="shared" si="23"/>
        <v/>
      </c>
      <c r="AS154" s="5">
        <f t="shared" si="26"/>
        <v>41305.704999999994</v>
      </c>
      <c r="AT154" s="11">
        <f t="shared" si="27"/>
        <v>0.72930148624197133</v>
      </c>
      <c r="AU154" s="5">
        <f t="shared" si="28"/>
        <v>729.30148624197136</v>
      </c>
    </row>
    <row r="155" spans="1:47" x14ac:dyDescent="0.25">
      <c r="A155" s="1" t="s">
        <v>314</v>
      </c>
      <c r="B155" s="1" t="s">
        <v>315</v>
      </c>
      <c r="C155" s="1" t="s">
        <v>316</v>
      </c>
      <c r="D155" s="1" t="s">
        <v>64</v>
      </c>
      <c r="E155" s="1" t="s">
        <v>107</v>
      </c>
      <c r="F155" s="1" t="s">
        <v>298</v>
      </c>
      <c r="G155" s="1" t="s">
        <v>252</v>
      </c>
      <c r="H155" s="1" t="s">
        <v>55</v>
      </c>
      <c r="I155" s="2">
        <v>79</v>
      </c>
      <c r="J155" s="2">
        <v>36.340000000000003</v>
      </c>
      <c r="K155" s="2">
        <f t="shared" si="24"/>
        <v>16.7</v>
      </c>
      <c r="L155" s="2">
        <f t="shared" si="25"/>
        <v>0</v>
      </c>
      <c r="R155" s="7">
        <v>14.82</v>
      </c>
      <c r="S155" s="5">
        <v>25662.682499999999</v>
      </c>
      <c r="T155" s="8">
        <v>1.88</v>
      </c>
      <c r="U155" s="5">
        <v>977.13</v>
      </c>
      <c r="AL155" s="5" t="str">
        <f t="shared" si="21"/>
        <v/>
      </c>
      <c r="AN155" s="5" t="str">
        <f t="shared" si="22"/>
        <v/>
      </c>
      <c r="AP155" s="5" t="str">
        <f t="shared" si="23"/>
        <v/>
      </c>
      <c r="AS155" s="5">
        <f t="shared" si="26"/>
        <v>26639.8125</v>
      </c>
      <c r="AT155" s="11">
        <f t="shared" si="27"/>
        <v>0.47035766244535593</v>
      </c>
      <c r="AU155" s="5">
        <f t="shared" si="28"/>
        <v>470.35766244535591</v>
      </c>
    </row>
    <row r="156" spans="1:47" x14ac:dyDescent="0.25">
      <c r="A156" s="1" t="s">
        <v>317</v>
      </c>
      <c r="B156" s="1" t="s">
        <v>315</v>
      </c>
      <c r="C156" s="1" t="s">
        <v>316</v>
      </c>
      <c r="D156" s="1" t="s">
        <v>64</v>
      </c>
      <c r="E156" s="1" t="s">
        <v>128</v>
      </c>
      <c r="F156" s="1" t="s">
        <v>298</v>
      </c>
      <c r="G156" s="1" t="s">
        <v>252</v>
      </c>
      <c r="H156" s="1" t="s">
        <v>55</v>
      </c>
      <c r="I156" s="2">
        <v>1</v>
      </c>
      <c r="J156" s="2">
        <v>0.79</v>
      </c>
      <c r="K156" s="2">
        <f t="shared" si="24"/>
        <v>0.79</v>
      </c>
      <c r="L156" s="2">
        <f t="shared" si="25"/>
        <v>0</v>
      </c>
      <c r="R156" s="7">
        <v>7.0000000000000007E-2</v>
      </c>
      <c r="S156" s="5">
        <v>121.21375</v>
      </c>
      <c r="Z156" s="9">
        <v>0.72</v>
      </c>
      <c r="AA156" s="5">
        <v>149.31</v>
      </c>
      <c r="AL156" s="5" t="str">
        <f t="shared" si="21"/>
        <v/>
      </c>
      <c r="AN156" s="5" t="str">
        <f t="shared" si="22"/>
        <v/>
      </c>
      <c r="AP156" s="5" t="str">
        <f t="shared" si="23"/>
        <v/>
      </c>
      <c r="AS156" s="5">
        <f t="shared" si="26"/>
        <v>270.52375000000001</v>
      </c>
      <c r="AT156" s="11">
        <f t="shared" si="27"/>
        <v>4.7764194543768596E-3</v>
      </c>
      <c r="AU156" s="5">
        <f t="shared" si="28"/>
        <v>4.7764194543768594</v>
      </c>
    </row>
    <row r="157" spans="1:47" x14ac:dyDescent="0.25">
      <c r="A157" s="1" t="s">
        <v>318</v>
      </c>
      <c r="B157" s="1" t="s">
        <v>253</v>
      </c>
      <c r="C157" s="1" t="s">
        <v>254</v>
      </c>
      <c r="D157" s="1" t="s">
        <v>166</v>
      </c>
      <c r="E157" s="1" t="s">
        <v>75</v>
      </c>
      <c r="F157" s="1" t="s">
        <v>319</v>
      </c>
      <c r="G157" s="1" t="s">
        <v>252</v>
      </c>
      <c r="H157" s="1" t="s">
        <v>55</v>
      </c>
      <c r="I157" s="2">
        <v>151.93</v>
      </c>
      <c r="J157" s="2">
        <v>34.229999999999997</v>
      </c>
      <c r="K157" s="2">
        <f t="shared" si="24"/>
        <v>20.29</v>
      </c>
      <c r="L157" s="2">
        <f t="shared" si="25"/>
        <v>0</v>
      </c>
      <c r="R157" s="7">
        <v>0.12</v>
      </c>
      <c r="S157" s="5">
        <v>207.79499999999999</v>
      </c>
      <c r="T157" s="8">
        <v>19.739999999999998</v>
      </c>
      <c r="U157" s="5">
        <v>10259.865</v>
      </c>
      <c r="Z157" s="9">
        <v>0.43</v>
      </c>
      <c r="AA157" s="5">
        <v>89.171250000000001</v>
      </c>
      <c r="AL157" s="5" t="str">
        <f t="shared" si="21"/>
        <v/>
      </c>
      <c r="AN157" s="5" t="str">
        <f t="shared" si="22"/>
        <v/>
      </c>
      <c r="AP157" s="5" t="str">
        <f t="shared" si="23"/>
        <v/>
      </c>
      <c r="AS157" s="5">
        <f t="shared" si="26"/>
        <v>10556.831249999999</v>
      </c>
      <c r="AT157" s="11">
        <f t="shared" si="27"/>
        <v>0.18639344663480961</v>
      </c>
      <c r="AU157" s="5">
        <f t="shared" si="28"/>
        <v>186.39344663480961</v>
      </c>
    </row>
    <row r="158" spans="1:47" x14ac:dyDescent="0.25">
      <c r="A158" s="1" t="s">
        <v>318</v>
      </c>
      <c r="B158" s="1" t="s">
        <v>253</v>
      </c>
      <c r="C158" s="1" t="s">
        <v>254</v>
      </c>
      <c r="D158" s="1" t="s">
        <v>166</v>
      </c>
      <c r="E158" s="1" t="s">
        <v>77</v>
      </c>
      <c r="F158" s="1" t="s">
        <v>319</v>
      </c>
      <c r="G158" s="1" t="s">
        <v>252</v>
      </c>
      <c r="H158" s="1" t="s">
        <v>55</v>
      </c>
      <c r="I158" s="2">
        <v>151.93</v>
      </c>
      <c r="J158" s="2">
        <v>38.11</v>
      </c>
      <c r="K158" s="2">
        <f t="shared" si="24"/>
        <v>32.840000000000003</v>
      </c>
      <c r="L158" s="2">
        <f t="shared" si="25"/>
        <v>0</v>
      </c>
      <c r="R158" s="7">
        <v>27.3</v>
      </c>
      <c r="S158" s="5">
        <v>47273.362500000003</v>
      </c>
      <c r="T158" s="8">
        <v>5.54</v>
      </c>
      <c r="U158" s="5">
        <v>2879.415</v>
      </c>
      <c r="AL158" s="5" t="str">
        <f t="shared" si="21"/>
        <v/>
      </c>
      <c r="AN158" s="5" t="str">
        <f t="shared" si="22"/>
        <v/>
      </c>
      <c r="AP158" s="5" t="str">
        <f t="shared" si="23"/>
        <v/>
      </c>
      <c r="AS158" s="5">
        <f t="shared" si="26"/>
        <v>50152.777500000004</v>
      </c>
      <c r="AT158" s="11">
        <f t="shared" si="27"/>
        <v>0.88550710295134549</v>
      </c>
      <c r="AU158" s="5">
        <f t="shared" si="28"/>
        <v>885.50710295134547</v>
      </c>
    </row>
    <row r="159" spans="1:47" x14ac:dyDescent="0.25">
      <c r="A159" s="1" t="s">
        <v>318</v>
      </c>
      <c r="B159" s="1" t="s">
        <v>253</v>
      </c>
      <c r="C159" s="1" t="s">
        <v>254</v>
      </c>
      <c r="D159" s="1" t="s">
        <v>166</v>
      </c>
      <c r="E159" s="1" t="s">
        <v>71</v>
      </c>
      <c r="F159" s="1" t="s">
        <v>319</v>
      </c>
      <c r="G159" s="1" t="s">
        <v>252</v>
      </c>
      <c r="H159" s="1" t="s">
        <v>55</v>
      </c>
      <c r="I159" s="2">
        <v>151.93</v>
      </c>
      <c r="J159" s="2">
        <v>38.049999999999997</v>
      </c>
      <c r="K159" s="2">
        <f t="shared" si="24"/>
        <v>33.1</v>
      </c>
      <c r="L159" s="2">
        <f t="shared" si="25"/>
        <v>4.49</v>
      </c>
      <c r="R159" s="7">
        <v>13.07</v>
      </c>
      <c r="S159" s="5">
        <v>22632.338749999999</v>
      </c>
      <c r="T159" s="8">
        <v>20.03</v>
      </c>
      <c r="U159" s="5">
        <v>10410.592500000001</v>
      </c>
      <c r="AL159" s="5" t="str">
        <f t="shared" si="21"/>
        <v/>
      </c>
      <c r="AN159" s="5" t="str">
        <f t="shared" si="22"/>
        <v/>
      </c>
      <c r="AP159" s="5" t="str">
        <f t="shared" si="23"/>
        <v/>
      </c>
      <c r="AR159" s="2">
        <v>4.49</v>
      </c>
      <c r="AS159" s="5">
        <f t="shared" si="26"/>
        <v>33042.931250000001</v>
      </c>
      <c r="AT159" s="11">
        <f t="shared" si="27"/>
        <v>0.58341236084497972</v>
      </c>
      <c r="AU159" s="5">
        <f t="shared" si="28"/>
        <v>583.41236084497973</v>
      </c>
    </row>
    <row r="160" spans="1:47" x14ac:dyDescent="0.25">
      <c r="A160" s="1" t="s">
        <v>318</v>
      </c>
      <c r="B160" s="1" t="s">
        <v>253</v>
      </c>
      <c r="C160" s="1" t="s">
        <v>254</v>
      </c>
      <c r="D160" s="1" t="s">
        <v>166</v>
      </c>
      <c r="E160" s="1" t="s">
        <v>78</v>
      </c>
      <c r="F160" s="1" t="s">
        <v>319</v>
      </c>
      <c r="G160" s="1" t="s">
        <v>252</v>
      </c>
      <c r="H160" s="1" t="s">
        <v>55</v>
      </c>
      <c r="I160" s="2">
        <v>151.93</v>
      </c>
      <c r="J160" s="2">
        <v>39.44</v>
      </c>
      <c r="K160" s="2">
        <f t="shared" si="24"/>
        <v>33.33</v>
      </c>
      <c r="L160" s="2">
        <f t="shared" si="25"/>
        <v>6.11</v>
      </c>
      <c r="R160" s="7">
        <v>29.62</v>
      </c>
      <c r="S160" s="5">
        <v>51290.732499999998</v>
      </c>
      <c r="T160" s="8">
        <v>3.71</v>
      </c>
      <c r="U160" s="5">
        <v>1928.2725</v>
      </c>
      <c r="AL160" s="5" t="str">
        <f t="shared" si="21"/>
        <v/>
      </c>
      <c r="AN160" s="5" t="str">
        <f t="shared" si="22"/>
        <v/>
      </c>
      <c r="AP160" s="5" t="str">
        <f t="shared" si="23"/>
        <v/>
      </c>
      <c r="AR160" s="2">
        <v>6.11</v>
      </c>
      <c r="AS160" s="5">
        <f t="shared" si="26"/>
        <v>53219.004999999997</v>
      </c>
      <c r="AT160" s="11">
        <f t="shared" si="27"/>
        <v>0.93964500649048133</v>
      </c>
      <c r="AU160" s="5">
        <f t="shared" si="28"/>
        <v>939.64500649048125</v>
      </c>
    </row>
    <row r="161" spans="1:47" x14ac:dyDescent="0.25">
      <c r="A161" s="1" t="s">
        <v>320</v>
      </c>
      <c r="B161" s="1" t="s">
        <v>321</v>
      </c>
      <c r="C161" s="1" t="s">
        <v>322</v>
      </c>
      <c r="D161" s="1" t="s">
        <v>64</v>
      </c>
      <c r="E161" s="1" t="s">
        <v>76</v>
      </c>
      <c r="F161" s="1" t="s">
        <v>319</v>
      </c>
      <c r="G161" s="1" t="s">
        <v>252</v>
      </c>
      <c r="H161" s="1" t="s">
        <v>55</v>
      </c>
      <c r="I161" s="2">
        <v>40</v>
      </c>
      <c r="J161" s="2">
        <v>7.14</v>
      </c>
      <c r="K161" s="2">
        <f t="shared" si="24"/>
        <v>7.14</v>
      </c>
      <c r="L161" s="2">
        <f t="shared" si="25"/>
        <v>0</v>
      </c>
      <c r="R161" s="7">
        <v>7.14</v>
      </c>
      <c r="S161" s="5">
        <v>12363.8025</v>
      </c>
      <c r="AL161" s="5" t="str">
        <f t="shared" si="21"/>
        <v/>
      </c>
      <c r="AN161" s="5" t="str">
        <f t="shared" si="22"/>
        <v/>
      </c>
      <c r="AP161" s="5" t="str">
        <f t="shared" si="23"/>
        <v/>
      </c>
      <c r="AS161" s="5">
        <f t="shared" si="26"/>
        <v>12363.8025</v>
      </c>
      <c r="AT161" s="11">
        <f t="shared" si="27"/>
        <v>0.21829767919109969</v>
      </c>
      <c r="AU161" s="5">
        <f t="shared" si="28"/>
        <v>218.29767919109969</v>
      </c>
    </row>
    <row r="162" spans="1:47" x14ac:dyDescent="0.25">
      <c r="A162" s="1" t="s">
        <v>320</v>
      </c>
      <c r="B162" s="1" t="s">
        <v>321</v>
      </c>
      <c r="C162" s="1" t="s">
        <v>322</v>
      </c>
      <c r="D162" s="1" t="s">
        <v>64</v>
      </c>
      <c r="E162" s="1" t="s">
        <v>79</v>
      </c>
      <c r="F162" s="1" t="s">
        <v>319</v>
      </c>
      <c r="G162" s="1" t="s">
        <v>252</v>
      </c>
      <c r="H162" s="1" t="s">
        <v>55</v>
      </c>
      <c r="I162" s="2">
        <v>40</v>
      </c>
      <c r="J162" s="2">
        <v>31.22</v>
      </c>
      <c r="K162" s="2">
        <f t="shared" si="24"/>
        <v>31.220000000000002</v>
      </c>
      <c r="L162" s="2">
        <f t="shared" si="25"/>
        <v>0</v>
      </c>
      <c r="R162" s="7">
        <v>30.94</v>
      </c>
      <c r="S162" s="5">
        <v>53576.477500000001</v>
      </c>
      <c r="Z162" s="9">
        <v>0.28000000000000003</v>
      </c>
      <c r="AA162" s="5">
        <v>58.064999999999998</v>
      </c>
      <c r="AL162" s="5" t="str">
        <f t="shared" si="21"/>
        <v/>
      </c>
      <c r="AN162" s="5" t="str">
        <f t="shared" si="22"/>
        <v/>
      </c>
      <c r="AP162" s="5" t="str">
        <f t="shared" si="23"/>
        <v/>
      </c>
      <c r="AS162" s="5">
        <f t="shared" si="26"/>
        <v>53634.542500000003</v>
      </c>
      <c r="AT162" s="11">
        <f t="shared" si="27"/>
        <v>0.94698181665603298</v>
      </c>
      <c r="AU162" s="5">
        <f t="shared" si="28"/>
        <v>946.98181665603295</v>
      </c>
    </row>
    <row r="163" spans="1:47" x14ac:dyDescent="0.25">
      <c r="A163" s="1" t="s">
        <v>323</v>
      </c>
      <c r="B163" s="1" t="s">
        <v>324</v>
      </c>
      <c r="C163" s="1" t="s">
        <v>325</v>
      </c>
      <c r="D163" s="1" t="s">
        <v>64</v>
      </c>
      <c r="E163" s="1" t="s">
        <v>79</v>
      </c>
      <c r="F163" s="1" t="s">
        <v>319</v>
      </c>
      <c r="G163" s="1" t="s">
        <v>252</v>
      </c>
      <c r="H163" s="1" t="s">
        <v>55</v>
      </c>
      <c r="I163" s="2">
        <v>7</v>
      </c>
      <c r="J163" s="2">
        <v>6.72</v>
      </c>
      <c r="K163" s="2">
        <f t="shared" si="24"/>
        <v>6.59</v>
      </c>
      <c r="L163" s="2">
        <f t="shared" si="25"/>
        <v>0.13</v>
      </c>
      <c r="R163" s="7">
        <v>5.57</v>
      </c>
      <c r="S163" s="5">
        <v>9645.1512500000008</v>
      </c>
      <c r="Z163" s="9">
        <v>1.02</v>
      </c>
      <c r="AA163" s="5">
        <v>211.52250000000001</v>
      </c>
      <c r="AL163" s="5" t="str">
        <f t="shared" si="21"/>
        <v/>
      </c>
      <c r="AN163" s="5" t="str">
        <f t="shared" si="22"/>
        <v/>
      </c>
      <c r="AP163" s="5" t="str">
        <f t="shared" si="23"/>
        <v/>
      </c>
      <c r="AR163" s="2">
        <v>0.13</v>
      </c>
      <c r="AS163" s="5">
        <f t="shared" si="26"/>
        <v>9856.6737499999999</v>
      </c>
      <c r="AT163" s="11">
        <f t="shared" si="27"/>
        <v>0.17403133090882303</v>
      </c>
      <c r="AU163" s="5">
        <f t="shared" si="28"/>
        <v>174.03133090882304</v>
      </c>
    </row>
    <row r="164" spans="1:47" x14ac:dyDescent="0.25">
      <c r="A164" s="1" t="s">
        <v>326</v>
      </c>
      <c r="B164" s="1" t="s">
        <v>321</v>
      </c>
      <c r="C164" s="1" t="s">
        <v>322</v>
      </c>
      <c r="D164" s="1" t="s">
        <v>64</v>
      </c>
      <c r="E164" s="1" t="s">
        <v>76</v>
      </c>
      <c r="F164" s="1" t="s">
        <v>319</v>
      </c>
      <c r="G164" s="1" t="s">
        <v>252</v>
      </c>
      <c r="H164" s="1" t="s">
        <v>55</v>
      </c>
      <c r="I164" s="2">
        <v>27.84</v>
      </c>
      <c r="J164" s="2">
        <v>25.66</v>
      </c>
      <c r="K164" s="2">
        <f t="shared" si="24"/>
        <v>18.240000000000002</v>
      </c>
      <c r="L164" s="2">
        <f t="shared" si="25"/>
        <v>0</v>
      </c>
      <c r="R164" s="7">
        <v>15.81</v>
      </c>
      <c r="S164" s="5">
        <v>27376.991249999999</v>
      </c>
      <c r="T164" s="8">
        <v>2.4300000000000002</v>
      </c>
      <c r="U164" s="5">
        <v>1262.9925000000001</v>
      </c>
      <c r="AL164" s="5" t="str">
        <f t="shared" si="21"/>
        <v/>
      </c>
      <c r="AN164" s="5" t="str">
        <f t="shared" si="22"/>
        <v/>
      </c>
      <c r="AP164" s="5" t="str">
        <f t="shared" si="23"/>
        <v/>
      </c>
      <c r="AS164" s="5">
        <f t="shared" si="26"/>
        <v>28639.983749999999</v>
      </c>
      <c r="AT164" s="11">
        <f t="shared" si="27"/>
        <v>0.50567307142732243</v>
      </c>
      <c r="AU164" s="5">
        <f t="shared" si="28"/>
        <v>505.67307142732244</v>
      </c>
    </row>
    <row r="165" spans="1:47" x14ac:dyDescent="0.25">
      <c r="A165" s="1" t="s">
        <v>327</v>
      </c>
      <c r="B165" s="1" t="s">
        <v>328</v>
      </c>
      <c r="C165" s="1" t="s">
        <v>329</v>
      </c>
      <c r="D165" s="1" t="s">
        <v>64</v>
      </c>
      <c r="E165" s="1" t="s">
        <v>76</v>
      </c>
      <c r="F165" s="1" t="s">
        <v>319</v>
      </c>
      <c r="G165" s="1" t="s">
        <v>252</v>
      </c>
      <c r="H165" s="1" t="s">
        <v>55</v>
      </c>
      <c r="I165" s="2">
        <v>5</v>
      </c>
      <c r="J165" s="2">
        <v>4.4000000000000004</v>
      </c>
      <c r="K165" s="2">
        <f t="shared" si="24"/>
        <v>1.25</v>
      </c>
      <c r="L165" s="2">
        <f t="shared" si="25"/>
        <v>0</v>
      </c>
      <c r="R165" s="7">
        <v>0.03</v>
      </c>
      <c r="S165" s="5">
        <v>51.948749999999997</v>
      </c>
      <c r="Z165" s="9">
        <v>1.22</v>
      </c>
      <c r="AA165" s="5">
        <v>252.9975</v>
      </c>
      <c r="AL165" s="5" t="str">
        <f t="shared" si="21"/>
        <v/>
      </c>
      <c r="AN165" s="5" t="str">
        <f t="shared" si="22"/>
        <v/>
      </c>
      <c r="AP165" s="5" t="str">
        <f t="shared" si="23"/>
        <v/>
      </c>
      <c r="AS165" s="5">
        <f t="shared" si="26"/>
        <v>304.94625000000002</v>
      </c>
      <c r="AT165" s="11">
        <f t="shared" si="27"/>
        <v>5.3841897468864365E-3</v>
      </c>
      <c r="AU165" s="5">
        <f t="shared" si="28"/>
        <v>5.3841897468864364</v>
      </c>
    </row>
    <row r="166" spans="1:47" x14ac:dyDescent="0.25">
      <c r="A166" s="1" t="s">
        <v>330</v>
      </c>
      <c r="B166" s="1" t="s">
        <v>331</v>
      </c>
      <c r="C166" s="1" t="s">
        <v>322</v>
      </c>
      <c r="D166" s="1" t="s">
        <v>64</v>
      </c>
      <c r="E166" s="1" t="s">
        <v>52</v>
      </c>
      <c r="F166" s="1" t="s">
        <v>319</v>
      </c>
      <c r="G166" s="1" t="s">
        <v>252</v>
      </c>
      <c r="H166" s="1" t="s">
        <v>55</v>
      </c>
      <c r="I166" s="2">
        <v>42.46</v>
      </c>
      <c r="J166" s="2">
        <v>23.74</v>
      </c>
      <c r="K166" s="2">
        <f t="shared" si="24"/>
        <v>0.43</v>
      </c>
      <c r="L166" s="2">
        <f t="shared" si="25"/>
        <v>0</v>
      </c>
      <c r="R166" s="7">
        <v>0.08</v>
      </c>
      <c r="S166" s="5">
        <v>138.53</v>
      </c>
      <c r="T166" s="8">
        <v>0.35</v>
      </c>
      <c r="U166" s="5">
        <v>181.91249999999999</v>
      </c>
      <c r="AL166" s="5" t="str">
        <f t="shared" si="21"/>
        <v/>
      </c>
      <c r="AN166" s="5" t="str">
        <f t="shared" si="22"/>
        <v/>
      </c>
      <c r="AP166" s="5" t="str">
        <f t="shared" si="23"/>
        <v/>
      </c>
      <c r="AS166" s="5">
        <f t="shared" si="26"/>
        <v>320.4425</v>
      </c>
      <c r="AT166" s="11">
        <f t="shared" si="27"/>
        <v>5.6577945226959064E-3</v>
      </c>
      <c r="AU166" s="5">
        <f t="shared" si="28"/>
        <v>5.6577945226959061</v>
      </c>
    </row>
    <row r="167" spans="1:47" x14ac:dyDescent="0.25">
      <c r="A167" s="1" t="s">
        <v>332</v>
      </c>
      <c r="B167" s="1" t="s">
        <v>333</v>
      </c>
      <c r="C167" s="1" t="s">
        <v>334</v>
      </c>
      <c r="D167" s="1" t="s">
        <v>64</v>
      </c>
      <c r="E167" s="1" t="s">
        <v>59</v>
      </c>
      <c r="F167" s="1" t="s">
        <v>319</v>
      </c>
      <c r="G167" s="1" t="s">
        <v>252</v>
      </c>
      <c r="H167" s="1" t="s">
        <v>55</v>
      </c>
      <c r="I167" s="2">
        <v>36.200000000000003</v>
      </c>
      <c r="J167" s="2">
        <v>34.869999999999997</v>
      </c>
      <c r="K167" s="2">
        <f t="shared" si="24"/>
        <v>13.33</v>
      </c>
      <c r="L167" s="2">
        <f t="shared" si="25"/>
        <v>0.87</v>
      </c>
      <c r="R167" s="7">
        <v>5.63</v>
      </c>
      <c r="S167" s="5">
        <v>9749.0487499999999</v>
      </c>
      <c r="T167" s="8">
        <v>7.7</v>
      </c>
      <c r="U167" s="5">
        <v>4002.0749999999998</v>
      </c>
      <c r="AL167" s="5" t="str">
        <f t="shared" si="21"/>
        <v/>
      </c>
      <c r="AN167" s="5" t="str">
        <f t="shared" si="22"/>
        <v/>
      </c>
      <c r="AP167" s="5" t="str">
        <f t="shared" si="23"/>
        <v/>
      </c>
      <c r="AR167" s="2">
        <v>0.87</v>
      </c>
      <c r="AS167" s="5">
        <f t="shared" si="26"/>
        <v>13751.123749999999</v>
      </c>
      <c r="AT167" s="11">
        <f t="shared" si="27"/>
        <v>0.24279249048944382</v>
      </c>
      <c r="AU167" s="5">
        <f t="shared" si="28"/>
        <v>242.79249048944382</v>
      </c>
    </row>
    <row r="168" spans="1:47" x14ac:dyDescent="0.25">
      <c r="A168" s="1" t="s">
        <v>335</v>
      </c>
      <c r="B168" s="1" t="s">
        <v>333</v>
      </c>
      <c r="C168" s="1" t="s">
        <v>334</v>
      </c>
      <c r="D168" s="1" t="s">
        <v>64</v>
      </c>
      <c r="E168" s="1" t="s">
        <v>59</v>
      </c>
      <c r="F168" s="1" t="s">
        <v>319</v>
      </c>
      <c r="G168" s="1" t="s">
        <v>252</v>
      </c>
      <c r="H168" s="1" t="s">
        <v>55</v>
      </c>
      <c r="I168" s="2">
        <v>3.99</v>
      </c>
      <c r="J168" s="2">
        <v>3.68</v>
      </c>
      <c r="K168" s="2">
        <f t="shared" si="24"/>
        <v>0.08</v>
      </c>
      <c r="L168" s="2">
        <f t="shared" si="25"/>
        <v>0</v>
      </c>
      <c r="T168" s="8">
        <v>0.01</v>
      </c>
      <c r="U168" s="5">
        <v>5.1974999999999998</v>
      </c>
      <c r="Z168" s="9">
        <v>7.0000000000000007E-2</v>
      </c>
      <c r="AA168" s="5">
        <v>14.516249999999999</v>
      </c>
      <c r="AL168" s="5" t="str">
        <f t="shared" si="21"/>
        <v/>
      </c>
      <c r="AN168" s="5" t="str">
        <f t="shared" si="22"/>
        <v/>
      </c>
      <c r="AP168" s="5" t="str">
        <f t="shared" si="23"/>
        <v/>
      </c>
      <c r="AS168" s="5">
        <f t="shared" si="26"/>
        <v>19.713749999999997</v>
      </c>
      <c r="AT168" s="11">
        <f t="shared" si="27"/>
        <v>3.4806976843519954E-4</v>
      </c>
      <c r="AU168" s="5">
        <f t="shared" si="28"/>
        <v>0.34806976843519954</v>
      </c>
    </row>
    <row r="169" spans="1:47" x14ac:dyDescent="0.25">
      <c r="A169" s="1" t="s">
        <v>336</v>
      </c>
      <c r="B169" s="1" t="s">
        <v>337</v>
      </c>
      <c r="C169" s="1" t="s">
        <v>338</v>
      </c>
      <c r="D169" s="1" t="s">
        <v>64</v>
      </c>
      <c r="E169" s="1" t="s">
        <v>128</v>
      </c>
      <c r="F169" s="1" t="s">
        <v>319</v>
      </c>
      <c r="G169" s="1" t="s">
        <v>252</v>
      </c>
      <c r="H169" s="1" t="s">
        <v>55</v>
      </c>
      <c r="I169" s="2">
        <v>9.7200000000000006</v>
      </c>
      <c r="J169" s="2">
        <v>9.7100000000000009</v>
      </c>
      <c r="K169" s="2">
        <f t="shared" si="24"/>
        <v>1.52</v>
      </c>
      <c r="L169" s="2">
        <f t="shared" si="25"/>
        <v>8.19</v>
      </c>
      <c r="Z169" s="9">
        <v>1.52</v>
      </c>
      <c r="AA169" s="5">
        <v>315.20999999999998</v>
      </c>
      <c r="AL169" s="5" t="str">
        <f t="shared" si="21"/>
        <v/>
      </c>
      <c r="AN169" s="5" t="str">
        <f t="shared" si="22"/>
        <v/>
      </c>
      <c r="AP169" s="5" t="str">
        <f t="shared" si="23"/>
        <v/>
      </c>
      <c r="AR169" s="2">
        <v>8.19</v>
      </c>
      <c r="AS169" s="5">
        <f t="shared" si="26"/>
        <v>315.20999999999998</v>
      </c>
      <c r="AT169" s="11">
        <f t="shared" si="27"/>
        <v>5.5654084945005013E-3</v>
      </c>
      <c r="AU169" s="5">
        <f t="shared" si="28"/>
        <v>5.5654084945005016</v>
      </c>
    </row>
    <row r="170" spans="1:47" x14ac:dyDescent="0.25">
      <c r="A170" s="1" t="s">
        <v>339</v>
      </c>
      <c r="B170" s="1" t="s">
        <v>340</v>
      </c>
      <c r="C170" s="1" t="s">
        <v>341</v>
      </c>
      <c r="D170" s="1" t="s">
        <v>64</v>
      </c>
      <c r="E170" s="1" t="s">
        <v>128</v>
      </c>
      <c r="F170" s="1" t="s">
        <v>319</v>
      </c>
      <c r="G170" s="1" t="s">
        <v>252</v>
      </c>
      <c r="H170" s="1" t="s">
        <v>55</v>
      </c>
      <c r="I170" s="2">
        <v>1.85</v>
      </c>
      <c r="J170" s="2">
        <v>1.85</v>
      </c>
      <c r="K170" s="2">
        <f t="shared" si="24"/>
        <v>1.85</v>
      </c>
      <c r="L170" s="2">
        <f t="shared" si="25"/>
        <v>0</v>
      </c>
      <c r="R170" s="7">
        <v>0.02</v>
      </c>
      <c r="S170" s="5">
        <v>34.6325</v>
      </c>
      <c r="Z170" s="9">
        <v>1.83</v>
      </c>
      <c r="AA170" s="5">
        <v>379.49624999999997</v>
      </c>
      <c r="AL170" s="5" t="str">
        <f t="shared" si="21"/>
        <v/>
      </c>
      <c r="AN170" s="5" t="str">
        <f t="shared" si="22"/>
        <v/>
      </c>
      <c r="AP170" s="5" t="str">
        <f t="shared" si="23"/>
        <v/>
      </c>
      <c r="AS170" s="5">
        <f t="shared" si="26"/>
        <v>414.12874999999997</v>
      </c>
      <c r="AT170" s="11">
        <f t="shared" si="27"/>
        <v>7.3119370041143184E-3</v>
      </c>
      <c r="AU170" s="5">
        <f t="shared" si="28"/>
        <v>7.3119370041143181</v>
      </c>
    </row>
    <row r="171" spans="1:47" x14ac:dyDescent="0.25">
      <c r="A171" s="1" t="s">
        <v>342</v>
      </c>
      <c r="B171" s="1" t="s">
        <v>315</v>
      </c>
      <c r="C171" s="1" t="s">
        <v>316</v>
      </c>
      <c r="D171" s="1" t="s">
        <v>64</v>
      </c>
      <c r="E171" s="1" t="s">
        <v>59</v>
      </c>
      <c r="F171" s="1" t="s">
        <v>319</v>
      </c>
      <c r="G171" s="1" t="s">
        <v>252</v>
      </c>
      <c r="H171" s="1" t="s">
        <v>55</v>
      </c>
      <c r="I171" s="2">
        <v>61.29</v>
      </c>
      <c r="J171" s="2">
        <v>1.1599999999999999</v>
      </c>
      <c r="K171" s="2">
        <f t="shared" si="24"/>
        <v>1.1000000000000001</v>
      </c>
      <c r="L171" s="2">
        <f t="shared" si="25"/>
        <v>0</v>
      </c>
      <c r="R171" s="7">
        <v>0.47</v>
      </c>
      <c r="S171" s="5">
        <v>813.86374999999998</v>
      </c>
      <c r="T171" s="8">
        <v>0.63</v>
      </c>
      <c r="U171" s="5">
        <v>327.4425</v>
      </c>
      <c r="AL171" s="5" t="str">
        <f t="shared" si="21"/>
        <v/>
      </c>
      <c r="AN171" s="5" t="str">
        <f t="shared" si="22"/>
        <v/>
      </c>
      <c r="AP171" s="5" t="str">
        <f t="shared" si="23"/>
        <v/>
      </c>
      <c r="AS171" s="5">
        <f t="shared" si="26"/>
        <v>1141.3062500000001</v>
      </c>
      <c r="AT171" s="11">
        <f t="shared" si="27"/>
        <v>2.0151123056300603E-2</v>
      </c>
      <c r="AU171" s="5">
        <f t="shared" si="28"/>
        <v>20.151123056300602</v>
      </c>
    </row>
    <row r="172" spans="1:47" x14ac:dyDescent="0.25">
      <c r="A172" s="1" t="s">
        <v>342</v>
      </c>
      <c r="B172" s="1" t="s">
        <v>315</v>
      </c>
      <c r="C172" s="1" t="s">
        <v>316</v>
      </c>
      <c r="D172" s="1" t="s">
        <v>64</v>
      </c>
      <c r="E172" s="1" t="s">
        <v>97</v>
      </c>
      <c r="F172" s="1" t="s">
        <v>319</v>
      </c>
      <c r="G172" s="1" t="s">
        <v>252</v>
      </c>
      <c r="H172" s="1" t="s">
        <v>55</v>
      </c>
      <c r="I172" s="2">
        <v>61.29</v>
      </c>
      <c r="J172" s="2">
        <v>36.369999999999997</v>
      </c>
      <c r="K172" s="2">
        <f t="shared" si="24"/>
        <v>35.799999999999997</v>
      </c>
      <c r="L172" s="2">
        <f t="shared" si="25"/>
        <v>0.56999999999999995</v>
      </c>
      <c r="R172" s="7">
        <v>25.76</v>
      </c>
      <c r="S172" s="5">
        <v>44606.664900000003</v>
      </c>
      <c r="T172" s="8">
        <v>9.99</v>
      </c>
      <c r="U172" s="5">
        <v>5192.3024999999998</v>
      </c>
      <c r="Z172" s="9">
        <v>0.05</v>
      </c>
      <c r="AA172" s="5">
        <v>10.36875</v>
      </c>
      <c r="AL172" s="5" t="str">
        <f t="shared" si="21"/>
        <v/>
      </c>
      <c r="AN172" s="5" t="str">
        <f t="shared" si="22"/>
        <v/>
      </c>
      <c r="AP172" s="5" t="str">
        <f t="shared" si="23"/>
        <v/>
      </c>
      <c r="AR172" s="2">
        <v>0.56999999999999995</v>
      </c>
      <c r="AS172" s="5">
        <f t="shared" si="26"/>
        <v>49809.336150000003</v>
      </c>
      <c r="AT172" s="11">
        <f t="shared" si="27"/>
        <v>0.87944323630164312</v>
      </c>
      <c r="AU172" s="5">
        <f t="shared" si="28"/>
        <v>879.44323630164308</v>
      </c>
    </row>
    <row r="173" spans="1:47" x14ac:dyDescent="0.25">
      <c r="A173" s="1" t="s">
        <v>342</v>
      </c>
      <c r="B173" s="1" t="s">
        <v>315</v>
      </c>
      <c r="C173" s="1" t="s">
        <v>316</v>
      </c>
      <c r="D173" s="1" t="s">
        <v>64</v>
      </c>
      <c r="E173" s="1" t="s">
        <v>128</v>
      </c>
      <c r="F173" s="1" t="s">
        <v>319</v>
      </c>
      <c r="G173" s="1" t="s">
        <v>252</v>
      </c>
      <c r="H173" s="1" t="s">
        <v>55</v>
      </c>
      <c r="I173" s="2">
        <v>61.29</v>
      </c>
      <c r="J173" s="2">
        <v>23.75</v>
      </c>
      <c r="K173" s="2">
        <f t="shared" si="24"/>
        <v>22.830000000000002</v>
      </c>
      <c r="L173" s="2">
        <f t="shared" si="25"/>
        <v>0.91</v>
      </c>
      <c r="R173" s="7">
        <v>19.86</v>
      </c>
      <c r="S173" s="5">
        <v>34390.072500000002</v>
      </c>
      <c r="T173" s="8">
        <v>2.94</v>
      </c>
      <c r="U173" s="5">
        <v>1528.0650000000001</v>
      </c>
      <c r="Z173" s="9">
        <v>0.03</v>
      </c>
      <c r="AA173" s="5">
        <v>6.2212500000000004</v>
      </c>
      <c r="AL173" s="5" t="str">
        <f t="shared" si="21"/>
        <v/>
      </c>
      <c r="AN173" s="5" t="str">
        <f t="shared" si="22"/>
        <v/>
      </c>
      <c r="AP173" s="5" t="str">
        <f t="shared" si="23"/>
        <v/>
      </c>
      <c r="AR173" s="2">
        <v>0.91</v>
      </c>
      <c r="AS173" s="5">
        <f t="shared" si="26"/>
        <v>35924.358750000007</v>
      </c>
      <c r="AT173" s="11">
        <f t="shared" si="27"/>
        <v>0.63428739997694694</v>
      </c>
      <c r="AU173" s="5">
        <f t="shared" si="28"/>
        <v>634.28739997694697</v>
      </c>
    </row>
    <row r="174" spans="1:47" x14ac:dyDescent="0.25">
      <c r="A174" s="1" t="s">
        <v>343</v>
      </c>
      <c r="B174" s="1" t="s">
        <v>344</v>
      </c>
      <c r="C174" s="1" t="s">
        <v>338</v>
      </c>
      <c r="D174" s="1" t="s">
        <v>64</v>
      </c>
      <c r="E174" s="1" t="s">
        <v>97</v>
      </c>
      <c r="F174" s="1" t="s">
        <v>319</v>
      </c>
      <c r="G174" s="1" t="s">
        <v>252</v>
      </c>
      <c r="H174" s="1" t="s">
        <v>55</v>
      </c>
      <c r="I174" s="2">
        <v>6.16</v>
      </c>
      <c r="J174" s="2">
        <v>2.33</v>
      </c>
      <c r="K174" s="2">
        <f t="shared" si="24"/>
        <v>0.64</v>
      </c>
      <c r="L174" s="2">
        <f t="shared" si="25"/>
        <v>1.69</v>
      </c>
      <c r="Z174" s="9">
        <v>0.64</v>
      </c>
      <c r="AA174" s="5">
        <v>132.72</v>
      </c>
      <c r="AL174" s="5" t="str">
        <f t="shared" si="21"/>
        <v/>
      </c>
      <c r="AN174" s="5" t="str">
        <f t="shared" si="22"/>
        <v/>
      </c>
      <c r="AP174" s="5" t="str">
        <f t="shared" si="23"/>
        <v/>
      </c>
      <c r="AR174" s="2">
        <v>1.69</v>
      </c>
      <c r="AS174" s="5">
        <f t="shared" si="26"/>
        <v>132.72</v>
      </c>
      <c r="AT174" s="11">
        <f t="shared" si="27"/>
        <v>2.3433298924212635E-3</v>
      </c>
      <c r="AU174" s="5">
        <f t="shared" si="28"/>
        <v>2.3433298924212633</v>
      </c>
    </row>
    <row r="175" spans="1:47" x14ac:dyDescent="0.25">
      <c r="A175" s="1" t="s">
        <v>343</v>
      </c>
      <c r="B175" s="1" t="s">
        <v>344</v>
      </c>
      <c r="C175" s="1" t="s">
        <v>338</v>
      </c>
      <c r="D175" s="1" t="s">
        <v>64</v>
      </c>
      <c r="E175" s="1" t="s">
        <v>128</v>
      </c>
      <c r="F175" s="1" t="s">
        <v>319</v>
      </c>
      <c r="G175" s="1" t="s">
        <v>252</v>
      </c>
      <c r="H175" s="1" t="s">
        <v>55</v>
      </c>
      <c r="I175" s="2">
        <v>6.16</v>
      </c>
      <c r="J175" s="2">
        <v>3.77</v>
      </c>
      <c r="K175" s="2">
        <f t="shared" si="24"/>
        <v>1.25</v>
      </c>
      <c r="L175" s="2">
        <f t="shared" si="25"/>
        <v>2.52</v>
      </c>
      <c r="Z175" s="9">
        <v>1.25</v>
      </c>
      <c r="AA175" s="5">
        <v>259.21875</v>
      </c>
      <c r="AL175" s="5" t="str">
        <f t="shared" si="21"/>
        <v/>
      </c>
      <c r="AN175" s="5" t="str">
        <f t="shared" si="22"/>
        <v/>
      </c>
      <c r="AP175" s="5" t="str">
        <f t="shared" si="23"/>
        <v/>
      </c>
      <c r="AR175" s="2">
        <v>2.52</v>
      </c>
      <c r="AS175" s="5">
        <f t="shared" si="26"/>
        <v>259.21875</v>
      </c>
      <c r="AT175" s="11">
        <f t="shared" si="27"/>
        <v>4.5768161961352799E-3</v>
      </c>
      <c r="AU175" s="5">
        <f t="shared" si="28"/>
        <v>4.5768161961352796</v>
      </c>
    </row>
    <row r="176" spans="1:47" x14ac:dyDescent="0.25">
      <c r="A176" s="1" t="s">
        <v>345</v>
      </c>
      <c r="B176" s="1" t="s">
        <v>346</v>
      </c>
      <c r="C176" s="1" t="s">
        <v>347</v>
      </c>
      <c r="D176" s="1" t="s">
        <v>64</v>
      </c>
      <c r="E176" s="1" t="s">
        <v>107</v>
      </c>
      <c r="F176" s="1" t="s">
        <v>319</v>
      </c>
      <c r="G176" s="1" t="s">
        <v>252</v>
      </c>
      <c r="H176" s="1" t="s">
        <v>55</v>
      </c>
      <c r="I176" s="2">
        <v>0.83</v>
      </c>
      <c r="J176" s="2">
        <v>0.83</v>
      </c>
      <c r="K176" s="2">
        <f t="shared" si="24"/>
        <v>0.83</v>
      </c>
      <c r="L176" s="2">
        <f t="shared" si="25"/>
        <v>0</v>
      </c>
      <c r="Z176" s="9">
        <v>0.83</v>
      </c>
      <c r="AA176" s="5">
        <v>172.11883</v>
      </c>
      <c r="AL176" s="5" t="str">
        <f t="shared" si="21"/>
        <v/>
      </c>
      <c r="AN176" s="5" t="str">
        <f t="shared" si="22"/>
        <v/>
      </c>
      <c r="AP176" s="5" t="str">
        <f t="shared" si="23"/>
        <v/>
      </c>
      <c r="AS176" s="5">
        <f t="shared" si="26"/>
        <v>172.11883</v>
      </c>
      <c r="AT176" s="11">
        <f t="shared" si="27"/>
        <v>3.038963226247542E-3</v>
      </c>
      <c r="AU176" s="5">
        <f t="shared" si="28"/>
        <v>3.0389632262475419</v>
      </c>
    </row>
    <row r="177" spans="1:47" x14ac:dyDescent="0.25">
      <c r="A177" s="1" t="s">
        <v>348</v>
      </c>
      <c r="B177" s="1" t="s">
        <v>349</v>
      </c>
      <c r="C177" s="1" t="s">
        <v>350</v>
      </c>
      <c r="D177" s="1" t="s">
        <v>64</v>
      </c>
      <c r="E177" s="1" t="s">
        <v>107</v>
      </c>
      <c r="F177" s="1" t="s">
        <v>319</v>
      </c>
      <c r="G177" s="1" t="s">
        <v>252</v>
      </c>
      <c r="H177" s="1" t="s">
        <v>55</v>
      </c>
      <c r="I177" s="2">
        <v>11.31</v>
      </c>
      <c r="J177" s="2">
        <v>11.31</v>
      </c>
      <c r="K177" s="2">
        <f t="shared" si="24"/>
        <v>8.6</v>
      </c>
      <c r="L177" s="2">
        <f t="shared" si="25"/>
        <v>2.71</v>
      </c>
      <c r="R177" s="7">
        <v>2.15</v>
      </c>
      <c r="S177" s="5">
        <v>3722.9937500000001</v>
      </c>
      <c r="T177" s="8">
        <v>5.71</v>
      </c>
      <c r="U177" s="5">
        <v>2967.77495</v>
      </c>
      <c r="Z177" s="9">
        <v>0.74</v>
      </c>
      <c r="AA177" s="5">
        <v>153.45750000000001</v>
      </c>
      <c r="AL177" s="5" t="str">
        <f t="shared" si="21"/>
        <v/>
      </c>
      <c r="AN177" s="5" t="str">
        <f t="shared" si="22"/>
        <v/>
      </c>
      <c r="AP177" s="5" t="str">
        <f t="shared" si="23"/>
        <v/>
      </c>
      <c r="AR177" s="2">
        <v>2.71</v>
      </c>
      <c r="AS177" s="5">
        <f t="shared" si="26"/>
        <v>6844.226200000001</v>
      </c>
      <c r="AT177" s="11">
        <f t="shared" si="27"/>
        <v>0.12084297652918019</v>
      </c>
      <c r="AU177" s="5">
        <f t="shared" si="28"/>
        <v>120.84297652918019</v>
      </c>
    </row>
    <row r="178" spans="1:47" x14ac:dyDescent="0.25">
      <c r="A178" s="1" t="s">
        <v>351</v>
      </c>
      <c r="B178" s="1" t="s">
        <v>352</v>
      </c>
      <c r="C178" s="1" t="s">
        <v>353</v>
      </c>
      <c r="D178" s="1" t="s">
        <v>64</v>
      </c>
      <c r="E178" s="1" t="s">
        <v>107</v>
      </c>
      <c r="F178" s="1" t="s">
        <v>319</v>
      </c>
      <c r="G178" s="1" t="s">
        <v>252</v>
      </c>
      <c r="H178" s="1" t="s">
        <v>55</v>
      </c>
      <c r="I178" s="2">
        <v>0.83</v>
      </c>
      <c r="J178" s="2">
        <v>0.83</v>
      </c>
      <c r="K178" s="2">
        <f t="shared" si="24"/>
        <v>0.83</v>
      </c>
      <c r="L178" s="2">
        <f t="shared" si="25"/>
        <v>0</v>
      </c>
      <c r="Z178" s="9">
        <v>0.83</v>
      </c>
      <c r="AA178" s="5">
        <v>172.12246999999999</v>
      </c>
      <c r="AL178" s="5" t="str">
        <f t="shared" si="21"/>
        <v/>
      </c>
      <c r="AN178" s="5" t="str">
        <f t="shared" si="22"/>
        <v/>
      </c>
      <c r="AP178" s="5" t="str">
        <f t="shared" si="23"/>
        <v/>
      </c>
      <c r="AS178" s="5">
        <f t="shared" si="26"/>
        <v>172.12246999999999</v>
      </c>
      <c r="AT178" s="11">
        <f t="shared" si="27"/>
        <v>3.0390274947888953E-3</v>
      </c>
      <c r="AU178" s="5">
        <f t="shared" si="28"/>
        <v>3.0390274947888951</v>
      </c>
    </row>
    <row r="179" spans="1:47" x14ac:dyDescent="0.25">
      <c r="A179" s="1" t="s">
        <v>354</v>
      </c>
      <c r="B179" s="1" t="s">
        <v>355</v>
      </c>
      <c r="C179" s="1" t="s">
        <v>356</v>
      </c>
      <c r="D179" s="1" t="s">
        <v>184</v>
      </c>
      <c r="E179" s="1" t="s">
        <v>107</v>
      </c>
      <c r="F179" s="1" t="s">
        <v>319</v>
      </c>
      <c r="G179" s="1" t="s">
        <v>252</v>
      </c>
      <c r="H179" s="1" t="s">
        <v>55</v>
      </c>
      <c r="I179" s="2">
        <v>11.53</v>
      </c>
      <c r="J179" s="2">
        <v>11.06</v>
      </c>
      <c r="K179" s="2">
        <f t="shared" si="24"/>
        <v>0.78</v>
      </c>
      <c r="L179" s="2">
        <f t="shared" si="25"/>
        <v>9.9600000000000009</v>
      </c>
      <c r="Z179" s="9">
        <v>0.78</v>
      </c>
      <c r="AA179" s="5">
        <v>161.7525</v>
      </c>
      <c r="AL179" s="5" t="str">
        <f t="shared" si="21"/>
        <v/>
      </c>
      <c r="AN179" s="5" t="str">
        <f t="shared" si="22"/>
        <v/>
      </c>
      <c r="AP179" s="5" t="str">
        <f t="shared" si="23"/>
        <v/>
      </c>
      <c r="AR179" s="2">
        <v>9.9600000000000009</v>
      </c>
      <c r="AS179" s="5">
        <f t="shared" si="26"/>
        <v>161.7525</v>
      </c>
      <c r="AT179" s="11">
        <f t="shared" si="27"/>
        <v>2.8559333063884148E-3</v>
      </c>
      <c r="AU179" s="5">
        <f t="shared" si="28"/>
        <v>2.8559333063884149</v>
      </c>
    </row>
    <row r="180" spans="1:47" x14ac:dyDescent="0.25">
      <c r="A180" s="1" t="s">
        <v>357</v>
      </c>
      <c r="B180" s="1" t="s">
        <v>358</v>
      </c>
      <c r="C180" s="1" t="s">
        <v>359</v>
      </c>
      <c r="D180" s="1" t="s">
        <v>64</v>
      </c>
      <c r="E180" s="1" t="s">
        <v>107</v>
      </c>
      <c r="F180" s="1" t="s">
        <v>319</v>
      </c>
      <c r="G180" s="1" t="s">
        <v>252</v>
      </c>
      <c r="H180" s="1" t="s">
        <v>55</v>
      </c>
      <c r="I180" s="2">
        <v>14.26</v>
      </c>
      <c r="J180" s="2">
        <v>12.98</v>
      </c>
      <c r="K180" s="2">
        <f t="shared" si="24"/>
        <v>9.06</v>
      </c>
      <c r="L180" s="2">
        <f t="shared" si="25"/>
        <v>3.26</v>
      </c>
      <c r="R180" s="7">
        <v>1.58</v>
      </c>
      <c r="S180" s="5">
        <v>2735.9675000000002</v>
      </c>
      <c r="T180" s="8">
        <v>5.86</v>
      </c>
      <c r="U180" s="5">
        <v>3045.7350000000001</v>
      </c>
      <c r="Z180" s="9">
        <v>1.62</v>
      </c>
      <c r="AA180" s="5">
        <v>335.94749999999999</v>
      </c>
      <c r="AL180" s="5" t="str">
        <f t="shared" si="21"/>
        <v/>
      </c>
      <c r="AN180" s="5" t="str">
        <f t="shared" si="22"/>
        <v/>
      </c>
      <c r="AP180" s="5" t="str">
        <f t="shared" si="23"/>
        <v/>
      </c>
      <c r="AR180" s="2">
        <v>3.26</v>
      </c>
      <c r="AS180" s="5">
        <f t="shared" si="26"/>
        <v>6117.6500000000005</v>
      </c>
      <c r="AT180" s="11">
        <f t="shared" si="27"/>
        <v>0.10801440714565209</v>
      </c>
      <c r="AU180" s="5">
        <f t="shared" si="28"/>
        <v>108.0144071456521</v>
      </c>
    </row>
    <row r="181" spans="1:47" x14ac:dyDescent="0.25">
      <c r="A181" s="1" t="s">
        <v>360</v>
      </c>
      <c r="B181" s="1" t="s">
        <v>62</v>
      </c>
      <c r="C181" s="1" t="s">
        <v>63</v>
      </c>
      <c r="D181" s="1" t="s">
        <v>64</v>
      </c>
      <c r="E181" s="1" t="s">
        <v>147</v>
      </c>
      <c r="F181" s="1" t="s">
        <v>319</v>
      </c>
      <c r="G181" s="1" t="s">
        <v>252</v>
      </c>
      <c r="H181" s="1" t="s">
        <v>55</v>
      </c>
      <c r="I181" s="2">
        <v>80</v>
      </c>
      <c r="J181" s="2">
        <v>37.44</v>
      </c>
      <c r="K181" s="2">
        <f t="shared" si="24"/>
        <v>37.43</v>
      </c>
      <c r="L181" s="2">
        <f t="shared" si="25"/>
        <v>0</v>
      </c>
      <c r="P181" s="6">
        <v>8.06</v>
      </c>
      <c r="Q181" s="5">
        <v>17454.9375</v>
      </c>
      <c r="R181" s="7">
        <v>19.989999999999998</v>
      </c>
      <c r="S181" s="5">
        <v>34615.183749999997</v>
      </c>
      <c r="T181" s="8">
        <v>4.92</v>
      </c>
      <c r="U181" s="5">
        <v>2557.17</v>
      </c>
      <c r="Z181" s="9">
        <v>4.46</v>
      </c>
      <c r="AA181" s="5">
        <v>924.89250000000004</v>
      </c>
      <c r="AL181" s="5" t="str">
        <f t="shared" si="21"/>
        <v/>
      </c>
      <c r="AN181" s="5" t="str">
        <f t="shared" si="22"/>
        <v/>
      </c>
      <c r="AP181" s="5" t="str">
        <f t="shared" si="23"/>
        <v/>
      </c>
      <c r="AS181" s="5">
        <f t="shared" si="26"/>
        <v>55552.183749999997</v>
      </c>
      <c r="AT181" s="11">
        <f t="shared" si="27"/>
        <v>0.98084006005616164</v>
      </c>
      <c r="AU181" s="5">
        <f t="shared" si="28"/>
        <v>980.84006005616163</v>
      </c>
    </row>
    <row r="182" spans="1:47" x14ac:dyDescent="0.25">
      <c r="A182" s="1" t="s">
        <v>360</v>
      </c>
      <c r="B182" s="1" t="s">
        <v>62</v>
      </c>
      <c r="C182" s="1" t="s">
        <v>63</v>
      </c>
      <c r="D182" s="1" t="s">
        <v>64</v>
      </c>
      <c r="E182" s="1" t="s">
        <v>89</v>
      </c>
      <c r="F182" s="1" t="s">
        <v>319</v>
      </c>
      <c r="G182" s="1" t="s">
        <v>252</v>
      </c>
      <c r="H182" s="1" t="s">
        <v>55</v>
      </c>
      <c r="I182" s="2">
        <v>80</v>
      </c>
      <c r="J182" s="2">
        <v>39.380000000000003</v>
      </c>
      <c r="K182" s="2">
        <f t="shared" si="24"/>
        <v>39.31</v>
      </c>
      <c r="L182" s="2">
        <f t="shared" si="25"/>
        <v>0.06</v>
      </c>
      <c r="P182" s="6">
        <v>4.3899999999999997</v>
      </c>
      <c r="Q182" s="5">
        <v>9507.09375</v>
      </c>
      <c r="R182" s="7">
        <v>34.92</v>
      </c>
      <c r="S182" s="5">
        <v>60468.345000000001</v>
      </c>
      <c r="AL182" s="5" t="str">
        <f t="shared" si="21"/>
        <v/>
      </c>
      <c r="AN182" s="5" t="str">
        <f t="shared" si="22"/>
        <v/>
      </c>
      <c r="AP182" s="5" t="str">
        <f t="shared" si="23"/>
        <v/>
      </c>
      <c r="AR182" s="2">
        <v>0.06</v>
      </c>
      <c r="AS182" s="5">
        <f t="shared" si="26"/>
        <v>69975.438750000001</v>
      </c>
      <c r="AT182" s="11">
        <f t="shared" si="27"/>
        <v>1.2354998294015085</v>
      </c>
      <c r="AU182" s="5">
        <f t="shared" si="28"/>
        <v>1235.4998294015086</v>
      </c>
    </row>
    <row r="183" spans="1:47" x14ac:dyDescent="0.25">
      <c r="A183" s="1" t="s">
        <v>361</v>
      </c>
      <c r="B183" s="1" t="s">
        <v>362</v>
      </c>
      <c r="C183" s="1" t="s">
        <v>350</v>
      </c>
      <c r="D183" s="1" t="s">
        <v>64</v>
      </c>
      <c r="E183" s="1" t="s">
        <v>85</v>
      </c>
      <c r="F183" s="1" t="s">
        <v>319</v>
      </c>
      <c r="G183" s="1" t="s">
        <v>252</v>
      </c>
      <c r="H183" s="1" t="s">
        <v>55</v>
      </c>
      <c r="I183" s="2">
        <v>79.489999999999995</v>
      </c>
      <c r="J183" s="2">
        <v>40.380000000000003</v>
      </c>
      <c r="K183" s="2">
        <f t="shared" si="24"/>
        <v>30.73</v>
      </c>
      <c r="L183" s="2">
        <f t="shared" si="25"/>
        <v>9.26</v>
      </c>
      <c r="R183" s="7">
        <v>24.93</v>
      </c>
      <c r="S183" s="5">
        <v>43169.411249999997</v>
      </c>
      <c r="Z183" s="9">
        <v>5.8</v>
      </c>
      <c r="AA183" s="5">
        <v>1202.7750000000001</v>
      </c>
      <c r="AL183" s="5" t="str">
        <f t="shared" si="21"/>
        <v/>
      </c>
      <c r="AN183" s="5" t="str">
        <f t="shared" si="22"/>
        <v/>
      </c>
      <c r="AP183" s="5" t="str">
        <f t="shared" si="23"/>
        <v/>
      </c>
      <c r="AR183" s="2">
        <v>9.26</v>
      </c>
      <c r="AS183" s="5">
        <f t="shared" si="26"/>
        <v>44372.186249999999</v>
      </c>
      <c r="AT183" s="11">
        <f t="shared" si="27"/>
        <v>0.78344387003999971</v>
      </c>
      <c r="AU183" s="5">
        <f t="shared" si="28"/>
        <v>783.44387003999975</v>
      </c>
    </row>
    <row r="184" spans="1:47" x14ac:dyDescent="0.25">
      <c r="A184" s="1" t="s">
        <v>361</v>
      </c>
      <c r="B184" s="1" t="s">
        <v>362</v>
      </c>
      <c r="C184" s="1" t="s">
        <v>350</v>
      </c>
      <c r="D184" s="1" t="s">
        <v>64</v>
      </c>
      <c r="E184" s="1" t="s">
        <v>83</v>
      </c>
      <c r="F184" s="1" t="s">
        <v>319</v>
      </c>
      <c r="G184" s="1" t="s">
        <v>252</v>
      </c>
      <c r="H184" s="1" t="s">
        <v>55</v>
      </c>
      <c r="I184" s="2">
        <v>79.489999999999995</v>
      </c>
      <c r="J184" s="2">
        <v>38.89</v>
      </c>
      <c r="K184" s="2">
        <f t="shared" si="24"/>
        <v>38.89</v>
      </c>
      <c r="L184" s="2">
        <f t="shared" si="25"/>
        <v>0</v>
      </c>
      <c r="R184" s="7">
        <v>31.08</v>
      </c>
      <c r="S184" s="5">
        <v>53818.904999999999</v>
      </c>
      <c r="T184" s="8">
        <v>6.46</v>
      </c>
      <c r="U184" s="5">
        <v>3357.585</v>
      </c>
      <c r="Z184" s="9">
        <v>1.35</v>
      </c>
      <c r="AA184" s="5">
        <v>279.95625000000001</v>
      </c>
      <c r="AL184" s="5" t="str">
        <f t="shared" si="21"/>
        <v/>
      </c>
      <c r="AN184" s="5" t="str">
        <f t="shared" si="22"/>
        <v/>
      </c>
      <c r="AP184" s="5" t="str">
        <f t="shared" si="23"/>
        <v/>
      </c>
      <c r="AS184" s="5">
        <f t="shared" si="26"/>
        <v>57456.446250000001</v>
      </c>
      <c r="AT184" s="11">
        <f t="shared" si="27"/>
        <v>1.0144620856684796</v>
      </c>
      <c r="AU184" s="5">
        <f t="shared" si="28"/>
        <v>1014.4620856684796</v>
      </c>
    </row>
    <row r="185" spans="1:47" x14ac:dyDescent="0.25">
      <c r="A185" s="1" t="s">
        <v>363</v>
      </c>
      <c r="B185" s="1" t="s">
        <v>364</v>
      </c>
      <c r="C185" s="1" t="s">
        <v>365</v>
      </c>
      <c r="D185" s="1" t="s">
        <v>258</v>
      </c>
      <c r="E185" s="1" t="s">
        <v>77</v>
      </c>
      <c r="F185" s="1" t="s">
        <v>366</v>
      </c>
      <c r="G185" s="1" t="s">
        <v>252</v>
      </c>
      <c r="H185" s="1" t="s">
        <v>55</v>
      </c>
      <c r="I185" s="2">
        <v>26.46</v>
      </c>
      <c r="J185" s="2">
        <v>24.38</v>
      </c>
      <c r="K185" s="2">
        <f t="shared" si="24"/>
        <v>24.369999999999997</v>
      </c>
      <c r="L185" s="2">
        <f t="shared" si="25"/>
        <v>0</v>
      </c>
      <c r="R185" s="7">
        <v>0.01</v>
      </c>
      <c r="S185" s="5">
        <v>17.31625</v>
      </c>
      <c r="T185" s="8">
        <v>0.03</v>
      </c>
      <c r="U185" s="5">
        <v>15.592499999999999</v>
      </c>
      <c r="Z185" s="9">
        <v>24.33</v>
      </c>
      <c r="AA185" s="5">
        <v>5045.4337499999992</v>
      </c>
      <c r="AL185" s="5" t="str">
        <f t="shared" si="21"/>
        <v/>
      </c>
      <c r="AN185" s="5" t="str">
        <f t="shared" si="22"/>
        <v/>
      </c>
      <c r="AP185" s="5" t="str">
        <f t="shared" si="23"/>
        <v/>
      </c>
      <c r="AS185" s="5">
        <f t="shared" si="26"/>
        <v>5078.3424999999988</v>
      </c>
      <c r="AT185" s="11">
        <f t="shared" si="27"/>
        <v>8.9664193672418083E-2</v>
      </c>
      <c r="AU185" s="5">
        <f t="shared" si="28"/>
        <v>89.664193672418079</v>
      </c>
    </row>
    <row r="186" spans="1:47" x14ac:dyDescent="0.25">
      <c r="A186" s="1" t="s">
        <v>367</v>
      </c>
      <c r="B186" s="1" t="s">
        <v>315</v>
      </c>
      <c r="C186" s="1" t="s">
        <v>316</v>
      </c>
      <c r="D186" s="1" t="s">
        <v>64</v>
      </c>
      <c r="E186" s="1" t="s">
        <v>77</v>
      </c>
      <c r="F186" s="1" t="s">
        <v>366</v>
      </c>
      <c r="G186" s="1" t="s">
        <v>252</v>
      </c>
      <c r="H186" s="1" t="s">
        <v>55</v>
      </c>
      <c r="I186" s="2">
        <v>20</v>
      </c>
      <c r="J186" s="2">
        <v>9.27</v>
      </c>
      <c r="K186" s="2">
        <f t="shared" si="24"/>
        <v>9.27</v>
      </c>
      <c r="L186" s="2">
        <f t="shared" si="25"/>
        <v>0</v>
      </c>
      <c r="R186" s="7">
        <v>6.23</v>
      </c>
      <c r="S186" s="5">
        <v>10788.02375</v>
      </c>
      <c r="T186" s="8">
        <v>3.04</v>
      </c>
      <c r="U186" s="5">
        <v>1580.04</v>
      </c>
      <c r="AL186" s="5" t="str">
        <f t="shared" si="21"/>
        <v/>
      </c>
      <c r="AN186" s="5" t="str">
        <f t="shared" si="22"/>
        <v/>
      </c>
      <c r="AP186" s="5" t="str">
        <f t="shared" si="23"/>
        <v/>
      </c>
      <c r="AS186" s="5">
        <f t="shared" si="26"/>
        <v>12368.063750000001</v>
      </c>
      <c r="AT186" s="11">
        <f t="shared" si="27"/>
        <v>0.21837291664215516</v>
      </c>
      <c r="AU186" s="5">
        <f t="shared" si="28"/>
        <v>218.37291664215516</v>
      </c>
    </row>
    <row r="187" spans="1:47" x14ac:dyDescent="0.25">
      <c r="A187" s="1" t="s">
        <v>367</v>
      </c>
      <c r="B187" s="1" t="s">
        <v>315</v>
      </c>
      <c r="C187" s="1" t="s">
        <v>316</v>
      </c>
      <c r="D187" s="1" t="s">
        <v>64</v>
      </c>
      <c r="E187" s="1" t="s">
        <v>76</v>
      </c>
      <c r="F187" s="1" t="s">
        <v>366</v>
      </c>
      <c r="G187" s="1" t="s">
        <v>252</v>
      </c>
      <c r="H187" s="1" t="s">
        <v>55</v>
      </c>
      <c r="I187" s="2">
        <v>20</v>
      </c>
      <c r="J187" s="2">
        <v>9.81</v>
      </c>
      <c r="K187" s="2">
        <f t="shared" si="24"/>
        <v>9.81</v>
      </c>
      <c r="L187" s="2">
        <f t="shared" si="25"/>
        <v>0</v>
      </c>
      <c r="R187" s="7">
        <v>9.59</v>
      </c>
      <c r="S187" s="5">
        <v>16606.283749999999</v>
      </c>
      <c r="T187" s="8">
        <v>0.22</v>
      </c>
      <c r="U187" s="5">
        <v>114.345</v>
      </c>
      <c r="AL187" s="5" t="str">
        <f t="shared" si="21"/>
        <v/>
      </c>
      <c r="AN187" s="5" t="str">
        <f t="shared" si="22"/>
        <v/>
      </c>
      <c r="AP187" s="5" t="str">
        <f t="shared" si="23"/>
        <v/>
      </c>
      <c r="AS187" s="5">
        <f t="shared" si="26"/>
        <v>16720.62875</v>
      </c>
      <c r="AT187" s="11">
        <f t="shared" si="27"/>
        <v>0.29522264293213824</v>
      </c>
      <c r="AU187" s="5">
        <f t="shared" si="28"/>
        <v>295.22264293213823</v>
      </c>
    </row>
    <row r="188" spans="1:47" x14ac:dyDescent="0.25">
      <c r="A188" s="1" t="s">
        <v>368</v>
      </c>
      <c r="B188" s="1" t="s">
        <v>369</v>
      </c>
      <c r="C188" s="1" t="s">
        <v>370</v>
      </c>
      <c r="D188" s="1" t="s">
        <v>51</v>
      </c>
      <c r="E188" s="1" t="s">
        <v>76</v>
      </c>
      <c r="F188" s="1" t="s">
        <v>366</v>
      </c>
      <c r="G188" s="1" t="s">
        <v>252</v>
      </c>
      <c r="H188" s="1" t="s">
        <v>55</v>
      </c>
      <c r="I188" s="2">
        <v>29.91</v>
      </c>
      <c r="J188" s="2">
        <v>28.73</v>
      </c>
      <c r="K188" s="2">
        <f t="shared" si="24"/>
        <v>28.74</v>
      </c>
      <c r="L188" s="2">
        <f t="shared" si="25"/>
        <v>0</v>
      </c>
      <c r="P188" s="6">
        <v>7.93</v>
      </c>
      <c r="Q188" s="5">
        <v>17173.40625</v>
      </c>
      <c r="R188" s="7">
        <v>20.81</v>
      </c>
      <c r="S188" s="5">
        <v>36035.116249999999</v>
      </c>
      <c r="AL188" s="5" t="str">
        <f t="shared" si="21"/>
        <v/>
      </c>
      <c r="AN188" s="5" t="str">
        <f t="shared" si="22"/>
        <v/>
      </c>
      <c r="AP188" s="5" t="str">
        <f t="shared" si="23"/>
        <v/>
      </c>
      <c r="AS188" s="5">
        <f t="shared" si="26"/>
        <v>53208.522499999999</v>
      </c>
      <c r="AT188" s="11">
        <f t="shared" si="27"/>
        <v>0.93945992545071866</v>
      </c>
      <c r="AU188" s="5">
        <f t="shared" si="28"/>
        <v>939.45992545071863</v>
      </c>
    </row>
    <row r="189" spans="1:47" x14ac:dyDescent="0.25">
      <c r="A189" s="1" t="s">
        <v>371</v>
      </c>
      <c r="B189" s="1" t="s">
        <v>372</v>
      </c>
      <c r="C189" s="1" t="s">
        <v>373</v>
      </c>
      <c r="D189" s="1" t="s">
        <v>64</v>
      </c>
      <c r="E189" s="1" t="s">
        <v>77</v>
      </c>
      <c r="F189" s="1" t="s">
        <v>366</v>
      </c>
      <c r="G189" s="1" t="s">
        <v>252</v>
      </c>
      <c r="H189" s="1" t="s">
        <v>55</v>
      </c>
      <c r="I189" s="2">
        <v>3.54</v>
      </c>
      <c r="J189" s="2">
        <v>3.03</v>
      </c>
      <c r="K189" s="2">
        <f t="shared" si="24"/>
        <v>3.03</v>
      </c>
      <c r="L189" s="2">
        <f t="shared" si="25"/>
        <v>0</v>
      </c>
      <c r="R189" s="7">
        <v>3</v>
      </c>
      <c r="S189" s="5">
        <v>5194.875</v>
      </c>
      <c r="Z189" s="9">
        <v>0.03</v>
      </c>
      <c r="AA189" s="5">
        <v>6.2212500000000004</v>
      </c>
      <c r="AL189" s="5" t="str">
        <f t="shared" si="21"/>
        <v/>
      </c>
      <c r="AN189" s="5" t="str">
        <f t="shared" si="22"/>
        <v/>
      </c>
      <c r="AP189" s="5" t="str">
        <f t="shared" si="23"/>
        <v/>
      </c>
      <c r="AS189" s="5">
        <f t="shared" si="26"/>
        <v>5201.0962499999996</v>
      </c>
      <c r="AT189" s="11">
        <f t="shared" si="27"/>
        <v>9.1831557534547442E-2</v>
      </c>
      <c r="AU189" s="5">
        <f t="shared" si="28"/>
        <v>91.831557534547443</v>
      </c>
    </row>
    <row r="190" spans="1:47" x14ac:dyDescent="0.25">
      <c r="A190" s="1" t="s">
        <v>374</v>
      </c>
      <c r="B190" s="1" t="s">
        <v>375</v>
      </c>
      <c r="C190" s="1" t="s">
        <v>376</v>
      </c>
      <c r="D190" s="1" t="s">
        <v>51</v>
      </c>
      <c r="E190" s="1" t="s">
        <v>147</v>
      </c>
      <c r="F190" s="1" t="s">
        <v>366</v>
      </c>
      <c r="G190" s="1" t="s">
        <v>252</v>
      </c>
      <c r="H190" s="1" t="s">
        <v>55</v>
      </c>
      <c r="I190" s="2">
        <v>35</v>
      </c>
      <c r="J190" s="2">
        <v>34.08</v>
      </c>
      <c r="K190" s="2">
        <f t="shared" si="24"/>
        <v>32.020000000000003</v>
      </c>
      <c r="L190" s="2">
        <f t="shared" si="25"/>
        <v>2.06</v>
      </c>
      <c r="N190" s="4">
        <v>7.06</v>
      </c>
      <c r="O190" s="5">
        <v>19014.345000000001</v>
      </c>
      <c r="P190" s="6">
        <v>11.94</v>
      </c>
      <c r="Q190" s="5">
        <v>25857.5625</v>
      </c>
      <c r="R190" s="7">
        <v>5.12</v>
      </c>
      <c r="S190" s="5">
        <v>8865.92</v>
      </c>
      <c r="T190" s="8">
        <v>0.6</v>
      </c>
      <c r="U190" s="5">
        <v>311.85000000000002</v>
      </c>
      <c r="Z190" s="9">
        <v>4.58</v>
      </c>
      <c r="AA190" s="5">
        <v>949.77750000000003</v>
      </c>
      <c r="AE190" s="2">
        <v>2.72</v>
      </c>
      <c r="AF190" s="5">
        <v>509.32000000000011</v>
      </c>
      <c r="AK190" s="3">
        <v>0.48</v>
      </c>
      <c r="AL190" s="5">
        <f t="shared" si="21"/>
        <v>1818.24</v>
      </c>
      <c r="AM190" s="3">
        <v>0.05</v>
      </c>
      <c r="AN190" s="5">
        <f t="shared" si="22"/>
        <v>315.65000000000003</v>
      </c>
      <c r="AO190" s="2">
        <v>0.04</v>
      </c>
      <c r="AP190" s="5">
        <f t="shared" si="23"/>
        <v>0</v>
      </c>
      <c r="AQ190" s="2">
        <v>1.27</v>
      </c>
      <c r="AR190" s="2">
        <v>0.22</v>
      </c>
      <c r="AS190" s="5">
        <f t="shared" si="26"/>
        <v>55508.774999999994</v>
      </c>
      <c r="AT190" s="11">
        <f t="shared" si="27"/>
        <v>0.9800736268021859</v>
      </c>
      <c r="AU190" s="5">
        <f t="shared" si="28"/>
        <v>980.07362680218591</v>
      </c>
    </row>
    <row r="191" spans="1:47" x14ac:dyDescent="0.25">
      <c r="A191" s="1" t="s">
        <v>377</v>
      </c>
      <c r="B191" s="1" t="s">
        <v>378</v>
      </c>
      <c r="C191" s="1" t="s">
        <v>379</v>
      </c>
      <c r="D191" s="1" t="s">
        <v>64</v>
      </c>
      <c r="E191" s="1" t="s">
        <v>83</v>
      </c>
      <c r="F191" s="1" t="s">
        <v>366</v>
      </c>
      <c r="G191" s="1" t="s">
        <v>252</v>
      </c>
      <c r="H191" s="1" t="s">
        <v>55</v>
      </c>
      <c r="I191" s="2">
        <v>35</v>
      </c>
      <c r="J191" s="2">
        <v>32.93</v>
      </c>
      <c r="K191" s="2">
        <f t="shared" si="24"/>
        <v>28.009999999999998</v>
      </c>
      <c r="L191" s="2">
        <f t="shared" si="25"/>
        <v>4.92</v>
      </c>
      <c r="N191" s="4">
        <v>3.45</v>
      </c>
      <c r="O191" s="5">
        <v>9291.7124999999996</v>
      </c>
      <c r="P191" s="6">
        <v>14.03</v>
      </c>
      <c r="Q191" s="5">
        <v>30383.71875</v>
      </c>
      <c r="R191" s="7">
        <v>1.79</v>
      </c>
      <c r="S191" s="5">
        <v>3099.6087499999999</v>
      </c>
      <c r="Z191" s="9">
        <v>8.6999999999999993</v>
      </c>
      <c r="AA191" s="5">
        <v>1804.1624999999999</v>
      </c>
      <c r="AE191" s="2">
        <v>0.04</v>
      </c>
      <c r="AF191" s="5">
        <v>7.49</v>
      </c>
      <c r="AK191" s="3">
        <v>0.01</v>
      </c>
      <c r="AL191" s="5">
        <f t="shared" si="21"/>
        <v>37.880000000000003</v>
      </c>
      <c r="AM191" s="3">
        <v>1.1100000000000001</v>
      </c>
      <c r="AN191" s="5">
        <f t="shared" si="22"/>
        <v>7007.43</v>
      </c>
      <c r="AP191" s="5" t="str">
        <f t="shared" si="23"/>
        <v/>
      </c>
      <c r="AQ191" s="2">
        <v>1.56</v>
      </c>
      <c r="AR191" s="2">
        <v>2.2400000000000002</v>
      </c>
      <c r="AS191" s="5">
        <f t="shared" si="26"/>
        <v>44586.692499999997</v>
      </c>
      <c r="AT191" s="11">
        <f t="shared" si="27"/>
        <v>0.7872312337209536</v>
      </c>
      <c r="AU191" s="5">
        <f t="shared" si="28"/>
        <v>787.23123372095358</v>
      </c>
    </row>
    <row r="192" spans="1:47" x14ac:dyDescent="0.25">
      <c r="A192" s="1" t="s">
        <v>380</v>
      </c>
      <c r="B192" s="1" t="s">
        <v>381</v>
      </c>
      <c r="C192" s="1" t="s">
        <v>382</v>
      </c>
      <c r="D192" s="1" t="s">
        <v>64</v>
      </c>
      <c r="E192" s="1" t="s">
        <v>85</v>
      </c>
      <c r="F192" s="1" t="s">
        <v>366</v>
      </c>
      <c r="G192" s="1" t="s">
        <v>252</v>
      </c>
      <c r="H192" s="1" t="s">
        <v>55</v>
      </c>
      <c r="I192" s="2">
        <v>7.28</v>
      </c>
      <c r="J192" s="2">
        <v>7.23</v>
      </c>
      <c r="K192" s="2">
        <f t="shared" si="24"/>
        <v>7.23</v>
      </c>
      <c r="L192" s="2">
        <f t="shared" si="25"/>
        <v>0</v>
      </c>
      <c r="P192" s="6">
        <v>0.04</v>
      </c>
      <c r="Q192" s="5">
        <v>86.625</v>
      </c>
      <c r="R192" s="7">
        <v>4.97</v>
      </c>
      <c r="S192" s="5">
        <v>8606.1762500000004</v>
      </c>
      <c r="Z192" s="9">
        <v>2.2200000000000002</v>
      </c>
      <c r="AA192" s="5">
        <v>460.37250000000012</v>
      </c>
      <c r="AL192" s="5" t="str">
        <f t="shared" si="21"/>
        <v/>
      </c>
      <c r="AN192" s="5" t="str">
        <f t="shared" si="22"/>
        <v/>
      </c>
      <c r="AP192" s="5" t="str">
        <f t="shared" si="23"/>
        <v/>
      </c>
      <c r="AS192" s="5">
        <f t="shared" si="26"/>
        <v>9153.1737499999999</v>
      </c>
      <c r="AT192" s="11">
        <f t="shared" si="27"/>
        <v>0.16161019935880525</v>
      </c>
      <c r="AU192" s="5">
        <f t="shared" si="28"/>
        <v>161.61019935880526</v>
      </c>
    </row>
    <row r="193" spans="1:47" x14ac:dyDescent="0.25">
      <c r="A193" s="1" t="s">
        <v>383</v>
      </c>
      <c r="B193" s="1" t="s">
        <v>384</v>
      </c>
      <c r="C193" s="1" t="s">
        <v>370</v>
      </c>
      <c r="D193" s="1" t="s">
        <v>51</v>
      </c>
      <c r="E193" s="1" t="s">
        <v>147</v>
      </c>
      <c r="F193" s="1" t="s">
        <v>366</v>
      </c>
      <c r="G193" s="1" t="s">
        <v>252</v>
      </c>
      <c r="H193" s="1" t="s">
        <v>55</v>
      </c>
      <c r="I193" s="2">
        <v>119.37</v>
      </c>
      <c r="J193" s="2">
        <v>3.81</v>
      </c>
      <c r="K193" s="2">
        <f t="shared" si="24"/>
        <v>2.4500000000000002</v>
      </c>
      <c r="L193" s="2">
        <f t="shared" si="25"/>
        <v>1.35</v>
      </c>
      <c r="N193" s="4">
        <v>1.78</v>
      </c>
      <c r="O193" s="5">
        <v>4793.9849999999997</v>
      </c>
      <c r="P193" s="6">
        <v>0.67</v>
      </c>
      <c r="Q193" s="5">
        <v>1450.96875</v>
      </c>
      <c r="AL193" s="5" t="str">
        <f t="shared" si="21"/>
        <v/>
      </c>
      <c r="AM193" s="3">
        <v>0.44</v>
      </c>
      <c r="AN193" s="5">
        <f t="shared" si="22"/>
        <v>2777.72</v>
      </c>
      <c r="AO193" s="2">
        <v>0.11</v>
      </c>
      <c r="AP193" s="5">
        <f t="shared" si="23"/>
        <v>0</v>
      </c>
      <c r="AQ193" s="2">
        <v>0.54</v>
      </c>
      <c r="AR193" s="2">
        <v>0.26</v>
      </c>
      <c r="AS193" s="5">
        <f t="shared" si="26"/>
        <v>6244.9537499999997</v>
      </c>
      <c r="AT193" s="11">
        <f t="shared" si="27"/>
        <v>0.11026210668447307</v>
      </c>
      <c r="AU193" s="5">
        <f t="shared" si="28"/>
        <v>110.26210668447307</v>
      </c>
    </row>
    <row r="194" spans="1:47" x14ac:dyDescent="0.25">
      <c r="A194" s="1" t="s">
        <v>383</v>
      </c>
      <c r="B194" s="1" t="s">
        <v>384</v>
      </c>
      <c r="C194" s="1" t="s">
        <v>370</v>
      </c>
      <c r="D194" s="1" t="s">
        <v>51</v>
      </c>
      <c r="E194" s="1" t="s">
        <v>79</v>
      </c>
      <c r="F194" s="1" t="s">
        <v>366</v>
      </c>
      <c r="G194" s="1" t="s">
        <v>252</v>
      </c>
      <c r="H194" s="1" t="s">
        <v>55</v>
      </c>
      <c r="I194" s="2">
        <v>119.37</v>
      </c>
      <c r="J194" s="2">
        <v>39.799999999999997</v>
      </c>
      <c r="K194" s="2">
        <f t="shared" si="24"/>
        <v>39.79</v>
      </c>
      <c r="L194" s="2">
        <f t="shared" si="25"/>
        <v>0</v>
      </c>
      <c r="N194" s="4">
        <v>2.2000000000000002</v>
      </c>
      <c r="O194" s="5">
        <v>5925.1500000000005</v>
      </c>
      <c r="P194" s="6">
        <v>29.69</v>
      </c>
      <c r="Q194" s="5">
        <v>64297.40625</v>
      </c>
      <c r="R194" s="7">
        <v>5.76</v>
      </c>
      <c r="S194" s="5">
        <v>9974.16</v>
      </c>
      <c r="Z194" s="9">
        <v>2.14</v>
      </c>
      <c r="AA194" s="5">
        <v>443.78250000000003</v>
      </c>
      <c r="AL194" s="5" t="str">
        <f t="shared" ref="AL194:AL258" si="29">IF(AK194&gt;0,AK194*$AL$1,"")</f>
        <v/>
      </c>
      <c r="AN194" s="5" t="str">
        <f t="shared" ref="AN194:AN258" si="30">IF(AM194&gt;0,AM194*$AN$1,"")</f>
        <v/>
      </c>
      <c r="AP194" s="5" t="str">
        <f t="shared" ref="AP194:AP258" si="31">IF(AO194&gt;0,AO194*$AP$1,"")</f>
        <v/>
      </c>
      <c r="AS194" s="5">
        <f t="shared" si="26"/>
        <v>80640.498749999999</v>
      </c>
      <c r="AT194" s="11">
        <f t="shared" si="27"/>
        <v>1.4238041836997779</v>
      </c>
      <c r="AU194" s="5">
        <f t="shared" si="28"/>
        <v>1423.8041836997779</v>
      </c>
    </row>
    <row r="195" spans="1:47" x14ac:dyDescent="0.25">
      <c r="A195" s="1" t="s">
        <v>383</v>
      </c>
      <c r="B195" s="1" t="s">
        <v>384</v>
      </c>
      <c r="C195" s="1" t="s">
        <v>370</v>
      </c>
      <c r="D195" s="1" t="s">
        <v>51</v>
      </c>
      <c r="E195" s="1" t="s">
        <v>85</v>
      </c>
      <c r="F195" s="1" t="s">
        <v>366</v>
      </c>
      <c r="G195" s="1" t="s">
        <v>252</v>
      </c>
      <c r="H195" s="1" t="s">
        <v>55</v>
      </c>
      <c r="I195" s="2">
        <v>119.37</v>
      </c>
      <c r="J195" s="2">
        <v>29.83</v>
      </c>
      <c r="K195" s="2">
        <f t="shared" ref="K195:K257" si="32">SUM(N195,P195,R195,T195,V195,X195,Z195,AB195,AE195,AG195,AI195)</f>
        <v>29.830000000000002</v>
      </c>
      <c r="L195" s="2">
        <f t="shared" ref="L195:L257" si="33">SUM(M195,AD195,AK195,AM195,AO195,AQ195,AR195)</f>
        <v>0</v>
      </c>
      <c r="P195" s="6">
        <v>23.12</v>
      </c>
      <c r="Q195" s="5">
        <v>50069.25</v>
      </c>
      <c r="R195" s="7">
        <v>6.64</v>
      </c>
      <c r="S195" s="5">
        <v>11497.99</v>
      </c>
      <c r="Z195" s="9">
        <v>7.0000000000000007E-2</v>
      </c>
      <c r="AA195" s="5">
        <v>14.516249999999999</v>
      </c>
      <c r="AL195" s="5" t="str">
        <f t="shared" si="29"/>
        <v/>
      </c>
      <c r="AN195" s="5" t="str">
        <f t="shared" si="30"/>
        <v/>
      </c>
      <c r="AP195" s="5" t="str">
        <f t="shared" si="31"/>
        <v/>
      </c>
      <c r="AS195" s="5">
        <f t="shared" si="26"/>
        <v>61581.756249999999</v>
      </c>
      <c r="AT195" s="11">
        <f t="shared" si="27"/>
        <v>1.0872993538910862</v>
      </c>
      <c r="AU195" s="5">
        <f t="shared" si="28"/>
        <v>1087.2993538910864</v>
      </c>
    </row>
    <row r="196" spans="1:47" x14ac:dyDescent="0.25">
      <c r="A196" s="1" t="s">
        <v>383</v>
      </c>
      <c r="B196" s="1" t="s">
        <v>384</v>
      </c>
      <c r="C196" s="1" t="s">
        <v>370</v>
      </c>
      <c r="D196" s="1" t="s">
        <v>51</v>
      </c>
      <c r="E196" s="1" t="s">
        <v>89</v>
      </c>
      <c r="F196" s="1" t="s">
        <v>366</v>
      </c>
      <c r="G196" s="1" t="s">
        <v>252</v>
      </c>
      <c r="H196" s="1" t="s">
        <v>55</v>
      </c>
      <c r="I196" s="2">
        <v>119.37</v>
      </c>
      <c r="J196" s="2">
        <v>40.99</v>
      </c>
      <c r="K196" s="2">
        <f t="shared" si="32"/>
        <v>38.82</v>
      </c>
      <c r="L196" s="2">
        <f t="shared" si="33"/>
        <v>1.1800000000000002</v>
      </c>
      <c r="N196" s="4">
        <v>15.08</v>
      </c>
      <c r="O196" s="5">
        <v>40614.21</v>
      </c>
      <c r="P196" s="6">
        <v>22.46</v>
      </c>
      <c r="Q196" s="5">
        <v>48639.9375</v>
      </c>
      <c r="R196" s="7">
        <v>0.02</v>
      </c>
      <c r="S196" s="5">
        <v>34.6325</v>
      </c>
      <c r="Z196" s="9">
        <v>1.26</v>
      </c>
      <c r="AA196" s="5">
        <v>261.29250000000002</v>
      </c>
      <c r="AL196" s="5" t="str">
        <f t="shared" si="29"/>
        <v/>
      </c>
      <c r="AM196" s="3">
        <v>0.52</v>
      </c>
      <c r="AN196" s="5">
        <f t="shared" si="30"/>
        <v>3282.76</v>
      </c>
      <c r="AP196" s="5" t="str">
        <f t="shared" si="31"/>
        <v/>
      </c>
      <c r="AQ196" s="2">
        <v>0.66</v>
      </c>
      <c r="AS196" s="5">
        <f t="shared" ref="AS196:AS259" si="34">SUM(O196,Q196,S196,U196,W196,Y196,AA196,AC196,AF196,AH196,AJ196)</f>
        <v>89550.072499999995</v>
      </c>
      <c r="AT196" s="11">
        <f t="shared" ref="AT196:AT259" si="35">(AS196/$AS$277)*100</f>
        <v>1.5811133345218604</v>
      </c>
      <c r="AU196" s="5">
        <f t="shared" ref="AU196:AU259" si="36">(AT196/100)*$AU$1</f>
        <v>1581.1133345218605</v>
      </c>
    </row>
    <row r="197" spans="1:47" x14ac:dyDescent="0.25">
      <c r="A197" s="1" t="s">
        <v>383</v>
      </c>
      <c r="B197" s="1" t="s">
        <v>384</v>
      </c>
      <c r="C197" s="1" t="s">
        <v>370</v>
      </c>
      <c r="D197" s="1" t="s">
        <v>51</v>
      </c>
      <c r="E197" s="1" t="s">
        <v>83</v>
      </c>
      <c r="F197" s="1" t="s">
        <v>366</v>
      </c>
      <c r="G197" s="1" t="s">
        <v>252</v>
      </c>
      <c r="H197" s="1" t="s">
        <v>55</v>
      </c>
      <c r="I197" s="2">
        <v>119.37</v>
      </c>
      <c r="J197" s="2">
        <v>4.1100000000000003</v>
      </c>
      <c r="K197" s="2">
        <f t="shared" si="32"/>
        <v>4.12</v>
      </c>
      <c r="L197" s="2">
        <f t="shared" si="33"/>
        <v>0</v>
      </c>
      <c r="N197" s="4">
        <v>0.49</v>
      </c>
      <c r="O197" s="5">
        <v>1319.6925000000001</v>
      </c>
      <c r="P197" s="6">
        <v>3.52</v>
      </c>
      <c r="Q197" s="5">
        <v>7623</v>
      </c>
      <c r="Z197" s="9">
        <v>0.11</v>
      </c>
      <c r="AA197" s="5">
        <v>22.811250000000001</v>
      </c>
      <c r="AL197" s="5" t="str">
        <f t="shared" si="29"/>
        <v/>
      </c>
      <c r="AN197" s="5" t="str">
        <f t="shared" si="30"/>
        <v/>
      </c>
      <c r="AP197" s="5" t="str">
        <f t="shared" si="31"/>
        <v/>
      </c>
      <c r="AS197" s="5">
        <f t="shared" si="34"/>
        <v>8965.5037500000017</v>
      </c>
      <c r="AT197" s="11">
        <f t="shared" si="35"/>
        <v>0.15829666167864631</v>
      </c>
      <c r="AU197" s="5">
        <f t="shared" si="36"/>
        <v>158.2966616786463</v>
      </c>
    </row>
    <row r="198" spans="1:47" x14ac:dyDescent="0.25">
      <c r="A198" s="1" t="s">
        <v>385</v>
      </c>
      <c r="B198" s="1" t="s">
        <v>386</v>
      </c>
      <c r="C198" s="1" t="s">
        <v>387</v>
      </c>
      <c r="D198" s="1" t="s">
        <v>64</v>
      </c>
      <c r="E198" s="1" t="s">
        <v>85</v>
      </c>
      <c r="F198" s="1" t="s">
        <v>366</v>
      </c>
      <c r="G198" s="1" t="s">
        <v>252</v>
      </c>
      <c r="H198" s="1" t="s">
        <v>55</v>
      </c>
      <c r="I198" s="2">
        <v>3.35</v>
      </c>
      <c r="J198" s="2">
        <v>2.94</v>
      </c>
      <c r="K198" s="2">
        <f t="shared" si="32"/>
        <v>2.94</v>
      </c>
      <c r="L198" s="2">
        <f t="shared" si="33"/>
        <v>0</v>
      </c>
      <c r="Z198" s="9">
        <v>2.94</v>
      </c>
      <c r="AA198" s="5">
        <v>609.6825</v>
      </c>
      <c r="AL198" s="5" t="str">
        <f t="shared" si="29"/>
        <v/>
      </c>
      <c r="AN198" s="5" t="str">
        <f t="shared" si="30"/>
        <v/>
      </c>
      <c r="AP198" s="5" t="str">
        <f t="shared" si="31"/>
        <v/>
      </c>
      <c r="AS198" s="5">
        <f t="shared" si="34"/>
        <v>609.6825</v>
      </c>
      <c r="AT198" s="11">
        <f t="shared" si="35"/>
        <v>1.076467169331018E-2</v>
      </c>
      <c r="AU198" s="5">
        <f t="shared" si="36"/>
        <v>10.764671693310181</v>
      </c>
    </row>
    <row r="199" spans="1:47" x14ac:dyDescent="0.25">
      <c r="A199" s="1" t="s">
        <v>388</v>
      </c>
      <c r="B199" s="1" t="s">
        <v>389</v>
      </c>
      <c r="C199" s="1" t="s">
        <v>390</v>
      </c>
      <c r="D199" s="1" t="s">
        <v>64</v>
      </c>
      <c r="E199" s="1" t="s">
        <v>128</v>
      </c>
      <c r="F199" s="1" t="s">
        <v>366</v>
      </c>
      <c r="G199" s="1" t="s">
        <v>252</v>
      </c>
      <c r="H199" s="1" t="s">
        <v>55</v>
      </c>
      <c r="I199" s="2">
        <v>22.67</v>
      </c>
      <c r="J199" s="2">
        <v>15.42</v>
      </c>
      <c r="K199" s="2">
        <f t="shared" si="32"/>
        <v>5.8100000000000005</v>
      </c>
      <c r="L199" s="2">
        <f t="shared" si="33"/>
        <v>9.6</v>
      </c>
      <c r="N199" s="4">
        <v>0.86</v>
      </c>
      <c r="O199" s="5">
        <v>2316.1950000000002</v>
      </c>
      <c r="P199" s="6">
        <v>4.95</v>
      </c>
      <c r="Q199" s="5">
        <v>10719.84375</v>
      </c>
      <c r="AL199" s="5" t="str">
        <f t="shared" si="29"/>
        <v/>
      </c>
      <c r="AN199" s="5" t="str">
        <f t="shared" si="30"/>
        <v/>
      </c>
      <c r="AP199" s="5" t="str">
        <f t="shared" si="31"/>
        <v/>
      </c>
      <c r="AR199" s="2">
        <v>9.6</v>
      </c>
      <c r="AS199" s="5">
        <f t="shared" si="34"/>
        <v>13036.03875</v>
      </c>
      <c r="AT199" s="11">
        <f t="shared" si="35"/>
        <v>0.23016681194723421</v>
      </c>
      <c r="AU199" s="5">
        <f t="shared" si="36"/>
        <v>230.16681194723421</v>
      </c>
    </row>
    <row r="200" spans="1:47" x14ac:dyDescent="0.25">
      <c r="A200" s="1" t="s">
        <v>388</v>
      </c>
      <c r="B200" s="1" t="s">
        <v>389</v>
      </c>
      <c r="C200" s="1" t="s">
        <v>390</v>
      </c>
      <c r="D200" s="1" t="s">
        <v>64</v>
      </c>
      <c r="E200" s="1" t="s">
        <v>97</v>
      </c>
      <c r="F200" s="1" t="s">
        <v>366</v>
      </c>
      <c r="G200" s="1" t="s">
        <v>252</v>
      </c>
      <c r="H200" s="1" t="s">
        <v>55</v>
      </c>
      <c r="I200" s="2">
        <v>22.67</v>
      </c>
      <c r="J200" s="2">
        <v>5.14</v>
      </c>
      <c r="K200" s="2">
        <f t="shared" si="32"/>
        <v>5.1199999999999992</v>
      </c>
      <c r="L200" s="2">
        <f t="shared" si="33"/>
        <v>0.02</v>
      </c>
      <c r="P200" s="6">
        <v>2.85</v>
      </c>
      <c r="Q200" s="5">
        <v>6172.03125</v>
      </c>
      <c r="R200" s="7">
        <v>0.01</v>
      </c>
      <c r="S200" s="5">
        <v>17.31625</v>
      </c>
      <c r="Z200" s="9">
        <v>2.2599999999999998</v>
      </c>
      <c r="AA200" s="5">
        <v>468.66750000000002</v>
      </c>
      <c r="AL200" s="5" t="str">
        <f t="shared" si="29"/>
        <v/>
      </c>
      <c r="AN200" s="5" t="str">
        <f t="shared" si="30"/>
        <v/>
      </c>
      <c r="AP200" s="5" t="str">
        <f t="shared" si="31"/>
        <v/>
      </c>
      <c r="AR200" s="2">
        <v>0.02</v>
      </c>
      <c r="AS200" s="5">
        <f t="shared" si="34"/>
        <v>6658.0149999999994</v>
      </c>
      <c r="AT200" s="11">
        <f t="shared" si="35"/>
        <v>0.11755519570290204</v>
      </c>
      <c r="AU200" s="5">
        <f t="shared" si="36"/>
        <v>117.55519570290204</v>
      </c>
    </row>
    <row r="201" spans="1:47" x14ac:dyDescent="0.25">
      <c r="A201" s="1" t="s">
        <v>391</v>
      </c>
      <c r="B201" s="1" t="s">
        <v>392</v>
      </c>
      <c r="C201" s="1" t="s">
        <v>370</v>
      </c>
      <c r="D201" s="1" t="s">
        <v>51</v>
      </c>
      <c r="E201" s="1" t="s">
        <v>128</v>
      </c>
      <c r="F201" s="1" t="s">
        <v>366</v>
      </c>
      <c r="G201" s="1" t="s">
        <v>252</v>
      </c>
      <c r="H201" s="1" t="s">
        <v>55</v>
      </c>
      <c r="I201" s="2">
        <v>46.33</v>
      </c>
      <c r="J201" s="2">
        <v>11.01</v>
      </c>
      <c r="K201" s="2">
        <f t="shared" si="32"/>
        <v>10.73</v>
      </c>
      <c r="L201" s="2">
        <f t="shared" si="33"/>
        <v>0.28000000000000003</v>
      </c>
      <c r="N201" s="4">
        <v>1.65</v>
      </c>
      <c r="O201" s="5">
        <v>4443.8625000000002</v>
      </c>
      <c r="P201" s="6">
        <v>9.06</v>
      </c>
      <c r="Q201" s="5">
        <v>19620.5625</v>
      </c>
      <c r="Z201" s="9">
        <v>0.02</v>
      </c>
      <c r="AA201" s="5">
        <v>4.1475</v>
      </c>
      <c r="AL201" s="5" t="str">
        <f t="shared" si="29"/>
        <v/>
      </c>
      <c r="AN201" s="5" t="str">
        <f t="shared" si="30"/>
        <v/>
      </c>
      <c r="AP201" s="5" t="str">
        <f t="shared" si="31"/>
        <v/>
      </c>
      <c r="AR201" s="2">
        <v>0.28000000000000003</v>
      </c>
      <c r="AS201" s="5">
        <f t="shared" si="34"/>
        <v>24068.572499999998</v>
      </c>
      <c r="AT201" s="11">
        <f t="shared" si="35"/>
        <v>0.42495935358015657</v>
      </c>
      <c r="AU201" s="5">
        <f t="shared" si="36"/>
        <v>424.95935358015657</v>
      </c>
    </row>
    <row r="202" spans="1:47" x14ac:dyDescent="0.25">
      <c r="A202" s="1" t="s">
        <v>391</v>
      </c>
      <c r="B202" s="1" t="s">
        <v>392</v>
      </c>
      <c r="C202" s="1" t="s">
        <v>370</v>
      </c>
      <c r="D202" s="1" t="s">
        <v>51</v>
      </c>
      <c r="E202" s="1" t="s">
        <v>59</v>
      </c>
      <c r="F202" s="1" t="s">
        <v>366</v>
      </c>
      <c r="G202" s="1" t="s">
        <v>252</v>
      </c>
      <c r="H202" s="1" t="s">
        <v>55</v>
      </c>
      <c r="I202" s="2">
        <v>46.33</v>
      </c>
      <c r="J202" s="2">
        <v>0.27</v>
      </c>
      <c r="K202" s="2">
        <f t="shared" si="32"/>
        <v>0.27</v>
      </c>
      <c r="L202" s="2">
        <f t="shared" si="33"/>
        <v>0</v>
      </c>
      <c r="P202" s="6">
        <v>0.18</v>
      </c>
      <c r="Q202" s="5">
        <v>389.8125</v>
      </c>
      <c r="R202" s="7">
        <v>0.09</v>
      </c>
      <c r="S202" s="5">
        <v>155.84625</v>
      </c>
      <c r="AL202" s="5" t="str">
        <f t="shared" si="29"/>
        <v/>
      </c>
      <c r="AN202" s="5" t="str">
        <f t="shared" si="30"/>
        <v/>
      </c>
      <c r="AP202" s="5" t="str">
        <f t="shared" si="31"/>
        <v/>
      </c>
      <c r="AS202" s="5">
        <f t="shared" si="34"/>
        <v>545.65875000000005</v>
      </c>
      <c r="AT202" s="11">
        <f t="shared" si="35"/>
        <v>9.6342560272469954E-3</v>
      </c>
      <c r="AU202" s="5">
        <f t="shared" si="36"/>
        <v>9.6342560272469964</v>
      </c>
    </row>
    <row r="203" spans="1:47" x14ac:dyDescent="0.25">
      <c r="A203" s="1" t="s">
        <v>391</v>
      </c>
      <c r="B203" s="1" t="s">
        <v>392</v>
      </c>
      <c r="C203" s="1" t="s">
        <v>370</v>
      </c>
      <c r="D203" s="1" t="s">
        <v>51</v>
      </c>
      <c r="E203" s="1" t="s">
        <v>97</v>
      </c>
      <c r="F203" s="1" t="s">
        <v>366</v>
      </c>
      <c r="G203" s="1" t="s">
        <v>252</v>
      </c>
      <c r="H203" s="1" t="s">
        <v>55</v>
      </c>
      <c r="I203" s="2">
        <v>46.33</v>
      </c>
      <c r="J203" s="2">
        <v>34.49</v>
      </c>
      <c r="K203" s="2">
        <f t="shared" si="32"/>
        <v>34.49</v>
      </c>
      <c r="L203" s="2">
        <f t="shared" si="33"/>
        <v>0</v>
      </c>
      <c r="P203" s="6">
        <v>13.71</v>
      </c>
      <c r="Q203" s="5">
        <v>29690.71875</v>
      </c>
      <c r="R203" s="7">
        <v>12.66</v>
      </c>
      <c r="S203" s="5">
        <v>21922.372500000001</v>
      </c>
      <c r="T203" s="8">
        <v>8.1199999999999992</v>
      </c>
      <c r="U203" s="5">
        <v>4220.37</v>
      </c>
      <c r="AL203" s="5" t="str">
        <f t="shared" si="29"/>
        <v/>
      </c>
      <c r="AN203" s="5" t="str">
        <f t="shared" si="30"/>
        <v/>
      </c>
      <c r="AP203" s="5" t="str">
        <f t="shared" si="31"/>
        <v/>
      </c>
      <c r="AS203" s="5">
        <f t="shared" si="34"/>
        <v>55833.46125</v>
      </c>
      <c r="AT203" s="11">
        <f t="shared" si="35"/>
        <v>0.98580634979256543</v>
      </c>
      <c r="AU203" s="5">
        <f t="shared" si="36"/>
        <v>985.80634979256536</v>
      </c>
    </row>
    <row r="204" spans="1:47" x14ac:dyDescent="0.25">
      <c r="A204" s="1" t="s">
        <v>391</v>
      </c>
      <c r="B204" s="1" t="s">
        <v>392</v>
      </c>
      <c r="C204" s="1" t="s">
        <v>370</v>
      </c>
      <c r="D204" s="1" t="s">
        <v>51</v>
      </c>
      <c r="E204" s="1" t="s">
        <v>107</v>
      </c>
      <c r="F204" s="1" t="s">
        <v>366</v>
      </c>
      <c r="G204" s="1" t="s">
        <v>252</v>
      </c>
      <c r="H204" s="1" t="s">
        <v>55</v>
      </c>
      <c r="I204" s="2">
        <v>46.33</v>
      </c>
      <c r="J204" s="2">
        <v>0.11</v>
      </c>
      <c r="K204" s="2">
        <f t="shared" si="32"/>
        <v>0.11</v>
      </c>
      <c r="L204" s="2">
        <f t="shared" si="33"/>
        <v>0</v>
      </c>
      <c r="P204" s="6">
        <v>0.11</v>
      </c>
      <c r="Q204" s="5">
        <v>238.21875</v>
      </c>
      <c r="AL204" s="5" t="str">
        <f t="shared" si="29"/>
        <v/>
      </c>
      <c r="AN204" s="5" t="str">
        <f t="shared" si="30"/>
        <v/>
      </c>
      <c r="AP204" s="5" t="str">
        <f t="shared" si="31"/>
        <v/>
      </c>
      <c r="AS204" s="5">
        <f t="shared" si="34"/>
        <v>238.21875</v>
      </c>
      <c r="AT204" s="11">
        <f t="shared" si="35"/>
        <v>4.2060361498660933E-3</v>
      </c>
      <c r="AU204" s="5">
        <f t="shared" si="36"/>
        <v>4.2060361498660939</v>
      </c>
    </row>
    <row r="205" spans="1:47" x14ac:dyDescent="0.25">
      <c r="A205" s="1" t="s">
        <v>393</v>
      </c>
      <c r="B205" s="1" t="s">
        <v>394</v>
      </c>
      <c r="C205" s="1" t="s">
        <v>395</v>
      </c>
      <c r="D205" s="1" t="s">
        <v>64</v>
      </c>
      <c r="E205" s="1" t="s">
        <v>128</v>
      </c>
      <c r="F205" s="1" t="s">
        <v>366</v>
      </c>
      <c r="G205" s="1" t="s">
        <v>252</v>
      </c>
      <c r="H205" s="1" t="s">
        <v>55</v>
      </c>
      <c r="I205" s="2">
        <v>11</v>
      </c>
      <c r="J205" s="2">
        <v>10.49</v>
      </c>
      <c r="K205" s="2">
        <f t="shared" si="32"/>
        <v>1.84</v>
      </c>
      <c r="L205" s="2">
        <f t="shared" si="33"/>
        <v>8.66</v>
      </c>
      <c r="N205" s="4">
        <v>0.05</v>
      </c>
      <c r="O205" s="5">
        <v>134.66249999999999</v>
      </c>
      <c r="P205" s="6">
        <v>0.01</v>
      </c>
      <c r="Q205" s="5">
        <v>21.65625</v>
      </c>
      <c r="Z205" s="9">
        <v>1.78</v>
      </c>
      <c r="AA205" s="5">
        <v>369.1275</v>
      </c>
      <c r="AL205" s="5" t="str">
        <f t="shared" si="29"/>
        <v/>
      </c>
      <c r="AN205" s="5" t="str">
        <f t="shared" si="30"/>
        <v/>
      </c>
      <c r="AP205" s="5" t="str">
        <f t="shared" si="31"/>
        <v/>
      </c>
      <c r="AR205" s="2">
        <v>8.66</v>
      </c>
      <c r="AS205" s="5">
        <f t="shared" si="34"/>
        <v>525.44624999999996</v>
      </c>
      <c r="AT205" s="11">
        <f t="shared" si="35"/>
        <v>9.277380232712901E-3</v>
      </c>
      <c r="AU205" s="5">
        <f t="shared" si="36"/>
        <v>9.2773802327129005</v>
      </c>
    </row>
    <row r="206" spans="1:47" x14ac:dyDescent="0.25">
      <c r="A206" s="1" t="s">
        <v>396</v>
      </c>
      <c r="B206" s="1" t="s">
        <v>397</v>
      </c>
      <c r="C206" s="1" t="s">
        <v>398</v>
      </c>
      <c r="D206" s="1" t="s">
        <v>64</v>
      </c>
      <c r="E206" s="1" t="s">
        <v>65</v>
      </c>
      <c r="F206" s="1" t="s">
        <v>366</v>
      </c>
      <c r="G206" s="1" t="s">
        <v>252</v>
      </c>
      <c r="H206" s="1" t="s">
        <v>55</v>
      </c>
      <c r="I206" s="2">
        <v>240</v>
      </c>
      <c r="J206" s="2">
        <v>36.75</v>
      </c>
      <c r="K206" s="2">
        <f t="shared" si="32"/>
        <v>35.11</v>
      </c>
      <c r="L206" s="2">
        <f t="shared" si="33"/>
        <v>1.64</v>
      </c>
      <c r="R206" s="7">
        <v>20.41</v>
      </c>
      <c r="S206" s="5">
        <v>35342.466249999998</v>
      </c>
      <c r="T206" s="8">
        <v>14.7</v>
      </c>
      <c r="U206" s="5">
        <v>7640.3249999999998</v>
      </c>
      <c r="AL206" s="5" t="str">
        <f t="shared" si="29"/>
        <v/>
      </c>
      <c r="AN206" s="5" t="str">
        <f t="shared" si="30"/>
        <v/>
      </c>
      <c r="AP206" s="5" t="str">
        <f t="shared" si="31"/>
        <v/>
      </c>
      <c r="AR206" s="2">
        <v>1.64</v>
      </c>
      <c r="AS206" s="5">
        <f t="shared" si="34"/>
        <v>42982.791249999995</v>
      </c>
      <c r="AT206" s="11">
        <f t="shared" si="35"/>
        <v>0.75891244421208648</v>
      </c>
      <c r="AU206" s="5">
        <f t="shared" si="36"/>
        <v>758.91244421208648</v>
      </c>
    </row>
    <row r="207" spans="1:47" x14ac:dyDescent="0.25">
      <c r="A207" s="1" t="s">
        <v>396</v>
      </c>
      <c r="B207" s="1" t="s">
        <v>397</v>
      </c>
      <c r="C207" s="1" t="s">
        <v>398</v>
      </c>
      <c r="D207" s="1" t="s">
        <v>64</v>
      </c>
      <c r="E207" s="1" t="s">
        <v>75</v>
      </c>
      <c r="F207" s="1" t="s">
        <v>366</v>
      </c>
      <c r="G207" s="1" t="s">
        <v>252</v>
      </c>
      <c r="H207" s="1" t="s">
        <v>55</v>
      </c>
      <c r="I207" s="2">
        <v>240</v>
      </c>
      <c r="J207" s="2">
        <v>37.590000000000003</v>
      </c>
      <c r="K207" s="2">
        <f t="shared" si="32"/>
        <v>37.590000000000003</v>
      </c>
      <c r="L207" s="2">
        <f t="shared" si="33"/>
        <v>0</v>
      </c>
      <c r="R207" s="7">
        <v>37.590000000000003</v>
      </c>
      <c r="S207" s="5">
        <v>65091.783750000002</v>
      </c>
      <c r="AL207" s="5" t="str">
        <f t="shared" si="29"/>
        <v/>
      </c>
      <c r="AN207" s="5" t="str">
        <f t="shared" si="30"/>
        <v/>
      </c>
      <c r="AP207" s="5" t="str">
        <f t="shared" si="31"/>
        <v/>
      </c>
      <c r="AS207" s="5">
        <f t="shared" si="34"/>
        <v>65091.783750000002</v>
      </c>
      <c r="AT207" s="11">
        <f t="shared" si="35"/>
        <v>1.1492730757413776</v>
      </c>
      <c r="AU207" s="5">
        <f t="shared" si="36"/>
        <v>1149.2730757413776</v>
      </c>
    </row>
    <row r="208" spans="1:47" x14ac:dyDescent="0.25">
      <c r="A208" s="1" t="s">
        <v>396</v>
      </c>
      <c r="B208" s="1" t="s">
        <v>397</v>
      </c>
      <c r="C208" s="1" t="s">
        <v>398</v>
      </c>
      <c r="D208" s="1" t="s">
        <v>64</v>
      </c>
      <c r="E208" s="1" t="s">
        <v>52</v>
      </c>
      <c r="F208" s="1" t="s">
        <v>366</v>
      </c>
      <c r="G208" s="1" t="s">
        <v>252</v>
      </c>
      <c r="H208" s="1" t="s">
        <v>55</v>
      </c>
      <c r="I208" s="2">
        <v>240</v>
      </c>
      <c r="J208" s="2">
        <v>38.49</v>
      </c>
      <c r="K208" s="2">
        <f t="shared" si="32"/>
        <v>22.220000000000002</v>
      </c>
      <c r="L208" s="2">
        <f t="shared" si="33"/>
        <v>16.28</v>
      </c>
      <c r="R208" s="7">
        <v>22.05</v>
      </c>
      <c r="S208" s="5">
        <v>38182.331250000003</v>
      </c>
      <c r="T208" s="8">
        <v>0.17</v>
      </c>
      <c r="U208" s="5">
        <v>88.357500000000002</v>
      </c>
      <c r="AL208" s="5" t="str">
        <f t="shared" si="29"/>
        <v/>
      </c>
      <c r="AN208" s="5" t="str">
        <f t="shared" si="30"/>
        <v/>
      </c>
      <c r="AP208" s="5" t="str">
        <f t="shared" si="31"/>
        <v/>
      </c>
      <c r="AR208" s="2">
        <v>16.28</v>
      </c>
      <c r="AS208" s="5">
        <f t="shared" si="34"/>
        <v>38270.688750000001</v>
      </c>
      <c r="AT208" s="11">
        <f t="shared" si="35"/>
        <v>0.67571465454660307</v>
      </c>
      <c r="AU208" s="5">
        <f t="shared" si="36"/>
        <v>675.71465454660301</v>
      </c>
    </row>
    <row r="209" spans="1:47" x14ac:dyDescent="0.25">
      <c r="A209" s="1" t="s">
        <v>396</v>
      </c>
      <c r="B209" s="1" t="s">
        <v>397</v>
      </c>
      <c r="C209" s="1" t="s">
        <v>398</v>
      </c>
      <c r="D209" s="1" t="s">
        <v>64</v>
      </c>
      <c r="E209" s="1" t="s">
        <v>71</v>
      </c>
      <c r="F209" s="1" t="s">
        <v>366</v>
      </c>
      <c r="G209" s="1" t="s">
        <v>252</v>
      </c>
      <c r="H209" s="1" t="s">
        <v>55</v>
      </c>
      <c r="I209" s="2">
        <v>240</v>
      </c>
      <c r="J209" s="2">
        <v>38.99</v>
      </c>
      <c r="K209" s="2">
        <f t="shared" si="32"/>
        <v>14.879999999999999</v>
      </c>
      <c r="L209" s="2">
        <f t="shared" si="33"/>
        <v>24.11</v>
      </c>
      <c r="R209" s="7">
        <v>13.95</v>
      </c>
      <c r="S209" s="5">
        <v>24156.168750000001</v>
      </c>
      <c r="T209" s="8">
        <v>0.93</v>
      </c>
      <c r="U209" s="5">
        <v>483.36750000000001</v>
      </c>
      <c r="AL209" s="5" t="str">
        <f t="shared" si="29"/>
        <v/>
      </c>
      <c r="AN209" s="5" t="str">
        <f t="shared" si="30"/>
        <v/>
      </c>
      <c r="AP209" s="5" t="str">
        <f t="shared" si="31"/>
        <v/>
      </c>
      <c r="AR209" s="2">
        <v>24.11</v>
      </c>
      <c r="AS209" s="5">
        <f t="shared" si="34"/>
        <v>24639.536250000001</v>
      </c>
      <c r="AT209" s="11">
        <f t="shared" si="35"/>
        <v>0.43504039956315799</v>
      </c>
      <c r="AU209" s="5">
        <f t="shared" si="36"/>
        <v>435.04039956315796</v>
      </c>
    </row>
    <row r="210" spans="1:47" x14ac:dyDescent="0.25">
      <c r="A210" s="1" t="s">
        <v>396</v>
      </c>
      <c r="B210" s="1" t="s">
        <v>397</v>
      </c>
      <c r="C210" s="1" t="s">
        <v>398</v>
      </c>
      <c r="D210" s="1" t="s">
        <v>64</v>
      </c>
      <c r="E210" s="1" t="s">
        <v>59</v>
      </c>
      <c r="F210" s="1" t="s">
        <v>366</v>
      </c>
      <c r="G210" s="1" t="s">
        <v>252</v>
      </c>
      <c r="H210" s="1" t="s">
        <v>55</v>
      </c>
      <c r="I210" s="2">
        <v>240</v>
      </c>
      <c r="J210" s="2">
        <v>40.11</v>
      </c>
      <c r="K210" s="2">
        <f t="shared" si="32"/>
        <v>36.849999999999994</v>
      </c>
      <c r="L210" s="2">
        <f t="shared" si="33"/>
        <v>3.14</v>
      </c>
      <c r="P210" s="6">
        <v>16.87</v>
      </c>
      <c r="Q210" s="5">
        <v>36534.09375</v>
      </c>
      <c r="R210" s="7">
        <v>13.24</v>
      </c>
      <c r="S210" s="5">
        <v>22926.715</v>
      </c>
      <c r="T210" s="8">
        <v>0.97</v>
      </c>
      <c r="U210" s="5">
        <v>504.15750000000003</v>
      </c>
      <c r="Z210" s="9">
        <v>5.77</v>
      </c>
      <c r="AA210" s="5">
        <v>1196.55375</v>
      </c>
      <c r="AL210" s="5" t="str">
        <f t="shared" si="29"/>
        <v/>
      </c>
      <c r="AN210" s="5" t="str">
        <f t="shared" si="30"/>
        <v/>
      </c>
      <c r="AP210" s="5" t="str">
        <f t="shared" si="31"/>
        <v/>
      </c>
      <c r="AR210" s="2">
        <v>3.14</v>
      </c>
      <c r="AS210" s="5">
        <f t="shared" si="34"/>
        <v>61161.52</v>
      </c>
      <c r="AT210" s="11">
        <f t="shared" si="35"/>
        <v>1.0798795816901821</v>
      </c>
      <c r="AU210" s="5">
        <f t="shared" si="36"/>
        <v>1079.879581690182</v>
      </c>
    </row>
    <row r="211" spans="1:47" x14ac:dyDescent="0.25">
      <c r="A211" s="1" t="s">
        <v>396</v>
      </c>
      <c r="B211" s="1" t="s">
        <v>397</v>
      </c>
      <c r="C211" s="1" t="s">
        <v>398</v>
      </c>
      <c r="D211" s="1" t="s">
        <v>64</v>
      </c>
      <c r="E211" s="1" t="s">
        <v>107</v>
      </c>
      <c r="F211" s="1" t="s">
        <v>366</v>
      </c>
      <c r="G211" s="1" t="s">
        <v>252</v>
      </c>
      <c r="H211" s="1" t="s">
        <v>55</v>
      </c>
      <c r="I211" s="2">
        <v>240</v>
      </c>
      <c r="J211" s="2">
        <v>37.299999999999997</v>
      </c>
      <c r="K211" s="2">
        <f t="shared" si="32"/>
        <v>37.300000000000004</v>
      </c>
      <c r="L211" s="2">
        <f t="shared" si="33"/>
        <v>0</v>
      </c>
      <c r="P211" s="6">
        <v>29.92</v>
      </c>
      <c r="Q211" s="5">
        <v>64795.500000000007</v>
      </c>
      <c r="R211" s="7">
        <v>7.34</v>
      </c>
      <c r="S211" s="5">
        <v>12710.127500000001</v>
      </c>
      <c r="T211" s="8">
        <v>0.04</v>
      </c>
      <c r="U211" s="5">
        <v>20.79</v>
      </c>
      <c r="AL211" s="5" t="str">
        <f t="shared" si="29"/>
        <v/>
      </c>
      <c r="AN211" s="5" t="str">
        <f t="shared" si="30"/>
        <v/>
      </c>
      <c r="AP211" s="5" t="str">
        <f t="shared" si="31"/>
        <v/>
      </c>
      <c r="AS211" s="5">
        <f t="shared" si="34"/>
        <v>77526.417499999996</v>
      </c>
      <c r="AT211" s="11">
        <f t="shared" si="35"/>
        <v>1.3688213651302061</v>
      </c>
      <c r="AU211" s="5">
        <f t="shared" si="36"/>
        <v>1368.8213651302062</v>
      </c>
    </row>
    <row r="212" spans="1:47" x14ac:dyDescent="0.25">
      <c r="A212" s="1" t="s">
        <v>399</v>
      </c>
      <c r="B212" s="1" t="s">
        <v>400</v>
      </c>
      <c r="C212" s="1" t="s">
        <v>401</v>
      </c>
      <c r="D212" s="1" t="s">
        <v>64</v>
      </c>
      <c r="E212" s="1" t="s">
        <v>78</v>
      </c>
      <c r="F212" s="1" t="s">
        <v>366</v>
      </c>
      <c r="G212" s="1" t="s">
        <v>252</v>
      </c>
      <c r="H212" s="1" t="s">
        <v>55</v>
      </c>
      <c r="I212" s="2">
        <v>40</v>
      </c>
      <c r="J212" s="2">
        <v>38.909999999999997</v>
      </c>
      <c r="K212" s="2">
        <f t="shared" si="32"/>
        <v>38.920000000000009</v>
      </c>
      <c r="L212" s="2">
        <f t="shared" si="33"/>
        <v>0</v>
      </c>
      <c r="P212" s="6">
        <v>12.9</v>
      </c>
      <c r="Q212" s="5">
        <v>27936.5625</v>
      </c>
      <c r="R212" s="7">
        <v>20.94</v>
      </c>
      <c r="S212" s="5">
        <v>36260.227500000001</v>
      </c>
      <c r="T212" s="8">
        <v>3.59</v>
      </c>
      <c r="U212" s="5">
        <v>1865.9024999999999</v>
      </c>
      <c r="Z212" s="9">
        <v>1.49</v>
      </c>
      <c r="AA212" s="5">
        <v>308.98874999999998</v>
      </c>
      <c r="AL212" s="5" t="str">
        <f t="shared" si="29"/>
        <v/>
      </c>
      <c r="AN212" s="5" t="str">
        <f t="shared" si="30"/>
        <v/>
      </c>
      <c r="AP212" s="5" t="str">
        <f t="shared" si="31"/>
        <v/>
      </c>
      <c r="AS212" s="5">
        <f t="shared" si="34"/>
        <v>66371.681250000009</v>
      </c>
      <c r="AT212" s="11">
        <f t="shared" si="35"/>
        <v>1.1718711926113692</v>
      </c>
      <c r="AU212" s="5">
        <f t="shared" si="36"/>
        <v>1171.8711926113692</v>
      </c>
    </row>
    <row r="213" spans="1:47" x14ac:dyDescent="0.25">
      <c r="A213" s="1" t="s">
        <v>402</v>
      </c>
      <c r="B213" s="1" t="s">
        <v>403</v>
      </c>
      <c r="C213" s="1" t="s">
        <v>304</v>
      </c>
      <c r="D213" s="1" t="s">
        <v>51</v>
      </c>
      <c r="E213" s="1" t="s">
        <v>65</v>
      </c>
      <c r="F213" s="1" t="s">
        <v>404</v>
      </c>
      <c r="G213" s="1" t="s">
        <v>252</v>
      </c>
      <c r="H213" s="1" t="s">
        <v>55</v>
      </c>
      <c r="I213" s="2">
        <v>40</v>
      </c>
      <c r="J213" s="2">
        <v>19.2</v>
      </c>
      <c r="K213" s="2">
        <f t="shared" si="32"/>
        <v>19.2</v>
      </c>
      <c r="L213" s="2">
        <f t="shared" si="33"/>
        <v>0</v>
      </c>
      <c r="P213" s="6">
        <v>3.31</v>
      </c>
      <c r="Q213" s="5">
        <v>7168.21875</v>
      </c>
      <c r="R213" s="7">
        <v>7.55</v>
      </c>
      <c r="S213" s="5">
        <v>13073.768749999999</v>
      </c>
      <c r="T213" s="8">
        <v>5.64</v>
      </c>
      <c r="U213" s="5">
        <v>2931.39</v>
      </c>
      <c r="Z213" s="9">
        <v>2.7</v>
      </c>
      <c r="AA213" s="5">
        <v>559.91250000000002</v>
      </c>
      <c r="AL213" s="5" t="str">
        <f t="shared" si="29"/>
        <v/>
      </c>
      <c r="AN213" s="5" t="str">
        <f t="shared" si="30"/>
        <v/>
      </c>
      <c r="AP213" s="5" t="str">
        <f t="shared" si="31"/>
        <v/>
      </c>
      <c r="AS213" s="5">
        <f t="shared" si="34"/>
        <v>23733.289999999997</v>
      </c>
      <c r="AT213" s="11">
        <f t="shared" si="35"/>
        <v>0.41903954115809711</v>
      </c>
      <c r="AU213" s="5">
        <f t="shared" si="36"/>
        <v>419.03954115809711</v>
      </c>
    </row>
    <row r="214" spans="1:47" x14ac:dyDescent="0.25">
      <c r="A214" s="1" t="s">
        <v>402</v>
      </c>
      <c r="B214" s="1" t="s">
        <v>403</v>
      </c>
      <c r="C214" s="1" t="s">
        <v>304</v>
      </c>
      <c r="D214" s="1" t="s">
        <v>51</v>
      </c>
      <c r="E214" s="1" t="s">
        <v>52</v>
      </c>
      <c r="F214" s="1" t="s">
        <v>404</v>
      </c>
      <c r="G214" s="1" t="s">
        <v>252</v>
      </c>
      <c r="H214" s="1" t="s">
        <v>55</v>
      </c>
      <c r="I214" s="2">
        <v>40</v>
      </c>
      <c r="J214" s="2">
        <v>19.91</v>
      </c>
      <c r="K214" s="2">
        <f t="shared" si="32"/>
        <v>16.22</v>
      </c>
      <c r="L214" s="2">
        <f t="shared" si="33"/>
        <v>3.6999999999999997</v>
      </c>
      <c r="N214" s="4">
        <v>2.13</v>
      </c>
      <c r="O214" s="5">
        <v>5736.6224999999986</v>
      </c>
      <c r="P214" s="6">
        <v>10.3</v>
      </c>
      <c r="Q214" s="5">
        <v>22305.9375</v>
      </c>
      <c r="R214" s="7">
        <v>0.02</v>
      </c>
      <c r="S214" s="5">
        <v>34.6325</v>
      </c>
      <c r="Z214" s="9">
        <v>3.77</v>
      </c>
      <c r="AA214" s="5">
        <v>781.80375000000004</v>
      </c>
      <c r="AL214" s="5" t="str">
        <f t="shared" si="29"/>
        <v/>
      </c>
      <c r="AM214" s="3">
        <v>0.02</v>
      </c>
      <c r="AN214" s="5">
        <f t="shared" si="30"/>
        <v>126.26</v>
      </c>
      <c r="AO214" s="2">
        <v>0.24</v>
      </c>
      <c r="AP214" s="5">
        <f t="shared" si="31"/>
        <v>0</v>
      </c>
      <c r="AQ214" s="2">
        <v>0.39</v>
      </c>
      <c r="AR214" s="2">
        <v>3.05</v>
      </c>
      <c r="AS214" s="5">
        <f t="shared" si="34"/>
        <v>28858.996249999997</v>
      </c>
      <c r="AT214" s="11">
        <f t="shared" si="35"/>
        <v>0.50953999832653807</v>
      </c>
      <c r="AU214" s="5">
        <f t="shared" si="36"/>
        <v>509.53999832653813</v>
      </c>
    </row>
    <row r="215" spans="1:47" x14ac:dyDescent="0.25">
      <c r="A215" s="1" t="s">
        <v>405</v>
      </c>
      <c r="B215" s="1" t="s">
        <v>406</v>
      </c>
      <c r="C215" s="1" t="s">
        <v>407</v>
      </c>
      <c r="D215" s="1" t="s">
        <v>51</v>
      </c>
      <c r="E215" s="1" t="s">
        <v>65</v>
      </c>
      <c r="F215" s="1" t="s">
        <v>404</v>
      </c>
      <c r="G215" s="1" t="s">
        <v>252</v>
      </c>
      <c r="H215" s="1" t="s">
        <v>55</v>
      </c>
      <c r="I215" s="2">
        <v>40</v>
      </c>
      <c r="J215" s="2">
        <v>19.25</v>
      </c>
      <c r="K215" s="2">
        <f t="shared" si="32"/>
        <v>19.25</v>
      </c>
      <c r="L215" s="2">
        <f t="shared" si="33"/>
        <v>0</v>
      </c>
      <c r="P215" s="6">
        <v>0.59</v>
      </c>
      <c r="Q215" s="5">
        <v>1277.71875</v>
      </c>
      <c r="R215" s="7">
        <v>11.34</v>
      </c>
      <c r="S215" s="5">
        <v>19636.627499999999</v>
      </c>
      <c r="T215" s="8">
        <v>3.43</v>
      </c>
      <c r="U215" s="5">
        <v>1782.7425000000001</v>
      </c>
      <c r="Z215" s="9">
        <v>3.89</v>
      </c>
      <c r="AA215" s="5">
        <v>806.68875000000003</v>
      </c>
      <c r="AL215" s="5" t="str">
        <f t="shared" si="29"/>
        <v/>
      </c>
      <c r="AN215" s="5" t="str">
        <f t="shared" si="30"/>
        <v/>
      </c>
      <c r="AP215" s="5" t="str">
        <f t="shared" si="31"/>
        <v/>
      </c>
      <c r="AS215" s="5">
        <f t="shared" si="34"/>
        <v>23503.7775</v>
      </c>
      <c r="AT215" s="11">
        <f t="shared" si="35"/>
        <v>0.4149872242357468</v>
      </c>
      <c r="AU215" s="5">
        <f t="shared" si="36"/>
        <v>414.98722423574679</v>
      </c>
    </row>
    <row r="216" spans="1:47" x14ac:dyDescent="0.25">
      <c r="A216" s="1" t="s">
        <v>405</v>
      </c>
      <c r="B216" s="1" t="s">
        <v>406</v>
      </c>
      <c r="C216" s="1" t="s">
        <v>407</v>
      </c>
      <c r="D216" s="1" t="s">
        <v>51</v>
      </c>
      <c r="E216" s="1" t="s">
        <v>52</v>
      </c>
      <c r="F216" s="1" t="s">
        <v>404</v>
      </c>
      <c r="G216" s="1" t="s">
        <v>252</v>
      </c>
      <c r="H216" s="1" t="s">
        <v>55</v>
      </c>
      <c r="I216" s="2">
        <v>40</v>
      </c>
      <c r="J216" s="2">
        <v>19.920000000000002</v>
      </c>
      <c r="K216" s="2">
        <f t="shared" si="32"/>
        <v>18.240000000000002</v>
      </c>
      <c r="L216" s="2">
        <f t="shared" si="33"/>
        <v>1.6800000000000002</v>
      </c>
      <c r="N216" s="4">
        <v>0.01</v>
      </c>
      <c r="O216" s="5">
        <v>26.932500000000001</v>
      </c>
      <c r="P216" s="6">
        <v>17.239999999999998</v>
      </c>
      <c r="Q216" s="5">
        <v>37335.375</v>
      </c>
      <c r="R216" s="7">
        <v>0.98</v>
      </c>
      <c r="S216" s="5">
        <v>1696.9925000000001</v>
      </c>
      <c r="Z216" s="9">
        <v>0.01</v>
      </c>
      <c r="AA216" s="5">
        <v>2.07375</v>
      </c>
      <c r="AK216" s="3">
        <v>0.01</v>
      </c>
      <c r="AL216" s="5">
        <f t="shared" si="29"/>
        <v>37.880000000000003</v>
      </c>
      <c r="AM216" s="3">
        <v>0.49</v>
      </c>
      <c r="AN216" s="5">
        <f t="shared" si="30"/>
        <v>3093.37</v>
      </c>
      <c r="AO216" s="2">
        <v>0.15</v>
      </c>
      <c r="AP216" s="5">
        <f t="shared" si="31"/>
        <v>0</v>
      </c>
      <c r="AQ216" s="2">
        <v>1.03</v>
      </c>
      <c r="AS216" s="5">
        <f t="shared" si="34"/>
        <v>39061.373750000006</v>
      </c>
      <c r="AT216" s="11">
        <f t="shared" si="35"/>
        <v>0.68967514125538187</v>
      </c>
      <c r="AU216" s="5">
        <f t="shared" si="36"/>
        <v>689.67514125538185</v>
      </c>
    </row>
    <row r="217" spans="1:47" x14ac:dyDescent="0.25">
      <c r="A217" s="1" t="s">
        <v>408</v>
      </c>
      <c r="B217" s="1" t="s">
        <v>409</v>
      </c>
      <c r="C217" s="1" t="s">
        <v>410</v>
      </c>
      <c r="D217" s="1" t="s">
        <v>411</v>
      </c>
      <c r="E217" s="1" t="s">
        <v>76</v>
      </c>
      <c r="F217" s="1" t="s">
        <v>404</v>
      </c>
      <c r="G217" s="1" t="s">
        <v>252</v>
      </c>
      <c r="H217" s="1" t="s">
        <v>55</v>
      </c>
      <c r="I217" s="2">
        <v>15.04</v>
      </c>
      <c r="J217" s="2">
        <v>11.28</v>
      </c>
      <c r="K217" s="2">
        <f t="shared" si="32"/>
        <v>11.280000000000001</v>
      </c>
      <c r="L217" s="2">
        <f t="shared" si="33"/>
        <v>0</v>
      </c>
      <c r="P217" s="6">
        <v>3.81</v>
      </c>
      <c r="Q217" s="5">
        <v>8251.03125</v>
      </c>
      <c r="R217" s="7">
        <v>2.23</v>
      </c>
      <c r="S217" s="5">
        <v>3861.5237499999998</v>
      </c>
      <c r="Z217" s="9">
        <v>5.24</v>
      </c>
      <c r="AA217" s="5">
        <v>1086.645</v>
      </c>
      <c r="AL217" s="5" t="str">
        <f t="shared" si="29"/>
        <v/>
      </c>
      <c r="AN217" s="5" t="str">
        <f t="shared" si="30"/>
        <v/>
      </c>
      <c r="AP217" s="5" t="str">
        <f t="shared" si="31"/>
        <v/>
      </c>
      <c r="AS217" s="5">
        <f t="shared" si="34"/>
        <v>13199.2</v>
      </c>
      <c r="AT217" s="11">
        <f t="shared" si="35"/>
        <v>0.23304761841505986</v>
      </c>
      <c r="AU217" s="5">
        <f t="shared" si="36"/>
        <v>233.04761841505984</v>
      </c>
    </row>
    <row r="218" spans="1:47" x14ac:dyDescent="0.25">
      <c r="A218" s="1" t="s">
        <v>408</v>
      </c>
      <c r="B218" s="1" t="s">
        <v>409</v>
      </c>
      <c r="C218" s="1" t="s">
        <v>410</v>
      </c>
      <c r="D218" s="1" t="s">
        <v>411</v>
      </c>
      <c r="E218" s="1" t="s">
        <v>79</v>
      </c>
      <c r="F218" s="1" t="s">
        <v>404</v>
      </c>
      <c r="G218" s="1" t="s">
        <v>252</v>
      </c>
      <c r="H218" s="1" t="s">
        <v>55</v>
      </c>
      <c r="I218" s="2">
        <v>15.04</v>
      </c>
      <c r="J218" s="2">
        <v>3.26</v>
      </c>
      <c r="K218" s="2">
        <f t="shared" si="32"/>
        <v>3.26</v>
      </c>
      <c r="L218" s="2">
        <f t="shared" si="33"/>
        <v>0</v>
      </c>
      <c r="P218" s="6">
        <v>0.05</v>
      </c>
      <c r="Q218" s="5">
        <v>108.28125</v>
      </c>
      <c r="R218" s="7">
        <v>0.03</v>
      </c>
      <c r="S218" s="5">
        <v>51.948749999999997</v>
      </c>
      <c r="T218" s="8">
        <v>0.01</v>
      </c>
      <c r="U218" s="5">
        <v>5.1974999999999998</v>
      </c>
      <c r="Z218" s="9">
        <v>3.17</v>
      </c>
      <c r="AA218" s="5">
        <v>657.37874999999997</v>
      </c>
      <c r="AL218" s="5" t="str">
        <f t="shared" si="29"/>
        <v/>
      </c>
      <c r="AN218" s="5" t="str">
        <f t="shared" si="30"/>
        <v/>
      </c>
      <c r="AP218" s="5" t="str">
        <f t="shared" si="31"/>
        <v/>
      </c>
      <c r="AS218" s="5">
        <f t="shared" si="34"/>
        <v>822.80624999999998</v>
      </c>
      <c r="AT218" s="11">
        <f t="shared" si="35"/>
        <v>1.4527625687884595E-2</v>
      </c>
      <c r="AU218" s="5">
        <f t="shared" si="36"/>
        <v>14.527625687884594</v>
      </c>
    </row>
    <row r="219" spans="1:47" x14ac:dyDescent="0.25">
      <c r="A219" s="1" t="s">
        <v>412</v>
      </c>
      <c r="B219" s="1" t="s">
        <v>413</v>
      </c>
      <c r="C219" s="1" t="s">
        <v>414</v>
      </c>
      <c r="D219" s="1" t="s">
        <v>51</v>
      </c>
      <c r="E219" s="1" t="s">
        <v>78</v>
      </c>
      <c r="F219" s="1" t="s">
        <v>404</v>
      </c>
      <c r="G219" s="1" t="s">
        <v>252</v>
      </c>
      <c r="H219" s="1" t="s">
        <v>55</v>
      </c>
      <c r="I219" s="2">
        <v>37</v>
      </c>
      <c r="J219" s="2">
        <v>17.18</v>
      </c>
      <c r="K219" s="2">
        <f t="shared" si="32"/>
        <v>17.18</v>
      </c>
      <c r="L219" s="2">
        <f t="shared" si="33"/>
        <v>0</v>
      </c>
      <c r="P219" s="6">
        <v>1.7</v>
      </c>
      <c r="Q219" s="5">
        <v>3681.5625</v>
      </c>
      <c r="R219" s="7">
        <v>15.48</v>
      </c>
      <c r="S219" s="5">
        <v>26805.555</v>
      </c>
      <c r="AL219" s="5" t="str">
        <f t="shared" si="29"/>
        <v/>
      </c>
      <c r="AN219" s="5" t="str">
        <f t="shared" si="30"/>
        <v/>
      </c>
      <c r="AP219" s="5" t="str">
        <f t="shared" si="31"/>
        <v/>
      </c>
      <c r="AS219" s="5">
        <f t="shared" si="34"/>
        <v>30487.1175</v>
      </c>
      <c r="AT219" s="11">
        <f t="shared" si="35"/>
        <v>0.53828642082210232</v>
      </c>
      <c r="AU219" s="5">
        <f t="shared" si="36"/>
        <v>538.28642082210229</v>
      </c>
    </row>
    <row r="220" spans="1:47" x14ac:dyDescent="0.25">
      <c r="A220" s="1" t="s">
        <v>412</v>
      </c>
      <c r="B220" s="1" t="s">
        <v>413</v>
      </c>
      <c r="C220" s="1" t="s">
        <v>414</v>
      </c>
      <c r="D220" s="1" t="s">
        <v>51</v>
      </c>
      <c r="E220" s="1" t="s">
        <v>79</v>
      </c>
      <c r="F220" s="1" t="s">
        <v>404</v>
      </c>
      <c r="G220" s="1" t="s">
        <v>252</v>
      </c>
      <c r="H220" s="1" t="s">
        <v>55</v>
      </c>
      <c r="I220" s="2">
        <v>37</v>
      </c>
      <c r="J220" s="2">
        <v>18.920000000000002</v>
      </c>
      <c r="K220" s="2">
        <f t="shared" si="32"/>
        <v>18.91</v>
      </c>
      <c r="L220" s="2">
        <f t="shared" si="33"/>
        <v>0</v>
      </c>
      <c r="P220" s="6">
        <v>12.8</v>
      </c>
      <c r="Q220" s="5">
        <v>27720</v>
      </c>
      <c r="R220" s="7">
        <v>6.11</v>
      </c>
      <c r="S220" s="5">
        <v>10580.22875</v>
      </c>
      <c r="AL220" s="5" t="str">
        <f t="shared" si="29"/>
        <v/>
      </c>
      <c r="AN220" s="5" t="str">
        <f t="shared" si="30"/>
        <v/>
      </c>
      <c r="AP220" s="5" t="str">
        <f t="shared" si="31"/>
        <v/>
      </c>
      <c r="AS220" s="5">
        <f t="shared" si="34"/>
        <v>38300.228750000002</v>
      </c>
      <c r="AT220" s="11">
        <f t="shared" si="35"/>
        <v>0.67623621847835513</v>
      </c>
      <c r="AU220" s="5">
        <f t="shared" si="36"/>
        <v>676.23621847835511</v>
      </c>
    </row>
    <row r="221" spans="1:47" x14ac:dyDescent="0.25">
      <c r="A221" s="1" t="s">
        <v>415</v>
      </c>
      <c r="B221" s="1" t="s">
        <v>416</v>
      </c>
      <c r="C221" s="1" t="s">
        <v>417</v>
      </c>
      <c r="D221" s="1" t="s">
        <v>51</v>
      </c>
      <c r="E221" s="1" t="s">
        <v>79</v>
      </c>
      <c r="F221" s="1" t="s">
        <v>404</v>
      </c>
      <c r="G221" s="1" t="s">
        <v>252</v>
      </c>
      <c r="H221" s="1" t="s">
        <v>55</v>
      </c>
      <c r="I221" s="2">
        <v>2.06</v>
      </c>
      <c r="J221" s="2">
        <v>1.81</v>
      </c>
      <c r="K221" s="2">
        <f t="shared" si="32"/>
        <v>1.81</v>
      </c>
      <c r="L221" s="2">
        <f t="shared" si="33"/>
        <v>0</v>
      </c>
      <c r="P221" s="6">
        <v>0.02</v>
      </c>
      <c r="Q221" s="5">
        <v>43.3125</v>
      </c>
      <c r="Z221" s="9">
        <v>1.79</v>
      </c>
      <c r="AA221" s="5">
        <v>371.20125000000002</v>
      </c>
      <c r="AL221" s="5" t="str">
        <f t="shared" si="29"/>
        <v/>
      </c>
      <c r="AN221" s="5" t="str">
        <f t="shared" si="30"/>
        <v/>
      </c>
      <c r="AP221" s="5" t="str">
        <f t="shared" si="31"/>
        <v/>
      </c>
      <c r="AS221" s="5">
        <f t="shared" si="34"/>
        <v>414.51375000000002</v>
      </c>
      <c r="AT221" s="11">
        <f t="shared" si="35"/>
        <v>7.3187346382959208E-3</v>
      </c>
      <c r="AU221" s="5">
        <f t="shared" si="36"/>
        <v>7.3187346382959211</v>
      </c>
    </row>
    <row r="222" spans="1:47" x14ac:dyDescent="0.25">
      <c r="A222" s="1" t="s">
        <v>418</v>
      </c>
      <c r="B222" s="1" t="s">
        <v>409</v>
      </c>
      <c r="C222" s="1" t="s">
        <v>410</v>
      </c>
      <c r="D222" s="1" t="s">
        <v>411</v>
      </c>
      <c r="E222" s="1" t="s">
        <v>77</v>
      </c>
      <c r="F222" s="1" t="s">
        <v>404</v>
      </c>
      <c r="G222" s="1" t="s">
        <v>252</v>
      </c>
      <c r="H222" s="1" t="s">
        <v>55</v>
      </c>
      <c r="I222" s="2">
        <v>51.68</v>
      </c>
      <c r="J222" s="2">
        <v>23.74</v>
      </c>
      <c r="K222" s="2">
        <f t="shared" si="32"/>
        <v>21.46</v>
      </c>
      <c r="L222" s="2">
        <f t="shared" si="33"/>
        <v>2.27</v>
      </c>
      <c r="N222" s="4">
        <v>6.18</v>
      </c>
      <c r="O222" s="5">
        <v>16644.285</v>
      </c>
      <c r="P222" s="6">
        <v>14.61</v>
      </c>
      <c r="Q222" s="5">
        <v>31639.78125</v>
      </c>
      <c r="R222" s="7">
        <v>0.67</v>
      </c>
      <c r="S222" s="5">
        <v>1160.18875</v>
      </c>
      <c r="AL222" s="5" t="str">
        <f t="shared" si="29"/>
        <v/>
      </c>
      <c r="AM222" s="3">
        <v>0.91</v>
      </c>
      <c r="AN222" s="5">
        <f t="shared" si="30"/>
        <v>5744.83</v>
      </c>
      <c r="AP222" s="5" t="str">
        <f t="shared" si="31"/>
        <v/>
      </c>
      <c r="AQ222" s="2">
        <v>1.36</v>
      </c>
      <c r="AS222" s="5">
        <f t="shared" si="34"/>
        <v>49444.255000000005</v>
      </c>
      <c r="AT222" s="11">
        <f t="shared" si="35"/>
        <v>0.87299729317359509</v>
      </c>
      <c r="AU222" s="5">
        <f t="shared" si="36"/>
        <v>872.99729317359515</v>
      </c>
    </row>
    <row r="223" spans="1:47" x14ac:dyDescent="0.25">
      <c r="A223" s="1" t="s">
        <v>418</v>
      </c>
      <c r="B223" s="1" t="s">
        <v>409</v>
      </c>
      <c r="C223" s="1" t="s">
        <v>410</v>
      </c>
      <c r="D223" s="1" t="s">
        <v>411</v>
      </c>
      <c r="E223" s="1" t="s">
        <v>76</v>
      </c>
      <c r="F223" s="1" t="s">
        <v>404</v>
      </c>
      <c r="G223" s="1" t="s">
        <v>252</v>
      </c>
      <c r="H223" s="1" t="s">
        <v>55</v>
      </c>
      <c r="I223" s="2">
        <v>51.68</v>
      </c>
      <c r="J223" s="2">
        <v>24.76</v>
      </c>
      <c r="K223" s="2">
        <f t="shared" si="32"/>
        <v>22.88</v>
      </c>
      <c r="L223" s="2">
        <f t="shared" si="33"/>
        <v>1.89</v>
      </c>
      <c r="N223" s="4">
        <v>3.48</v>
      </c>
      <c r="O223" s="5">
        <v>9372.51</v>
      </c>
      <c r="P223" s="6">
        <v>18.739999999999998</v>
      </c>
      <c r="Q223" s="5">
        <v>40583.8125</v>
      </c>
      <c r="R223" s="7">
        <v>0.65</v>
      </c>
      <c r="S223" s="5">
        <v>1125.5562500000001</v>
      </c>
      <c r="Z223" s="9">
        <v>0.01</v>
      </c>
      <c r="AA223" s="5">
        <v>2.07375</v>
      </c>
      <c r="AL223" s="5" t="str">
        <f t="shared" si="29"/>
        <v/>
      </c>
      <c r="AM223" s="3">
        <v>0.69</v>
      </c>
      <c r="AN223" s="5">
        <f t="shared" si="30"/>
        <v>4355.9699999999993</v>
      </c>
      <c r="AP223" s="5" t="str">
        <f t="shared" si="31"/>
        <v/>
      </c>
      <c r="AQ223" s="2">
        <v>1.2</v>
      </c>
      <c r="AS223" s="5">
        <f t="shared" si="34"/>
        <v>51083.952500000007</v>
      </c>
      <c r="AT223" s="11">
        <f t="shared" si="35"/>
        <v>0.90194810816966509</v>
      </c>
      <c r="AU223" s="5">
        <f t="shared" si="36"/>
        <v>901.94810816966503</v>
      </c>
    </row>
    <row r="224" spans="1:47" x14ac:dyDescent="0.25">
      <c r="A224" s="1" t="s">
        <v>419</v>
      </c>
      <c r="B224" s="1" t="s">
        <v>420</v>
      </c>
      <c r="C224" s="1" t="s">
        <v>417</v>
      </c>
      <c r="D224" s="1" t="s">
        <v>51</v>
      </c>
      <c r="E224" s="1" t="s">
        <v>77</v>
      </c>
      <c r="F224" s="1" t="s">
        <v>404</v>
      </c>
      <c r="G224" s="1" t="s">
        <v>252</v>
      </c>
      <c r="H224" s="1" t="s">
        <v>55</v>
      </c>
      <c r="I224" s="2">
        <v>42.7</v>
      </c>
      <c r="J224" s="2">
        <v>9.81</v>
      </c>
      <c r="K224" s="2">
        <f t="shared" si="32"/>
        <v>9.8000000000000007</v>
      </c>
      <c r="L224" s="2">
        <f t="shared" si="33"/>
        <v>0</v>
      </c>
      <c r="P224" s="6">
        <v>7.87</v>
      </c>
      <c r="Q224" s="5">
        <v>17043.46875</v>
      </c>
      <c r="R224" s="7">
        <v>1.93</v>
      </c>
      <c r="S224" s="5">
        <v>3342.0362500000001</v>
      </c>
      <c r="AL224" s="5" t="str">
        <f t="shared" si="29"/>
        <v/>
      </c>
      <c r="AN224" s="5" t="str">
        <f t="shared" si="30"/>
        <v/>
      </c>
      <c r="AP224" s="5" t="str">
        <f t="shared" si="31"/>
        <v/>
      </c>
      <c r="AS224" s="5">
        <f t="shared" si="34"/>
        <v>20385.505000000001</v>
      </c>
      <c r="AT224" s="11">
        <f t="shared" si="35"/>
        <v>0.35993040414860711</v>
      </c>
      <c r="AU224" s="5">
        <f t="shared" si="36"/>
        <v>359.93040414860707</v>
      </c>
    </row>
    <row r="225" spans="1:47" x14ac:dyDescent="0.25">
      <c r="A225" s="1" t="s">
        <v>419</v>
      </c>
      <c r="B225" s="1" t="s">
        <v>420</v>
      </c>
      <c r="C225" s="1" t="s">
        <v>417</v>
      </c>
      <c r="D225" s="1" t="s">
        <v>51</v>
      </c>
      <c r="E225" s="1" t="s">
        <v>76</v>
      </c>
      <c r="F225" s="1" t="s">
        <v>404</v>
      </c>
      <c r="G225" s="1" t="s">
        <v>252</v>
      </c>
      <c r="H225" s="1" t="s">
        <v>55</v>
      </c>
      <c r="I225" s="2">
        <v>42.7</v>
      </c>
      <c r="J225" s="2">
        <v>0.6</v>
      </c>
      <c r="K225" s="2">
        <f t="shared" si="32"/>
        <v>0.60000000000000009</v>
      </c>
      <c r="L225" s="2">
        <f t="shared" si="33"/>
        <v>0</v>
      </c>
      <c r="P225" s="6">
        <v>0.04</v>
      </c>
      <c r="Q225" s="5">
        <v>86.625</v>
      </c>
      <c r="R225" s="7">
        <v>0.54</v>
      </c>
      <c r="S225" s="5">
        <v>935.0775000000001</v>
      </c>
      <c r="Z225" s="9">
        <v>0.02</v>
      </c>
      <c r="AA225" s="5">
        <v>4.1475</v>
      </c>
      <c r="AL225" s="5" t="str">
        <f t="shared" si="29"/>
        <v/>
      </c>
      <c r="AN225" s="5" t="str">
        <f t="shared" si="30"/>
        <v/>
      </c>
      <c r="AP225" s="5" t="str">
        <f t="shared" si="31"/>
        <v/>
      </c>
      <c r="AS225" s="5">
        <f t="shared" si="34"/>
        <v>1025.8500000000001</v>
      </c>
      <c r="AT225" s="11">
        <f t="shared" si="35"/>
        <v>1.8112605260249801E-2</v>
      </c>
      <c r="AU225" s="5">
        <f t="shared" si="36"/>
        <v>18.112605260249801</v>
      </c>
    </row>
    <row r="226" spans="1:47" x14ac:dyDescent="0.25">
      <c r="A226" s="1" t="s">
        <v>419</v>
      </c>
      <c r="B226" s="1" t="s">
        <v>420</v>
      </c>
      <c r="C226" s="1" t="s">
        <v>417</v>
      </c>
      <c r="D226" s="1" t="s">
        <v>51</v>
      </c>
      <c r="E226" s="1" t="s">
        <v>78</v>
      </c>
      <c r="F226" s="1" t="s">
        <v>404</v>
      </c>
      <c r="G226" s="1" t="s">
        <v>252</v>
      </c>
      <c r="H226" s="1" t="s">
        <v>55</v>
      </c>
      <c r="I226" s="2">
        <v>42.7</v>
      </c>
      <c r="J226" s="2">
        <v>17.510000000000002</v>
      </c>
      <c r="K226" s="2">
        <f t="shared" si="32"/>
        <v>17.52</v>
      </c>
      <c r="L226" s="2">
        <f t="shared" si="33"/>
        <v>0</v>
      </c>
      <c r="P226" s="6">
        <v>7.23</v>
      </c>
      <c r="Q226" s="5">
        <v>15657.46875</v>
      </c>
      <c r="R226" s="7">
        <v>8.51</v>
      </c>
      <c r="S226" s="5">
        <v>14736.12875</v>
      </c>
      <c r="T226" s="8">
        <v>1.78</v>
      </c>
      <c r="U226" s="5">
        <v>925.15499999999997</v>
      </c>
      <c r="AL226" s="5" t="str">
        <f t="shared" si="29"/>
        <v/>
      </c>
      <c r="AN226" s="5" t="str">
        <f t="shared" si="30"/>
        <v/>
      </c>
      <c r="AP226" s="5" t="str">
        <f t="shared" si="31"/>
        <v/>
      </c>
      <c r="AS226" s="5">
        <f t="shared" si="34"/>
        <v>31318.752499999999</v>
      </c>
      <c r="AT226" s="11">
        <f t="shared" si="35"/>
        <v>0.55296992862110594</v>
      </c>
      <c r="AU226" s="5">
        <f t="shared" si="36"/>
        <v>552.96992862110596</v>
      </c>
    </row>
    <row r="227" spans="1:47" x14ac:dyDescent="0.25">
      <c r="A227" s="1" t="s">
        <v>419</v>
      </c>
      <c r="B227" s="1" t="s">
        <v>420</v>
      </c>
      <c r="C227" s="1" t="s">
        <v>417</v>
      </c>
      <c r="D227" s="1" t="s">
        <v>51</v>
      </c>
      <c r="E227" s="1" t="s">
        <v>79</v>
      </c>
      <c r="F227" s="1" t="s">
        <v>404</v>
      </c>
      <c r="G227" s="1" t="s">
        <v>252</v>
      </c>
      <c r="H227" s="1" t="s">
        <v>55</v>
      </c>
      <c r="I227" s="2">
        <v>42.7</v>
      </c>
      <c r="J227" s="2">
        <v>14.29</v>
      </c>
      <c r="K227" s="2">
        <f t="shared" si="32"/>
        <v>14.290000000000001</v>
      </c>
      <c r="L227" s="2">
        <f t="shared" si="33"/>
        <v>0</v>
      </c>
      <c r="P227" s="6">
        <v>8.57</v>
      </c>
      <c r="Q227" s="5">
        <v>18559.40625</v>
      </c>
      <c r="R227" s="7">
        <v>4.21</v>
      </c>
      <c r="S227" s="5">
        <v>7290.1412499999997</v>
      </c>
      <c r="T227" s="8">
        <v>0.79</v>
      </c>
      <c r="U227" s="5">
        <v>410.60250000000002</v>
      </c>
      <c r="Z227" s="9">
        <v>0.72</v>
      </c>
      <c r="AA227" s="5">
        <v>149.31</v>
      </c>
      <c r="AL227" s="5" t="str">
        <f t="shared" si="29"/>
        <v/>
      </c>
      <c r="AN227" s="5" t="str">
        <f t="shared" si="30"/>
        <v/>
      </c>
      <c r="AP227" s="5" t="str">
        <f t="shared" si="31"/>
        <v/>
      </c>
      <c r="AS227" s="5">
        <f t="shared" si="34"/>
        <v>26409.460000000003</v>
      </c>
      <c r="AT227" s="11">
        <f t="shared" si="35"/>
        <v>0.46629051432115487</v>
      </c>
      <c r="AU227" s="5">
        <f t="shared" si="36"/>
        <v>466.29051432115489</v>
      </c>
    </row>
    <row r="228" spans="1:47" x14ac:dyDescent="0.25">
      <c r="A228" s="1" t="s">
        <v>421</v>
      </c>
      <c r="B228" s="1" t="s">
        <v>422</v>
      </c>
      <c r="C228" s="1" t="s">
        <v>423</v>
      </c>
      <c r="D228" s="1" t="s">
        <v>424</v>
      </c>
      <c r="E228" s="1" t="s">
        <v>107</v>
      </c>
      <c r="F228" s="1" t="s">
        <v>404</v>
      </c>
      <c r="G228" s="1" t="s">
        <v>252</v>
      </c>
      <c r="H228" s="1" t="s">
        <v>55</v>
      </c>
      <c r="I228" s="2">
        <v>2.68</v>
      </c>
      <c r="J228" s="2">
        <v>2.4300000000000002</v>
      </c>
      <c r="K228" s="2">
        <f t="shared" si="32"/>
        <v>2.4300000000000002</v>
      </c>
      <c r="L228" s="2">
        <f t="shared" si="33"/>
        <v>0</v>
      </c>
      <c r="Z228" s="9">
        <v>2.4300000000000002</v>
      </c>
      <c r="AA228" s="5">
        <v>503.92124999999999</v>
      </c>
      <c r="AL228" s="5" t="str">
        <f t="shared" si="29"/>
        <v/>
      </c>
      <c r="AN228" s="5" t="str">
        <f t="shared" si="30"/>
        <v/>
      </c>
      <c r="AP228" s="5" t="str">
        <f t="shared" si="31"/>
        <v/>
      </c>
      <c r="AS228" s="5">
        <f t="shared" si="34"/>
        <v>503.92124999999999</v>
      </c>
      <c r="AT228" s="11">
        <f t="shared" si="35"/>
        <v>8.8973306852869853E-3</v>
      </c>
      <c r="AU228" s="5">
        <f t="shared" si="36"/>
        <v>8.8973306852869865</v>
      </c>
    </row>
    <row r="229" spans="1:47" x14ac:dyDescent="0.25">
      <c r="A229" s="1" t="s">
        <v>425</v>
      </c>
      <c r="B229" s="1" t="s">
        <v>426</v>
      </c>
      <c r="C229" s="1" t="s">
        <v>427</v>
      </c>
      <c r="D229" s="1" t="s">
        <v>51</v>
      </c>
      <c r="E229" s="1" t="s">
        <v>107</v>
      </c>
      <c r="F229" s="1" t="s">
        <v>404</v>
      </c>
      <c r="G229" s="1" t="s">
        <v>252</v>
      </c>
      <c r="H229" s="1" t="s">
        <v>55</v>
      </c>
      <c r="I229" s="2">
        <v>1.5</v>
      </c>
      <c r="J229" s="2">
        <v>1.36</v>
      </c>
      <c r="K229" s="2">
        <f t="shared" si="32"/>
        <v>1.3599999999999999</v>
      </c>
      <c r="L229" s="2">
        <f t="shared" si="33"/>
        <v>0</v>
      </c>
      <c r="R229" s="7">
        <v>0.23</v>
      </c>
      <c r="S229" s="5">
        <v>398.27375000000001</v>
      </c>
      <c r="Z229" s="9">
        <v>1.1299999999999999</v>
      </c>
      <c r="AA229" s="5">
        <v>234.33375000000001</v>
      </c>
      <c r="AL229" s="5" t="str">
        <f t="shared" si="29"/>
        <v/>
      </c>
      <c r="AN229" s="5" t="str">
        <f t="shared" si="30"/>
        <v/>
      </c>
      <c r="AP229" s="5" t="str">
        <f t="shared" si="31"/>
        <v/>
      </c>
      <c r="AS229" s="5">
        <f t="shared" si="34"/>
        <v>632.60750000000007</v>
      </c>
      <c r="AT229" s="11">
        <f t="shared" si="35"/>
        <v>1.1169439910487378E-2</v>
      </c>
      <c r="AU229" s="5">
        <f t="shared" si="36"/>
        <v>11.169439910487377</v>
      </c>
    </row>
    <row r="230" spans="1:47" x14ac:dyDescent="0.25">
      <c r="A230" s="1" t="s">
        <v>428</v>
      </c>
      <c r="B230" s="1" t="s">
        <v>429</v>
      </c>
      <c r="C230" s="1" t="s">
        <v>430</v>
      </c>
      <c r="D230" s="1" t="s">
        <v>51</v>
      </c>
      <c r="E230" s="1" t="s">
        <v>107</v>
      </c>
      <c r="F230" s="1" t="s">
        <v>404</v>
      </c>
      <c r="G230" s="1" t="s">
        <v>252</v>
      </c>
      <c r="H230" s="1" t="s">
        <v>55</v>
      </c>
      <c r="I230" s="2">
        <v>76.010000000000005</v>
      </c>
      <c r="J230" s="2">
        <v>34.04</v>
      </c>
      <c r="K230" s="2">
        <f t="shared" si="32"/>
        <v>33.9</v>
      </c>
      <c r="L230" s="2">
        <f t="shared" si="33"/>
        <v>0.14000000000000001</v>
      </c>
      <c r="P230" s="6">
        <v>11.81</v>
      </c>
      <c r="Q230" s="5">
        <v>25576.03125</v>
      </c>
      <c r="R230" s="7">
        <v>21.84</v>
      </c>
      <c r="S230" s="5">
        <v>37818.69</v>
      </c>
      <c r="T230" s="8">
        <v>0.15</v>
      </c>
      <c r="U230" s="5">
        <v>77.962499999999991</v>
      </c>
      <c r="AE230" s="2">
        <v>0.1</v>
      </c>
      <c r="AF230" s="5">
        <v>18.725000000000001</v>
      </c>
      <c r="AL230" s="5" t="str">
        <f t="shared" si="29"/>
        <v/>
      </c>
      <c r="AN230" s="5" t="str">
        <f t="shared" si="30"/>
        <v/>
      </c>
      <c r="AP230" s="5" t="str">
        <f t="shared" si="31"/>
        <v/>
      </c>
      <c r="AR230" s="2">
        <v>0.14000000000000001</v>
      </c>
      <c r="AS230" s="5">
        <f t="shared" si="34"/>
        <v>63491.408750000002</v>
      </c>
      <c r="AT230" s="11">
        <f t="shared" si="35"/>
        <v>1.1210165463819468</v>
      </c>
      <c r="AU230" s="5">
        <f t="shared" si="36"/>
        <v>1121.0165463819469</v>
      </c>
    </row>
    <row r="231" spans="1:47" x14ac:dyDescent="0.25">
      <c r="A231" s="1" t="s">
        <v>428</v>
      </c>
      <c r="B231" s="1" t="s">
        <v>429</v>
      </c>
      <c r="C231" s="1" t="s">
        <v>430</v>
      </c>
      <c r="D231" s="1" t="s">
        <v>51</v>
      </c>
      <c r="E231" s="1" t="s">
        <v>59</v>
      </c>
      <c r="F231" s="1" t="s">
        <v>404</v>
      </c>
      <c r="G231" s="1" t="s">
        <v>252</v>
      </c>
      <c r="H231" s="1" t="s">
        <v>55</v>
      </c>
      <c r="I231" s="2">
        <v>76.010000000000005</v>
      </c>
      <c r="J231" s="2">
        <v>41.04</v>
      </c>
      <c r="K231" s="2">
        <f t="shared" si="32"/>
        <v>33.950000000000003</v>
      </c>
      <c r="L231" s="2">
        <f t="shared" si="33"/>
        <v>6.05</v>
      </c>
      <c r="N231" s="4">
        <v>15.72</v>
      </c>
      <c r="O231" s="5">
        <v>42337.89</v>
      </c>
      <c r="P231" s="6">
        <v>12.37</v>
      </c>
      <c r="Q231" s="5">
        <v>26788.78125</v>
      </c>
      <c r="R231" s="7">
        <v>1.93</v>
      </c>
      <c r="S231" s="5">
        <v>3342.0362500000001</v>
      </c>
      <c r="AE231" s="2">
        <v>3.93</v>
      </c>
      <c r="AF231" s="5">
        <v>735.89250000000004</v>
      </c>
      <c r="AK231" s="3">
        <v>0.95</v>
      </c>
      <c r="AL231" s="5">
        <f t="shared" si="29"/>
        <v>3598.6</v>
      </c>
      <c r="AN231" s="5" t="str">
        <f t="shared" si="30"/>
        <v/>
      </c>
      <c r="AP231" s="5" t="str">
        <f t="shared" si="31"/>
        <v/>
      </c>
      <c r="AQ231" s="2">
        <v>1.48</v>
      </c>
      <c r="AR231" s="2">
        <v>3.62</v>
      </c>
      <c r="AS231" s="5">
        <f t="shared" si="34"/>
        <v>73204.600000000006</v>
      </c>
      <c r="AT231" s="11">
        <f t="shared" si="35"/>
        <v>1.2925145226246357</v>
      </c>
      <c r="AU231" s="5">
        <f t="shared" si="36"/>
        <v>1292.5145226246357</v>
      </c>
    </row>
    <row r="232" spans="1:47" x14ac:dyDescent="0.25">
      <c r="A232" s="1" t="s">
        <v>431</v>
      </c>
      <c r="B232" s="1" t="s">
        <v>429</v>
      </c>
      <c r="C232" s="1" t="s">
        <v>430</v>
      </c>
      <c r="D232" s="1" t="s">
        <v>51</v>
      </c>
      <c r="E232" s="1" t="s">
        <v>97</v>
      </c>
      <c r="F232" s="1" t="s">
        <v>404</v>
      </c>
      <c r="G232" s="1" t="s">
        <v>252</v>
      </c>
      <c r="H232" s="1" t="s">
        <v>55</v>
      </c>
      <c r="I232" s="2">
        <v>80</v>
      </c>
      <c r="J232" s="2">
        <v>40.96</v>
      </c>
      <c r="K232" s="2">
        <f t="shared" si="32"/>
        <v>39.5</v>
      </c>
      <c r="L232" s="2">
        <f t="shared" si="33"/>
        <v>0.5</v>
      </c>
      <c r="N232" s="4">
        <v>3</v>
      </c>
      <c r="O232" s="5">
        <v>8079.75</v>
      </c>
      <c r="P232" s="6">
        <v>25.92</v>
      </c>
      <c r="Q232" s="5">
        <v>56133.000000000007</v>
      </c>
      <c r="R232" s="7">
        <v>8.66</v>
      </c>
      <c r="S232" s="5">
        <v>14995.872499999999</v>
      </c>
      <c r="Z232" s="9">
        <v>1.92</v>
      </c>
      <c r="AA232" s="5">
        <v>398.16</v>
      </c>
      <c r="AL232" s="5" t="str">
        <f t="shared" si="29"/>
        <v/>
      </c>
      <c r="AN232" s="5" t="str">
        <f t="shared" si="30"/>
        <v/>
      </c>
      <c r="AP232" s="5" t="str">
        <f t="shared" si="31"/>
        <v/>
      </c>
      <c r="AR232" s="2">
        <v>0.5</v>
      </c>
      <c r="AS232" s="5">
        <f t="shared" si="34"/>
        <v>79606.782500000016</v>
      </c>
      <c r="AT232" s="11">
        <f t="shared" si="35"/>
        <v>1.4055526904138635</v>
      </c>
      <c r="AU232" s="5">
        <f t="shared" si="36"/>
        <v>1405.5526904138635</v>
      </c>
    </row>
    <row r="233" spans="1:47" x14ac:dyDescent="0.25">
      <c r="A233" s="1" t="s">
        <v>431</v>
      </c>
      <c r="B233" s="1" t="s">
        <v>429</v>
      </c>
      <c r="C233" s="1" t="s">
        <v>430</v>
      </c>
      <c r="D233" s="1" t="s">
        <v>51</v>
      </c>
      <c r="E233" s="1" t="s">
        <v>128</v>
      </c>
      <c r="F233" s="1" t="s">
        <v>404</v>
      </c>
      <c r="G233" s="1" t="s">
        <v>252</v>
      </c>
      <c r="H233" s="1" t="s">
        <v>55</v>
      </c>
      <c r="I233" s="2">
        <v>80</v>
      </c>
      <c r="J233" s="2">
        <v>37.83</v>
      </c>
      <c r="K233" s="2">
        <f t="shared" si="32"/>
        <v>37.840000000000003</v>
      </c>
      <c r="L233" s="2">
        <f t="shared" si="33"/>
        <v>0</v>
      </c>
      <c r="P233" s="6">
        <v>0.74</v>
      </c>
      <c r="Q233" s="5">
        <v>1602.5625</v>
      </c>
      <c r="R233" s="7">
        <v>16.239999999999998</v>
      </c>
      <c r="S233" s="5">
        <v>28121.59</v>
      </c>
      <c r="T233" s="8">
        <v>17.16</v>
      </c>
      <c r="U233" s="5">
        <v>8918.91</v>
      </c>
      <c r="Z233" s="9">
        <v>3.7</v>
      </c>
      <c r="AA233" s="5">
        <v>767.28750000000002</v>
      </c>
      <c r="AL233" s="5" t="str">
        <f t="shared" si="29"/>
        <v/>
      </c>
      <c r="AN233" s="5" t="str">
        <f t="shared" si="30"/>
        <v/>
      </c>
      <c r="AP233" s="5" t="str">
        <f t="shared" si="31"/>
        <v/>
      </c>
      <c r="AS233" s="5">
        <f t="shared" si="34"/>
        <v>39410.35</v>
      </c>
      <c r="AT233" s="11">
        <f t="shared" si="35"/>
        <v>0.69583673316594596</v>
      </c>
      <c r="AU233" s="5">
        <f t="shared" si="36"/>
        <v>695.83673316594593</v>
      </c>
    </row>
    <row r="234" spans="1:47" x14ac:dyDescent="0.25">
      <c r="A234" s="1" t="s">
        <v>432</v>
      </c>
      <c r="B234" s="1" t="s">
        <v>433</v>
      </c>
      <c r="C234" s="1" t="s">
        <v>434</v>
      </c>
      <c r="D234" s="1" t="s">
        <v>51</v>
      </c>
      <c r="E234" s="1" t="s">
        <v>89</v>
      </c>
      <c r="F234" s="1" t="s">
        <v>404</v>
      </c>
      <c r="G234" s="1" t="s">
        <v>252</v>
      </c>
      <c r="H234" s="1" t="s">
        <v>55</v>
      </c>
      <c r="I234" s="2">
        <v>2.25</v>
      </c>
      <c r="J234" s="2">
        <v>1.1299999999999999</v>
      </c>
      <c r="K234" s="2">
        <f t="shared" si="32"/>
        <v>0.05</v>
      </c>
      <c r="L234" s="2">
        <f t="shared" si="33"/>
        <v>0</v>
      </c>
      <c r="Z234" s="9">
        <v>0.05</v>
      </c>
      <c r="AA234" s="5">
        <v>10.36875</v>
      </c>
      <c r="AL234" s="5" t="str">
        <f t="shared" si="29"/>
        <v/>
      </c>
      <c r="AN234" s="5" t="str">
        <f t="shared" si="30"/>
        <v/>
      </c>
      <c r="AP234" s="5" t="str">
        <f t="shared" si="31"/>
        <v/>
      </c>
      <c r="AS234" s="5">
        <f t="shared" si="34"/>
        <v>10.36875</v>
      </c>
      <c r="AT234" s="11">
        <f t="shared" si="35"/>
        <v>1.8307264784541121E-4</v>
      </c>
      <c r="AU234" s="5">
        <f t="shared" si="36"/>
        <v>0.18307264784541122</v>
      </c>
    </row>
    <row r="235" spans="1:47" x14ac:dyDescent="0.25">
      <c r="A235" s="1" t="s">
        <v>435</v>
      </c>
      <c r="B235" s="1" t="s">
        <v>433</v>
      </c>
      <c r="C235" s="1" t="s">
        <v>434</v>
      </c>
      <c r="D235" s="1" t="s">
        <v>51</v>
      </c>
      <c r="E235" s="1" t="s">
        <v>85</v>
      </c>
      <c r="F235" s="1" t="s">
        <v>404</v>
      </c>
      <c r="G235" s="1" t="s">
        <v>252</v>
      </c>
      <c r="H235" s="1" t="s">
        <v>55</v>
      </c>
      <c r="I235" s="2">
        <v>77.41</v>
      </c>
      <c r="J235" s="2">
        <v>40.72</v>
      </c>
      <c r="K235" s="2">
        <f t="shared" si="32"/>
        <v>24.61</v>
      </c>
      <c r="L235" s="2">
        <f t="shared" si="33"/>
        <v>15.39</v>
      </c>
      <c r="P235" s="6">
        <v>11.75</v>
      </c>
      <c r="Q235" s="5">
        <v>25446.09375</v>
      </c>
      <c r="R235" s="7">
        <v>11.59</v>
      </c>
      <c r="S235" s="5">
        <v>20069.533749999999</v>
      </c>
      <c r="T235" s="8">
        <v>1.27</v>
      </c>
      <c r="U235" s="5">
        <v>660.08249999999998</v>
      </c>
      <c r="AL235" s="5" t="str">
        <f t="shared" si="29"/>
        <v/>
      </c>
      <c r="AN235" s="5" t="str">
        <f t="shared" si="30"/>
        <v/>
      </c>
      <c r="AP235" s="5" t="str">
        <f t="shared" si="31"/>
        <v/>
      </c>
      <c r="AR235" s="2">
        <v>15.39</v>
      </c>
      <c r="AS235" s="5">
        <f t="shared" si="34"/>
        <v>46175.71</v>
      </c>
      <c r="AT235" s="11">
        <f t="shared" si="35"/>
        <v>0.81528723287202731</v>
      </c>
      <c r="AU235" s="5">
        <f t="shared" si="36"/>
        <v>815.2872328720274</v>
      </c>
    </row>
    <row r="236" spans="1:47" x14ac:dyDescent="0.25">
      <c r="A236" s="1" t="s">
        <v>435</v>
      </c>
      <c r="B236" s="1" t="s">
        <v>433</v>
      </c>
      <c r="C236" s="1" t="s">
        <v>434</v>
      </c>
      <c r="D236" s="1" t="s">
        <v>51</v>
      </c>
      <c r="E236" s="1" t="s">
        <v>89</v>
      </c>
      <c r="F236" s="1" t="s">
        <v>404</v>
      </c>
      <c r="G236" s="1" t="s">
        <v>252</v>
      </c>
      <c r="H236" s="1" t="s">
        <v>55</v>
      </c>
      <c r="I236" s="2">
        <v>77.41</v>
      </c>
      <c r="J236" s="2">
        <v>35.619999999999997</v>
      </c>
      <c r="K236" s="2">
        <f t="shared" si="32"/>
        <v>32.590000000000003</v>
      </c>
      <c r="L236" s="2">
        <f t="shared" si="33"/>
        <v>0</v>
      </c>
      <c r="P236" s="6">
        <v>8.48</v>
      </c>
      <c r="Q236" s="5">
        <v>18364.5</v>
      </c>
      <c r="R236" s="7">
        <v>18.79</v>
      </c>
      <c r="S236" s="5">
        <v>32537.233749999999</v>
      </c>
      <c r="T236" s="8">
        <v>5.23</v>
      </c>
      <c r="U236" s="5">
        <v>2718.2925</v>
      </c>
      <c r="Z236" s="9">
        <v>0.09</v>
      </c>
      <c r="AA236" s="5">
        <v>18.66375</v>
      </c>
      <c r="AL236" s="5" t="str">
        <f t="shared" si="29"/>
        <v/>
      </c>
      <c r="AN236" s="5" t="str">
        <f t="shared" si="30"/>
        <v/>
      </c>
      <c r="AP236" s="5" t="str">
        <f t="shared" si="31"/>
        <v/>
      </c>
      <c r="AS236" s="5">
        <f t="shared" si="34"/>
        <v>53638.69</v>
      </c>
      <c r="AT236" s="11">
        <f t="shared" si="35"/>
        <v>0.94705504571517118</v>
      </c>
      <c r="AU236" s="5">
        <f t="shared" si="36"/>
        <v>947.05504571517122</v>
      </c>
    </row>
    <row r="237" spans="1:47" x14ac:dyDescent="0.25">
      <c r="A237" s="1" t="s">
        <v>436</v>
      </c>
      <c r="B237" s="1" t="s">
        <v>433</v>
      </c>
      <c r="C237" s="1" t="s">
        <v>434</v>
      </c>
      <c r="D237" s="1" t="s">
        <v>51</v>
      </c>
      <c r="E237" s="1" t="s">
        <v>147</v>
      </c>
      <c r="F237" s="1" t="s">
        <v>404</v>
      </c>
      <c r="G237" s="1" t="s">
        <v>252</v>
      </c>
      <c r="H237" s="1" t="s">
        <v>55</v>
      </c>
      <c r="I237" s="2">
        <v>70.260000000000005</v>
      </c>
      <c r="J237" s="2">
        <v>29.63</v>
      </c>
      <c r="K237" s="2">
        <f t="shared" si="32"/>
        <v>0.42</v>
      </c>
      <c r="L237" s="2">
        <f t="shared" si="33"/>
        <v>0</v>
      </c>
      <c r="T237" s="8">
        <v>0.42</v>
      </c>
      <c r="U237" s="5">
        <v>218.29499999999999</v>
      </c>
      <c r="AL237" s="5" t="str">
        <f t="shared" si="29"/>
        <v/>
      </c>
      <c r="AN237" s="5" t="str">
        <f t="shared" si="30"/>
        <v/>
      </c>
      <c r="AP237" s="5" t="str">
        <f t="shared" si="31"/>
        <v/>
      </c>
      <c r="AS237" s="5">
        <f t="shared" si="34"/>
        <v>218.29499999999999</v>
      </c>
      <c r="AT237" s="11">
        <f t="shared" si="35"/>
        <v>3.8542585809682017E-3</v>
      </c>
      <c r="AU237" s="5">
        <f t="shared" si="36"/>
        <v>3.8542585809682017</v>
      </c>
    </row>
    <row r="238" spans="1:47" x14ac:dyDescent="0.25">
      <c r="A238" s="1" t="s">
        <v>436</v>
      </c>
      <c r="B238" s="1" t="s">
        <v>433</v>
      </c>
      <c r="C238" s="1" t="s">
        <v>434</v>
      </c>
      <c r="D238" s="1" t="s">
        <v>51</v>
      </c>
      <c r="E238" s="1" t="s">
        <v>83</v>
      </c>
      <c r="F238" s="1" t="s">
        <v>404</v>
      </c>
      <c r="G238" s="1" t="s">
        <v>252</v>
      </c>
      <c r="H238" s="1" t="s">
        <v>55</v>
      </c>
      <c r="I238" s="2">
        <v>70.260000000000005</v>
      </c>
      <c r="J238" s="2">
        <v>37.75</v>
      </c>
      <c r="K238" s="2">
        <f t="shared" si="32"/>
        <v>17.66</v>
      </c>
      <c r="L238" s="2">
        <f t="shared" si="33"/>
        <v>0</v>
      </c>
      <c r="R238" s="7">
        <v>0.45</v>
      </c>
      <c r="S238" s="5">
        <v>779.23125000000005</v>
      </c>
      <c r="T238" s="8">
        <v>17.21</v>
      </c>
      <c r="U238" s="5">
        <v>8944.8975000000009</v>
      </c>
      <c r="AL238" s="5" t="str">
        <f t="shared" si="29"/>
        <v/>
      </c>
      <c r="AN238" s="5" t="str">
        <f t="shared" si="30"/>
        <v/>
      </c>
      <c r="AP238" s="5" t="str">
        <f t="shared" si="31"/>
        <v/>
      </c>
      <c r="AS238" s="5">
        <f t="shared" si="34"/>
        <v>9724.1287500000017</v>
      </c>
      <c r="AT238" s="11">
        <f t="shared" si="35"/>
        <v>0.17169109085012071</v>
      </c>
      <c r="AU238" s="5">
        <f t="shared" si="36"/>
        <v>171.6910908501207</v>
      </c>
    </row>
    <row r="239" spans="1:47" x14ac:dyDescent="0.25">
      <c r="A239" s="1" t="s">
        <v>437</v>
      </c>
      <c r="B239" s="1" t="s">
        <v>487</v>
      </c>
      <c r="C239" s="1" t="s">
        <v>488</v>
      </c>
      <c r="D239" s="1" t="s">
        <v>51</v>
      </c>
      <c r="E239" s="1" t="s">
        <v>89</v>
      </c>
      <c r="F239" s="1" t="s">
        <v>404</v>
      </c>
      <c r="G239" s="1" t="s">
        <v>252</v>
      </c>
      <c r="H239" s="1" t="s">
        <v>55</v>
      </c>
      <c r="I239" s="2">
        <v>2.75</v>
      </c>
      <c r="J239" s="2">
        <v>2.35</v>
      </c>
      <c r="K239" s="2">
        <f t="shared" si="32"/>
        <v>1.91</v>
      </c>
      <c r="L239" s="2">
        <f t="shared" si="33"/>
        <v>0</v>
      </c>
      <c r="Z239" s="9">
        <v>1.91</v>
      </c>
      <c r="AA239" s="5">
        <v>396.08625000000001</v>
      </c>
      <c r="AL239" s="5" t="str">
        <f t="shared" si="29"/>
        <v/>
      </c>
      <c r="AN239" s="5" t="str">
        <f t="shared" si="30"/>
        <v/>
      </c>
      <c r="AP239" s="5" t="str">
        <f t="shared" si="31"/>
        <v/>
      </c>
      <c r="AS239" s="5">
        <f t="shared" si="34"/>
        <v>396.08625000000001</v>
      </c>
      <c r="AT239" s="11">
        <f t="shared" si="35"/>
        <v>6.9933751476947085E-3</v>
      </c>
      <c r="AU239" s="5">
        <f t="shared" si="36"/>
        <v>6.9933751476947084</v>
      </c>
    </row>
    <row r="240" spans="1:47" x14ac:dyDescent="0.25">
      <c r="A240" s="1" t="s">
        <v>438</v>
      </c>
      <c r="B240" s="1" t="s">
        <v>439</v>
      </c>
      <c r="C240" s="1" t="s">
        <v>440</v>
      </c>
      <c r="D240" s="1" t="s">
        <v>258</v>
      </c>
      <c r="E240" s="1" t="s">
        <v>75</v>
      </c>
      <c r="F240" s="1" t="s">
        <v>404</v>
      </c>
      <c r="G240" s="1" t="s">
        <v>252</v>
      </c>
      <c r="H240" s="1" t="s">
        <v>55</v>
      </c>
      <c r="I240" s="2">
        <v>62.23</v>
      </c>
      <c r="J240" s="2">
        <v>12.94</v>
      </c>
      <c r="K240" s="2">
        <f t="shared" si="32"/>
        <v>9.59</v>
      </c>
      <c r="L240" s="2">
        <f t="shared" si="33"/>
        <v>3.3499999999999996</v>
      </c>
      <c r="P240" s="6">
        <v>7</v>
      </c>
      <c r="Q240" s="5">
        <v>15159.375</v>
      </c>
      <c r="R240" s="7">
        <v>0.73</v>
      </c>
      <c r="S240" s="5">
        <v>1264.0862500000001</v>
      </c>
      <c r="Z240" s="9">
        <v>1.86</v>
      </c>
      <c r="AA240" s="5">
        <v>385.71749999999997</v>
      </c>
      <c r="AL240" s="5" t="str">
        <f t="shared" si="29"/>
        <v/>
      </c>
      <c r="AM240" s="3">
        <v>0.56999999999999995</v>
      </c>
      <c r="AN240" s="5">
        <f t="shared" si="30"/>
        <v>3598.41</v>
      </c>
      <c r="AP240" s="5" t="str">
        <f t="shared" si="31"/>
        <v/>
      </c>
      <c r="AQ240" s="2">
        <v>0.84</v>
      </c>
      <c r="AR240" s="2">
        <v>1.94</v>
      </c>
      <c r="AS240" s="5">
        <f t="shared" si="34"/>
        <v>16809.178749999999</v>
      </c>
      <c r="AT240" s="11">
        <f t="shared" si="35"/>
        <v>0.29678609879390661</v>
      </c>
      <c r="AU240" s="5">
        <f t="shared" si="36"/>
        <v>296.7860987939066</v>
      </c>
    </row>
    <row r="241" spans="1:47" x14ac:dyDescent="0.25">
      <c r="A241" s="1" t="s">
        <v>438</v>
      </c>
      <c r="B241" s="1" t="s">
        <v>439</v>
      </c>
      <c r="C241" s="1" t="s">
        <v>440</v>
      </c>
      <c r="D241" s="1" t="s">
        <v>258</v>
      </c>
      <c r="E241" s="1" t="s">
        <v>77</v>
      </c>
      <c r="F241" s="1" t="s">
        <v>404</v>
      </c>
      <c r="G241" s="1" t="s">
        <v>252</v>
      </c>
      <c r="H241" s="1" t="s">
        <v>55</v>
      </c>
      <c r="I241" s="2">
        <v>62.23</v>
      </c>
      <c r="J241" s="2">
        <v>4.9000000000000004</v>
      </c>
      <c r="K241" s="2">
        <f t="shared" si="32"/>
        <v>3.1100000000000003</v>
      </c>
      <c r="L241" s="2">
        <f t="shared" si="33"/>
        <v>1.7999999999999998</v>
      </c>
      <c r="P241" s="6">
        <v>2.56</v>
      </c>
      <c r="Q241" s="5">
        <v>5544</v>
      </c>
      <c r="Z241" s="9">
        <v>0.55000000000000004</v>
      </c>
      <c r="AA241" s="5">
        <v>114.05625000000001</v>
      </c>
      <c r="AL241" s="5" t="str">
        <f t="shared" si="29"/>
        <v/>
      </c>
      <c r="AM241" s="3">
        <v>0.13</v>
      </c>
      <c r="AN241" s="5">
        <f t="shared" si="30"/>
        <v>820.69</v>
      </c>
      <c r="AO241" s="2">
        <v>0.03</v>
      </c>
      <c r="AP241" s="5">
        <f t="shared" si="31"/>
        <v>0</v>
      </c>
      <c r="AQ241" s="2">
        <v>0.23</v>
      </c>
      <c r="AR241" s="2">
        <v>1.41</v>
      </c>
      <c r="AS241" s="5">
        <f t="shared" si="34"/>
        <v>5658.0562499999996</v>
      </c>
      <c r="AT241" s="11">
        <f t="shared" si="35"/>
        <v>9.9899731341364956E-2</v>
      </c>
      <c r="AU241" s="5">
        <f t="shared" si="36"/>
        <v>99.899731341364955</v>
      </c>
    </row>
    <row r="242" spans="1:47" x14ac:dyDescent="0.25">
      <c r="A242" s="1" t="s">
        <v>438</v>
      </c>
      <c r="B242" s="1" t="s">
        <v>439</v>
      </c>
      <c r="C242" s="1" t="s">
        <v>440</v>
      </c>
      <c r="D242" s="1" t="s">
        <v>258</v>
      </c>
      <c r="E242" s="1" t="s">
        <v>71</v>
      </c>
      <c r="F242" s="1" t="s">
        <v>404</v>
      </c>
      <c r="G242" s="1" t="s">
        <v>252</v>
      </c>
      <c r="H242" s="1" t="s">
        <v>55</v>
      </c>
      <c r="I242" s="2">
        <v>62.23</v>
      </c>
      <c r="J242" s="2">
        <v>38.93</v>
      </c>
      <c r="K242" s="2">
        <f t="shared" si="32"/>
        <v>31.68</v>
      </c>
      <c r="L242" s="2">
        <f t="shared" si="33"/>
        <v>7.25</v>
      </c>
      <c r="P242" s="6">
        <v>21.95</v>
      </c>
      <c r="Q242" s="5">
        <v>47535.46875</v>
      </c>
      <c r="R242" s="7">
        <v>9.73</v>
      </c>
      <c r="S242" s="5">
        <v>16848.71125</v>
      </c>
      <c r="AL242" s="5" t="str">
        <f t="shared" si="29"/>
        <v/>
      </c>
      <c r="AM242" s="3">
        <v>0.01</v>
      </c>
      <c r="AN242" s="5">
        <f t="shared" si="30"/>
        <v>63.13</v>
      </c>
      <c r="AO242" s="2">
        <v>0.56000000000000005</v>
      </c>
      <c r="AP242" s="5">
        <f t="shared" si="31"/>
        <v>0</v>
      </c>
      <c r="AQ242" s="2">
        <v>0.81</v>
      </c>
      <c r="AR242" s="2">
        <v>5.87</v>
      </c>
      <c r="AS242" s="5">
        <f t="shared" si="34"/>
        <v>64384.18</v>
      </c>
      <c r="AT242" s="11">
        <f t="shared" si="35"/>
        <v>1.1367794875906516</v>
      </c>
      <c r="AU242" s="5">
        <f t="shared" si="36"/>
        <v>1136.7794875906516</v>
      </c>
    </row>
    <row r="243" spans="1:47" x14ac:dyDescent="0.25">
      <c r="A243" s="1" t="s">
        <v>438</v>
      </c>
      <c r="B243" s="1" t="s">
        <v>439</v>
      </c>
      <c r="C243" s="1" t="s">
        <v>440</v>
      </c>
      <c r="D243" s="1" t="s">
        <v>258</v>
      </c>
      <c r="E243" s="1" t="s">
        <v>78</v>
      </c>
      <c r="F243" s="1" t="s">
        <v>404</v>
      </c>
      <c r="G243" s="1" t="s">
        <v>252</v>
      </c>
      <c r="H243" s="1" t="s">
        <v>55</v>
      </c>
      <c r="I243" s="2">
        <v>62.23</v>
      </c>
      <c r="J243" s="2">
        <v>5.01</v>
      </c>
      <c r="K243" s="2">
        <f t="shared" si="32"/>
        <v>4.84</v>
      </c>
      <c r="L243" s="2">
        <f t="shared" si="33"/>
        <v>0.17</v>
      </c>
      <c r="P243" s="6">
        <v>2.74</v>
      </c>
      <c r="Q243" s="5">
        <v>5933.8125000000009</v>
      </c>
      <c r="R243" s="7">
        <v>2.1</v>
      </c>
      <c r="S243" s="5">
        <v>3636.4124999999999</v>
      </c>
      <c r="AL243" s="5" t="str">
        <f t="shared" si="29"/>
        <v/>
      </c>
      <c r="AN243" s="5" t="str">
        <f t="shared" si="30"/>
        <v/>
      </c>
      <c r="AP243" s="5" t="str">
        <f t="shared" si="31"/>
        <v/>
      </c>
      <c r="AR243" s="2">
        <v>0.17</v>
      </c>
      <c r="AS243" s="5">
        <f t="shared" si="34"/>
        <v>9570.2250000000004</v>
      </c>
      <c r="AT243" s="11">
        <f t="shared" si="35"/>
        <v>0.16897373658602538</v>
      </c>
      <c r="AU243" s="5">
        <f t="shared" si="36"/>
        <v>168.97373658602538</v>
      </c>
    </row>
    <row r="244" spans="1:47" x14ac:dyDescent="0.25">
      <c r="A244" s="1" t="s">
        <v>441</v>
      </c>
      <c r="B244" s="1" t="s">
        <v>442</v>
      </c>
      <c r="C244" s="1" t="s">
        <v>443</v>
      </c>
      <c r="D244" s="1" t="s">
        <v>51</v>
      </c>
      <c r="E244" s="1" t="s">
        <v>75</v>
      </c>
      <c r="F244" s="1" t="s">
        <v>404</v>
      </c>
      <c r="G244" s="1" t="s">
        <v>252</v>
      </c>
      <c r="H244" s="1" t="s">
        <v>55</v>
      </c>
      <c r="I244" s="2">
        <v>27.46</v>
      </c>
      <c r="J244" s="2">
        <v>25.67</v>
      </c>
      <c r="K244" s="2">
        <f t="shared" si="32"/>
        <v>24.619999999999997</v>
      </c>
      <c r="L244" s="2">
        <f t="shared" si="33"/>
        <v>1.04</v>
      </c>
      <c r="P244" s="6">
        <v>7.88</v>
      </c>
      <c r="Q244" s="5">
        <v>17065.125</v>
      </c>
      <c r="R244" s="7">
        <v>14.48</v>
      </c>
      <c r="S244" s="5">
        <v>25073.93</v>
      </c>
      <c r="T244" s="8">
        <v>0.06</v>
      </c>
      <c r="U244" s="5">
        <v>31.184999999999999</v>
      </c>
      <c r="Z244" s="9">
        <v>2.2000000000000002</v>
      </c>
      <c r="AA244" s="5">
        <v>456.22500000000002</v>
      </c>
      <c r="AL244" s="5" t="str">
        <f t="shared" si="29"/>
        <v/>
      </c>
      <c r="AM244" s="3">
        <v>0.32</v>
      </c>
      <c r="AN244" s="5">
        <f t="shared" si="30"/>
        <v>2020.16</v>
      </c>
      <c r="AP244" s="5" t="str">
        <f t="shared" si="31"/>
        <v/>
      </c>
      <c r="AQ244" s="2">
        <v>0.5</v>
      </c>
      <c r="AR244" s="2">
        <v>0.22</v>
      </c>
      <c r="AS244" s="5">
        <f t="shared" si="34"/>
        <v>42626.464999999997</v>
      </c>
      <c r="AT244" s="11">
        <f t="shared" si="35"/>
        <v>0.75262107928532818</v>
      </c>
      <c r="AU244" s="5">
        <f t="shared" si="36"/>
        <v>752.62107928532816</v>
      </c>
    </row>
    <row r="245" spans="1:47" x14ac:dyDescent="0.25">
      <c r="A245" s="1" t="s">
        <v>441</v>
      </c>
      <c r="B245" s="1" t="s">
        <v>442</v>
      </c>
      <c r="C245" s="1" t="s">
        <v>443</v>
      </c>
      <c r="D245" s="1" t="s">
        <v>51</v>
      </c>
      <c r="E245" s="1" t="s">
        <v>71</v>
      </c>
      <c r="F245" s="1" t="s">
        <v>404</v>
      </c>
      <c r="G245" s="1" t="s">
        <v>252</v>
      </c>
      <c r="H245" s="1" t="s">
        <v>55</v>
      </c>
      <c r="I245" s="2">
        <v>27.46</v>
      </c>
      <c r="J245" s="2">
        <v>0.94</v>
      </c>
      <c r="K245" s="2">
        <f t="shared" si="32"/>
        <v>0.57999999999999996</v>
      </c>
      <c r="L245" s="2">
        <f t="shared" si="33"/>
        <v>0.36</v>
      </c>
      <c r="P245" s="6">
        <v>0.57999999999999996</v>
      </c>
      <c r="Q245" s="5">
        <v>1256.0625</v>
      </c>
      <c r="AL245" s="5" t="str">
        <f t="shared" si="29"/>
        <v/>
      </c>
      <c r="AM245" s="3">
        <v>0.13</v>
      </c>
      <c r="AN245" s="5">
        <f t="shared" si="30"/>
        <v>820.69</v>
      </c>
      <c r="AP245" s="5" t="str">
        <f t="shared" si="31"/>
        <v/>
      </c>
      <c r="AQ245" s="2">
        <v>0.23</v>
      </c>
      <c r="AS245" s="5">
        <f t="shared" si="34"/>
        <v>1256.0625</v>
      </c>
      <c r="AT245" s="11">
        <f t="shared" si="35"/>
        <v>2.2177281517475767E-2</v>
      </c>
      <c r="AU245" s="5">
        <f t="shared" si="36"/>
        <v>22.17728151747577</v>
      </c>
    </row>
    <row r="246" spans="1:47" x14ac:dyDescent="0.25">
      <c r="A246" s="1" t="s">
        <v>444</v>
      </c>
      <c r="B246" s="1" t="s">
        <v>445</v>
      </c>
      <c r="C246" s="1" t="s">
        <v>446</v>
      </c>
      <c r="D246" s="1" t="s">
        <v>51</v>
      </c>
      <c r="E246" s="1" t="s">
        <v>65</v>
      </c>
      <c r="F246" s="1" t="s">
        <v>447</v>
      </c>
      <c r="G246" s="1" t="s">
        <v>252</v>
      </c>
      <c r="H246" s="1" t="s">
        <v>55</v>
      </c>
      <c r="I246" s="2">
        <v>29.95</v>
      </c>
      <c r="J246" s="2">
        <v>25.31</v>
      </c>
      <c r="K246" s="2">
        <f t="shared" si="32"/>
        <v>3.57</v>
      </c>
      <c r="L246" s="2">
        <f t="shared" si="33"/>
        <v>0.61</v>
      </c>
      <c r="R246" s="7">
        <v>3.57</v>
      </c>
      <c r="S246" s="5">
        <v>6181.9012499999999</v>
      </c>
      <c r="AL246" s="5" t="str">
        <f t="shared" si="29"/>
        <v/>
      </c>
      <c r="AM246" s="3">
        <v>0.02</v>
      </c>
      <c r="AN246" s="5">
        <f t="shared" si="30"/>
        <v>126.26</v>
      </c>
      <c r="AP246" s="5" t="str">
        <f t="shared" si="31"/>
        <v/>
      </c>
      <c r="AQ246" s="2">
        <v>0.59</v>
      </c>
      <c r="AS246" s="5">
        <f t="shared" si="34"/>
        <v>6181.9012499999999</v>
      </c>
      <c r="AT246" s="11">
        <f t="shared" si="35"/>
        <v>0.10914883959554984</v>
      </c>
      <c r="AU246" s="5">
        <f t="shared" si="36"/>
        <v>109.14883959554984</v>
      </c>
    </row>
    <row r="247" spans="1:47" x14ac:dyDescent="0.25">
      <c r="A247" s="1" t="s">
        <v>444</v>
      </c>
      <c r="B247" s="1" t="s">
        <v>445</v>
      </c>
      <c r="C247" s="1" t="s">
        <v>446</v>
      </c>
      <c r="D247" s="1" t="s">
        <v>51</v>
      </c>
      <c r="E247" s="1" t="s">
        <v>52</v>
      </c>
      <c r="F247" s="1" t="s">
        <v>447</v>
      </c>
      <c r="G247" s="1" t="s">
        <v>252</v>
      </c>
      <c r="H247" s="1" t="s">
        <v>55</v>
      </c>
      <c r="I247" s="2">
        <v>29.95</v>
      </c>
      <c r="J247" s="2">
        <v>2.52</v>
      </c>
      <c r="K247" s="2">
        <f t="shared" si="32"/>
        <v>1.53</v>
      </c>
      <c r="L247" s="2">
        <f t="shared" si="33"/>
        <v>0</v>
      </c>
      <c r="R247" s="7">
        <v>1.51</v>
      </c>
      <c r="S247" s="5">
        <v>2614.7537499999999</v>
      </c>
      <c r="Z247" s="9">
        <v>0.02</v>
      </c>
      <c r="AA247" s="5">
        <v>4.1475</v>
      </c>
      <c r="AL247" s="5" t="str">
        <f t="shared" si="29"/>
        <v/>
      </c>
      <c r="AN247" s="5" t="str">
        <f t="shared" si="30"/>
        <v/>
      </c>
      <c r="AP247" s="5" t="str">
        <f t="shared" si="31"/>
        <v/>
      </c>
      <c r="AS247" s="5">
        <f t="shared" si="34"/>
        <v>2618.9012499999999</v>
      </c>
      <c r="AT247" s="11">
        <f t="shared" si="35"/>
        <v>4.6239825078544398E-2</v>
      </c>
      <c r="AU247" s="5">
        <f t="shared" si="36"/>
        <v>46.239825078544399</v>
      </c>
    </row>
    <row r="248" spans="1:47" x14ac:dyDescent="0.25">
      <c r="A248" s="1" t="s">
        <v>448</v>
      </c>
      <c r="B248" s="1" t="s">
        <v>449</v>
      </c>
      <c r="C248" s="1" t="s">
        <v>450</v>
      </c>
      <c r="D248" s="1" t="s">
        <v>51</v>
      </c>
      <c r="E248" s="1" t="s">
        <v>52</v>
      </c>
      <c r="F248" s="1" t="s">
        <v>447</v>
      </c>
      <c r="G248" s="1" t="s">
        <v>252</v>
      </c>
      <c r="H248" s="1" t="s">
        <v>55</v>
      </c>
      <c r="I248" s="2">
        <v>2</v>
      </c>
      <c r="J248" s="2">
        <v>1.91</v>
      </c>
      <c r="K248" s="2">
        <f t="shared" si="32"/>
        <v>1.92</v>
      </c>
      <c r="L248" s="2">
        <f t="shared" si="33"/>
        <v>0</v>
      </c>
      <c r="R248" s="7">
        <v>0.35</v>
      </c>
      <c r="S248" s="5">
        <v>606.06874999999991</v>
      </c>
      <c r="Z248" s="9">
        <v>1.57</v>
      </c>
      <c r="AA248" s="5">
        <v>325.57875000000001</v>
      </c>
      <c r="AL248" s="5" t="str">
        <f t="shared" si="29"/>
        <v/>
      </c>
      <c r="AN248" s="5" t="str">
        <f t="shared" si="30"/>
        <v/>
      </c>
      <c r="AP248" s="5" t="str">
        <f t="shared" si="31"/>
        <v/>
      </c>
      <c r="AS248" s="5">
        <f t="shared" si="34"/>
        <v>931.64749999999992</v>
      </c>
      <c r="AT248" s="11">
        <f t="shared" si="35"/>
        <v>1.6449347769360603E-2</v>
      </c>
      <c r="AU248" s="5">
        <f t="shared" si="36"/>
        <v>16.449347769360603</v>
      </c>
    </row>
    <row r="249" spans="1:47" x14ac:dyDescent="0.25">
      <c r="A249" s="1" t="s">
        <v>451</v>
      </c>
      <c r="B249" s="1" t="s">
        <v>449</v>
      </c>
      <c r="C249" s="1" t="s">
        <v>450</v>
      </c>
      <c r="D249" s="1" t="s">
        <v>51</v>
      </c>
      <c r="E249" s="1" t="s">
        <v>65</v>
      </c>
      <c r="F249" s="1" t="s">
        <v>447</v>
      </c>
      <c r="G249" s="1" t="s">
        <v>252</v>
      </c>
      <c r="H249" s="1" t="s">
        <v>55</v>
      </c>
      <c r="I249" s="2">
        <v>100.5</v>
      </c>
      <c r="J249" s="2">
        <v>11.05</v>
      </c>
      <c r="K249" s="2">
        <f t="shared" si="32"/>
        <v>0</v>
      </c>
      <c r="L249" s="2">
        <f t="shared" si="33"/>
        <v>0.27</v>
      </c>
      <c r="AL249" s="5" t="str">
        <f t="shared" si="29"/>
        <v/>
      </c>
      <c r="AM249" s="3">
        <v>0.02</v>
      </c>
      <c r="AN249" s="5">
        <f t="shared" si="30"/>
        <v>126.26</v>
      </c>
      <c r="AP249" s="5" t="str">
        <f t="shared" si="31"/>
        <v/>
      </c>
      <c r="AQ249" s="2">
        <v>0.25</v>
      </c>
      <c r="AS249" s="5">
        <f t="shared" si="34"/>
        <v>0</v>
      </c>
      <c r="AT249" s="11">
        <f t="shared" si="35"/>
        <v>0</v>
      </c>
      <c r="AU249" s="5">
        <f t="shared" si="36"/>
        <v>0</v>
      </c>
    </row>
    <row r="250" spans="1:47" x14ac:dyDescent="0.25">
      <c r="A250" s="1" t="s">
        <v>451</v>
      </c>
      <c r="B250" s="1" t="s">
        <v>449</v>
      </c>
      <c r="C250" s="1" t="s">
        <v>450</v>
      </c>
      <c r="D250" s="1" t="s">
        <v>51</v>
      </c>
      <c r="E250" s="1" t="s">
        <v>52</v>
      </c>
      <c r="F250" s="1" t="s">
        <v>447</v>
      </c>
      <c r="G250" s="1" t="s">
        <v>252</v>
      </c>
      <c r="H250" s="1" t="s">
        <v>55</v>
      </c>
      <c r="I250" s="2">
        <v>100.5</v>
      </c>
      <c r="J250" s="2">
        <v>30.86</v>
      </c>
      <c r="K250" s="2">
        <f t="shared" si="32"/>
        <v>20.810000000000002</v>
      </c>
      <c r="L250" s="2">
        <f t="shared" si="33"/>
        <v>0</v>
      </c>
      <c r="R250" s="7">
        <v>12.41</v>
      </c>
      <c r="S250" s="5">
        <v>21489.466250000001</v>
      </c>
      <c r="T250" s="8">
        <v>8.4</v>
      </c>
      <c r="U250" s="5">
        <v>4365.9000000000005</v>
      </c>
      <c r="AL250" s="5" t="str">
        <f t="shared" si="29"/>
        <v/>
      </c>
      <c r="AN250" s="5" t="str">
        <f t="shared" si="30"/>
        <v/>
      </c>
      <c r="AP250" s="5" t="str">
        <f t="shared" si="31"/>
        <v/>
      </c>
      <c r="AS250" s="5">
        <f t="shared" si="34"/>
        <v>25855.366250000003</v>
      </c>
      <c r="AT250" s="11">
        <f t="shared" si="35"/>
        <v>0.45650732830865637</v>
      </c>
      <c r="AU250" s="5">
        <f t="shared" si="36"/>
        <v>456.50732830865638</v>
      </c>
    </row>
    <row r="251" spans="1:47" x14ac:dyDescent="0.25">
      <c r="A251" s="1" t="s">
        <v>452</v>
      </c>
      <c r="B251" s="1" t="s">
        <v>453</v>
      </c>
      <c r="C251" s="1" t="s">
        <v>454</v>
      </c>
      <c r="D251" s="1" t="s">
        <v>51</v>
      </c>
      <c r="E251" s="1" t="s">
        <v>52</v>
      </c>
      <c r="F251" s="1" t="s">
        <v>447</v>
      </c>
      <c r="G251" s="1" t="s">
        <v>252</v>
      </c>
      <c r="H251" s="1" t="s">
        <v>55</v>
      </c>
      <c r="I251" s="2">
        <v>2</v>
      </c>
      <c r="J251" s="2">
        <v>1.94</v>
      </c>
      <c r="K251" s="2">
        <f t="shared" si="32"/>
        <v>1.94</v>
      </c>
      <c r="L251" s="2">
        <f t="shared" si="33"/>
        <v>0</v>
      </c>
      <c r="Z251" s="9">
        <v>1.94</v>
      </c>
      <c r="AA251" s="5">
        <v>402.3075</v>
      </c>
      <c r="AL251" s="5" t="str">
        <f t="shared" si="29"/>
        <v/>
      </c>
      <c r="AN251" s="5" t="str">
        <f t="shared" si="30"/>
        <v/>
      </c>
      <c r="AP251" s="5" t="str">
        <f t="shared" si="31"/>
        <v/>
      </c>
      <c r="AS251" s="5">
        <f t="shared" si="34"/>
        <v>402.3075</v>
      </c>
      <c r="AT251" s="11">
        <f t="shared" si="35"/>
        <v>7.1032187364019556E-3</v>
      </c>
      <c r="AU251" s="5">
        <f t="shared" si="36"/>
        <v>7.1032187364019554</v>
      </c>
    </row>
    <row r="252" spans="1:47" x14ac:dyDescent="0.25">
      <c r="A252" s="1">
        <v>100</v>
      </c>
      <c r="B252" s="1" t="s">
        <v>455</v>
      </c>
      <c r="C252" s="1" t="s">
        <v>154</v>
      </c>
      <c r="D252" s="1" t="s">
        <v>478</v>
      </c>
      <c r="K252" s="2">
        <f t="shared" si="32"/>
        <v>362.55999999999995</v>
      </c>
      <c r="L252" s="2">
        <f t="shared" si="33"/>
        <v>0</v>
      </c>
      <c r="R252" s="7">
        <v>87.22</v>
      </c>
      <c r="S252" s="5">
        <v>151032.33249999999</v>
      </c>
      <c r="T252" s="8">
        <v>8.379999999999999</v>
      </c>
      <c r="U252" s="5">
        <v>4355.5050000000001</v>
      </c>
      <c r="V252" s="2">
        <v>266.95999999999998</v>
      </c>
      <c r="W252" s="5">
        <v>110955.25</v>
      </c>
      <c r="AL252" s="5" t="str">
        <f t="shared" si="29"/>
        <v/>
      </c>
      <c r="AN252" s="5" t="str">
        <f t="shared" si="30"/>
        <v/>
      </c>
      <c r="AP252" s="5" t="str">
        <f t="shared" si="31"/>
        <v/>
      </c>
      <c r="AS252" s="5">
        <f t="shared" si="34"/>
        <v>266343.08750000002</v>
      </c>
      <c r="AT252" s="11">
        <f t="shared" si="35"/>
        <v>4.7026048717489628</v>
      </c>
      <c r="AU252" s="5">
        <f t="shared" si="36"/>
        <v>4702.604871748963</v>
      </c>
    </row>
    <row r="253" spans="1:47" x14ac:dyDescent="0.25">
      <c r="B253" s="29" t="s">
        <v>462</v>
      </c>
      <c r="K253" s="2">
        <f t="shared" si="32"/>
        <v>0</v>
      </c>
      <c r="L253" s="2">
        <f t="shared" si="33"/>
        <v>0</v>
      </c>
      <c r="AS253" s="5">
        <f t="shared" si="34"/>
        <v>0</v>
      </c>
      <c r="AT253" s="11">
        <f t="shared" si="35"/>
        <v>0</v>
      </c>
      <c r="AU253" s="5">
        <f t="shared" si="36"/>
        <v>0</v>
      </c>
    </row>
    <row r="254" spans="1:47" x14ac:dyDescent="0.25">
      <c r="B254" s="1" t="s">
        <v>456</v>
      </c>
      <c r="C254" s="1" t="s">
        <v>479</v>
      </c>
      <c r="D254" s="1" t="s">
        <v>480</v>
      </c>
      <c r="J254" s="2">
        <v>46.81</v>
      </c>
      <c r="K254" s="2">
        <f t="shared" si="32"/>
        <v>45.85</v>
      </c>
      <c r="L254" s="2">
        <f t="shared" si="33"/>
        <v>0</v>
      </c>
      <c r="T254" s="31"/>
      <c r="U254" s="30"/>
      <c r="AG254" s="9">
        <v>45.85</v>
      </c>
      <c r="AH254" s="5">
        <v>79435.13</v>
      </c>
      <c r="AS254" s="5">
        <f t="shared" si="34"/>
        <v>79435.13</v>
      </c>
      <c r="AT254" s="11">
        <f t="shared" si="35"/>
        <v>1.4025219607999482</v>
      </c>
      <c r="AU254" s="5">
        <f t="shared" si="36"/>
        <v>1402.5219607999481</v>
      </c>
    </row>
    <row r="255" spans="1:47" x14ac:dyDescent="0.25">
      <c r="B255" s="29" t="s">
        <v>463</v>
      </c>
      <c r="K255" s="2">
        <f t="shared" si="32"/>
        <v>0</v>
      </c>
      <c r="L255" s="2">
        <f t="shared" si="33"/>
        <v>0</v>
      </c>
      <c r="AS255" s="5">
        <f t="shared" si="34"/>
        <v>0</v>
      </c>
      <c r="AT255" s="11">
        <f t="shared" si="35"/>
        <v>0</v>
      </c>
      <c r="AU255" s="5">
        <f t="shared" si="36"/>
        <v>0</v>
      </c>
    </row>
    <row r="256" spans="1:47" x14ac:dyDescent="0.25">
      <c r="B256" s="1" t="s">
        <v>457</v>
      </c>
      <c r="C256" s="1" t="s">
        <v>481</v>
      </c>
      <c r="D256" s="1" t="s">
        <v>482</v>
      </c>
      <c r="J256" s="2">
        <v>23.2</v>
      </c>
      <c r="K256" s="2">
        <f t="shared" si="32"/>
        <v>28.36</v>
      </c>
      <c r="L256" s="2">
        <f t="shared" si="33"/>
        <v>0</v>
      </c>
      <c r="AG256" s="9">
        <v>28.36</v>
      </c>
      <c r="AH256" s="5">
        <v>49133.7</v>
      </c>
      <c r="AL256" s="5" t="str">
        <f t="shared" si="29"/>
        <v/>
      </c>
      <c r="AN256" s="5" t="str">
        <f t="shared" si="30"/>
        <v/>
      </c>
      <c r="AP256" s="5" t="str">
        <f t="shared" si="31"/>
        <v/>
      </c>
      <c r="AS256" s="5">
        <f t="shared" si="34"/>
        <v>49133.7</v>
      </c>
      <c r="AT256" s="11">
        <f t="shared" si="35"/>
        <v>0.86751407425601745</v>
      </c>
      <c r="AU256" s="5">
        <f t="shared" si="36"/>
        <v>867.51407425601747</v>
      </c>
    </row>
    <row r="257" spans="2:47" x14ac:dyDescent="0.25">
      <c r="B257" s="1" t="s">
        <v>458</v>
      </c>
      <c r="C257" s="1" t="s">
        <v>481</v>
      </c>
      <c r="D257" s="1" t="s">
        <v>482</v>
      </c>
      <c r="J257" s="2">
        <v>6.69</v>
      </c>
      <c r="K257" s="2">
        <f t="shared" si="32"/>
        <v>4.8600000000000003</v>
      </c>
      <c r="L257" s="2">
        <f t="shared" si="33"/>
        <v>0</v>
      </c>
      <c r="AG257" s="9">
        <v>4.8600000000000003</v>
      </c>
      <c r="AH257" s="5">
        <v>8419.9499999999989</v>
      </c>
      <c r="AL257" s="5" t="str">
        <f t="shared" si="29"/>
        <v/>
      </c>
      <c r="AN257" s="5" t="str">
        <f t="shared" si="30"/>
        <v/>
      </c>
      <c r="AP257" s="5" t="str">
        <f t="shared" si="31"/>
        <v/>
      </c>
      <c r="AS257" s="5">
        <f t="shared" si="34"/>
        <v>8419.9499999999989</v>
      </c>
      <c r="AT257" s="11">
        <f t="shared" si="35"/>
        <v>0.14866425955163062</v>
      </c>
      <c r="AU257" s="5">
        <f t="shared" si="36"/>
        <v>148.66425955163064</v>
      </c>
    </row>
    <row r="258" spans="2:47" x14ac:dyDescent="0.25">
      <c r="B258" s="1" t="s">
        <v>459</v>
      </c>
      <c r="C258" s="1" t="s">
        <v>481</v>
      </c>
      <c r="D258" s="1" t="s">
        <v>482</v>
      </c>
      <c r="J258" s="2">
        <v>11.09</v>
      </c>
      <c r="K258" s="2">
        <f t="shared" ref="K258:K274" si="37">SUM(N258,P258,R258,T258,V258,X258,Z258,AB258,AE258,AG258,AI258)</f>
        <v>8.0799999999999983</v>
      </c>
      <c r="L258" s="2">
        <f t="shared" ref="L258:L274" si="38">SUM(M258,AD258,AK258,AM258,AO258,AQ258,AR258)</f>
        <v>0</v>
      </c>
      <c r="AG258" s="9">
        <v>8.0799999999999983</v>
      </c>
      <c r="AH258" s="5">
        <v>13998.6</v>
      </c>
      <c r="AL258" s="5" t="str">
        <f t="shared" si="29"/>
        <v/>
      </c>
      <c r="AN258" s="5" t="str">
        <f t="shared" si="30"/>
        <v/>
      </c>
      <c r="AP258" s="5" t="str">
        <f t="shared" si="31"/>
        <v/>
      </c>
      <c r="AS258" s="5">
        <f t="shared" si="34"/>
        <v>13998.6</v>
      </c>
      <c r="AT258" s="11">
        <f t="shared" si="35"/>
        <v>0.24716197884304025</v>
      </c>
      <c r="AU258" s="5">
        <f t="shared" si="36"/>
        <v>247.16197884304026</v>
      </c>
    </row>
    <row r="259" spans="2:47" x14ac:dyDescent="0.25">
      <c r="B259" s="1" t="s">
        <v>460</v>
      </c>
      <c r="C259" s="1" t="s">
        <v>481</v>
      </c>
      <c r="D259" s="1" t="s">
        <v>482</v>
      </c>
      <c r="J259" s="2">
        <v>7</v>
      </c>
      <c r="K259" s="2">
        <f t="shared" si="37"/>
        <v>6.06</v>
      </c>
      <c r="L259" s="2">
        <f t="shared" si="38"/>
        <v>0</v>
      </c>
      <c r="AG259" s="9">
        <v>6.06</v>
      </c>
      <c r="AH259" s="5">
        <v>10498.95</v>
      </c>
      <c r="AL259" s="5" t="str">
        <f t="shared" ref="AL259:AL274" si="39">IF(AK259&gt;0,AK259*$AL$1,"")</f>
        <v/>
      </c>
      <c r="AN259" s="5" t="str">
        <f t="shared" ref="AN259:AN274" si="40">IF(AM259&gt;0,AM259*$AN$1,"")</f>
        <v/>
      </c>
      <c r="AP259" s="5" t="str">
        <f t="shared" ref="AP259:AP274" si="41">IF(AO259&gt;0,AO259*$AP$1,"")</f>
        <v/>
      </c>
      <c r="AS259" s="5">
        <f t="shared" si="34"/>
        <v>10498.95</v>
      </c>
      <c r="AT259" s="11">
        <f t="shared" si="35"/>
        <v>0.18537148413228019</v>
      </c>
      <c r="AU259" s="5">
        <f t="shared" si="36"/>
        <v>185.37148413228019</v>
      </c>
    </row>
    <row r="260" spans="2:47" x14ac:dyDescent="0.25">
      <c r="B260" s="29" t="s">
        <v>465</v>
      </c>
      <c r="K260" s="2">
        <f t="shared" si="37"/>
        <v>0</v>
      </c>
      <c r="L260" s="2">
        <f t="shared" si="38"/>
        <v>0</v>
      </c>
      <c r="AS260" s="5">
        <f t="shared" ref="AS260:AS276" si="42">SUM(O260,Q260,S260,U260,W260,Y260,AA260,AC260,AF260,AH260,AJ260)</f>
        <v>0</v>
      </c>
      <c r="AT260" s="11">
        <f t="shared" ref="AT260:AT276" si="43">(AS260/$AS$277)*100</f>
        <v>0</v>
      </c>
      <c r="AU260" s="5">
        <f t="shared" ref="AU260:AU276" si="44">(AT260/100)*$AU$1</f>
        <v>0</v>
      </c>
    </row>
    <row r="261" spans="2:47" x14ac:dyDescent="0.25">
      <c r="B261" s="1" t="s">
        <v>472</v>
      </c>
      <c r="C261" s="1" t="s">
        <v>483</v>
      </c>
      <c r="D261" s="1" t="s">
        <v>478</v>
      </c>
      <c r="J261" s="2">
        <v>5.34</v>
      </c>
      <c r="K261" s="2">
        <f t="shared" si="37"/>
        <v>3.26</v>
      </c>
      <c r="L261" s="2">
        <f t="shared" si="38"/>
        <v>0</v>
      </c>
      <c r="AG261" s="9">
        <v>3.26</v>
      </c>
      <c r="AH261" s="5">
        <v>5647.9500000000007</v>
      </c>
      <c r="AL261" s="5" t="str">
        <f t="shared" si="39"/>
        <v/>
      </c>
      <c r="AN261" s="5" t="str">
        <f t="shared" si="40"/>
        <v/>
      </c>
      <c r="AP261" s="5" t="str">
        <f t="shared" si="41"/>
        <v/>
      </c>
      <c r="AS261" s="5">
        <f t="shared" si="42"/>
        <v>5647.9500000000007</v>
      </c>
      <c r="AT261" s="11">
        <f t="shared" si="43"/>
        <v>9.9721293444097941E-2</v>
      </c>
      <c r="AU261" s="5">
        <f t="shared" si="44"/>
        <v>99.721293444097938</v>
      </c>
    </row>
    <row r="262" spans="2:47" x14ac:dyDescent="0.25">
      <c r="B262" s="1" t="s">
        <v>466</v>
      </c>
      <c r="C262" s="1" t="s">
        <v>483</v>
      </c>
      <c r="D262" s="1" t="s">
        <v>478</v>
      </c>
      <c r="J262" s="2">
        <v>3.02</v>
      </c>
      <c r="K262" s="2">
        <f t="shared" si="37"/>
        <v>3.06</v>
      </c>
      <c r="L262" s="2">
        <f t="shared" si="38"/>
        <v>0</v>
      </c>
      <c r="AG262" s="9">
        <v>3.06</v>
      </c>
      <c r="AH262" s="5">
        <v>5301.4500000000007</v>
      </c>
      <c r="AL262" s="5" t="str">
        <f t="shared" si="39"/>
        <v/>
      </c>
      <c r="AN262" s="5" t="str">
        <f t="shared" si="40"/>
        <v/>
      </c>
      <c r="AP262" s="5" t="str">
        <f t="shared" si="41"/>
        <v/>
      </c>
      <c r="AS262" s="5">
        <f t="shared" si="42"/>
        <v>5301.4500000000007</v>
      </c>
      <c r="AT262" s="11">
        <f t="shared" si="43"/>
        <v>9.3603422680656342E-2</v>
      </c>
      <c r="AU262" s="5">
        <f t="shared" si="44"/>
        <v>93.603422680656337</v>
      </c>
    </row>
    <row r="263" spans="2:47" x14ac:dyDescent="0.25">
      <c r="B263" s="1" t="s">
        <v>473</v>
      </c>
      <c r="C263" s="1" t="s">
        <v>483</v>
      </c>
      <c r="D263" s="1" t="s">
        <v>478</v>
      </c>
      <c r="J263" s="2">
        <v>1.1499999999999999</v>
      </c>
      <c r="K263" s="2">
        <f t="shared" si="37"/>
        <v>2.1800000000000002</v>
      </c>
      <c r="L263" s="2">
        <f t="shared" si="38"/>
        <v>0</v>
      </c>
      <c r="AG263" s="9">
        <v>2.1800000000000002</v>
      </c>
      <c r="AH263" s="5">
        <v>3776.849999999999</v>
      </c>
      <c r="AL263" s="5" t="str">
        <f t="shared" si="39"/>
        <v/>
      </c>
      <c r="AN263" s="5" t="str">
        <f t="shared" si="40"/>
        <v/>
      </c>
      <c r="AP263" s="5" t="str">
        <f t="shared" si="41"/>
        <v/>
      </c>
      <c r="AS263" s="5">
        <f t="shared" si="42"/>
        <v>3776.849999999999</v>
      </c>
      <c r="AT263" s="11">
        <f t="shared" si="43"/>
        <v>6.6684791321513309E-2</v>
      </c>
      <c r="AU263" s="5">
        <f t="shared" si="44"/>
        <v>66.684791321513316</v>
      </c>
    </row>
    <row r="264" spans="2:47" x14ac:dyDescent="0.25">
      <c r="B264" s="1" t="s">
        <v>474</v>
      </c>
      <c r="C264" s="1" t="s">
        <v>483</v>
      </c>
      <c r="D264" s="1" t="s">
        <v>478</v>
      </c>
      <c r="J264" s="2">
        <v>1.72</v>
      </c>
      <c r="K264" s="2">
        <f t="shared" si="37"/>
        <v>2.649999999999999</v>
      </c>
      <c r="L264" s="2">
        <f t="shared" si="38"/>
        <v>0</v>
      </c>
      <c r="AG264" s="9">
        <v>2.649999999999999</v>
      </c>
      <c r="AH264" s="5">
        <v>4591.1249999999991</v>
      </c>
      <c r="AL264" s="5" t="str">
        <f t="shared" si="39"/>
        <v/>
      </c>
      <c r="AN264" s="5" t="str">
        <f t="shared" si="40"/>
        <v/>
      </c>
      <c r="AP264" s="5" t="str">
        <f t="shared" si="41"/>
        <v/>
      </c>
      <c r="AS264" s="5">
        <f t="shared" si="42"/>
        <v>4591.1249999999991</v>
      </c>
      <c r="AT264" s="11">
        <f t="shared" si="43"/>
        <v>8.1061787615601053E-2</v>
      </c>
      <c r="AU264" s="5">
        <f t="shared" si="44"/>
        <v>81.061787615601048</v>
      </c>
    </row>
    <row r="265" spans="2:47" x14ac:dyDescent="0.25">
      <c r="B265" s="1" t="s">
        <v>475</v>
      </c>
      <c r="C265" s="1" t="s">
        <v>483</v>
      </c>
      <c r="D265" s="1" t="s">
        <v>478</v>
      </c>
      <c r="J265" s="2">
        <v>7.7799999999999994</v>
      </c>
      <c r="K265" s="2">
        <f t="shared" si="37"/>
        <v>7.06</v>
      </c>
      <c r="L265" s="2">
        <f t="shared" si="38"/>
        <v>0</v>
      </c>
      <c r="AG265" s="9">
        <v>7.06</v>
      </c>
      <c r="AH265" s="5">
        <v>12231.45</v>
      </c>
      <c r="AL265" s="5" t="str">
        <f t="shared" si="39"/>
        <v/>
      </c>
      <c r="AN265" s="5" t="str">
        <f t="shared" si="40"/>
        <v/>
      </c>
      <c r="AP265" s="5" t="str">
        <f t="shared" si="41"/>
        <v/>
      </c>
      <c r="AS265" s="5">
        <f t="shared" si="42"/>
        <v>12231.45</v>
      </c>
      <c r="AT265" s="11">
        <f t="shared" si="43"/>
        <v>0.21596083794948817</v>
      </c>
      <c r="AU265" s="5">
        <f t="shared" si="44"/>
        <v>215.96083794948817</v>
      </c>
    </row>
    <row r="266" spans="2:47" x14ac:dyDescent="0.25">
      <c r="B266" s="1" t="s">
        <v>476</v>
      </c>
      <c r="C266" s="1" t="s">
        <v>483</v>
      </c>
      <c r="D266" s="1" t="s">
        <v>478</v>
      </c>
      <c r="J266" s="2">
        <v>3.29</v>
      </c>
      <c r="K266" s="2">
        <f t="shared" si="37"/>
        <v>2.31</v>
      </c>
      <c r="L266" s="2">
        <f t="shared" si="38"/>
        <v>0</v>
      </c>
      <c r="AG266" s="9">
        <v>2.31</v>
      </c>
      <c r="AH266" s="5">
        <v>4002.0749999999998</v>
      </c>
      <c r="AL266" s="5" t="str">
        <f t="shared" si="39"/>
        <v/>
      </c>
      <c r="AN266" s="5" t="str">
        <f t="shared" si="40"/>
        <v/>
      </c>
      <c r="AP266" s="5" t="str">
        <f t="shared" si="41"/>
        <v/>
      </c>
      <c r="AS266" s="5">
        <f t="shared" si="42"/>
        <v>4002.0749999999998</v>
      </c>
      <c r="AT266" s="11">
        <f t="shared" si="43"/>
        <v>7.0661407317750363E-2</v>
      </c>
      <c r="AU266" s="5">
        <f t="shared" si="44"/>
        <v>70.66140731775036</v>
      </c>
    </row>
    <row r="267" spans="2:47" x14ac:dyDescent="0.25">
      <c r="B267" s="29" t="s">
        <v>464</v>
      </c>
      <c r="K267" s="2">
        <f t="shared" si="37"/>
        <v>0</v>
      </c>
      <c r="L267" s="2">
        <f t="shared" si="38"/>
        <v>0</v>
      </c>
      <c r="AS267" s="5">
        <f t="shared" si="42"/>
        <v>0</v>
      </c>
      <c r="AT267" s="11">
        <f t="shared" si="43"/>
        <v>0</v>
      </c>
      <c r="AU267" s="5">
        <f t="shared" si="44"/>
        <v>0</v>
      </c>
    </row>
    <row r="268" spans="2:47" x14ac:dyDescent="0.25">
      <c r="B268" s="1" t="s">
        <v>466</v>
      </c>
      <c r="C268" s="1" t="s">
        <v>484</v>
      </c>
      <c r="D268" s="1" t="s">
        <v>485</v>
      </c>
      <c r="J268" s="2">
        <v>0.05</v>
      </c>
      <c r="K268" s="2">
        <f t="shared" si="37"/>
        <v>0.48</v>
      </c>
      <c r="L268" s="2">
        <f t="shared" si="38"/>
        <v>0</v>
      </c>
      <c r="AG268" s="9">
        <v>0.48</v>
      </c>
      <c r="AH268" s="5">
        <v>831.6</v>
      </c>
      <c r="AL268" s="5" t="str">
        <f>IF(AK268&gt;0,AK268*$AL$1,"")</f>
        <v/>
      </c>
      <c r="AN268" s="5" t="str">
        <f>IF(AM268&gt;0,AM268*$AN$1,"")</f>
        <v/>
      </c>
      <c r="AP268" s="5" t="str">
        <f>IF(AO268&gt;0,AO268*$AP$1,"")</f>
        <v/>
      </c>
      <c r="AS268" s="5">
        <f t="shared" si="42"/>
        <v>831.6</v>
      </c>
      <c r="AT268" s="11">
        <f t="shared" si="43"/>
        <v>1.4682889832259816E-2</v>
      </c>
      <c r="AU268" s="5">
        <f t="shared" si="44"/>
        <v>14.682889832259816</v>
      </c>
    </row>
    <row r="269" spans="2:47" x14ac:dyDescent="0.25">
      <c r="B269" s="1" t="s">
        <v>467</v>
      </c>
      <c r="C269" s="1" t="s">
        <v>484</v>
      </c>
      <c r="D269" s="1" t="s">
        <v>485</v>
      </c>
      <c r="J269" s="2">
        <v>13.8</v>
      </c>
      <c r="K269" s="2">
        <f t="shared" si="37"/>
        <v>11.08</v>
      </c>
      <c r="L269" s="2">
        <f t="shared" si="38"/>
        <v>0</v>
      </c>
      <c r="AG269" s="9">
        <v>11.08</v>
      </c>
      <c r="AH269" s="5">
        <v>19196.099999999999</v>
      </c>
      <c r="AL269" s="5" t="str">
        <f t="shared" si="39"/>
        <v/>
      </c>
      <c r="AN269" s="5" t="str">
        <f t="shared" si="40"/>
        <v/>
      </c>
      <c r="AP269" s="5" t="str">
        <f t="shared" si="41"/>
        <v/>
      </c>
      <c r="AS269" s="5">
        <f t="shared" si="42"/>
        <v>19196.099999999999</v>
      </c>
      <c r="AT269" s="11">
        <f t="shared" si="43"/>
        <v>0.33893004029466406</v>
      </c>
      <c r="AU269" s="5">
        <f t="shared" si="44"/>
        <v>338.93004029466402</v>
      </c>
    </row>
    <row r="270" spans="2:47" x14ac:dyDescent="0.25">
      <c r="B270" s="1" t="s">
        <v>468</v>
      </c>
      <c r="C270" s="1" t="s">
        <v>484</v>
      </c>
      <c r="D270" s="1" t="s">
        <v>485</v>
      </c>
      <c r="J270" s="2">
        <v>1.2</v>
      </c>
      <c r="K270" s="2">
        <f t="shared" si="37"/>
        <v>1.2</v>
      </c>
      <c r="L270" s="2">
        <f t="shared" si="38"/>
        <v>0</v>
      </c>
      <c r="AG270" s="9">
        <v>1.2</v>
      </c>
      <c r="AH270" s="5">
        <v>2079</v>
      </c>
      <c r="AL270" s="5" t="str">
        <f t="shared" si="39"/>
        <v/>
      </c>
      <c r="AN270" s="5" t="str">
        <f t="shared" si="40"/>
        <v/>
      </c>
      <c r="AP270" s="5" t="str">
        <f t="shared" si="41"/>
        <v/>
      </c>
      <c r="AS270" s="5">
        <f t="shared" si="42"/>
        <v>2079</v>
      </c>
      <c r="AT270" s="11">
        <f t="shared" si="43"/>
        <v>3.6707224580649539E-2</v>
      </c>
      <c r="AU270" s="5">
        <f t="shared" si="44"/>
        <v>36.707224580649537</v>
      </c>
    </row>
    <row r="271" spans="2:47" x14ac:dyDescent="0.25">
      <c r="B271" s="1" t="s">
        <v>469</v>
      </c>
      <c r="C271" s="1" t="s">
        <v>484</v>
      </c>
      <c r="D271" s="1" t="s">
        <v>485</v>
      </c>
      <c r="J271" s="2">
        <v>10.32</v>
      </c>
      <c r="K271" s="2">
        <f t="shared" si="37"/>
        <v>8.94</v>
      </c>
      <c r="L271" s="2">
        <f t="shared" si="38"/>
        <v>0</v>
      </c>
      <c r="AG271" s="9">
        <v>8.94</v>
      </c>
      <c r="AH271" s="5">
        <v>15488.55</v>
      </c>
      <c r="AL271" s="5" t="str">
        <f t="shared" si="39"/>
        <v/>
      </c>
      <c r="AN271" s="5" t="str">
        <f t="shared" si="40"/>
        <v/>
      </c>
      <c r="AP271" s="5" t="str">
        <f t="shared" si="41"/>
        <v/>
      </c>
      <c r="AS271" s="5">
        <f t="shared" si="42"/>
        <v>15488.55</v>
      </c>
      <c r="AT271" s="11">
        <f t="shared" si="43"/>
        <v>0.27346882312583909</v>
      </c>
      <c r="AU271" s="5">
        <f t="shared" si="44"/>
        <v>273.46882312583909</v>
      </c>
    </row>
    <row r="272" spans="2:47" x14ac:dyDescent="0.25">
      <c r="B272" s="1" t="s">
        <v>470</v>
      </c>
      <c r="C272" s="1" t="s">
        <v>484</v>
      </c>
      <c r="D272" s="1" t="s">
        <v>485</v>
      </c>
      <c r="J272" s="2">
        <v>7.629999999999999</v>
      </c>
      <c r="K272" s="2">
        <f t="shared" si="37"/>
        <v>6.77</v>
      </c>
      <c r="L272" s="2">
        <f t="shared" si="38"/>
        <v>0</v>
      </c>
      <c r="AG272" s="9">
        <v>6.77</v>
      </c>
      <c r="AH272" s="5">
        <v>11729.025</v>
      </c>
      <c r="AL272" s="5" t="str">
        <f t="shared" si="39"/>
        <v/>
      </c>
      <c r="AN272" s="5" t="str">
        <f t="shared" si="40"/>
        <v/>
      </c>
      <c r="AP272" s="5" t="str">
        <f t="shared" si="41"/>
        <v/>
      </c>
      <c r="AS272" s="5">
        <f t="shared" si="42"/>
        <v>11729.025</v>
      </c>
      <c r="AT272" s="11">
        <f t="shared" si="43"/>
        <v>0.20708992534249782</v>
      </c>
      <c r="AU272" s="5">
        <f t="shared" si="44"/>
        <v>207.08992534249782</v>
      </c>
    </row>
    <row r="273" spans="1:47" x14ac:dyDescent="0.25">
      <c r="B273" s="1" t="s">
        <v>466</v>
      </c>
      <c r="C273" s="1" t="s">
        <v>484</v>
      </c>
      <c r="D273" s="1" t="s">
        <v>485</v>
      </c>
      <c r="J273" s="2">
        <v>13.6</v>
      </c>
      <c r="K273" s="2">
        <f t="shared" si="37"/>
        <v>16.07</v>
      </c>
      <c r="L273" s="2">
        <f t="shared" si="38"/>
        <v>0</v>
      </c>
      <c r="AG273" s="9">
        <v>16.07</v>
      </c>
      <c r="AH273" s="5">
        <v>27841.275000000009</v>
      </c>
      <c r="AL273" s="5" t="str">
        <f t="shared" si="39"/>
        <v/>
      </c>
      <c r="AN273" s="5" t="str">
        <f t="shared" si="40"/>
        <v/>
      </c>
      <c r="AP273" s="5" t="str">
        <f t="shared" si="41"/>
        <v/>
      </c>
      <c r="AS273" s="5">
        <f t="shared" si="42"/>
        <v>27841.275000000009</v>
      </c>
      <c r="AT273" s="11">
        <f t="shared" si="43"/>
        <v>0.49157091584253199</v>
      </c>
      <c r="AU273" s="5">
        <f t="shared" si="44"/>
        <v>491.57091584253197</v>
      </c>
    </row>
    <row r="274" spans="1:47" x14ac:dyDescent="0.25">
      <c r="B274" s="1" t="s">
        <v>471</v>
      </c>
      <c r="C274" s="1" t="s">
        <v>484</v>
      </c>
      <c r="D274" s="1" t="s">
        <v>485</v>
      </c>
      <c r="J274" s="2">
        <v>1.41</v>
      </c>
      <c r="K274" s="2">
        <f t="shared" si="37"/>
        <v>1.26</v>
      </c>
      <c r="L274" s="2">
        <f t="shared" si="38"/>
        <v>0</v>
      </c>
      <c r="AG274" s="9">
        <v>1.26</v>
      </c>
      <c r="AH274" s="5">
        <v>2182.9499999999998</v>
      </c>
      <c r="AL274" s="5" t="str">
        <f t="shared" si="39"/>
        <v/>
      </c>
      <c r="AN274" s="5" t="str">
        <f t="shared" si="40"/>
        <v/>
      </c>
      <c r="AP274" s="5" t="str">
        <f t="shared" si="41"/>
        <v/>
      </c>
      <c r="AS274" s="5">
        <f t="shared" si="42"/>
        <v>2182.9499999999998</v>
      </c>
      <c r="AT274" s="11">
        <f t="shared" si="43"/>
        <v>3.854258580968202E-2</v>
      </c>
      <c r="AU274" s="5">
        <f t="shared" si="44"/>
        <v>38.542585809682024</v>
      </c>
    </row>
    <row r="275" spans="1:47" x14ac:dyDescent="0.25">
      <c r="B275" s="29" t="s">
        <v>486</v>
      </c>
      <c r="AS275" s="5">
        <f t="shared" si="42"/>
        <v>0</v>
      </c>
      <c r="AT275" s="11">
        <f t="shared" si="43"/>
        <v>0</v>
      </c>
      <c r="AU275" s="5">
        <f t="shared" si="44"/>
        <v>0</v>
      </c>
    </row>
    <row r="276" spans="1:47" ht="15.75" thickBot="1" x14ac:dyDescent="0.3">
      <c r="B276" s="1" t="s">
        <v>455</v>
      </c>
      <c r="C276" s="1" t="s">
        <v>154</v>
      </c>
      <c r="D276" s="1" t="s">
        <v>478</v>
      </c>
      <c r="AS276" s="5">
        <f t="shared" si="42"/>
        <v>0</v>
      </c>
      <c r="AT276" s="11">
        <f t="shared" si="43"/>
        <v>0</v>
      </c>
      <c r="AU276" s="5">
        <f t="shared" si="44"/>
        <v>0</v>
      </c>
    </row>
    <row r="277" spans="1:47" ht="15.75" thickTop="1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>
        <f t="shared" ref="K277:AR277" si="45">SUM(K3:K274)</f>
        <v>3797.0399999999986</v>
      </c>
      <c r="L277" s="20">
        <f t="shared" si="45"/>
        <v>452.69000000000005</v>
      </c>
      <c r="M277" s="21">
        <f t="shared" si="45"/>
        <v>0</v>
      </c>
      <c r="N277" s="22">
        <f t="shared" si="45"/>
        <v>120.52</v>
      </c>
      <c r="O277" s="23">
        <f t="shared" si="45"/>
        <v>324590.49</v>
      </c>
      <c r="P277" s="24">
        <f t="shared" si="45"/>
        <v>838.04999999999984</v>
      </c>
      <c r="Q277" s="23">
        <f t="shared" si="45"/>
        <v>1814902.03125</v>
      </c>
      <c r="R277" s="25">
        <f t="shared" si="45"/>
        <v>1608.4899999999998</v>
      </c>
      <c r="S277" s="23">
        <f t="shared" si="45"/>
        <v>2785301.5023150002</v>
      </c>
      <c r="T277" s="26">
        <f t="shared" si="45"/>
        <v>532.25</v>
      </c>
      <c r="U277" s="23">
        <f t="shared" si="45"/>
        <v>276636.93995000003</v>
      </c>
      <c r="V277" s="20">
        <f t="shared" si="45"/>
        <v>266.95999999999998</v>
      </c>
      <c r="W277" s="23">
        <f t="shared" si="45"/>
        <v>110955.25</v>
      </c>
      <c r="X277" s="20">
        <f t="shared" si="45"/>
        <v>19.310000000000002</v>
      </c>
      <c r="Y277" s="23">
        <f t="shared" si="45"/>
        <v>10036.372499999999</v>
      </c>
      <c r="Z277" s="27">
        <f t="shared" si="45"/>
        <v>227.42</v>
      </c>
      <c r="AA277" s="23">
        <f t="shared" si="45"/>
        <v>47161.22129999999</v>
      </c>
      <c r="AB277" s="28">
        <f t="shared" si="45"/>
        <v>0</v>
      </c>
      <c r="AC277" s="23">
        <f t="shared" si="45"/>
        <v>0</v>
      </c>
      <c r="AD277" s="20">
        <f t="shared" si="45"/>
        <v>0</v>
      </c>
      <c r="AE277" s="20">
        <f t="shared" si="45"/>
        <v>10.620000000000001</v>
      </c>
      <c r="AF277" s="23">
        <f t="shared" si="45"/>
        <v>1988.5950000000003</v>
      </c>
      <c r="AG277" s="27">
        <f>SUM(AG3:AG276)</f>
        <v>159.53000000000003</v>
      </c>
      <c r="AH277" s="23">
        <f>SUM(AH3:AH276)</f>
        <v>276385.7300000001</v>
      </c>
      <c r="AI277" s="20">
        <f t="shared" si="45"/>
        <v>13.889999999999999</v>
      </c>
      <c r="AJ277" s="23">
        <f t="shared" si="45"/>
        <v>15777.069</v>
      </c>
      <c r="AK277" s="21">
        <f t="shared" si="45"/>
        <v>1.7799999999999998</v>
      </c>
      <c r="AL277" s="23">
        <f t="shared" si="45"/>
        <v>6742.6399999999994</v>
      </c>
      <c r="AM277" s="21">
        <f t="shared" si="45"/>
        <v>9.64</v>
      </c>
      <c r="AN277" s="23">
        <f t="shared" si="45"/>
        <v>60857.320000000014</v>
      </c>
      <c r="AO277" s="20">
        <f t="shared" si="45"/>
        <v>1.17</v>
      </c>
      <c r="AP277" s="23">
        <f t="shared" si="45"/>
        <v>0</v>
      </c>
      <c r="AQ277" s="20">
        <f t="shared" si="45"/>
        <v>19.839999999999996</v>
      </c>
      <c r="AR277" s="20">
        <f t="shared" si="45"/>
        <v>420.2600000000001</v>
      </c>
      <c r="AS277" s="23">
        <f>SUM(AS3:AS276)</f>
        <v>5663735.2013149988</v>
      </c>
      <c r="AT277" s="20">
        <f>SUM(AT3:AT276)</f>
        <v>100.00000000000007</v>
      </c>
      <c r="AU277" s="23">
        <f>SUM(AU3:AU276)</f>
        <v>100000.00000000004</v>
      </c>
    </row>
    <row r="280" spans="1:47" x14ac:dyDescent="0.25">
      <c r="B280" s="29" t="s">
        <v>461</v>
      </c>
      <c r="C280" s="1">
        <f>SUM(K277,L277)</f>
        <v>4249.7299999999987</v>
      </c>
    </row>
  </sheetData>
  <autoFilter ref="A2:AU277" xr:uid="{00000000-0001-0000-0000-000000000000}"/>
  <phoneticPr fontId="4" type="noConversion"/>
  <conditionalFormatting sqref="L282:L295">
    <cfRule type="notContainsText" dxfId="9" priority="321" operator="notContains" text="#########">
      <formula>ISERROR(SEARCH("#########",L282))</formula>
    </cfRule>
  </conditionalFormatting>
  <conditionalFormatting sqref="L312">
    <cfRule type="notContainsText" dxfId="8" priority="349" operator="notContains" text="#########">
      <formula>ISERROR(SEARCH("#########",L312))</formula>
    </cfRule>
  </conditionalFormatting>
  <conditionalFormatting sqref="L317">
    <cfRule type="notContainsText" dxfId="7" priority="351" operator="notContains" text="#########">
      <formula>ISERROR(SEARCH("#########",L317))</formula>
    </cfRule>
  </conditionalFormatting>
  <conditionalFormatting sqref="L328:L329">
    <cfRule type="notContainsText" dxfId="6" priority="353" operator="notContains" text="#########">
      <formula>ISERROR(SEARCH("#########",L328))</formula>
    </cfRule>
  </conditionalFormatting>
  <conditionalFormatting sqref="L356">
    <cfRule type="notContainsText" dxfId="5" priority="357" operator="notContains" text="#########">
      <formula>ISERROR(SEARCH("#########",L356))</formula>
    </cfRule>
  </conditionalFormatting>
  <conditionalFormatting sqref="L359">
    <cfRule type="notContainsText" dxfId="4" priority="359" operator="notContains" text="#########">
      <formula>ISERROR(SEARCH("#########",L359))</formula>
    </cfRule>
  </conditionalFormatting>
  <conditionalFormatting sqref="L374">
    <cfRule type="notContainsText" dxfId="3" priority="361" operator="notContains" text="#########">
      <formula>ISERROR(SEARCH("#########",L374))</formula>
    </cfRule>
  </conditionalFormatting>
  <conditionalFormatting sqref="L401">
    <cfRule type="notContainsText" dxfId="2" priority="363" operator="notContains" text="#########">
      <formula>ISERROR(SEARCH("#########",L401))</formula>
    </cfRule>
  </conditionalFormatting>
  <conditionalFormatting sqref="L416">
    <cfRule type="notContainsText" dxfId="1" priority="365" operator="notContains" text="#########">
      <formula>ISERROR(SEARCH("#########",L416))</formula>
    </cfRule>
  </conditionalFormatting>
  <conditionalFormatting sqref="L421">
    <cfRule type="notContainsText" dxfId="0" priority="367" operator="notContains" text="#########">
      <formula>ISERROR(SEARCH("#########",L421))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BD1C5B-4C21-43E5-9911-26C3EFB711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47D5EB-777C-424B-873B-87A935BF8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David Orthengren</cp:lastModifiedBy>
  <dcterms:created xsi:type="dcterms:W3CDTF">2024-05-20T20:55:06Z</dcterms:created>
  <dcterms:modified xsi:type="dcterms:W3CDTF">2024-08-05T16:34:37Z</dcterms:modified>
</cp:coreProperties>
</file>