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H:\JBN\9700\9740\9740_0035\GIS\Data\3_Tabular_Report\CD5\Tabular2\"/>
    </mc:Choice>
  </mc:AlternateContent>
  <xr:revisionPtr revIDLastSave="0" documentId="13_ncr:1_{D447E6AC-A0F8-4F8E-A99F-FEAA18389CE2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Sheet1" sheetId="1" r:id="rId1"/>
  </sheets>
  <definedNames>
    <definedName name="_xlnm._FilterDatabase" localSheetId="0" hidden="1">Sheet1!$A$2:$AU$352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S4" i="1" l="1"/>
  <c r="AS5" i="1"/>
  <c r="AS6" i="1"/>
  <c r="AS7" i="1"/>
  <c r="AS8" i="1"/>
  <c r="AS9" i="1"/>
  <c r="AS10" i="1"/>
  <c r="AS11" i="1"/>
  <c r="AS12" i="1"/>
  <c r="AS13" i="1"/>
  <c r="AS14" i="1"/>
  <c r="AS15" i="1"/>
  <c r="AS16" i="1"/>
  <c r="AS17" i="1"/>
  <c r="AS18" i="1"/>
  <c r="AS19" i="1"/>
  <c r="AS20" i="1"/>
  <c r="AS21" i="1"/>
  <c r="AS22" i="1"/>
  <c r="AS23" i="1"/>
  <c r="AS24" i="1"/>
  <c r="AS25" i="1"/>
  <c r="AS26" i="1"/>
  <c r="AS27" i="1"/>
  <c r="AS28" i="1"/>
  <c r="AS29" i="1"/>
  <c r="AS30" i="1"/>
  <c r="AS31" i="1"/>
  <c r="AS32" i="1"/>
  <c r="AS33" i="1"/>
  <c r="AS34" i="1"/>
  <c r="AS35" i="1"/>
  <c r="AS36" i="1"/>
  <c r="AS37" i="1"/>
  <c r="AS38" i="1"/>
  <c r="AS39" i="1"/>
  <c r="AS40" i="1"/>
  <c r="AS41" i="1"/>
  <c r="AS42" i="1"/>
  <c r="AS43" i="1"/>
  <c r="AS44" i="1"/>
  <c r="AS45" i="1"/>
  <c r="AS46" i="1"/>
  <c r="AS47" i="1"/>
  <c r="AS48" i="1"/>
  <c r="AS49" i="1"/>
  <c r="AS50" i="1"/>
  <c r="AS51" i="1"/>
  <c r="AS52" i="1"/>
  <c r="AS53" i="1"/>
  <c r="AS54" i="1"/>
  <c r="AS55" i="1"/>
  <c r="AS56" i="1"/>
  <c r="AS57" i="1"/>
  <c r="AS58" i="1"/>
  <c r="AS59" i="1"/>
  <c r="AS60" i="1"/>
  <c r="AS61" i="1"/>
  <c r="AS62" i="1"/>
  <c r="AS63" i="1"/>
  <c r="AS64" i="1"/>
  <c r="AS65" i="1"/>
  <c r="AS66" i="1"/>
  <c r="AS67" i="1"/>
  <c r="AS68" i="1"/>
  <c r="AS69" i="1"/>
  <c r="AS70" i="1"/>
  <c r="AS71" i="1"/>
  <c r="AS72" i="1"/>
  <c r="AS73" i="1"/>
  <c r="AS74" i="1"/>
  <c r="AS75" i="1"/>
  <c r="AS76" i="1"/>
  <c r="AS77" i="1"/>
  <c r="AS78" i="1"/>
  <c r="AS79" i="1"/>
  <c r="AS80" i="1"/>
  <c r="AS81" i="1"/>
  <c r="AS82" i="1"/>
  <c r="AS83" i="1"/>
  <c r="AS84" i="1"/>
  <c r="AS85" i="1"/>
  <c r="AS86" i="1"/>
  <c r="AS87" i="1"/>
  <c r="AS88" i="1"/>
  <c r="AS89" i="1"/>
  <c r="AS90" i="1"/>
  <c r="AS91" i="1"/>
  <c r="AS92" i="1"/>
  <c r="AS93" i="1"/>
  <c r="AS94" i="1"/>
  <c r="AS95" i="1"/>
  <c r="AS96" i="1"/>
  <c r="AS97" i="1"/>
  <c r="AS98" i="1"/>
  <c r="AS99" i="1"/>
  <c r="AS100" i="1"/>
  <c r="AS101" i="1"/>
  <c r="AS102" i="1"/>
  <c r="AS103" i="1"/>
  <c r="AS104" i="1"/>
  <c r="AS105" i="1"/>
  <c r="AS106" i="1"/>
  <c r="AS107" i="1"/>
  <c r="AS108" i="1"/>
  <c r="AS109" i="1"/>
  <c r="AS110" i="1"/>
  <c r="AS111" i="1"/>
  <c r="AS112" i="1"/>
  <c r="AS113" i="1"/>
  <c r="AS114" i="1"/>
  <c r="AS115" i="1"/>
  <c r="AS116" i="1"/>
  <c r="AS117" i="1"/>
  <c r="AS118" i="1"/>
  <c r="AS119" i="1"/>
  <c r="AS120" i="1"/>
  <c r="AS121" i="1"/>
  <c r="AS122" i="1"/>
  <c r="AS123" i="1"/>
  <c r="AS124" i="1"/>
  <c r="AS125" i="1"/>
  <c r="AS126" i="1"/>
  <c r="AS127" i="1"/>
  <c r="AS128" i="1"/>
  <c r="AS129" i="1"/>
  <c r="AS130" i="1"/>
  <c r="AS131" i="1"/>
  <c r="AS132" i="1"/>
  <c r="AS133" i="1"/>
  <c r="AS134" i="1"/>
  <c r="AS135" i="1"/>
  <c r="AS136" i="1"/>
  <c r="AS137" i="1"/>
  <c r="AS138" i="1"/>
  <c r="AS139" i="1"/>
  <c r="AS140" i="1"/>
  <c r="AS141" i="1"/>
  <c r="AS142" i="1"/>
  <c r="AS143" i="1"/>
  <c r="AS144" i="1"/>
  <c r="AS145" i="1"/>
  <c r="AS146" i="1"/>
  <c r="AS147" i="1"/>
  <c r="AS148" i="1"/>
  <c r="AS149" i="1"/>
  <c r="AS150" i="1"/>
  <c r="AS151" i="1"/>
  <c r="AS152" i="1"/>
  <c r="AS153" i="1"/>
  <c r="AS154" i="1"/>
  <c r="AS155" i="1"/>
  <c r="AS156" i="1"/>
  <c r="AS157" i="1"/>
  <c r="AS158" i="1"/>
  <c r="AS159" i="1"/>
  <c r="AS160" i="1"/>
  <c r="AS161" i="1"/>
  <c r="AS162" i="1"/>
  <c r="AS163" i="1"/>
  <c r="AS164" i="1"/>
  <c r="AS165" i="1"/>
  <c r="AS166" i="1"/>
  <c r="AS167" i="1"/>
  <c r="AS168" i="1"/>
  <c r="AS169" i="1"/>
  <c r="AS170" i="1"/>
  <c r="AS171" i="1"/>
  <c r="AS172" i="1"/>
  <c r="AS173" i="1"/>
  <c r="AS174" i="1"/>
  <c r="AS175" i="1"/>
  <c r="AS176" i="1"/>
  <c r="AS177" i="1"/>
  <c r="AS178" i="1"/>
  <c r="AS179" i="1"/>
  <c r="AS180" i="1"/>
  <c r="AS181" i="1"/>
  <c r="AS182" i="1"/>
  <c r="AS183" i="1"/>
  <c r="AS184" i="1"/>
  <c r="AS185" i="1"/>
  <c r="AS186" i="1"/>
  <c r="AS187" i="1"/>
  <c r="AS188" i="1"/>
  <c r="AS189" i="1"/>
  <c r="AS190" i="1"/>
  <c r="AS191" i="1"/>
  <c r="AS192" i="1"/>
  <c r="AS193" i="1"/>
  <c r="AS194" i="1"/>
  <c r="AS195" i="1"/>
  <c r="AS196" i="1"/>
  <c r="AS197" i="1"/>
  <c r="AS198" i="1"/>
  <c r="AS199" i="1"/>
  <c r="AS200" i="1"/>
  <c r="AS201" i="1"/>
  <c r="AS202" i="1"/>
  <c r="AS203" i="1"/>
  <c r="AS204" i="1"/>
  <c r="AS205" i="1"/>
  <c r="AS206" i="1"/>
  <c r="AS207" i="1"/>
  <c r="AS208" i="1"/>
  <c r="AS209" i="1"/>
  <c r="AS210" i="1"/>
  <c r="AS211" i="1"/>
  <c r="AS212" i="1"/>
  <c r="AS213" i="1"/>
  <c r="AS214" i="1"/>
  <c r="AS215" i="1"/>
  <c r="AS216" i="1"/>
  <c r="AS217" i="1"/>
  <c r="AS218" i="1"/>
  <c r="AS219" i="1"/>
  <c r="AS220" i="1"/>
  <c r="AS221" i="1"/>
  <c r="AS222" i="1"/>
  <c r="AS223" i="1"/>
  <c r="AS224" i="1"/>
  <c r="AS225" i="1"/>
  <c r="AS226" i="1"/>
  <c r="AS227" i="1"/>
  <c r="AS228" i="1"/>
  <c r="AS229" i="1"/>
  <c r="AS230" i="1"/>
  <c r="AS231" i="1"/>
  <c r="AS232" i="1"/>
  <c r="AS233" i="1"/>
  <c r="AS234" i="1"/>
  <c r="AS235" i="1"/>
  <c r="AS236" i="1"/>
  <c r="AS237" i="1"/>
  <c r="AS238" i="1"/>
  <c r="AS239" i="1"/>
  <c r="AS240" i="1"/>
  <c r="AS241" i="1"/>
  <c r="AS242" i="1"/>
  <c r="AS243" i="1"/>
  <c r="AS244" i="1"/>
  <c r="AS245" i="1"/>
  <c r="AS246" i="1"/>
  <c r="AS247" i="1"/>
  <c r="AS248" i="1"/>
  <c r="AS249" i="1"/>
  <c r="AS250" i="1"/>
  <c r="AS251" i="1"/>
  <c r="AS252" i="1"/>
  <c r="AS253" i="1"/>
  <c r="AS254" i="1"/>
  <c r="AS255" i="1"/>
  <c r="AS256" i="1"/>
  <c r="AS257" i="1"/>
  <c r="AS258" i="1"/>
  <c r="AS259" i="1"/>
  <c r="AS260" i="1"/>
  <c r="AS261" i="1"/>
  <c r="AS262" i="1"/>
  <c r="AS263" i="1"/>
  <c r="AS264" i="1"/>
  <c r="AS265" i="1"/>
  <c r="AS266" i="1"/>
  <c r="AS267" i="1"/>
  <c r="AS268" i="1"/>
  <c r="AS269" i="1"/>
  <c r="AS270" i="1"/>
  <c r="AS271" i="1"/>
  <c r="AS272" i="1"/>
  <c r="AS273" i="1"/>
  <c r="AS274" i="1"/>
  <c r="AS275" i="1"/>
  <c r="AS276" i="1"/>
  <c r="AS277" i="1"/>
  <c r="AS278" i="1"/>
  <c r="AS279" i="1"/>
  <c r="AS280" i="1"/>
  <c r="AS281" i="1"/>
  <c r="AS282" i="1"/>
  <c r="AS283" i="1"/>
  <c r="AS284" i="1"/>
  <c r="AS285" i="1"/>
  <c r="AS286" i="1"/>
  <c r="AS287" i="1"/>
  <c r="AS288" i="1"/>
  <c r="AS289" i="1"/>
  <c r="AS290" i="1"/>
  <c r="AS291" i="1"/>
  <c r="AS292" i="1"/>
  <c r="AS293" i="1"/>
  <c r="AS294" i="1"/>
  <c r="AS295" i="1"/>
  <c r="AS296" i="1"/>
  <c r="AS297" i="1"/>
  <c r="AS298" i="1"/>
  <c r="AS299" i="1"/>
  <c r="AS300" i="1"/>
  <c r="AS301" i="1"/>
  <c r="AS302" i="1"/>
  <c r="AS303" i="1"/>
  <c r="AS304" i="1"/>
  <c r="AS305" i="1"/>
  <c r="AS306" i="1"/>
  <c r="AS307" i="1"/>
  <c r="AS308" i="1"/>
  <c r="AS309" i="1"/>
  <c r="AS310" i="1"/>
  <c r="AS311" i="1"/>
  <c r="AS312" i="1"/>
  <c r="AS313" i="1"/>
  <c r="AS314" i="1"/>
  <c r="AS315" i="1"/>
  <c r="AS316" i="1"/>
  <c r="AS317" i="1"/>
  <c r="AS318" i="1"/>
  <c r="AS319" i="1"/>
  <c r="AS320" i="1"/>
  <c r="AS321" i="1"/>
  <c r="AS322" i="1"/>
  <c r="AS323" i="1"/>
  <c r="AS324" i="1"/>
  <c r="AS325" i="1"/>
  <c r="AS326" i="1"/>
  <c r="AS327" i="1"/>
  <c r="AS328" i="1"/>
  <c r="AS329" i="1"/>
  <c r="AS330" i="1"/>
  <c r="AS331" i="1"/>
  <c r="AS332" i="1"/>
  <c r="AS333" i="1"/>
  <c r="AS334" i="1"/>
  <c r="AS335" i="1"/>
  <c r="AS336" i="1"/>
  <c r="AS337" i="1"/>
  <c r="AS338" i="1"/>
  <c r="AS339" i="1"/>
  <c r="AS340" i="1"/>
  <c r="AS341" i="1"/>
  <c r="AS342" i="1"/>
  <c r="AS343" i="1"/>
  <c r="AS344" i="1"/>
  <c r="AS345" i="1"/>
  <c r="AS346" i="1"/>
  <c r="AS347" i="1"/>
  <c r="AS348" i="1"/>
  <c r="AS349" i="1"/>
  <c r="AS350" i="1"/>
  <c r="AS351" i="1"/>
  <c r="L4" i="1"/>
  <c r="K4" i="1"/>
  <c r="K14" i="1"/>
  <c r="K12" i="1"/>
  <c r="AR352" i="1" l="1"/>
  <c r="AQ352" i="1"/>
  <c r="AO352" i="1"/>
  <c r="AM352" i="1"/>
  <c r="AK352" i="1"/>
  <c r="AJ352" i="1"/>
  <c r="AI352" i="1"/>
  <c r="AH352" i="1"/>
  <c r="AG352" i="1"/>
  <c r="AF352" i="1"/>
  <c r="AE352" i="1"/>
  <c r="AD352" i="1"/>
  <c r="AC352" i="1"/>
  <c r="AB352" i="1"/>
  <c r="AA352" i="1"/>
  <c r="Z352" i="1"/>
  <c r="Y352" i="1"/>
  <c r="X352" i="1"/>
  <c r="W352" i="1"/>
  <c r="V352" i="1"/>
  <c r="U352" i="1"/>
  <c r="T352" i="1"/>
  <c r="S352" i="1"/>
  <c r="R352" i="1"/>
  <c r="Q352" i="1"/>
  <c r="P352" i="1"/>
  <c r="O352" i="1"/>
  <c r="N352" i="1"/>
  <c r="M352" i="1"/>
  <c r="AP342" i="1"/>
  <c r="AN342" i="1"/>
  <c r="AL342" i="1"/>
  <c r="L342" i="1"/>
  <c r="K342" i="1"/>
  <c r="AP341" i="1"/>
  <c r="AN341" i="1"/>
  <c r="AL341" i="1"/>
  <c r="L341" i="1"/>
  <c r="K341" i="1"/>
  <c r="AP351" i="1"/>
  <c r="AN351" i="1"/>
  <c r="AL351" i="1"/>
  <c r="L351" i="1"/>
  <c r="K351" i="1"/>
  <c r="AP350" i="1"/>
  <c r="AN350" i="1"/>
  <c r="AL350" i="1"/>
  <c r="L350" i="1"/>
  <c r="K350" i="1"/>
  <c r="AP349" i="1"/>
  <c r="AN349" i="1"/>
  <c r="AL349" i="1"/>
  <c r="L349" i="1"/>
  <c r="K349" i="1"/>
  <c r="AP348" i="1"/>
  <c r="AN348" i="1"/>
  <c r="AL348" i="1"/>
  <c r="L348" i="1"/>
  <c r="K348" i="1"/>
  <c r="AP347" i="1"/>
  <c r="AN347" i="1"/>
  <c r="AL347" i="1"/>
  <c r="L347" i="1"/>
  <c r="K347" i="1"/>
  <c r="AP346" i="1"/>
  <c r="AN346" i="1"/>
  <c r="AL346" i="1"/>
  <c r="L346" i="1"/>
  <c r="K346" i="1"/>
  <c r="AP345" i="1"/>
  <c r="AN345" i="1"/>
  <c r="AL345" i="1"/>
  <c r="L345" i="1"/>
  <c r="K345" i="1"/>
  <c r="AP344" i="1"/>
  <c r="AN344" i="1"/>
  <c r="AL344" i="1"/>
  <c r="L344" i="1"/>
  <c r="K344" i="1"/>
  <c r="AP339" i="1"/>
  <c r="AN339" i="1"/>
  <c r="AL339" i="1"/>
  <c r="L339" i="1"/>
  <c r="K339" i="1"/>
  <c r="AP338" i="1"/>
  <c r="AN338" i="1"/>
  <c r="AL338" i="1"/>
  <c r="L338" i="1"/>
  <c r="K338" i="1"/>
  <c r="AP337" i="1"/>
  <c r="AN337" i="1"/>
  <c r="AL337" i="1"/>
  <c r="L337" i="1"/>
  <c r="K337" i="1"/>
  <c r="AP336" i="1"/>
  <c r="AN336" i="1"/>
  <c r="AL336" i="1"/>
  <c r="L336" i="1"/>
  <c r="K336" i="1"/>
  <c r="AP334" i="1"/>
  <c r="AN334" i="1"/>
  <c r="AL334" i="1"/>
  <c r="L334" i="1"/>
  <c r="K334" i="1"/>
  <c r="AP332" i="1"/>
  <c r="AN332" i="1"/>
  <c r="AL332" i="1"/>
  <c r="L332" i="1"/>
  <c r="K332" i="1"/>
  <c r="AP330" i="1"/>
  <c r="AN330" i="1"/>
  <c r="AL330" i="1"/>
  <c r="L330" i="1"/>
  <c r="K330" i="1"/>
  <c r="AP329" i="1"/>
  <c r="AN329" i="1"/>
  <c r="AL329" i="1"/>
  <c r="L329" i="1"/>
  <c r="K329" i="1"/>
  <c r="AP327" i="1"/>
  <c r="AN327" i="1"/>
  <c r="AL327" i="1"/>
  <c r="L327" i="1"/>
  <c r="K327" i="1"/>
  <c r="AP326" i="1"/>
  <c r="AN326" i="1"/>
  <c r="AL326" i="1"/>
  <c r="L326" i="1"/>
  <c r="K326" i="1"/>
  <c r="AP325" i="1"/>
  <c r="AN325" i="1"/>
  <c r="AL325" i="1"/>
  <c r="L325" i="1"/>
  <c r="K325" i="1"/>
  <c r="AP324" i="1"/>
  <c r="AN324" i="1"/>
  <c r="AL324" i="1"/>
  <c r="L324" i="1"/>
  <c r="K324" i="1"/>
  <c r="AP323" i="1"/>
  <c r="AN323" i="1"/>
  <c r="AL323" i="1"/>
  <c r="L323" i="1"/>
  <c r="K323" i="1"/>
  <c r="AP322" i="1"/>
  <c r="AN322" i="1"/>
  <c r="AL322" i="1"/>
  <c r="L322" i="1"/>
  <c r="K322" i="1"/>
  <c r="AP321" i="1"/>
  <c r="AN321" i="1"/>
  <c r="AL321" i="1"/>
  <c r="L321" i="1"/>
  <c r="K321" i="1"/>
  <c r="AP320" i="1"/>
  <c r="AN320" i="1"/>
  <c r="AL320" i="1"/>
  <c r="L320" i="1"/>
  <c r="K320" i="1"/>
  <c r="AP319" i="1"/>
  <c r="AN319" i="1"/>
  <c r="AL319" i="1"/>
  <c r="L319" i="1"/>
  <c r="K319" i="1"/>
  <c r="AP318" i="1"/>
  <c r="AN318" i="1"/>
  <c r="AL318" i="1"/>
  <c r="L318" i="1"/>
  <c r="K318" i="1"/>
  <c r="AP317" i="1"/>
  <c r="AN317" i="1"/>
  <c r="AL317" i="1"/>
  <c r="L317" i="1"/>
  <c r="K317" i="1"/>
  <c r="AP316" i="1"/>
  <c r="AN316" i="1"/>
  <c r="AL316" i="1"/>
  <c r="L316" i="1"/>
  <c r="K316" i="1"/>
  <c r="AP315" i="1"/>
  <c r="AN315" i="1"/>
  <c r="AL315" i="1"/>
  <c r="L315" i="1"/>
  <c r="K315" i="1"/>
  <c r="AP314" i="1"/>
  <c r="AN314" i="1"/>
  <c r="AL314" i="1"/>
  <c r="L314" i="1"/>
  <c r="K314" i="1"/>
  <c r="AP313" i="1"/>
  <c r="AN313" i="1"/>
  <c r="AL313" i="1"/>
  <c r="L313" i="1"/>
  <c r="K313" i="1"/>
  <c r="AP312" i="1"/>
  <c r="AN312" i="1"/>
  <c r="AL312" i="1"/>
  <c r="L312" i="1"/>
  <c r="K312" i="1"/>
  <c r="AP311" i="1"/>
  <c r="AN311" i="1"/>
  <c r="AL311" i="1"/>
  <c r="L311" i="1"/>
  <c r="K311" i="1"/>
  <c r="AP310" i="1"/>
  <c r="AN310" i="1"/>
  <c r="AL310" i="1"/>
  <c r="L310" i="1"/>
  <c r="K310" i="1"/>
  <c r="AP309" i="1"/>
  <c r="AN309" i="1"/>
  <c r="AL309" i="1"/>
  <c r="L309" i="1"/>
  <c r="K309" i="1"/>
  <c r="AP308" i="1"/>
  <c r="AN308" i="1"/>
  <c r="AL308" i="1"/>
  <c r="L308" i="1"/>
  <c r="K308" i="1"/>
  <c r="AP307" i="1"/>
  <c r="AN307" i="1"/>
  <c r="AL307" i="1"/>
  <c r="L307" i="1"/>
  <c r="K307" i="1"/>
  <c r="AP306" i="1"/>
  <c r="AN306" i="1"/>
  <c r="AL306" i="1"/>
  <c r="L306" i="1"/>
  <c r="K306" i="1"/>
  <c r="AP305" i="1"/>
  <c r="AN305" i="1"/>
  <c r="AL305" i="1"/>
  <c r="L305" i="1"/>
  <c r="K305" i="1"/>
  <c r="AP304" i="1"/>
  <c r="AN304" i="1"/>
  <c r="AL304" i="1"/>
  <c r="L304" i="1"/>
  <c r="K304" i="1"/>
  <c r="AP303" i="1"/>
  <c r="AN303" i="1"/>
  <c r="AL303" i="1"/>
  <c r="L303" i="1"/>
  <c r="K303" i="1"/>
  <c r="AP302" i="1"/>
  <c r="AN302" i="1"/>
  <c r="AL302" i="1"/>
  <c r="L302" i="1"/>
  <c r="K302" i="1"/>
  <c r="AP301" i="1"/>
  <c r="AN301" i="1"/>
  <c r="AL301" i="1"/>
  <c r="L301" i="1"/>
  <c r="K301" i="1"/>
  <c r="AP300" i="1"/>
  <c r="AN300" i="1"/>
  <c r="AL300" i="1"/>
  <c r="L300" i="1"/>
  <c r="K300" i="1"/>
  <c r="AP299" i="1"/>
  <c r="AN299" i="1"/>
  <c r="AL299" i="1"/>
  <c r="L299" i="1"/>
  <c r="K299" i="1"/>
  <c r="AP298" i="1"/>
  <c r="AN298" i="1"/>
  <c r="AL298" i="1"/>
  <c r="L298" i="1"/>
  <c r="K298" i="1"/>
  <c r="AP297" i="1"/>
  <c r="AN297" i="1"/>
  <c r="AL297" i="1"/>
  <c r="L297" i="1"/>
  <c r="K297" i="1"/>
  <c r="AP296" i="1"/>
  <c r="AN296" i="1"/>
  <c r="AL296" i="1"/>
  <c r="L296" i="1"/>
  <c r="K296" i="1"/>
  <c r="AP295" i="1"/>
  <c r="AN295" i="1"/>
  <c r="AL295" i="1"/>
  <c r="L295" i="1"/>
  <c r="K295" i="1"/>
  <c r="AP294" i="1"/>
  <c r="AN294" i="1"/>
  <c r="AL294" i="1"/>
  <c r="L294" i="1"/>
  <c r="K294" i="1"/>
  <c r="AP293" i="1"/>
  <c r="AN293" i="1"/>
  <c r="AL293" i="1"/>
  <c r="L293" i="1"/>
  <c r="K293" i="1"/>
  <c r="AP292" i="1"/>
  <c r="AN292" i="1"/>
  <c r="AL292" i="1"/>
  <c r="L292" i="1"/>
  <c r="K292" i="1"/>
  <c r="AP291" i="1"/>
  <c r="AN291" i="1"/>
  <c r="AL291" i="1"/>
  <c r="L291" i="1"/>
  <c r="K291" i="1"/>
  <c r="AP290" i="1"/>
  <c r="AN290" i="1"/>
  <c r="AL290" i="1"/>
  <c r="L290" i="1"/>
  <c r="K290" i="1"/>
  <c r="AP289" i="1"/>
  <c r="AN289" i="1"/>
  <c r="AL289" i="1"/>
  <c r="L289" i="1"/>
  <c r="K289" i="1"/>
  <c r="AP288" i="1"/>
  <c r="AN288" i="1"/>
  <c r="AL288" i="1"/>
  <c r="L288" i="1"/>
  <c r="K288" i="1"/>
  <c r="AP287" i="1"/>
  <c r="AN287" i="1"/>
  <c r="AL287" i="1"/>
  <c r="L287" i="1"/>
  <c r="K287" i="1"/>
  <c r="AP286" i="1"/>
  <c r="AN286" i="1"/>
  <c r="AL286" i="1"/>
  <c r="L286" i="1"/>
  <c r="K286" i="1"/>
  <c r="AP285" i="1"/>
  <c r="AN285" i="1"/>
  <c r="AL285" i="1"/>
  <c r="L285" i="1"/>
  <c r="K285" i="1"/>
  <c r="AP284" i="1"/>
  <c r="AN284" i="1"/>
  <c r="AL284" i="1"/>
  <c r="L284" i="1"/>
  <c r="K284" i="1"/>
  <c r="AP283" i="1"/>
  <c r="AN283" i="1"/>
  <c r="AL283" i="1"/>
  <c r="L283" i="1"/>
  <c r="K283" i="1"/>
  <c r="AP282" i="1"/>
  <c r="AN282" i="1"/>
  <c r="AL282" i="1"/>
  <c r="L282" i="1"/>
  <c r="K282" i="1"/>
  <c r="AP281" i="1"/>
  <c r="AN281" i="1"/>
  <c r="AL281" i="1"/>
  <c r="L281" i="1"/>
  <c r="K281" i="1"/>
  <c r="AP280" i="1"/>
  <c r="AN280" i="1"/>
  <c r="AL280" i="1"/>
  <c r="L280" i="1"/>
  <c r="K280" i="1"/>
  <c r="AP279" i="1"/>
  <c r="AN279" i="1"/>
  <c r="AL279" i="1"/>
  <c r="L279" i="1"/>
  <c r="K279" i="1"/>
  <c r="AP278" i="1"/>
  <c r="AN278" i="1"/>
  <c r="AL278" i="1"/>
  <c r="L278" i="1"/>
  <c r="K278" i="1"/>
  <c r="AP277" i="1"/>
  <c r="AN277" i="1"/>
  <c r="AL277" i="1"/>
  <c r="L277" i="1"/>
  <c r="K277" i="1"/>
  <c r="AP276" i="1"/>
  <c r="AN276" i="1"/>
  <c r="AL276" i="1"/>
  <c r="L276" i="1"/>
  <c r="K276" i="1"/>
  <c r="AP275" i="1"/>
  <c r="AN275" i="1"/>
  <c r="AL275" i="1"/>
  <c r="L275" i="1"/>
  <c r="K275" i="1"/>
  <c r="AP274" i="1"/>
  <c r="AN274" i="1"/>
  <c r="AL274" i="1"/>
  <c r="L274" i="1"/>
  <c r="K274" i="1"/>
  <c r="AP273" i="1"/>
  <c r="AN273" i="1"/>
  <c r="AL273" i="1"/>
  <c r="L273" i="1"/>
  <c r="K273" i="1"/>
  <c r="AP272" i="1"/>
  <c r="AN272" i="1"/>
  <c r="AL272" i="1"/>
  <c r="L272" i="1"/>
  <c r="K272" i="1"/>
  <c r="AP271" i="1"/>
  <c r="AN271" i="1"/>
  <c r="AL271" i="1"/>
  <c r="L271" i="1"/>
  <c r="K271" i="1"/>
  <c r="AP270" i="1"/>
  <c r="AN270" i="1"/>
  <c r="AL270" i="1"/>
  <c r="L270" i="1"/>
  <c r="K270" i="1"/>
  <c r="AP269" i="1"/>
  <c r="AN269" i="1"/>
  <c r="AL269" i="1"/>
  <c r="L269" i="1"/>
  <c r="K269" i="1"/>
  <c r="AP268" i="1"/>
  <c r="AN268" i="1"/>
  <c r="AL268" i="1"/>
  <c r="L268" i="1"/>
  <c r="K268" i="1"/>
  <c r="AP267" i="1"/>
  <c r="AN267" i="1"/>
  <c r="AL267" i="1"/>
  <c r="L267" i="1"/>
  <c r="K267" i="1"/>
  <c r="AP266" i="1"/>
  <c r="AN266" i="1"/>
  <c r="AL266" i="1"/>
  <c r="L266" i="1"/>
  <c r="K266" i="1"/>
  <c r="AP265" i="1"/>
  <c r="AN265" i="1"/>
  <c r="AL265" i="1"/>
  <c r="L265" i="1"/>
  <c r="K265" i="1"/>
  <c r="AP264" i="1"/>
  <c r="AN264" i="1"/>
  <c r="AL264" i="1"/>
  <c r="L264" i="1"/>
  <c r="K264" i="1"/>
  <c r="AP263" i="1"/>
  <c r="AN263" i="1"/>
  <c r="AL263" i="1"/>
  <c r="L263" i="1"/>
  <c r="K263" i="1"/>
  <c r="AP262" i="1"/>
  <c r="AN262" i="1"/>
  <c r="AL262" i="1"/>
  <c r="L262" i="1"/>
  <c r="K262" i="1"/>
  <c r="AP261" i="1"/>
  <c r="AN261" i="1"/>
  <c r="AL261" i="1"/>
  <c r="L261" i="1"/>
  <c r="K261" i="1"/>
  <c r="AP260" i="1"/>
  <c r="AN260" i="1"/>
  <c r="AL260" i="1"/>
  <c r="L260" i="1"/>
  <c r="K260" i="1"/>
  <c r="AP259" i="1"/>
  <c r="AN259" i="1"/>
  <c r="AL259" i="1"/>
  <c r="L259" i="1"/>
  <c r="K259" i="1"/>
  <c r="AP258" i="1"/>
  <c r="AN258" i="1"/>
  <c r="AL258" i="1"/>
  <c r="L258" i="1"/>
  <c r="K258" i="1"/>
  <c r="AP257" i="1"/>
  <c r="AN257" i="1"/>
  <c r="AL257" i="1"/>
  <c r="L257" i="1"/>
  <c r="K257" i="1"/>
  <c r="AP256" i="1"/>
  <c r="AN256" i="1"/>
  <c r="AL256" i="1"/>
  <c r="L256" i="1"/>
  <c r="K256" i="1"/>
  <c r="AP255" i="1"/>
  <c r="AN255" i="1"/>
  <c r="AL255" i="1"/>
  <c r="L255" i="1"/>
  <c r="K255" i="1"/>
  <c r="AP254" i="1"/>
  <c r="AN254" i="1"/>
  <c r="AL254" i="1"/>
  <c r="L254" i="1"/>
  <c r="K254" i="1"/>
  <c r="AP253" i="1"/>
  <c r="AN253" i="1"/>
  <c r="AL253" i="1"/>
  <c r="L253" i="1"/>
  <c r="K253" i="1"/>
  <c r="AP252" i="1"/>
  <c r="AN252" i="1"/>
  <c r="AL252" i="1"/>
  <c r="L252" i="1"/>
  <c r="K252" i="1"/>
  <c r="AP251" i="1"/>
  <c r="AN251" i="1"/>
  <c r="AL251" i="1"/>
  <c r="L251" i="1"/>
  <c r="K251" i="1"/>
  <c r="AP250" i="1"/>
  <c r="AN250" i="1"/>
  <c r="AL250" i="1"/>
  <c r="L250" i="1"/>
  <c r="K250" i="1"/>
  <c r="AP249" i="1"/>
  <c r="AN249" i="1"/>
  <c r="AL249" i="1"/>
  <c r="L249" i="1"/>
  <c r="K249" i="1"/>
  <c r="AP248" i="1"/>
  <c r="AN248" i="1"/>
  <c r="AL248" i="1"/>
  <c r="L248" i="1"/>
  <c r="K248" i="1"/>
  <c r="AP247" i="1"/>
  <c r="AN247" i="1"/>
  <c r="AL247" i="1"/>
  <c r="L247" i="1"/>
  <c r="K247" i="1"/>
  <c r="AP246" i="1"/>
  <c r="AN246" i="1"/>
  <c r="AL246" i="1"/>
  <c r="L246" i="1"/>
  <c r="K246" i="1"/>
  <c r="AP245" i="1"/>
  <c r="AN245" i="1"/>
  <c r="AL245" i="1"/>
  <c r="L245" i="1"/>
  <c r="K245" i="1"/>
  <c r="AP244" i="1"/>
  <c r="AN244" i="1"/>
  <c r="AL244" i="1"/>
  <c r="L244" i="1"/>
  <c r="K244" i="1"/>
  <c r="AP243" i="1"/>
  <c r="AN243" i="1"/>
  <c r="AL243" i="1"/>
  <c r="L243" i="1"/>
  <c r="K243" i="1"/>
  <c r="AP242" i="1"/>
  <c r="AN242" i="1"/>
  <c r="AL242" i="1"/>
  <c r="L242" i="1"/>
  <c r="K242" i="1"/>
  <c r="AP241" i="1"/>
  <c r="AN241" i="1"/>
  <c r="AL241" i="1"/>
  <c r="L241" i="1"/>
  <c r="K241" i="1"/>
  <c r="AP240" i="1"/>
  <c r="AN240" i="1"/>
  <c r="AL240" i="1"/>
  <c r="L240" i="1"/>
  <c r="K240" i="1"/>
  <c r="AP239" i="1"/>
  <c r="AN239" i="1"/>
  <c r="AL239" i="1"/>
  <c r="L239" i="1"/>
  <c r="K239" i="1"/>
  <c r="AP238" i="1"/>
  <c r="AN238" i="1"/>
  <c r="AL238" i="1"/>
  <c r="L238" i="1"/>
  <c r="K238" i="1"/>
  <c r="AP237" i="1"/>
  <c r="AN237" i="1"/>
  <c r="AL237" i="1"/>
  <c r="L237" i="1"/>
  <c r="K237" i="1"/>
  <c r="AP236" i="1"/>
  <c r="AN236" i="1"/>
  <c r="AL236" i="1"/>
  <c r="L236" i="1"/>
  <c r="K236" i="1"/>
  <c r="AP235" i="1"/>
  <c r="AN235" i="1"/>
  <c r="AL235" i="1"/>
  <c r="L235" i="1"/>
  <c r="K235" i="1"/>
  <c r="AP234" i="1"/>
  <c r="AN234" i="1"/>
  <c r="AL234" i="1"/>
  <c r="L234" i="1"/>
  <c r="K234" i="1"/>
  <c r="AP233" i="1"/>
  <c r="AN233" i="1"/>
  <c r="AL233" i="1"/>
  <c r="L233" i="1"/>
  <c r="K233" i="1"/>
  <c r="AP232" i="1"/>
  <c r="AN232" i="1"/>
  <c r="AL232" i="1"/>
  <c r="L232" i="1"/>
  <c r="K232" i="1"/>
  <c r="AP231" i="1"/>
  <c r="AN231" i="1"/>
  <c r="AL231" i="1"/>
  <c r="L231" i="1"/>
  <c r="K231" i="1"/>
  <c r="AP230" i="1"/>
  <c r="AN230" i="1"/>
  <c r="AL230" i="1"/>
  <c r="L230" i="1"/>
  <c r="K230" i="1"/>
  <c r="AP229" i="1"/>
  <c r="AN229" i="1"/>
  <c r="AL229" i="1"/>
  <c r="L229" i="1"/>
  <c r="K229" i="1"/>
  <c r="AP228" i="1"/>
  <c r="AN228" i="1"/>
  <c r="AL228" i="1"/>
  <c r="L228" i="1"/>
  <c r="K228" i="1"/>
  <c r="AP227" i="1"/>
  <c r="AN227" i="1"/>
  <c r="AL227" i="1"/>
  <c r="L227" i="1"/>
  <c r="K227" i="1"/>
  <c r="AP226" i="1"/>
  <c r="AN226" i="1"/>
  <c r="AL226" i="1"/>
  <c r="L226" i="1"/>
  <c r="K226" i="1"/>
  <c r="AP225" i="1"/>
  <c r="AN225" i="1"/>
  <c r="AL225" i="1"/>
  <c r="L225" i="1"/>
  <c r="K225" i="1"/>
  <c r="AP224" i="1"/>
  <c r="AN224" i="1"/>
  <c r="AL224" i="1"/>
  <c r="L224" i="1"/>
  <c r="K224" i="1"/>
  <c r="AP223" i="1"/>
  <c r="AN223" i="1"/>
  <c r="AL223" i="1"/>
  <c r="L223" i="1"/>
  <c r="K223" i="1"/>
  <c r="AP222" i="1"/>
  <c r="AN222" i="1"/>
  <c r="AL222" i="1"/>
  <c r="L222" i="1"/>
  <c r="K222" i="1"/>
  <c r="AP221" i="1"/>
  <c r="AN221" i="1"/>
  <c r="AL221" i="1"/>
  <c r="L221" i="1"/>
  <c r="K221" i="1"/>
  <c r="AP220" i="1"/>
  <c r="AN220" i="1"/>
  <c r="AL220" i="1"/>
  <c r="L220" i="1"/>
  <c r="K220" i="1"/>
  <c r="AP219" i="1"/>
  <c r="AN219" i="1"/>
  <c r="AL219" i="1"/>
  <c r="L219" i="1"/>
  <c r="K219" i="1"/>
  <c r="AP218" i="1"/>
  <c r="AN218" i="1"/>
  <c r="AL218" i="1"/>
  <c r="L218" i="1"/>
  <c r="K218" i="1"/>
  <c r="AP217" i="1"/>
  <c r="AN217" i="1"/>
  <c r="AL217" i="1"/>
  <c r="L217" i="1"/>
  <c r="K217" i="1"/>
  <c r="AP216" i="1"/>
  <c r="AN216" i="1"/>
  <c r="AL216" i="1"/>
  <c r="L216" i="1"/>
  <c r="K216" i="1"/>
  <c r="AP215" i="1"/>
  <c r="AN215" i="1"/>
  <c r="AL215" i="1"/>
  <c r="L215" i="1"/>
  <c r="K215" i="1"/>
  <c r="AP214" i="1"/>
  <c r="AN214" i="1"/>
  <c r="AL214" i="1"/>
  <c r="L214" i="1"/>
  <c r="K214" i="1"/>
  <c r="AP213" i="1"/>
  <c r="AN213" i="1"/>
  <c r="AL213" i="1"/>
  <c r="L213" i="1"/>
  <c r="K213" i="1"/>
  <c r="AP212" i="1"/>
  <c r="AN212" i="1"/>
  <c r="AL212" i="1"/>
  <c r="L212" i="1"/>
  <c r="K212" i="1"/>
  <c r="AP211" i="1"/>
  <c r="AN211" i="1"/>
  <c r="AL211" i="1"/>
  <c r="L211" i="1"/>
  <c r="K211" i="1"/>
  <c r="AP210" i="1"/>
  <c r="AN210" i="1"/>
  <c r="AL210" i="1"/>
  <c r="L210" i="1"/>
  <c r="K210" i="1"/>
  <c r="AP209" i="1"/>
  <c r="AN209" i="1"/>
  <c r="AL209" i="1"/>
  <c r="L209" i="1"/>
  <c r="K209" i="1"/>
  <c r="AP208" i="1"/>
  <c r="AN208" i="1"/>
  <c r="AL208" i="1"/>
  <c r="L208" i="1"/>
  <c r="K208" i="1"/>
  <c r="AP207" i="1"/>
  <c r="AN207" i="1"/>
  <c r="AL207" i="1"/>
  <c r="L207" i="1"/>
  <c r="K207" i="1"/>
  <c r="AP206" i="1"/>
  <c r="AN206" i="1"/>
  <c r="AL206" i="1"/>
  <c r="L206" i="1"/>
  <c r="K206" i="1"/>
  <c r="AP205" i="1"/>
  <c r="AN205" i="1"/>
  <c r="AL205" i="1"/>
  <c r="L205" i="1"/>
  <c r="K205" i="1"/>
  <c r="AP204" i="1"/>
  <c r="AN204" i="1"/>
  <c r="AL204" i="1"/>
  <c r="L204" i="1"/>
  <c r="K204" i="1"/>
  <c r="AP203" i="1"/>
  <c r="AN203" i="1"/>
  <c r="AL203" i="1"/>
  <c r="L203" i="1"/>
  <c r="K203" i="1"/>
  <c r="AP202" i="1"/>
  <c r="AN202" i="1"/>
  <c r="AL202" i="1"/>
  <c r="L202" i="1"/>
  <c r="K202" i="1"/>
  <c r="AP201" i="1"/>
  <c r="AN201" i="1"/>
  <c r="AL201" i="1"/>
  <c r="L201" i="1"/>
  <c r="K201" i="1"/>
  <c r="AP200" i="1"/>
  <c r="AN200" i="1"/>
  <c r="AL200" i="1"/>
  <c r="L200" i="1"/>
  <c r="K200" i="1"/>
  <c r="AP199" i="1"/>
  <c r="AN199" i="1"/>
  <c r="AL199" i="1"/>
  <c r="L199" i="1"/>
  <c r="K199" i="1"/>
  <c r="AP198" i="1"/>
  <c r="AN198" i="1"/>
  <c r="AL198" i="1"/>
  <c r="L198" i="1"/>
  <c r="K198" i="1"/>
  <c r="AP197" i="1"/>
  <c r="AN197" i="1"/>
  <c r="AL197" i="1"/>
  <c r="L197" i="1"/>
  <c r="K197" i="1"/>
  <c r="AP196" i="1"/>
  <c r="AN196" i="1"/>
  <c r="AL196" i="1"/>
  <c r="L196" i="1"/>
  <c r="K196" i="1"/>
  <c r="AP195" i="1"/>
  <c r="AN195" i="1"/>
  <c r="AL195" i="1"/>
  <c r="L195" i="1"/>
  <c r="K195" i="1"/>
  <c r="AP194" i="1"/>
  <c r="AN194" i="1"/>
  <c r="AL194" i="1"/>
  <c r="L194" i="1"/>
  <c r="K194" i="1"/>
  <c r="AP193" i="1"/>
  <c r="AN193" i="1"/>
  <c r="AL193" i="1"/>
  <c r="L193" i="1"/>
  <c r="K193" i="1"/>
  <c r="AP192" i="1"/>
  <c r="AN192" i="1"/>
  <c r="AL192" i="1"/>
  <c r="L192" i="1"/>
  <c r="K192" i="1"/>
  <c r="AP191" i="1"/>
  <c r="AN191" i="1"/>
  <c r="AL191" i="1"/>
  <c r="L191" i="1"/>
  <c r="K191" i="1"/>
  <c r="AP190" i="1"/>
  <c r="AN190" i="1"/>
  <c r="AL190" i="1"/>
  <c r="L190" i="1"/>
  <c r="K190" i="1"/>
  <c r="AP189" i="1"/>
  <c r="AN189" i="1"/>
  <c r="AL189" i="1"/>
  <c r="L189" i="1"/>
  <c r="K189" i="1"/>
  <c r="AP188" i="1"/>
  <c r="AN188" i="1"/>
  <c r="AL188" i="1"/>
  <c r="L188" i="1"/>
  <c r="K188" i="1"/>
  <c r="AP187" i="1"/>
  <c r="AN187" i="1"/>
  <c r="AL187" i="1"/>
  <c r="L187" i="1"/>
  <c r="K187" i="1"/>
  <c r="AP186" i="1"/>
  <c r="AN186" i="1"/>
  <c r="AL186" i="1"/>
  <c r="L186" i="1"/>
  <c r="K186" i="1"/>
  <c r="AP185" i="1"/>
  <c r="AN185" i="1"/>
  <c r="AL185" i="1"/>
  <c r="L185" i="1"/>
  <c r="K185" i="1"/>
  <c r="AP184" i="1"/>
  <c r="AN184" i="1"/>
  <c r="AL184" i="1"/>
  <c r="L184" i="1"/>
  <c r="K184" i="1"/>
  <c r="AP183" i="1"/>
  <c r="AN183" i="1"/>
  <c r="AL183" i="1"/>
  <c r="L183" i="1"/>
  <c r="K183" i="1"/>
  <c r="AP182" i="1"/>
  <c r="AN182" i="1"/>
  <c r="AL182" i="1"/>
  <c r="L182" i="1"/>
  <c r="K182" i="1"/>
  <c r="AP181" i="1"/>
  <c r="AN181" i="1"/>
  <c r="AL181" i="1"/>
  <c r="L181" i="1"/>
  <c r="K181" i="1"/>
  <c r="AP180" i="1"/>
  <c r="AN180" i="1"/>
  <c r="AL180" i="1"/>
  <c r="L180" i="1"/>
  <c r="K180" i="1"/>
  <c r="AP179" i="1"/>
  <c r="AN179" i="1"/>
  <c r="AL179" i="1"/>
  <c r="L179" i="1"/>
  <c r="K179" i="1"/>
  <c r="AP178" i="1"/>
  <c r="AN178" i="1"/>
  <c r="AL178" i="1"/>
  <c r="L178" i="1"/>
  <c r="K178" i="1"/>
  <c r="AP177" i="1"/>
  <c r="AN177" i="1"/>
  <c r="AL177" i="1"/>
  <c r="L177" i="1"/>
  <c r="K177" i="1"/>
  <c r="AP176" i="1"/>
  <c r="AN176" i="1"/>
  <c r="AL176" i="1"/>
  <c r="L176" i="1"/>
  <c r="K176" i="1"/>
  <c r="AP175" i="1"/>
  <c r="AN175" i="1"/>
  <c r="AL175" i="1"/>
  <c r="L175" i="1"/>
  <c r="K175" i="1"/>
  <c r="AP174" i="1"/>
  <c r="AN174" i="1"/>
  <c r="AL174" i="1"/>
  <c r="L174" i="1"/>
  <c r="K174" i="1"/>
  <c r="AP173" i="1"/>
  <c r="AN173" i="1"/>
  <c r="AL173" i="1"/>
  <c r="L173" i="1"/>
  <c r="K173" i="1"/>
  <c r="AP172" i="1"/>
  <c r="AN172" i="1"/>
  <c r="AL172" i="1"/>
  <c r="L172" i="1"/>
  <c r="K172" i="1"/>
  <c r="AP171" i="1"/>
  <c r="AN171" i="1"/>
  <c r="AL171" i="1"/>
  <c r="L171" i="1"/>
  <c r="K171" i="1"/>
  <c r="AP170" i="1"/>
  <c r="AN170" i="1"/>
  <c r="AL170" i="1"/>
  <c r="L170" i="1"/>
  <c r="K170" i="1"/>
  <c r="AP169" i="1"/>
  <c r="AN169" i="1"/>
  <c r="AL169" i="1"/>
  <c r="L169" i="1"/>
  <c r="K169" i="1"/>
  <c r="AP168" i="1"/>
  <c r="AN168" i="1"/>
  <c r="AL168" i="1"/>
  <c r="L168" i="1"/>
  <c r="K168" i="1"/>
  <c r="AP167" i="1"/>
  <c r="AN167" i="1"/>
  <c r="AL167" i="1"/>
  <c r="L167" i="1"/>
  <c r="K167" i="1"/>
  <c r="AP166" i="1"/>
  <c r="AN166" i="1"/>
  <c r="AL166" i="1"/>
  <c r="L166" i="1"/>
  <c r="K166" i="1"/>
  <c r="AP165" i="1"/>
  <c r="AN165" i="1"/>
  <c r="AL165" i="1"/>
  <c r="L165" i="1"/>
  <c r="K165" i="1"/>
  <c r="AP164" i="1"/>
  <c r="AN164" i="1"/>
  <c r="AL164" i="1"/>
  <c r="L164" i="1"/>
  <c r="K164" i="1"/>
  <c r="AP163" i="1"/>
  <c r="AN163" i="1"/>
  <c r="AL163" i="1"/>
  <c r="L163" i="1"/>
  <c r="K163" i="1"/>
  <c r="AP162" i="1"/>
  <c r="AN162" i="1"/>
  <c r="AL162" i="1"/>
  <c r="L162" i="1"/>
  <c r="K162" i="1"/>
  <c r="AP161" i="1"/>
  <c r="AN161" i="1"/>
  <c r="AL161" i="1"/>
  <c r="L161" i="1"/>
  <c r="K161" i="1"/>
  <c r="AP160" i="1"/>
  <c r="AN160" i="1"/>
  <c r="AL160" i="1"/>
  <c r="L160" i="1"/>
  <c r="K160" i="1"/>
  <c r="AP159" i="1"/>
  <c r="AN159" i="1"/>
  <c r="AL159" i="1"/>
  <c r="L159" i="1"/>
  <c r="K159" i="1"/>
  <c r="AP158" i="1"/>
  <c r="AN158" i="1"/>
  <c r="AL158" i="1"/>
  <c r="L158" i="1"/>
  <c r="K158" i="1"/>
  <c r="AP157" i="1"/>
  <c r="AN157" i="1"/>
  <c r="AL157" i="1"/>
  <c r="L157" i="1"/>
  <c r="K157" i="1"/>
  <c r="AP156" i="1"/>
  <c r="AN156" i="1"/>
  <c r="AL156" i="1"/>
  <c r="L156" i="1"/>
  <c r="K156" i="1"/>
  <c r="AP155" i="1"/>
  <c r="AN155" i="1"/>
  <c r="AL155" i="1"/>
  <c r="L155" i="1"/>
  <c r="K155" i="1"/>
  <c r="AP154" i="1"/>
  <c r="AN154" i="1"/>
  <c r="AL154" i="1"/>
  <c r="L154" i="1"/>
  <c r="K154" i="1"/>
  <c r="AP153" i="1"/>
  <c r="AN153" i="1"/>
  <c r="AL153" i="1"/>
  <c r="L153" i="1"/>
  <c r="K153" i="1"/>
  <c r="AP152" i="1"/>
  <c r="AN152" i="1"/>
  <c r="AL152" i="1"/>
  <c r="L152" i="1"/>
  <c r="K152" i="1"/>
  <c r="AP151" i="1"/>
  <c r="AN151" i="1"/>
  <c r="AL151" i="1"/>
  <c r="L151" i="1"/>
  <c r="K151" i="1"/>
  <c r="AP150" i="1"/>
  <c r="AN150" i="1"/>
  <c r="AL150" i="1"/>
  <c r="L150" i="1"/>
  <c r="K150" i="1"/>
  <c r="AP149" i="1"/>
  <c r="AN149" i="1"/>
  <c r="AL149" i="1"/>
  <c r="L149" i="1"/>
  <c r="K149" i="1"/>
  <c r="AP148" i="1"/>
  <c r="AN148" i="1"/>
  <c r="AL148" i="1"/>
  <c r="L148" i="1"/>
  <c r="K148" i="1"/>
  <c r="AP147" i="1"/>
  <c r="AN147" i="1"/>
  <c r="AL147" i="1"/>
  <c r="L147" i="1"/>
  <c r="K147" i="1"/>
  <c r="AP146" i="1"/>
  <c r="AN146" i="1"/>
  <c r="AL146" i="1"/>
  <c r="L146" i="1"/>
  <c r="K146" i="1"/>
  <c r="AP145" i="1"/>
  <c r="AN145" i="1"/>
  <c r="AL145" i="1"/>
  <c r="L145" i="1"/>
  <c r="K145" i="1"/>
  <c r="AP144" i="1"/>
  <c r="AN144" i="1"/>
  <c r="AL144" i="1"/>
  <c r="L144" i="1"/>
  <c r="K144" i="1"/>
  <c r="AP143" i="1"/>
  <c r="AN143" i="1"/>
  <c r="AL143" i="1"/>
  <c r="L143" i="1"/>
  <c r="K143" i="1"/>
  <c r="AP142" i="1"/>
  <c r="AN142" i="1"/>
  <c r="AL142" i="1"/>
  <c r="L142" i="1"/>
  <c r="K142" i="1"/>
  <c r="AP141" i="1"/>
  <c r="AN141" i="1"/>
  <c r="AL141" i="1"/>
  <c r="L141" i="1"/>
  <c r="K141" i="1"/>
  <c r="AP140" i="1"/>
  <c r="AN140" i="1"/>
  <c r="AL140" i="1"/>
  <c r="L140" i="1"/>
  <c r="K140" i="1"/>
  <c r="AP139" i="1"/>
  <c r="AN139" i="1"/>
  <c r="AL139" i="1"/>
  <c r="L139" i="1"/>
  <c r="K139" i="1"/>
  <c r="AP138" i="1"/>
  <c r="AN138" i="1"/>
  <c r="AL138" i="1"/>
  <c r="L138" i="1"/>
  <c r="K138" i="1"/>
  <c r="AP137" i="1"/>
  <c r="AN137" i="1"/>
  <c r="AL137" i="1"/>
  <c r="L137" i="1"/>
  <c r="K137" i="1"/>
  <c r="AP136" i="1"/>
  <c r="AN136" i="1"/>
  <c r="AL136" i="1"/>
  <c r="L136" i="1"/>
  <c r="K136" i="1"/>
  <c r="AP135" i="1"/>
  <c r="AN135" i="1"/>
  <c r="AL135" i="1"/>
  <c r="L135" i="1"/>
  <c r="K135" i="1"/>
  <c r="AP134" i="1"/>
  <c r="AN134" i="1"/>
  <c r="AL134" i="1"/>
  <c r="L134" i="1"/>
  <c r="K134" i="1"/>
  <c r="AP133" i="1"/>
  <c r="AN133" i="1"/>
  <c r="AL133" i="1"/>
  <c r="L133" i="1"/>
  <c r="K133" i="1"/>
  <c r="AP132" i="1"/>
  <c r="AN132" i="1"/>
  <c r="AL132" i="1"/>
  <c r="L132" i="1"/>
  <c r="K132" i="1"/>
  <c r="AP131" i="1"/>
  <c r="AN131" i="1"/>
  <c r="AL131" i="1"/>
  <c r="L131" i="1"/>
  <c r="K131" i="1"/>
  <c r="AP130" i="1"/>
  <c r="AN130" i="1"/>
  <c r="AL130" i="1"/>
  <c r="L130" i="1"/>
  <c r="K130" i="1"/>
  <c r="AP129" i="1"/>
  <c r="AN129" i="1"/>
  <c r="AL129" i="1"/>
  <c r="L129" i="1"/>
  <c r="K129" i="1"/>
  <c r="AP128" i="1"/>
  <c r="AN128" i="1"/>
  <c r="AL128" i="1"/>
  <c r="L128" i="1"/>
  <c r="K128" i="1"/>
  <c r="AP127" i="1"/>
  <c r="AN127" i="1"/>
  <c r="AL127" i="1"/>
  <c r="L127" i="1"/>
  <c r="K127" i="1"/>
  <c r="AP126" i="1"/>
  <c r="AN126" i="1"/>
  <c r="AL126" i="1"/>
  <c r="L126" i="1"/>
  <c r="K126" i="1"/>
  <c r="AP125" i="1"/>
  <c r="AN125" i="1"/>
  <c r="AL125" i="1"/>
  <c r="L125" i="1"/>
  <c r="K125" i="1"/>
  <c r="AP124" i="1"/>
  <c r="AN124" i="1"/>
  <c r="AL124" i="1"/>
  <c r="L124" i="1"/>
  <c r="K124" i="1"/>
  <c r="AP123" i="1"/>
  <c r="AN123" i="1"/>
  <c r="AL123" i="1"/>
  <c r="L123" i="1"/>
  <c r="K123" i="1"/>
  <c r="AP122" i="1"/>
  <c r="AN122" i="1"/>
  <c r="AL122" i="1"/>
  <c r="L122" i="1"/>
  <c r="K122" i="1"/>
  <c r="AP121" i="1"/>
  <c r="AN121" i="1"/>
  <c r="AL121" i="1"/>
  <c r="L121" i="1"/>
  <c r="K121" i="1"/>
  <c r="AP120" i="1"/>
  <c r="AN120" i="1"/>
  <c r="AL120" i="1"/>
  <c r="L120" i="1"/>
  <c r="K120" i="1"/>
  <c r="AP119" i="1"/>
  <c r="AN119" i="1"/>
  <c r="AL119" i="1"/>
  <c r="L119" i="1"/>
  <c r="K119" i="1"/>
  <c r="AP118" i="1"/>
  <c r="AN118" i="1"/>
  <c r="AL118" i="1"/>
  <c r="L118" i="1"/>
  <c r="K118" i="1"/>
  <c r="AP117" i="1"/>
  <c r="AN117" i="1"/>
  <c r="AL117" i="1"/>
  <c r="L117" i="1"/>
  <c r="K117" i="1"/>
  <c r="AP116" i="1"/>
  <c r="AN116" i="1"/>
  <c r="AL116" i="1"/>
  <c r="L116" i="1"/>
  <c r="K116" i="1"/>
  <c r="AP115" i="1"/>
  <c r="AN115" i="1"/>
  <c r="AL115" i="1"/>
  <c r="L115" i="1"/>
  <c r="K115" i="1"/>
  <c r="AP114" i="1"/>
  <c r="AN114" i="1"/>
  <c r="AL114" i="1"/>
  <c r="L114" i="1"/>
  <c r="K114" i="1"/>
  <c r="AP113" i="1"/>
  <c r="AN113" i="1"/>
  <c r="AL113" i="1"/>
  <c r="L113" i="1"/>
  <c r="K113" i="1"/>
  <c r="AP112" i="1"/>
  <c r="AN112" i="1"/>
  <c r="AL112" i="1"/>
  <c r="L112" i="1"/>
  <c r="K112" i="1"/>
  <c r="AP111" i="1"/>
  <c r="AN111" i="1"/>
  <c r="AL111" i="1"/>
  <c r="L111" i="1"/>
  <c r="K111" i="1"/>
  <c r="AP110" i="1"/>
  <c r="AN110" i="1"/>
  <c r="AL110" i="1"/>
  <c r="L110" i="1"/>
  <c r="K110" i="1"/>
  <c r="AP109" i="1"/>
  <c r="AN109" i="1"/>
  <c r="AL109" i="1"/>
  <c r="L109" i="1"/>
  <c r="K109" i="1"/>
  <c r="AP108" i="1"/>
  <c r="AN108" i="1"/>
  <c r="AL108" i="1"/>
  <c r="L108" i="1"/>
  <c r="K108" i="1"/>
  <c r="AP107" i="1"/>
  <c r="AN107" i="1"/>
  <c r="AL107" i="1"/>
  <c r="L107" i="1"/>
  <c r="K107" i="1"/>
  <c r="AP106" i="1"/>
  <c r="AN106" i="1"/>
  <c r="AL106" i="1"/>
  <c r="L106" i="1"/>
  <c r="K106" i="1"/>
  <c r="AP105" i="1"/>
  <c r="AN105" i="1"/>
  <c r="AL105" i="1"/>
  <c r="L105" i="1"/>
  <c r="K105" i="1"/>
  <c r="AP104" i="1"/>
  <c r="AN104" i="1"/>
  <c r="AL104" i="1"/>
  <c r="L104" i="1"/>
  <c r="K104" i="1"/>
  <c r="AP103" i="1"/>
  <c r="AN103" i="1"/>
  <c r="AL103" i="1"/>
  <c r="L103" i="1"/>
  <c r="K103" i="1"/>
  <c r="AP102" i="1"/>
  <c r="AN102" i="1"/>
  <c r="AL102" i="1"/>
  <c r="L102" i="1"/>
  <c r="K102" i="1"/>
  <c r="AP101" i="1"/>
  <c r="AN101" i="1"/>
  <c r="AL101" i="1"/>
  <c r="L101" i="1"/>
  <c r="K101" i="1"/>
  <c r="AP100" i="1"/>
  <c r="AN100" i="1"/>
  <c r="AL100" i="1"/>
  <c r="L100" i="1"/>
  <c r="K100" i="1"/>
  <c r="AP99" i="1"/>
  <c r="AN99" i="1"/>
  <c r="AL99" i="1"/>
  <c r="L99" i="1"/>
  <c r="K99" i="1"/>
  <c r="AP98" i="1"/>
  <c r="AN98" i="1"/>
  <c r="AL98" i="1"/>
  <c r="L98" i="1"/>
  <c r="K98" i="1"/>
  <c r="AP97" i="1"/>
  <c r="AN97" i="1"/>
  <c r="AL97" i="1"/>
  <c r="L97" i="1"/>
  <c r="K97" i="1"/>
  <c r="AP96" i="1"/>
  <c r="AN96" i="1"/>
  <c r="AL96" i="1"/>
  <c r="L96" i="1"/>
  <c r="K96" i="1"/>
  <c r="AP95" i="1"/>
  <c r="AN95" i="1"/>
  <c r="AL95" i="1"/>
  <c r="L95" i="1"/>
  <c r="K95" i="1"/>
  <c r="AP94" i="1"/>
  <c r="AN94" i="1"/>
  <c r="AL94" i="1"/>
  <c r="L94" i="1"/>
  <c r="K94" i="1"/>
  <c r="AP93" i="1"/>
  <c r="AN93" i="1"/>
  <c r="AL93" i="1"/>
  <c r="L93" i="1"/>
  <c r="K93" i="1"/>
  <c r="AP92" i="1"/>
  <c r="AN92" i="1"/>
  <c r="AL92" i="1"/>
  <c r="L92" i="1"/>
  <c r="K92" i="1"/>
  <c r="AP91" i="1"/>
  <c r="AN91" i="1"/>
  <c r="AL91" i="1"/>
  <c r="L91" i="1"/>
  <c r="K91" i="1"/>
  <c r="AP90" i="1"/>
  <c r="AN90" i="1"/>
  <c r="AL90" i="1"/>
  <c r="L90" i="1"/>
  <c r="K90" i="1"/>
  <c r="AP89" i="1"/>
  <c r="AN89" i="1"/>
  <c r="AL89" i="1"/>
  <c r="L89" i="1"/>
  <c r="K89" i="1"/>
  <c r="AP88" i="1"/>
  <c r="AN88" i="1"/>
  <c r="AL88" i="1"/>
  <c r="L88" i="1"/>
  <c r="K88" i="1"/>
  <c r="AP87" i="1"/>
  <c r="AN87" i="1"/>
  <c r="AL87" i="1"/>
  <c r="L87" i="1"/>
  <c r="K87" i="1"/>
  <c r="AP86" i="1"/>
  <c r="AN86" i="1"/>
  <c r="AL86" i="1"/>
  <c r="L86" i="1"/>
  <c r="K86" i="1"/>
  <c r="AP85" i="1"/>
  <c r="AN85" i="1"/>
  <c r="AL85" i="1"/>
  <c r="L85" i="1"/>
  <c r="K85" i="1"/>
  <c r="AP84" i="1"/>
  <c r="AN84" i="1"/>
  <c r="AL84" i="1"/>
  <c r="L84" i="1"/>
  <c r="K84" i="1"/>
  <c r="AP83" i="1"/>
  <c r="AN83" i="1"/>
  <c r="AL83" i="1"/>
  <c r="L83" i="1"/>
  <c r="K83" i="1"/>
  <c r="AP82" i="1"/>
  <c r="AN82" i="1"/>
  <c r="AL82" i="1"/>
  <c r="L82" i="1"/>
  <c r="K82" i="1"/>
  <c r="AP81" i="1"/>
  <c r="AN81" i="1"/>
  <c r="AL81" i="1"/>
  <c r="L81" i="1"/>
  <c r="K81" i="1"/>
  <c r="AP80" i="1"/>
  <c r="AN80" i="1"/>
  <c r="AL80" i="1"/>
  <c r="L80" i="1"/>
  <c r="K80" i="1"/>
  <c r="AP79" i="1"/>
  <c r="AN79" i="1"/>
  <c r="AL79" i="1"/>
  <c r="L79" i="1"/>
  <c r="K79" i="1"/>
  <c r="AP78" i="1"/>
  <c r="AN78" i="1"/>
  <c r="AL78" i="1"/>
  <c r="L78" i="1"/>
  <c r="K78" i="1"/>
  <c r="AP77" i="1"/>
  <c r="AN77" i="1"/>
  <c r="AL77" i="1"/>
  <c r="L77" i="1"/>
  <c r="K77" i="1"/>
  <c r="AP76" i="1"/>
  <c r="AN76" i="1"/>
  <c r="AL76" i="1"/>
  <c r="L76" i="1"/>
  <c r="K76" i="1"/>
  <c r="AP75" i="1"/>
  <c r="AN75" i="1"/>
  <c r="AL75" i="1"/>
  <c r="L75" i="1"/>
  <c r="K75" i="1"/>
  <c r="AP74" i="1"/>
  <c r="AN74" i="1"/>
  <c r="AL74" i="1"/>
  <c r="L74" i="1"/>
  <c r="K74" i="1"/>
  <c r="AP73" i="1"/>
  <c r="AN73" i="1"/>
  <c r="AL73" i="1"/>
  <c r="L73" i="1"/>
  <c r="K73" i="1"/>
  <c r="AP72" i="1"/>
  <c r="AN72" i="1"/>
  <c r="AL72" i="1"/>
  <c r="L72" i="1"/>
  <c r="K72" i="1"/>
  <c r="AP71" i="1"/>
  <c r="AN71" i="1"/>
  <c r="AL71" i="1"/>
  <c r="L71" i="1"/>
  <c r="K71" i="1"/>
  <c r="AP70" i="1"/>
  <c r="AN70" i="1"/>
  <c r="AL70" i="1"/>
  <c r="L70" i="1"/>
  <c r="K70" i="1"/>
  <c r="AP69" i="1"/>
  <c r="AN69" i="1"/>
  <c r="AL69" i="1"/>
  <c r="L69" i="1"/>
  <c r="K69" i="1"/>
  <c r="AP68" i="1"/>
  <c r="AN68" i="1"/>
  <c r="AL68" i="1"/>
  <c r="L68" i="1"/>
  <c r="K68" i="1"/>
  <c r="AP67" i="1"/>
  <c r="AN67" i="1"/>
  <c r="AL67" i="1"/>
  <c r="L67" i="1"/>
  <c r="K67" i="1"/>
  <c r="AP66" i="1"/>
  <c r="AN66" i="1"/>
  <c r="AL66" i="1"/>
  <c r="L66" i="1"/>
  <c r="K66" i="1"/>
  <c r="AP65" i="1"/>
  <c r="AN65" i="1"/>
  <c r="AL65" i="1"/>
  <c r="L65" i="1"/>
  <c r="K65" i="1"/>
  <c r="AP64" i="1"/>
  <c r="AN64" i="1"/>
  <c r="AL64" i="1"/>
  <c r="L64" i="1"/>
  <c r="K64" i="1"/>
  <c r="AP63" i="1"/>
  <c r="AN63" i="1"/>
  <c r="AL63" i="1"/>
  <c r="L63" i="1"/>
  <c r="K63" i="1"/>
  <c r="AP62" i="1"/>
  <c r="AN62" i="1"/>
  <c r="AL62" i="1"/>
  <c r="L62" i="1"/>
  <c r="K62" i="1"/>
  <c r="AP61" i="1"/>
  <c r="AN61" i="1"/>
  <c r="AL61" i="1"/>
  <c r="L61" i="1"/>
  <c r="K61" i="1"/>
  <c r="AP60" i="1"/>
  <c r="AN60" i="1"/>
  <c r="AL60" i="1"/>
  <c r="L60" i="1"/>
  <c r="K60" i="1"/>
  <c r="AP59" i="1"/>
  <c r="AN59" i="1"/>
  <c r="AL59" i="1"/>
  <c r="L59" i="1"/>
  <c r="K59" i="1"/>
  <c r="AP58" i="1"/>
  <c r="AN58" i="1"/>
  <c r="AL58" i="1"/>
  <c r="L58" i="1"/>
  <c r="K58" i="1"/>
  <c r="AP57" i="1"/>
  <c r="AN57" i="1"/>
  <c r="AL57" i="1"/>
  <c r="L57" i="1"/>
  <c r="K57" i="1"/>
  <c r="AP56" i="1"/>
  <c r="AN56" i="1"/>
  <c r="AL56" i="1"/>
  <c r="L56" i="1"/>
  <c r="K56" i="1"/>
  <c r="AP55" i="1"/>
  <c r="AN55" i="1"/>
  <c r="AL55" i="1"/>
  <c r="L55" i="1"/>
  <c r="K55" i="1"/>
  <c r="AP54" i="1"/>
  <c r="AN54" i="1"/>
  <c r="AL54" i="1"/>
  <c r="L54" i="1"/>
  <c r="K54" i="1"/>
  <c r="AP53" i="1"/>
  <c r="AN53" i="1"/>
  <c r="AL53" i="1"/>
  <c r="L53" i="1"/>
  <c r="K53" i="1"/>
  <c r="AP52" i="1"/>
  <c r="AN52" i="1"/>
  <c r="AL52" i="1"/>
  <c r="L52" i="1"/>
  <c r="K52" i="1"/>
  <c r="AP51" i="1"/>
  <c r="AN51" i="1"/>
  <c r="AL51" i="1"/>
  <c r="L51" i="1"/>
  <c r="K51" i="1"/>
  <c r="AP50" i="1"/>
  <c r="AN50" i="1"/>
  <c r="AL50" i="1"/>
  <c r="L50" i="1"/>
  <c r="K50" i="1"/>
  <c r="AP49" i="1"/>
  <c r="AN49" i="1"/>
  <c r="AL49" i="1"/>
  <c r="L49" i="1"/>
  <c r="K49" i="1"/>
  <c r="AP48" i="1"/>
  <c r="AN48" i="1"/>
  <c r="AL48" i="1"/>
  <c r="L48" i="1"/>
  <c r="K48" i="1"/>
  <c r="AP47" i="1"/>
  <c r="AN47" i="1"/>
  <c r="AL47" i="1"/>
  <c r="L47" i="1"/>
  <c r="K47" i="1"/>
  <c r="AP46" i="1"/>
  <c r="AN46" i="1"/>
  <c r="AL46" i="1"/>
  <c r="L46" i="1"/>
  <c r="K46" i="1"/>
  <c r="AP45" i="1"/>
  <c r="AN45" i="1"/>
  <c r="AL45" i="1"/>
  <c r="L45" i="1"/>
  <c r="K45" i="1"/>
  <c r="AP44" i="1"/>
  <c r="AN44" i="1"/>
  <c r="AL44" i="1"/>
  <c r="L44" i="1"/>
  <c r="K44" i="1"/>
  <c r="AP43" i="1"/>
  <c r="AN43" i="1"/>
  <c r="AL43" i="1"/>
  <c r="L43" i="1"/>
  <c r="K43" i="1"/>
  <c r="AP42" i="1"/>
  <c r="AN42" i="1"/>
  <c r="AL42" i="1"/>
  <c r="L42" i="1"/>
  <c r="K42" i="1"/>
  <c r="AP41" i="1"/>
  <c r="AN41" i="1"/>
  <c r="AL41" i="1"/>
  <c r="L41" i="1"/>
  <c r="K41" i="1"/>
  <c r="AP40" i="1"/>
  <c r="AN40" i="1"/>
  <c r="AL40" i="1"/>
  <c r="L40" i="1"/>
  <c r="K40" i="1"/>
  <c r="AP39" i="1"/>
  <c r="AN39" i="1"/>
  <c r="AL39" i="1"/>
  <c r="L39" i="1"/>
  <c r="K39" i="1"/>
  <c r="AP38" i="1"/>
  <c r="AN38" i="1"/>
  <c r="AL38" i="1"/>
  <c r="L38" i="1"/>
  <c r="K38" i="1"/>
  <c r="AP37" i="1"/>
  <c r="AN37" i="1"/>
  <c r="AL37" i="1"/>
  <c r="L37" i="1"/>
  <c r="K37" i="1"/>
  <c r="AP36" i="1"/>
  <c r="AN36" i="1"/>
  <c r="AL36" i="1"/>
  <c r="L36" i="1"/>
  <c r="K36" i="1"/>
  <c r="AP35" i="1"/>
  <c r="AN35" i="1"/>
  <c r="AL35" i="1"/>
  <c r="L35" i="1"/>
  <c r="K35" i="1"/>
  <c r="AP34" i="1"/>
  <c r="AN34" i="1"/>
  <c r="AL34" i="1"/>
  <c r="L34" i="1"/>
  <c r="K34" i="1"/>
  <c r="AP33" i="1"/>
  <c r="AN33" i="1"/>
  <c r="AL33" i="1"/>
  <c r="L33" i="1"/>
  <c r="K33" i="1"/>
  <c r="AP32" i="1"/>
  <c r="AN32" i="1"/>
  <c r="AL32" i="1"/>
  <c r="L32" i="1"/>
  <c r="K32" i="1"/>
  <c r="AP31" i="1"/>
  <c r="AN31" i="1"/>
  <c r="AL31" i="1"/>
  <c r="L31" i="1"/>
  <c r="K31" i="1"/>
  <c r="AP30" i="1"/>
  <c r="AN30" i="1"/>
  <c r="AL30" i="1"/>
  <c r="L30" i="1"/>
  <c r="K30" i="1"/>
  <c r="AP29" i="1"/>
  <c r="AN29" i="1"/>
  <c r="AL29" i="1"/>
  <c r="L29" i="1"/>
  <c r="K29" i="1"/>
  <c r="AP28" i="1"/>
  <c r="AN28" i="1"/>
  <c r="AL28" i="1"/>
  <c r="L28" i="1"/>
  <c r="K28" i="1"/>
  <c r="AP27" i="1"/>
  <c r="AN27" i="1"/>
  <c r="AL27" i="1"/>
  <c r="L27" i="1"/>
  <c r="K27" i="1"/>
  <c r="AP26" i="1"/>
  <c r="AN26" i="1"/>
  <c r="AL26" i="1"/>
  <c r="L26" i="1"/>
  <c r="K26" i="1"/>
  <c r="AP25" i="1"/>
  <c r="AN25" i="1"/>
  <c r="AL25" i="1"/>
  <c r="L25" i="1"/>
  <c r="K25" i="1"/>
  <c r="AP24" i="1"/>
  <c r="AN24" i="1"/>
  <c r="AL24" i="1"/>
  <c r="L24" i="1"/>
  <c r="K24" i="1"/>
  <c r="AP23" i="1"/>
  <c r="AN23" i="1"/>
  <c r="AL23" i="1"/>
  <c r="L23" i="1"/>
  <c r="K23" i="1"/>
  <c r="AP22" i="1"/>
  <c r="AN22" i="1"/>
  <c r="AL22" i="1"/>
  <c r="L22" i="1"/>
  <c r="K22" i="1"/>
  <c r="AP21" i="1"/>
  <c r="AN21" i="1"/>
  <c r="AL21" i="1"/>
  <c r="L21" i="1"/>
  <c r="K21" i="1"/>
  <c r="AP20" i="1"/>
  <c r="AN20" i="1"/>
  <c r="AL20" i="1"/>
  <c r="L20" i="1"/>
  <c r="K20" i="1"/>
  <c r="AP19" i="1"/>
  <c r="AN19" i="1"/>
  <c r="AL19" i="1"/>
  <c r="L19" i="1"/>
  <c r="K19" i="1"/>
  <c r="AP18" i="1"/>
  <c r="AN18" i="1"/>
  <c r="AL18" i="1"/>
  <c r="L18" i="1"/>
  <c r="K18" i="1"/>
  <c r="AP17" i="1"/>
  <c r="AN17" i="1"/>
  <c r="AL17" i="1"/>
  <c r="L17" i="1"/>
  <c r="K17" i="1"/>
  <c r="AP16" i="1"/>
  <c r="AN16" i="1"/>
  <c r="AL16" i="1"/>
  <c r="L16" i="1"/>
  <c r="K16" i="1"/>
  <c r="AP15" i="1"/>
  <c r="AN15" i="1"/>
  <c r="AL15" i="1"/>
  <c r="L15" i="1"/>
  <c r="K15" i="1"/>
  <c r="AP14" i="1"/>
  <c r="AN14" i="1"/>
  <c r="AL14" i="1"/>
  <c r="L14" i="1"/>
  <c r="AP13" i="1"/>
  <c r="AN13" i="1"/>
  <c r="AL13" i="1"/>
  <c r="L13" i="1"/>
  <c r="K13" i="1"/>
  <c r="AP12" i="1"/>
  <c r="AN12" i="1"/>
  <c r="AL12" i="1"/>
  <c r="L12" i="1"/>
  <c r="AP11" i="1"/>
  <c r="AN11" i="1"/>
  <c r="AL11" i="1"/>
  <c r="L11" i="1"/>
  <c r="K11" i="1"/>
  <c r="AP10" i="1"/>
  <c r="AN10" i="1"/>
  <c r="AL10" i="1"/>
  <c r="L10" i="1"/>
  <c r="K10" i="1"/>
  <c r="AP9" i="1"/>
  <c r="AN9" i="1"/>
  <c r="AL9" i="1"/>
  <c r="L9" i="1"/>
  <c r="K9" i="1"/>
  <c r="AP8" i="1"/>
  <c r="AN8" i="1"/>
  <c r="AL8" i="1"/>
  <c r="L8" i="1"/>
  <c r="K8" i="1"/>
  <c r="AP7" i="1"/>
  <c r="AN7" i="1"/>
  <c r="AL7" i="1"/>
  <c r="L7" i="1"/>
  <c r="K7" i="1"/>
  <c r="AP6" i="1"/>
  <c r="AN6" i="1"/>
  <c r="AL6" i="1"/>
  <c r="L6" i="1"/>
  <c r="K6" i="1"/>
  <c r="AP5" i="1"/>
  <c r="AN5" i="1"/>
  <c r="AL5" i="1"/>
  <c r="L5" i="1"/>
  <c r="K5" i="1"/>
  <c r="AS3" i="1"/>
  <c r="AP3" i="1"/>
  <c r="AN3" i="1"/>
  <c r="AL3" i="1"/>
  <c r="L3" i="1"/>
  <c r="K3" i="1"/>
  <c r="AS352" i="1" l="1"/>
  <c r="AL352" i="1"/>
  <c r="AN352" i="1"/>
  <c r="AP352" i="1"/>
  <c r="L352" i="1"/>
  <c r="K352" i="1"/>
  <c r="AT11" i="1" l="1"/>
  <c r="AU11" i="1" s="1"/>
  <c r="AT19" i="1"/>
  <c r="AU19" i="1" s="1"/>
  <c r="AT27" i="1"/>
  <c r="AU27" i="1" s="1"/>
  <c r="AT14" i="1"/>
  <c r="AU14" i="1" s="1"/>
  <c r="AT18" i="1"/>
  <c r="AU18" i="1" s="1"/>
  <c r="AT46" i="1"/>
  <c r="AU46" i="1" s="1"/>
  <c r="AT50" i="1"/>
  <c r="AU50" i="1" s="1"/>
  <c r="AT78" i="1"/>
  <c r="AU78" i="1" s="1"/>
  <c r="AT82" i="1"/>
  <c r="AU82" i="1" s="1"/>
  <c r="AT110" i="1"/>
  <c r="AU110" i="1" s="1"/>
  <c r="AT114" i="1"/>
  <c r="AU114" i="1" s="1"/>
  <c r="AT142" i="1"/>
  <c r="AU142" i="1" s="1"/>
  <c r="AT146" i="1"/>
  <c r="AU146" i="1" s="1"/>
  <c r="AT174" i="1"/>
  <c r="AU174" i="1" s="1"/>
  <c r="AT178" i="1"/>
  <c r="AU178" i="1" s="1"/>
  <c r="AT206" i="1"/>
  <c r="AU206" i="1" s="1"/>
  <c r="AT210" i="1"/>
  <c r="AU210" i="1" s="1"/>
  <c r="AT238" i="1"/>
  <c r="AU238" i="1" s="1"/>
  <c r="AT242" i="1"/>
  <c r="AU242" i="1" s="1"/>
  <c r="AT270" i="1"/>
  <c r="AU270" i="1" s="1"/>
  <c r="AT274" i="1"/>
  <c r="AU274" i="1" s="1"/>
  <c r="AT302" i="1"/>
  <c r="AU302" i="1" s="1"/>
  <c r="AT306" i="1"/>
  <c r="AU306" i="1" s="1"/>
  <c r="AT334" i="1"/>
  <c r="AU334" i="1" s="1"/>
  <c r="AT338" i="1"/>
  <c r="AU338" i="1" s="1"/>
  <c r="AT342" i="1"/>
  <c r="AU342" i="1" s="1"/>
  <c r="AT6" i="1"/>
  <c r="AU6" i="1" s="1"/>
  <c r="AT33" i="1"/>
  <c r="AU33" i="1" s="1"/>
  <c r="AT38" i="1"/>
  <c r="AU38" i="1" s="1"/>
  <c r="AT42" i="1"/>
  <c r="AU42" i="1" s="1"/>
  <c r="AT129" i="1"/>
  <c r="AU129" i="1" s="1"/>
  <c r="AT134" i="1"/>
  <c r="AU134" i="1" s="1"/>
  <c r="AT138" i="1"/>
  <c r="AU138" i="1" s="1"/>
  <c r="AT161" i="1"/>
  <c r="AU161" i="1" s="1"/>
  <c r="AT166" i="1"/>
  <c r="AU166" i="1" s="1"/>
  <c r="AT170" i="1"/>
  <c r="AU170" i="1" s="1"/>
  <c r="AT193" i="1"/>
  <c r="AU193" i="1" s="1"/>
  <c r="AT198" i="1"/>
  <c r="AU198" i="1" s="1"/>
  <c r="AT202" i="1"/>
  <c r="AU202" i="1" s="1"/>
  <c r="AT257" i="1"/>
  <c r="AU257" i="1" s="1"/>
  <c r="AT262" i="1"/>
  <c r="AU262" i="1" s="1"/>
  <c r="AT266" i="1"/>
  <c r="AU266" i="1" s="1"/>
  <c r="AT289" i="1"/>
  <c r="AU289" i="1" s="1"/>
  <c r="AT294" i="1"/>
  <c r="AU294" i="1" s="1"/>
  <c r="AT298" i="1"/>
  <c r="AU298" i="1" s="1"/>
  <c r="AT350" i="1"/>
  <c r="AU350" i="1" s="1"/>
  <c r="AT10" i="1"/>
  <c r="AU10" i="1" s="1"/>
  <c r="AT65" i="1"/>
  <c r="AU65" i="1" s="1"/>
  <c r="AT70" i="1"/>
  <c r="AU70" i="1" s="1"/>
  <c r="AT74" i="1"/>
  <c r="AU74" i="1" s="1"/>
  <c r="AT97" i="1"/>
  <c r="AU97" i="1" s="1"/>
  <c r="AT102" i="1"/>
  <c r="AU102" i="1" s="1"/>
  <c r="AT106" i="1"/>
  <c r="AU106" i="1" s="1"/>
  <c r="AT225" i="1"/>
  <c r="AU225" i="1" s="1"/>
  <c r="AT230" i="1"/>
  <c r="AU230" i="1" s="1"/>
  <c r="AT234" i="1"/>
  <c r="AU234" i="1" s="1"/>
  <c r="AT321" i="1"/>
  <c r="AU321" i="1" s="1"/>
  <c r="AT326" i="1"/>
  <c r="AU326" i="1" s="1"/>
  <c r="AT150" i="1"/>
  <c r="AU150" i="1" s="1"/>
  <c r="AT30" i="1"/>
  <c r="AU30" i="1" s="1"/>
  <c r="AT34" i="1"/>
  <c r="AU34" i="1" s="1"/>
  <c r="AT62" i="1"/>
  <c r="AU62" i="1" s="1"/>
  <c r="AT66" i="1"/>
  <c r="AU66" i="1" s="1"/>
  <c r="AT94" i="1"/>
  <c r="AU94" i="1" s="1"/>
  <c r="AT98" i="1"/>
  <c r="AU98" i="1" s="1"/>
  <c r="AT126" i="1"/>
  <c r="AU126" i="1" s="1"/>
  <c r="AT130" i="1"/>
  <c r="AU130" i="1" s="1"/>
  <c r="AT158" i="1"/>
  <c r="AU158" i="1" s="1"/>
  <c r="AT162" i="1"/>
  <c r="AU162" i="1" s="1"/>
  <c r="AT190" i="1"/>
  <c r="AU190" i="1" s="1"/>
  <c r="AT194" i="1"/>
  <c r="AU194" i="1" s="1"/>
  <c r="AT222" i="1"/>
  <c r="AU222" i="1" s="1"/>
  <c r="AT226" i="1"/>
  <c r="AU226" i="1" s="1"/>
  <c r="AT254" i="1"/>
  <c r="AU254" i="1" s="1"/>
  <c r="AT258" i="1"/>
  <c r="AU258" i="1" s="1"/>
  <c r="AT286" i="1"/>
  <c r="AU286" i="1" s="1"/>
  <c r="AT290" i="1"/>
  <c r="AU290" i="1" s="1"/>
  <c r="AT318" i="1"/>
  <c r="AU318" i="1" s="1"/>
  <c r="AT322" i="1"/>
  <c r="AU322" i="1" s="1"/>
  <c r="AT113" i="1"/>
  <c r="AU113" i="1" s="1"/>
  <c r="AT118" i="1"/>
  <c r="AU118" i="1" s="1"/>
  <c r="AT145" i="1"/>
  <c r="AU145" i="1" s="1"/>
  <c r="AT154" i="1"/>
  <c r="AU154" i="1" s="1"/>
  <c r="AT17" i="1"/>
  <c r="AU17" i="1" s="1"/>
  <c r="AT22" i="1"/>
  <c r="AU22" i="1" s="1"/>
  <c r="AT26" i="1"/>
  <c r="AU26" i="1" s="1"/>
  <c r="AT49" i="1"/>
  <c r="AU49" i="1" s="1"/>
  <c r="AT54" i="1"/>
  <c r="AU54" i="1" s="1"/>
  <c r="AT58" i="1"/>
  <c r="AU58" i="1" s="1"/>
  <c r="AT81" i="1"/>
  <c r="AU81" i="1" s="1"/>
  <c r="AT86" i="1"/>
  <c r="AU86" i="1" s="1"/>
  <c r="AT90" i="1"/>
  <c r="AU90" i="1" s="1"/>
  <c r="AT122" i="1"/>
  <c r="AU122" i="1" s="1"/>
  <c r="AT177" i="1"/>
  <c r="AU177" i="1" s="1"/>
  <c r="AT250" i="1"/>
  <c r="AU250" i="1" s="1"/>
  <c r="AT278" i="1"/>
  <c r="AU278" i="1" s="1"/>
  <c r="AT305" i="1"/>
  <c r="AU305" i="1" s="1"/>
  <c r="AT330" i="1"/>
  <c r="AU330" i="1" s="1"/>
  <c r="AT337" i="1"/>
  <c r="AU337" i="1" s="1"/>
  <c r="AT349" i="1"/>
  <c r="AU349" i="1" s="1"/>
  <c r="AT218" i="1"/>
  <c r="AU218" i="1" s="1"/>
  <c r="AT273" i="1"/>
  <c r="AU273" i="1" s="1"/>
  <c r="AT246" i="1"/>
  <c r="AU246" i="1" s="1"/>
  <c r="AT186" i="1"/>
  <c r="AU186" i="1" s="1"/>
  <c r="AT214" i="1"/>
  <c r="AU214" i="1" s="1"/>
  <c r="AT241" i="1"/>
  <c r="AU241" i="1" s="1"/>
  <c r="AT314" i="1"/>
  <c r="AU314" i="1" s="1"/>
  <c r="AT341" i="1"/>
  <c r="AU341" i="1" s="1"/>
  <c r="AT345" i="1"/>
  <c r="AU345" i="1" s="1"/>
  <c r="AT310" i="1"/>
  <c r="AU310" i="1" s="1"/>
  <c r="AT182" i="1"/>
  <c r="AU182" i="1" s="1"/>
  <c r="AT209" i="1"/>
  <c r="AU209" i="1" s="1"/>
  <c r="AT282" i="1"/>
  <c r="AU282" i="1" s="1"/>
  <c r="AT344" i="1"/>
  <c r="AU344" i="1" s="1"/>
  <c r="AT168" i="1"/>
  <c r="AU168" i="1" s="1"/>
  <c r="AT269" i="1"/>
  <c r="AU269" i="1" s="1"/>
  <c r="AT260" i="1"/>
  <c r="AU260" i="1" s="1"/>
  <c r="AT233" i="1"/>
  <c r="AU233" i="1" s="1"/>
  <c r="AT164" i="1"/>
  <c r="AU164" i="1" s="1"/>
  <c r="AT292" i="1"/>
  <c r="AU292" i="1" s="1"/>
  <c r="AT191" i="1"/>
  <c r="AU191" i="1" s="1"/>
  <c r="AT57" i="1"/>
  <c r="AU57" i="1" s="1"/>
  <c r="AT63" i="1"/>
  <c r="AU63" i="1" s="1"/>
  <c r="AT291" i="1"/>
  <c r="AU291" i="1" s="1"/>
  <c r="AT163" i="1"/>
  <c r="AU163" i="1" s="1"/>
  <c r="AT35" i="1"/>
  <c r="AU35" i="1" s="1"/>
  <c r="AT327" i="1"/>
  <c r="AU327" i="1" s="1"/>
  <c r="AT240" i="1"/>
  <c r="AU240" i="1" s="1"/>
  <c r="AT149" i="1"/>
  <c r="AU149" i="1" s="1"/>
  <c r="AT71" i="1"/>
  <c r="AU71" i="1" s="1"/>
  <c r="AT308" i="1"/>
  <c r="AU308" i="1" s="1"/>
  <c r="AT180" i="1"/>
  <c r="AU180" i="1" s="1"/>
  <c r="AT52" i="1"/>
  <c r="AU52" i="1" s="1"/>
  <c r="AT157" i="1"/>
  <c r="AU157" i="1" s="1"/>
  <c r="AT316" i="1"/>
  <c r="AU316" i="1" s="1"/>
  <c r="AT179" i="1"/>
  <c r="AU179" i="1" s="1"/>
  <c r="AT51" i="1"/>
  <c r="AU51" i="1" s="1"/>
  <c r="AT221" i="1"/>
  <c r="AU221" i="1" s="1"/>
  <c r="AT79" i="1"/>
  <c r="AU79" i="1" s="1"/>
  <c r="AT288" i="1"/>
  <c r="AU288" i="1" s="1"/>
  <c r="AT197" i="1"/>
  <c r="AU197" i="1" s="1"/>
  <c r="AT119" i="1"/>
  <c r="AU119" i="1" s="1"/>
  <c r="AT32" i="1"/>
  <c r="AU32" i="1" s="1"/>
  <c r="AT205" i="1"/>
  <c r="AU205" i="1" s="1"/>
  <c r="AT283" i="1"/>
  <c r="AU283" i="1" s="1"/>
  <c r="AT153" i="1"/>
  <c r="AU153" i="1" s="1"/>
  <c r="AT255" i="1"/>
  <c r="AU255" i="1" s="1"/>
  <c r="AT200" i="1"/>
  <c r="AU200" i="1" s="1"/>
  <c r="AT219" i="1"/>
  <c r="AU219" i="1" s="1"/>
  <c r="AT89" i="1"/>
  <c r="AU89" i="1" s="1"/>
  <c r="AT232" i="1"/>
  <c r="AU232" i="1" s="1"/>
  <c r="AT73" i="1"/>
  <c r="AU73" i="1" s="1"/>
  <c r="AT4" i="1"/>
  <c r="AU4" i="1" s="1"/>
  <c r="AT40" i="1"/>
  <c r="AU40" i="1" s="1"/>
  <c r="AT268" i="1"/>
  <c r="AU268" i="1" s="1"/>
  <c r="AT140" i="1"/>
  <c r="AU140" i="1" s="1"/>
  <c r="AT12" i="1"/>
  <c r="AU12" i="1" s="1"/>
  <c r="AT309" i="1"/>
  <c r="AU309" i="1" s="1"/>
  <c r="AT231" i="1"/>
  <c r="AU231" i="1" s="1"/>
  <c r="AT144" i="1"/>
  <c r="AU144" i="1" s="1"/>
  <c r="AT53" i="1"/>
  <c r="AU53" i="1" s="1"/>
  <c r="AT299" i="1"/>
  <c r="AU299" i="1" s="1"/>
  <c r="AT171" i="1"/>
  <c r="AU171" i="1" s="1"/>
  <c r="AT43" i="1"/>
  <c r="AU43" i="1" s="1"/>
  <c r="AT125" i="1"/>
  <c r="AU125" i="1" s="1"/>
  <c r="AT307" i="1"/>
  <c r="AU307" i="1" s="1"/>
  <c r="AT156" i="1"/>
  <c r="AU156" i="1" s="1"/>
  <c r="AT28" i="1"/>
  <c r="AU28" i="1" s="1"/>
  <c r="AT207" i="1"/>
  <c r="AU207" i="1" s="1"/>
  <c r="AT61" i="1"/>
  <c r="AU61" i="1" s="1"/>
  <c r="AT279" i="1"/>
  <c r="AU279" i="1" s="1"/>
  <c r="AT192" i="1"/>
  <c r="AU192" i="1" s="1"/>
  <c r="AT101" i="1"/>
  <c r="AU101" i="1" s="1"/>
  <c r="AT23" i="1"/>
  <c r="AU23" i="1" s="1"/>
  <c r="AT346" i="1"/>
  <c r="AU346" i="1" s="1"/>
  <c r="AT59" i="1"/>
  <c r="AU59" i="1" s="1"/>
  <c r="AT347" i="1"/>
  <c r="AU347" i="1" s="1"/>
  <c r="AT141" i="1"/>
  <c r="AU141" i="1" s="1"/>
  <c r="AT259" i="1"/>
  <c r="AU259" i="1" s="1"/>
  <c r="AT131" i="1"/>
  <c r="AU131" i="1" s="1"/>
  <c r="AT159" i="1"/>
  <c r="AU159" i="1" s="1"/>
  <c r="AT213" i="1"/>
  <c r="AU213" i="1" s="1"/>
  <c r="AT135" i="1"/>
  <c r="AU135" i="1" s="1"/>
  <c r="AT48" i="1"/>
  <c r="AU48" i="1" s="1"/>
  <c r="AT276" i="1"/>
  <c r="AU276" i="1" s="1"/>
  <c r="AT20" i="1"/>
  <c r="AU20" i="1" s="1"/>
  <c r="AT111" i="1"/>
  <c r="AU111" i="1" s="1"/>
  <c r="AT275" i="1"/>
  <c r="AU275" i="1" s="1"/>
  <c r="AT147" i="1"/>
  <c r="AU147" i="1" s="1"/>
  <c r="AT317" i="1"/>
  <c r="AU317" i="1" s="1"/>
  <c r="AT47" i="1"/>
  <c r="AU47" i="1" s="1"/>
  <c r="AT261" i="1"/>
  <c r="AU261" i="1" s="1"/>
  <c r="AT183" i="1"/>
  <c r="AU183" i="1" s="1"/>
  <c r="AT96" i="1"/>
  <c r="AU96" i="1" s="1"/>
  <c r="AT335" i="1"/>
  <c r="AU335" i="1" s="1"/>
  <c r="AT132" i="1"/>
  <c r="AU132" i="1" s="1"/>
  <c r="AT44" i="1"/>
  <c r="AU44" i="1" s="1"/>
  <c r="AT331" i="1"/>
  <c r="AU331" i="1" s="1"/>
  <c r="AT189" i="1"/>
  <c r="AU189" i="1" s="1"/>
  <c r="AT248" i="1"/>
  <c r="AU248" i="1" s="1"/>
  <c r="AT37" i="1"/>
  <c r="AU37" i="1" s="1"/>
  <c r="AT123" i="1"/>
  <c r="AU123" i="1" s="1"/>
  <c r="AT201" i="1"/>
  <c r="AU201" i="1" s="1"/>
  <c r="AT121" i="1"/>
  <c r="AU121" i="1" s="1"/>
  <c r="AT173" i="1"/>
  <c r="AU173" i="1" s="1"/>
  <c r="AT348" i="1"/>
  <c r="AU348" i="1" s="1"/>
  <c r="AT31" i="1"/>
  <c r="AU31" i="1" s="1"/>
  <c r="AT304" i="1"/>
  <c r="AU304" i="1" s="1"/>
  <c r="AT148" i="1"/>
  <c r="AU148" i="1" s="1"/>
  <c r="AT184" i="1"/>
  <c r="AU184" i="1" s="1"/>
  <c r="AT5" i="1"/>
  <c r="AU5" i="1" s="1"/>
  <c r="AT41" i="1"/>
  <c r="AU41" i="1" s="1"/>
  <c r="AT329" i="1"/>
  <c r="AU329" i="1" s="1"/>
  <c r="AT100" i="1"/>
  <c r="AU100" i="1" s="1"/>
  <c r="AT187" i="1"/>
  <c r="AU187" i="1" s="1"/>
  <c r="AT91" i="1"/>
  <c r="AU91" i="1" s="1"/>
  <c r="AT105" i="1"/>
  <c r="AU105" i="1" s="1"/>
  <c r="AT36" i="1"/>
  <c r="AU36" i="1" s="1"/>
  <c r="AT343" i="1"/>
  <c r="AU343" i="1" s="1"/>
  <c r="AT264" i="1"/>
  <c r="AU264" i="1" s="1"/>
  <c r="AT109" i="1"/>
  <c r="AU109" i="1" s="1"/>
  <c r="AT13" i="1"/>
  <c r="AU13" i="1" s="1"/>
  <c r="AT236" i="1"/>
  <c r="AU236" i="1" s="1"/>
  <c r="AT108" i="1"/>
  <c r="AU108" i="1" s="1"/>
  <c r="AT136" i="1"/>
  <c r="AU136" i="1" s="1"/>
  <c r="AT295" i="1"/>
  <c r="AU295" i="1" s="1"/>
  <c r="AT208" i="1"/>
  <c r="AU208" i="1" s="1"/>
  <c r="AT117" i="1"/>
  <c r="AU117" i="1" s="1"/>
  <c r="AT39" i="1"/>
  <c r="AU39" i="1" s="1"/>
  <c r="AT267" i="1"/>
  <c r="AU267" i="1" s="1"/>
  <c r="AT139" i="1"/>
  <c r="AU139" i="1" s="1"/>
  <c r="AT285" i="1"/>
  <c r="AU285" i="1" s="1"/>
  <c r="AT88" i="1"/>
  <c r="AU88" i="1" s="1"/>
  <c r="AT252" i="1"/>
  <c r="AU252" i="1" s="1"/>
  <c r="AT124" i="1"/>
  <c r="AU124" i="1" s="1"/>
  <c r="AT312" i="1"/>
  <c r="AU312" i="1" s="1"/>
  <c r="AT175" i="1"/>
  <c r="AU175" i="1" s="1"/>
  <c r="AT284" i="1"/>
  <c r="AU284" i="1" s="1"/>
  <c r="AT256" i="1"/>
  <c r="AU256" i="1" s="1"/>
  <c r="AT165" i="1"/>
  <c r="AU165" i="1" s="1"/>
  <c r="AT87" i="1"/>
  <c r="AU87" i="1" s="1"/>
  <c r="AT301" i="1"/>
  <c r="AU301" i="1" s="1"/>
  <c r="AT281" i="1"/>
  <c r="AU281" i="1" s="1"/>
  <c r="AT172" i="1"/>
  <c r="AU172" i="1" s="1"/>
  <c r="AT167" i="1"/>
  <c r="AU167" i="1" s="1"/>
  <c r="AT75" i="1"/>
  <c r="AU75" i="1" s="1"/>
  <c r="AT188" i="1"/>
  <c r="AU188" i="1" s="1"/>
  <c r="AT215" i="1"/>
  <c r="AU215" i="1" s="1"/>
  <c r="AT315" i="1"/>
  <c r="AU315" i="1" s="1"/>
  <c r="AT25" i="1"/>
  <c r="AU25" i="1" s="1"/>
  <c r="AT137" i="1"/>
  <c r="AU137" i="1" s="1"/>
  <c r="AT68" i="1"/>
  <c r="AU68" i="1" s="1"/>
  <c r="AT169" i="1"/>
  <c r="AU169" i="1" s="1"/>
  <c r="AT319" i="1"/>
  <c r="AU319" i="1" s="1"/>
  <c r="AT324" i="1"/>
  <c r="AU324" i="1" s="1"/>
  <c r="AT217" i="1"/>
  <c r="AU217" i="1" s="1"/>
  <c r="AT104" i="1"/>
  <c r="AU104" i="1" s="1"/>
  <c r="AT8" i="1"/>
  <c r="AU8" i="1" s="1"/>
  <c r="AT227" i="1"/>
  <c r="AU227" i="1" s="1"/>
  <c r="AT99" i="1"/>
  <c r="AU99" i="1" s="1"/>
  <c r="AT127" i="1"/>
  <c r="AU127" i="1" s="1"/>
  <c r="AT277" i="1"/>
  <c r="AU277" i="1" s="1"/>
  <c r="AT199" i="1"/>
  <c r="AU199" i="1" s="1"/>
  <c r="AT112" i="1"/>
  <c r="AU112" i="1" s="1"/>
  <c r="AT21" i="1"/>
  <c r="AU21" i="1" s="1"/>
  <c r="AT244" i="1"/>
  <c r="AU244" i="1" s="1"/>
  <c r="AT116" i="1"/>
  <c r="AU116" i="1" s="1"/>
  <c r="AT253" i="1"/>
  <c r="AU253" i="1" s="1"/>
  <c r="AT56" i="1"/>
  <c r="AU56" i="1" s="1"/>
  <c r="AT243" i="1"/>
  <c r="AU243" i="1" s="1"/>
  <c r="AT115" i="1"/>
  <c r="AU115" i="1" s="1"/>
  <c r="AT303" i="1"/>
  <c r="AU303" i="1" s="1"/>
  <c r="AT152" i="1"/>
  <c r="AU152" i="1" s="1"/>
  <c r="AT325" i="1"/>
  <c r="AU325" i="1" s="1"/>
  <c r="AT247" i="1"/>
  <c r="AU247" i="1" s="1"/>
  <c r="AT160" i="1"/>
  <c r="AU160" i="1" s="1"/>
  <c r="AT69" i="1"/>
  <c r="AU69" i="1" s="1"/>
  <c r="AT328" i="1"/>
  <c r="AU328" i="1" s="1"/>
  <c r="AT339" i="1"/>
  <c r="AU339" i="1" s="1"/>
  <c r="AT296" i="1"/>
  <c r="AU296" i="1" s="1"/>
  <c r="AT351" i="1"/>
  <c r="AU351" i="1" s="1"/>
  <c r="AT9" i="1"/>
  <c r="AU9" i="1" s="1"/>
  <c r="AT297" i="1"/>
  <c r="AU297" i="1" s="1"/>
  <c r="AT333" i="1"/>
  <c r="AU333" i="1" s="1"/>
  <c r="AT185" i="1"/>
  <c r="AU185" i="1" s="1"/>
  <c r="AT265" i="1"/>
  <c r="AU265" i="1" s="1"/>
  <c r="AT196" i="1"/>
  <c r="AU196" i="1" s="1"/>
  <c r="AT95" i="1"/>
  <c r="AU95" i="1" s="1"/>
  <c r="AT332" i="1"/>
  <c r="AU332" i="1" s="1"/>
  <c r="AT204" i="1"/>
  <c r="AU204" i="1" s="1"/>
  <c r="AT76" i="1"/>
  <c r="AU76" i="1" s="1"/>
  <c r="AT45" i="1"/>
  <c r="AU45" i="1" s="1"/>
  <c r="AT272" i="1"/>
  <c r="AU272" i="1" s="1"/>
  <c r="AT181" i="1"/>
  <c r="AU181" i="1" s="1"/>
  <c r="AT103" i="1"/>
  <c r="AU103" i="1" s="1"/>
  <c r="AT16" i="1"/>
  <c r="AU16" i="1" s="1"/>
  <c r="AT235" i="1"/>
  <c r="AU235" i="1" s="1"/>
  <c r="AT107" i="1"/>
  <c r="AU107" i="1" s="1"/>
  <c r="AT239" i="1"/>
  <c r="AU239" i="1" s="1"/>
  <c r="AT29" i="1"/>
  <c r="AU29" i="1" s="1"/>
  <c r="AT220" i="1"/>
  <c r="AU220" i="1" s="1"/>
  <c r="AT92" i="1"/>
  <c r="AU92" i="1" s="1"/>
  <c r="AT280" i="1"/>
  <c r="AU280" i="1" s="1"/>
  <c r="AT143" i="1"/>
  <c r="AU143" i="1" s="1"/>
  <c r="AT320" i="1"/>
  <c r="AU320" i="1" s="1"/>
  <c r="AT229" i="1"/>
  <c r="AU229" i="1" s="1"/>
  <c r="AT151" i="1"/>
  <c r="AU151" i="1" s="1"/>
  <c r="AT64" i="1"/>
  <c r="AU64" i="1" s="1"/>
  <c r="AT223" i="1"/>
  <c r="AU223" i="1" s="1"/>
  <c r="AT287" i="1"/>
  <c r="AU287" i="1" s="1"/>
  <c r="AT300" i="1"/>
  <c r="AU300" i="1" s="1"/>
  <c r="AT245" i="1"/>
  <c r="AU245" i="1" s="1"/>
  <c r="AT203" i="1"/>
  <c r="AU203" i="1" s="1"/>
  <c r="AT60" i="1"/>
  <c r="AU60" i="1" s="1"/>
  <c r="AT293" i="1"/>
  <c r="AU293" i="1" s="1"/>
  <c r="AT249" i="1"/>
  <c r="AU249" i="1" s="1"/>
  <c r="AT313" i="1"/>
  <c r="AU313" i="1" s="1"/>
  <c r="AT237" i="1"/>
  <c r="AU237" i="1" s="1"/>
  <c r="AT251" i="1"/>
  <c r="AU251" i="1" s="1"/>
  <c r="AT155" i="1"/>
  <c r="AU155" i="1" s="1"/>
  <c r="AT77" i="1"/>
  <c r="AU77" i="1" s="1"/>
  <c r="AT323" i="1"/>
  <c r="AU323" i="1" s="1"/>
  <c r="AT195" i="1"/>
  <c r="AU195" i="1" s="1"/>
  <c r="AT67" i="1"/>
  <c r="AU67" i="1" s="1"/>
  <c r="AT340" i="1"/>
  <c r="AU340" i="1" s="1"/>
  <c r="AT263" i="1"/>
  <c r="AU263" i="1" s="1"/>
  <c r="AT176" i="1"/>
  <c r="AU176" i="1" s="1"/>
  <c r="AT85" i="1"/>
  <c r="AU85" i="1" s="1"/>
  <c r="AT7" i="1"/>
  <c r="AU7" i="1" s="1"/>
  <c r="AT212" i="1"/>
  <c r="AU212" i="1" s="1"/>
  <c r="AT84" i="1"/>
  <c r="AU84" i="1" s="1"/>
  <c r="AT216" i="1"/>
  <c r="AU216" i="1" s="1"/>
  <c r="AT24" i="1"/>
  <c r="AU24" i="1" s="1"/>
  <c r="AT211" i="1"/>
  <c r="AU211" i="1" s="1"/>
  <c r="AT83" i="1"/>
  <c r="AU83" i="1" s="1"/>
  <c r="AT271" i="1"/>
  <c r="AU271" i="1" s="1"/>
  <c r="AT120" i="1"/>
  <c r="AU120" i="1" s="1"/>
  <c r="AT311" i="1"/>
  <c r="AU311" i="1" s="1"/>
  <c r="AT224" i="1"/>
  <c r="AU224" i="1" s="1"/>
  <c r="AT133" i="1"/>
  <c r="AU133" i="1" s="1"/>
  <c r="AT55" i="1"/>
  <c r="AU55" i="1" s="1"/>
  <c r="AT228" i="1"/>
  <c r="AU228" i="1" s="1"/>
  <c r="AT72" i="1"/>
  <c r="AU72" i="1" s="1"/>
  <c r="AT336" i="1"/>
  <c r="AU336" i="1" s="1"/>
  <c r="AT80" i="1"/>
  <c r="AU80" i="1" s="1"/>
  <c r="AT15" i="1"/>
  <c r="AU15" i="1" s="1"/>
  <c r="AT93" i="1"/>
  <c r="AU93" i="1" s="1"/>
  <c r="AT128" i="1"/>
  <c r="AU128" i="1" s="1"/>
  <c r="AT3" i="1"/>
  <c r="AU3" i="1" s="1"/>
  <c r="C355" i="1"/>
  <c r="AU352" i="1" l="1"/>
  <c r="AT352" i="1"/>
</calcChain>
</file>

<file path=xl/sharedStrings.xml><?xml version="1.0" encoding="utf-8"?>
<sst xmlns="http://schemas.openxmlformats.org/spreadsheetml/2006/main" count="2701" uniqueCount="540">
  <si>
    <t>$100,000.00</t>
  </si>
  <si>
    <t>PIN</t>
  </si>
  <si>
    <t>NAME</t>
  </si>
  <si>
    <t>OWNER ADDRESS</t>
  </si>
  <si>
    <t>CITY STATE ZIP</t>
  </si>
  <si>
    <t>DESCRIPTION</t>
  </si>
  <si>
    <t>SEC</t>
  </si>
  <si>
    <t>TWP</t>
  </si>
  <si>
    <t>RANGE</t>
  </si>
  <si>
    <t>PARCEL ACRES</t>
  </si>
  <si>
    <t>ACRES IN TRACT</t>
  </si>
  <si>
    <t>TOTAL BENEFITTED ACRES</t>
  </si>
  <si>
    <t>ACRES IN WATERSHED NOT BENEFITTED</t>
  </si>
  <si>
    <t>NONCONVERTED WETLAND ACRES</t>
  </si>
  <si>
    <t>CLASS 1 ACRES</t>
  </si>
  <si>
    <t>RED = CLASS 1 BENEFIT</t>
  </si>
  <si>
    <t>CLASS 2 ACRES</t>
  </si>
  <si>
    <t>YELLOW = CLASS 2 BENEFIT</t>
  </si>
  <si>
    <t>CLASS 3 ACRES</t>
  </si>
  <si>
    <t>GREEN = CLASS 3 BENEFIT</t>
  </si>
  <si>
    <t>CLASS 4 ACRES</t>
  </si>
  <si>
    <t>BLUE = CLASS 4 BENEFIT</t>
  </si>
  <si>
    <t>URBAN RESIDENTIAL ACRES</t>
  </si>
  <si>
    <t>URBAN RESIDENTIAL BENEFIT</t>
  </si>
  <si>
    <t>INDUSTRIAL ACRES</t>
  </si>
  <si>
    <t>INDUSTRIAL BENEFIT</t>
  </si>
  <si>
    <t>RESIDENTIAL ACRES</t>
  </si>
  <si>
    <t>RESIDENTIAL BENEFIT</t>
  </si>
  <si>
    <t>WOODLOT ACRES</t>
  </si>
  <si>
    <t>WOODLOT BENEFIT</t>
  </si>
  <si>
    <t>FEDERAL LAND ACRES</t>
  </si>
  <si>
    <t>CREP ACRES</t>
  </si>
  <si>
    <t>CREP BENEFIT</t>
  </si>
  <si>
    <t>ROAD ACRES</t>
  </si>
  <si>
    <t>ROAD BENEFIT</t>
  </si>
  <si>
    <t>RECREATIONAL TRAIL ACRES</t>
  </si>
  <si>
    <t>RECREATIONAL TRAIL BENEFIT</t>
  </si>
  <si>
    <t>CLASS A GRASS STRIP ACRES</t>
  </si>
  <si>
    <t>CLASS A GRASS STRIP DAMAGES</t>
  </si>
  <si>
    <t>CLASS B GRASS STRIP ACRES</t>
  </si>
  <si>
    <t>CLASS B GRASS STRIP DAMAGES</t>
  </si>
  <si>
    <t>WETLAND BUFFER STRIP</t>
  </si>
  <si>
    <t>WETLAND BUFFER STRIP DAMAGES</t>
  </si>
  <si>
    <t>DITCH ACRES</t>
  </si>
  <si>
    <t>NON-BENEFITTED ACRES</t>
  </si>
  <si>
    <t>TOTAL PARCEL BENEFITS</t>
  </si>
  <si>
    <t>PERCENT TOTAL BENEFITS</t>
  </si>
  <si>
    <t>NOTIONAL ASSESSMENT ON $100,000 REPAIR</t>
  </si>
  <si>
    <t>07-024-0100</t>
  </si>
  <si>
    <t>DENNIS W ZUMHOFE TRUST</t>
  </si>
  <si>
    <t>1264 90TH ST</t>
  </si>
  <si>
    <t>HAMBURG MN 55339</t>
  </si>
  <si>
    <t>NENE</t>
  </si>
  <si>
    <t>24</t>
  </si>
  <si>
    <t>115</t>
  </si>
  <si>
    <t>027</t>
  </si>
  <si>
    <t>SENE</t>
  </si>
  <si>
    <t>07-024-0200</t>
  </si>
  <si>
    <t>07-024-0300</t>
  </si>
  <si>
    <t>SWSE</t>
  </si>
  <si>
    <t>07-024-0400</t>
  </si>
  <si>
    <t>NESE</t>
  </si>
  <si>
    <t>SESE</t>
  </si>
  <si>
    <t>07-025-0150</t>
  </si>
  <si>
    <t>MICHELLE HEINZE</t>
  </si>
  <si>
    <t>13661 CARRAKAY WAY</t>
  </si>
  <si>
    <t>ROSEMOUNT MN 55068</t>
  </si>
  <si>
    <t>25</t>
  </si>
  <si>
    <t>11-015-0100</t>
  </si>
  <si>
    <t>HOLASEK LAND MANAGEMENT INC</t>
  </si>
  <si>
    <t>10195 102ND ST</t>
  </si>
  <si>
    <t>WACONIA, MN 55387</t>
  </si>
  <si>
    <t>NWSW</t>
  </si>
  <si>
    <t>15</t>
  </si>
  <si>
    <t>026</t>
  </si>
  <si>
    <t>NESW</t>
  </si>
  <si>
    <t>SESW</t>
  </si>
  <si>
    <t>11-015-1000</t>
  </si>
  <si>
    <t>LARRY J &amp; DEBRA L DREIER REV TRUSTS</t>
  </si>
  <si>
    <t>13820 COUNTY ROAD 33</t>
  </si>
  <si>
    <t>NORWOOD YOUNG AMERICA, MN 55368-9710</t>
  </si>
  <si>
    <t>SWSW</t>
  </si>
  <si>
    <t>NWNW</t>
  </si>
  <si>
    <t>22</t>
  </si>
  <si>
    <t>NENW</t>
  </si>
  <si>
    <t>11-016-0420</t>
  </si>
  <si>
    <t>RICHARD W BUCKENTIN</t>
  </si>
  <si>
    <t>16990 134TH ST</t>
  </si>
  <si>
    <t>HAMBURG, MN 55339</t>
  </si>
  <si>
    <t>16</t>
  </si>
  <si>
    <t>11-016-0500</t>
  </si>
  <si>
    <t>LIVING ROCK CHURCH/C&amp;M ALLNCE</t>
  </si>
  <si>
    <t>17125 COUNTY ROAD 31</t>
  </si>
  <si>
    <t>NORWOOD YOUNG AMERICA, MN 55368-9693</t>
  </si>
  <si>
    <t>NWSE</t>
  </si>
  <si>
    <t>11-016-0510</t>
  </si>
  <si>
    <t>ROBERT E &amp; AUDREY J TANKE JOINT REVOCABL</t>
  </si>
  <si>
    <t>649 MEADOW LN</t>
  </si>
  <si>
    <t>NORWOOD YOUNG AMERICA, MN 55397</t>
  </si>
  <si>
    <t>11-016-0801</t>
  </si>
  <si>
    <t>JANE M ZIEGLER</t>
  </si>
  <si>
    <t>12775 COUNTY ROAD 131</t>
  </si>
  <si>
    <t>17</t>
  </si>
  <si>
    <t>SWNE</t>
  </si>
  <si>
    <t>11-016-0900</t>
  </si>
  <si>
    <t>PAUL S &amp; ANNE E SILSETH LIVING TRUSTS</t>
  </si>
  <si>
    <t>16895 COUNTY ROAD 31 W</t>
  </si>
  <si>
    <t>NORWOOD YOUNG AMERICA, MN 55368-9509</t>
  </si>
  <si>
    <t>11-016-1100</t>
  </si>
  <si>
    <t>PATRICK L KROMMENDYK</t>
  </si>
  <si>
    <t>17450 134TH ST</t>
  </si>
  <si>
    <t>HAMBURG, MN 55339-9410</t>
  </si>
  <si>
    <t>11-017-0100</t>
  </si>
  <si>
    <t>LARRY J DREIER REVOCABLE TRUST</t>
  </si>
  <si>
    <t>NORWOOD YOUNG AMERICA, MN 55368</t>
  </si>
  <si>
    <t>11-017-0200</t>
  </si>
  <si>
    <t>URSULA I DIMLER</t>
  </si>
  <si>
    <t>4375 COUNTY ROAD 10 N</t>
  </si>
  <si>
    <t>WATERTOWN, MN 55388-9338</t>
  </si>
  <si>
    <t>11-017-0300</t>
  </si>
  <si>
    <t>SANDY CHALUPSKY</t>
  </si>
  <si>
    <t>22 KINGSVIEW LN N</t>
  </si>
  <si>
    <t>PLYMOUTH, MN 55447</t>
  </si>
  <si>
    <t>11-017-0500</t>
  </si>
  <si>
    <t>DANIEL PAUL HECKSEL</t>
  </si>
  <si>
    <t>13125 HIGHWAY 5 AND 25 S</t>
  </si>
  <si>
    <t>NORWOOD YOUNG AMERICA, MN 55368-9682</t>
  </si>
  <si>
    <t>11-017-0700</t>
  </si>
  <si>
    <t>JOSHUA D WINTER</t>
  </si>
  <si>
    <t>17495 134TH ST</t>
  </si>
  <si>
    <t>HAMBURG, MN 55339-9411</t>
  </si>
  <si>
    <t>11-017-0800</t>
  </si>
  <si>
    <t>ROBERT A KLOTH</t>
  </si>
  <si>
    <t>13150 TACOMA AVE</t>
  </si>
  <si>
    <t>11-017-0900</t>
  </si>
  <si>
    <t>WILLIAM H &amp; NADINE G FLUSEMANN</t>
  </si>
  <si>
    <t>12825 COUNTY ROAD 131</t>
  </si>
  <si>
    <t>NYA, MN 55368-9683</t>
  </si>
  <si>
    <t>11-017-1100</t>
  </si>
  <si>
    <t>ELMER R &amp; THERESA A HARTMANN</t>
  </si>
  <si>
    <t>13510 HIGHWAY 5 AND 25 S</t>
  </si>
  <si>
    <t>HAMBURG, MN 55339-9409</t>
  </si>
  <si>
    <t>11-017-1110</t>
  </si>
  <si>
    <t>FREDY OJEDA</t>
  </si>
  <si>
    <t>13250 HIGHWAY 5 AND 25 S</t>
  </si>
  <si>
    <t>NORWOOD YOUNG AMERICA, MN 55368-9526</t>
  </si>
  <si>
    <t>11-017-1200</t>
  </si>
  <si>
    <t>RODNEY &amp; LORI MANTHEY</t>
  </si>
  <si>
    <t>13350 HIGHWAY 5 AND 25 S</t>
  </si>
  <si>
    <t>NYA, MN 55368-9682</t>
  </si>
  <si>
    <t>11-017-1400</t>
  </si>
  <si>
    <t>GLENN ORLANDO WUETHERICH</t>
  </si>
  <si>
    <t>13380 HIGHWAY 5 AND 25 S</t>
  </si>
  <si>
    <t>11-017-1510</t>
  </si>
  <si>
    <t>CHRISTOPHER E LUNDSTROM</t>
  </si>
  <si>
    <t>12850 COUNTY ROAD 131</t>
  </si>
  <si>
    <t>SENW</t>
  </si>
  <si>
    <t>11-017-1520</t>
  </si>
  <si>
    <t>WESLEY BOLL</t>
  </si>
  <si>
    <t>12825 YALE AVE</t>
  </si>
  <si>
    <t>NYA, MN 55368</t>
  </si>
  <si>
    <t>SWNW</t>
  </si>
  <si>
    <t>11-017-1530</t>
  </si>
  <si>
    <t>DOUGLAS C KERBER AND NANCY K KERBER REV</t>
  </si>
  <si>
    <t>16355 COUNTY ROAD 51</t>
  </si>
  <si>
    <t>11-018-0200</t>
  </si>
  <si>
    <t>JOHN C GRAMITH</t>
  </si>
  <si>
    <t>12680 YALE AVE</t>
  </si>
  <si>
    <t>NYA, MN 55368-9677</t>
  </si>
  <si>
    <t>11-018-0300</t>
  </si>
  <si>
    <t>SCHROEDER LIVING TRUST</t>
  </si>
  <si>
    <t>13125 ZEBRA AVE</t>
  </si>
  <si>
    <t>NORWOOD YOUNG AMERICA, MN 55368-9680</t>
  </si>
  <si>
    <t>18</t>
  </si>
  <si>
    <t>11-018-0500</t>
  </si>
  <si>
    <t>11-019-0100</t>
  </si>
  <si>
    <t>NWNE</t>
  </si>
  <si>
    <t>19</t>
  </si>
  <si>
    <t>11-019-0200</t>
  </si>
  <si>
    <t>DONALD G BARTHOLOMEW</t>
  </si>
  <si>
    <t>13630 YALE AVE</t>
  </si>
  <si>
    <t>HAMBURG, MN 55339-9413</t>
  </si>
  <si>
    <t>11-019-0210</t>
  </si>
  <si>
    <t>EICHNER FAMILY FARMS LLLP</t>
  </si>
  <si>
    <t>13625 YALE AVE</t>
  </si>
  <si>
    <t>11-019-0300</t>
  </si>
  <si>
    <t>DONALD W DAMMANN AND DARLENE S DAMMANN L</t>
  </si>
  <si>
    <t>18870 142ND ST</t>
  </si>
  <si>
    <t>11-019-0310</t>
  </si>
  <si>
    <t>CHARLES G GARRETT</t>
  </si>
  <si>
    <t>18620 142ND ST</t>
  </si>
  <si>
    <t>HAMBURG, MN 55339-9414</t>
  </si>
  <si>
    <t>11-019-0320</t>
  </si>
  <si>
    <t>CHAUNTAYA DAMMANN</t>
  </si>
  <si>
    <t>670 TIMBERWOLF DR APT 103</t>
  </si>
  <si>
    <t>MANKATO, MN 56001</t>
  </si>
  <si>
    <t>11-019-0400</t>
  </si>
  <si>
    <t>11-019-0500</t>
  </si>
  <si>
    <t>CJ SCHWARTZ FAMILY LIVING TRUST</t>
  </si>
  <si>
    <t>13675 ZEBRA AVE</t>
  </si>
  <si>
    <t>11-019-0600</t>
  </si>
  <si>
    <t>PATRICIA J MACKENTHUN</t>
  </si>
  <si>
    <t>18970 COUNTY ROAD 50</t>
  </si>
  <si>
    <t>HAMBURG, MN 55339-9417</t>
  </si>
  <si>
    <t>11-019-0800</t>
  </si>
  <si>
    <t>KELLY JANE PRINCIVALLI</t>
  </si>
  <si>
    <t>18760 142ND ST</t>
  </si>
  <si>
    <t>11-020-0100</t>
  </si>
  <si>
    <t>JOSEPH ALLEN MOBERG</t>
  </si>
  <si>
    <t>13925 HIGHWAY 5 AND 25 S</t>
  </si>
  <si>
    <t>20</t>
  </si>
  <si>
    <t>11-020-0200</t>
  </si>
  <si>
    <t>RODNEY D JAUS</t>
  </si>
  <si>
    <t>13935 HIGHWAY 5 AND 25 S</t>
  </si>
  <si>
    <t>11-020-0300</t>
  </si>
  <si>
    <t>ROBERT CURFMAN</t>
  </si>
  <si>
    <t>18220 142ND ST</t>
  </si>
  <si>
    <t>11-020-0310</t>
  </si>
  <si>
    <t>WOLTER FARMS, A PARTNERSHIP</t>
  </si>
  <si>
    <t>14580 COUNTY ROAD 33</t>
  </si>
  <si>
    <t>NYA, MN 55368-9715</t>
  </si>
  <si>
    <t>11-020-0410</t>
  </si>
  <si>
    <t>COREY M GRIMM</t>
  </si>
  <si>
    <t>13555 HWY 5 AND 25 S</t>
  </si>
  <si>
    <t>11-020-0420</t>
  </si>
  <si>
    <t>11-020-0500</t>
  </si>
  <si>
    <t>11-020-0510</t>
  </si>
  <si>
    <t>PERRY E SCHROEDER</t>
  </si>
  <si>
    <t>141 JACOB ST</t>
  </si>
  <si>
    <t>11-020-0610</t>
  </si>
  <si>
    <t>11-020-0700</t>
  </si>
  <si>
    <t>11-020-0710</t>
  </si>
  <si>
    <t>JEFFREY S &amp; MICHELLE EGGERS</t>
  </si>
  <si>
    <t>17730 142ND ST</t>
  </si>
  <si>
    <t>HAMBURG, MN 55339-4501</t>
  </si>
  <si>
    <t>11-021-0100</t>
  </si>
  <si>
    <t>JAN GROMEK TRUST, DAVID &amp; GAIL BRINKMAN</t>
  </si>
  <si>
    <t>17090 142ND ST</t>
  </si>
  <si>
    <t>21</t>
  </si>
  <si>
    <t>11-021-0110</t>
  </si>
  <si>
    <t>11-021-0200</t>
  </si>
  <si>
    <t>PAMELA S PETERS</t>
  </si>
  <si>
    <t>13980 COUNTY ROAD 31</t>
  </si>
  <si>
    <t>HAMBURG, MN 55339-9412</t>
  </si>
  <si>
    <t>11-021-0210</t>
  </si>
  <si>
    <t>MARK TETREAULT</t>
  </si>
  <si>
    <t>13720 COUNTY ROAD 31</t>
  </si>
  <si>
    <t>11-021-0225</t>
  </si>
  <si>
    <t>LARRY J AND DEBRA L DREIER REVOCABLE TRU</t>
  </si>
  <si>
    <t>11-021-0230</t>
  </si>
  <si>
    <t>11-021-0305</t>
  </si>
  <si>
    <t>11-021-0405</t>
  </si>
  <si>
    <t>DAVID &amp; GAIL BRINKMAN TRUST</t>
  </si>
  <si>
    <t>11-021-0500</t>
  </si>
  <si>
    <t>LANCE &amp; GRETA BRUCKELMYER</t>
  </si>
  <si>
    <t>17380 142ND ST</t>
  </si>
  <si>
    <t>HAMBURG, MN 55339-9401</t>
  </si>
  <si>
    <t>11-021-0510</t>
  </si>
  <si>
    <t>RONALD R OLSON</t>
  </si>
  <si>
    <t>6970 INWOOD RD</t>
  </si>
  <si>
    <t>COLOGNE, MN 55322</t>
  </si>
  <si>
    <t>11-021-0600</t>
  </si>
  <si>
    <t>RICHARD &amp; MARGARET STOECKMANN</t>
  </si>
  <si>
    <t>17480 142ND ST</t>
  </si>
  <si>
    <t>11-021-0610</t>
  </si>
  <si>
    <t>GARY L WIDMER REV TRUST</t>
  </si>
  <si>
    <t>13955 138TH ST</t>
  </si>
  <si>
    <t>11-021-0700</t>
  </si>
  <si>
    <t>SHIRLEY G FELTMANN IRREVOCABLE TRUST</t>
  </si>
  <si>
    <t>PO BOX 175</t>
  </si>
  <si>
    <t>11-021-0800</t>
  </si>
  <si>
    <t>11-022-0100</t>
  </si>
  <si>
    <t>11-022-0110</t>
  </si>
  <si>
    <t>MATTHEW HOEN</t>
  </si>
  <si>
    <t>13635 CO RD 31</t>
  </si>
  <si>
    <t>11-022-0200</t>
  </si>
  <si>
    <t>BRADLEY &amp; KAREN BENTZ</t>
  </si>
  <si>
    <t>14075 COUNTY ROAD 31</t>
  </si>
  <si>
    <t>11-022-0300</t>
  </si>
  <si>
    <t>11-023-0100</t>
  </si>
  <si>
    <t>DERECK WOLTER</t>
  </si>
  <si>
    <t>15380 142ND ST</t>
  </si>
  <si>
    <t>23</t>
  </si>
  <si>
    <t>11-023-0300</t>
  </si>
  <si>
    <t>WOLTER FARMS</t>
  </si>
  <si>
    <t>11-023-0400</t>
  </si>
  <si>
    <t>11-023-0500</t>
  </si>
  <si>
    <t>11-023-0510</t>
  </si>
  <si>
    <t>SCOTT L BLOM</t>
  </si>
  <si>
    <t>15830 142ND ST</t>
  </si>
  <si>
    <t>NORWOOD YOUNG AMERICA, MN 55368-9725</t>
  </si>
  <si>
    <t>11-023-0610</t>
  </si>
  <si>
    <t>11-023-0611</t>
  </si>
  <si>
    <t>KEVIN WAGENER</t>
  </si>
  <si>
    <t>13935 COUNTY ROAD 33</t>
  </si>
  <si>
    <t>NORWOOD YOUNG AMERICA, MN 55368-9711</t>
  </si>
  <si>
    <t>11-023-0800</t>
  </si>
  <si>
    <t>LOTHAR F WOLTER JR CREDIT TRUST</t>
  </si>
  <si>
    <t>13325 COUNTY ROAD 33</t>
  </si>
  <si>
    <t>NORWOOD YOUNG AMERICA, MN 55368-9699</t>
  </si>
  <si>
    <t>11-023-1000</t>
  </si>
  <si>
    <t>11-026-0900</t>
  </si>
  <si>
    <t>DEANNA L WOLTER REV TRUST</t>
  </si>
  <si>
    <t>NORWOOD YOUNG AMERICA, MN 55368-9715</t>
  </si>
  <si>
    <t>26</t>
  </si>
  <si>
    <t>11-026-1000</t>
  </si>
  <si>
    <t>11-026-1100</t>
  </si>
  <si>
    <t>CURTIS W WOLTER REV TRUST</t>
  </si>
  <si>
    <t>27</t>
  </si>
  <si>
    <t>11-026-1200</t>
  </si>
  <si>
    <t>11-026-1300</t>
  </si>
  <si>
    <t>JEFFREY J STUEWE &amp; DAWN M SCHOBORG</t>
  </si>
  <si>
    <t>1139 RIDGE BLUFF DR</t>
  </si>
  <si>
    <t>CHASKA, MN 55318-9724</t>
  </si>
  <si>
    <t>11-027-0100</t>
  </si>
  <si>
    <t>11-027-0110</t>
  </si>
  <si>
    <t>JULIE ANN OLUND</t>
  </si>
  <si>
    <t>14420 UPTON RD</t>
  </si>
  <si>
    <t>NORWOOD YOUNG AMERICA, MN 55368-9616</t>
  </si>
  <si>
    <t>11-027-0200</t>
  </si>
  <si>
    <t>LEROY O DREIER</t>
  </si>
  <si>
    <t>14325 COUNTY ROAD 31</t>
  </si>
  <si>
    <t>11-027-0210</t>
  </si>
  <si>
    <t>WILLIAM F &amp; GLADYS J B REIMERS</t>
  </si>
  <si>
    <t>14475 COUNTY ROAD 31</t>
  </si>
  <si>
    <t>HAMBURG, MN 55339-5401</t>
  </si>
  <si>
    <t>11-027-0220</t>
  </si>
  <si>
    <t>EDDY H HENNEMAN</t>
  </si>
  <si>
    <t>14525 COUNTY ROAD 31</t>
  </si>
  <si>
    <t>HAMBURG, MN 55339-5402</t>
  </si>
  <si>
    <t>11-027-0230</t>
  </si>
  <si>
    <t>WOLTER FARMS PARTNERSHIP</t>
  </si>
  <si>
    <t>11-027-0300</t>
  </si>
  <si>
    <t>EDWARD J GARRY</t>
  </si>
  <si>
    <t>16380 COUNTY ROAD 50</t>
  </si>
  <si>
    <t>HAMBURG, MN 55339-9427</t>
  </si>
  <si>
    <t>11-027-0310</t>
  </si>
  <si>
    <t>11-027-0320</t>
  </si>
  <si>
    <t>JEROME W BERGMANN REVOCABLE TRUST</t>
  </si>
  <si>
    <t>15110 VERA AVE</t>
  </si>
  <si>
    <t>11-027-0321</t>
  </si>
  <si>
    <t>JEFFREY J RICKABY REVOCABLE TRUST</t>
  </si>
  <si>
    <t>14655 COUNTY ROAD 31</t>
  </si>
  <si>
    <t>11-027-0322</t>
  </si>
  <si>
    <t>MICHAEL A STORMS</t>
  </si>
  <si>
    <t>14645 COUNTY ROAD 31</t>
  </si>
  <si>
    <t>11-027-0400</t>
  </si>
  <si>
    <t>11-027-0500</t>
  </si>
  <si>
    <t>WOLTER FARMS LLP</t>
  </si>
  <si>
    <t>11-027-0510</t>
  </si>
  <si>
    <t>LEE A &amp; MELANIE K HASSE</t>
  </si>
  <si>
    <t>16050 COUNTY ROAD 50</t>
  </si>
  <si>
    <t>11-027-0600</t>
  </si>
  <si>
    <t>RAYMOND A BRACHT</t>
  </si>
  <si>
    <t>14675 COUNTY ROAD 31</t>
  </si>
  <si>
    <t>HAMBURG, MN 55339-9429</t>
  </si>
  <si>
    <t>11-027-0610</t>
  </si>
  <si>
    <t>JOSEPH E CHASE</t>
  </si>
  <si>
    <t>14673 COUNTY ROAD 31</t>
  </si>
  <si>
    <t>11-028-0200</t>
  </si>
  <si>
    <t>NORTH HAMBURG PROPERTIES LLC</t>
  </si>
  <si>
    <t>661 PARK AVE</t>
  </si>
  <si>
    <t>28</t>
  </si>
  <si>
    <t>11-028-0210</t>
  </si>
  <si>
    <t>CITY OF HAMBURG</t>
  </si>
  <si>
    <t>181 BROADWAY AVE PO BOX 248</t>
  </si>
  <si>
    <t>11-028-0500</t>
  </si>
  <si>
    <t>MYRA HEUER</t>
  </si>
  <si>
    <t>114 REFORM ST N APT 327</t>
  </si>
  <si>
    <t>NORWOOD YOUNG AMERICA, MN 55368-9330</t>
  </si>
  <si>
    <t>11-028-0510</t>
  </si>
  <si>
    <t>THOMAS L &amp; LORI K HEUER</t>
  </si>
  <si>
    <t>17020 COUNTY ROAD 50</t>
  </si>
  <si>
    <t>HAMBURG, MN 55339-9433</t>
  </si>
  <si>
    <t>11-028-0512</t>
  </si>
  <si>
    <t>11-028-0600</t>
  </si>
  <si>
    <t>ANDREW A HERRMANN</t>
  </si>
  <si>
    <t>14620 COUNTY ROAD 31</t>
  </si>
  <si>
    <t>11-028-0610</t>
  </si>
  <si>
    <t>11-028-0710</t>
  </si>
  <si>
    <t>NATALIE L BERRY</t>
  </si>
  <si>
    <t>16945 142ND ST</t>
  </si>
  <si>
    <t>11-028-0720</t>
  </si>
  <si>
    <t>11-028-0810</t>
  </si>
  <si>
    <t>NATHAN M FISK</t>
  </si>
  <si>
    <t>16825 142ND ST</t>
  </si>
  <si>
    <t>HAMBURG, MN 55339-4500</t>
  </si>
  <si>
    <t>11-028-0910</t>
  </si>
  <si>
    <t>NATHAN RON BRUCH</t>
  </si>
  <si>
    <t>14480 COUNTY ROAD 31</t>
  </si>
  <si>
    <t>11-028-0920</t>
  </si>
  <si>
    <t>11-028-1010</t>
  </si>
  <si>
    <t>34283 STATE HIGHWAY 48</t>
  </si>
  <si>
    <t>HINCKLEY, MN 55037</t>
  </si>
  <si>
    <t>11-028-1020</t>
  </si>
  <si>
    <t>MARLEN F WICHELMANN</t>
  </si>
  <si>
    <t>12931 JANE LN</t>
  </si>
  <si>
    <t>MINNETONKA, MN 55343</t>
  </si>
  <si>
    <t>11-028-1100</t>
  </si>
  <si>
    <t>TODD M &amp; RENEE M MESSNER</t>
  </si>
  <si>
    <t>17175 142ND ST</t>
  </si>
  <si>
    <t>HAMBURG, MN 55339-9443</t>
  </si>
  <si>
    <t>11-028-1200</t>
  </si>
  <si>
    <t>11-028-1310</t>
  </si>
  <si>
    <t>JACOB WILSON</t>
  </si>
  <si>
    <t>14385 JACOB ST</t>
  </si>
  <si>
    <t>11-028-1400</t>
  </si>
  <si>
    <t>LOIS ANN DROEGE TRUST</t>
  </si>
  <si>
    <t>PO BOX 14</t>
  </si>
  <si>
    <t>HAMBURG, MN 55339-0014</t>
  </si>
  <si>
    <t>11-028-1500</t>
  </si>
  <si>
    <t>WM MUELLER &amp; SONS INC</t>
  </si>
  <si>
    <t>PO BOX 247</t>
  </si>
  <si>
    <t>11-028-1600</t>
  </si>
  <si>
    <t>11-028-1700</t>
  </si>
  <si>
    <t>SARAH WATUA-TACHIS</t>
  </si>
  <si>
    <t>481 SOPHIA AVE</t>
  </si>
  <si>
    <t>11-028-1800</t>
  </si>
  <si>
    <t>11-028-1910</t>
  </si>
  <si>
    <t>BONITA THAEMERT</t>
  </si>
  <si>
    <t>PO BOX 37</t>
  </si>
  <si>
    <t>HAMBURG, MN 55339-0037</t>
  </si>
  <si>
    <t>11-028-2000</t>
  </si>
  <si>
    <t>JARED J STRATE</t>
  </si>
  <si>
    <t>14255 JACOB ST</t>
  </si>
  <si>
    <t>HAMBURG, MN 55339-9449</t>
  </si>
  <si>
    <t>11-029-0300</t>
  </si>
  <si>
    <t>THALMANN SEEDS INC</t>
  </si>
  <si>
    <t>2275 80TH ST</t>
  </si>
  <si>
    <t>PLATO, MN 55370-5604</t>
  </si>
  <si>
    <t>29</t>
  </si>
  <si>
    <t>11-029-0710</t>
  </si>
  <si>
    <t>11-030-0400</t>
  </si>
  <si>
    <t>WADE L &amp; GERALDINE A SCOTT</t>
  </si>
  <si>
    <t>14385 ZEBRA AVE</t>
  </si>
  <si>
    <t>HAMBURG, MN 55339-9415</t>
  </si>
  <si>
    <t>30</t>
  </si>
  <si>
    <t>11-030-0410</t>
  </si>
  <si>
    <t>CAROL R STOECKMANN</t>
  </si>
  <si>
    <t>114 REFORM ST N APT 214</t>
  </si>
  <si>
    <t>NORWOOD YOUNG AMERICA, MN 55368-9315</t>
  </si>
  <si>
    <t>11-030-0520</t>
  </si>
  <si>
    <t>11-030-0530</t>
  </si>
  <si>
    <t>DALE A SMITH</t>
  </si>
  <si>
    <t>18575 142ND ST</t>
  </si>
  <si>
    <t>11-033-0100</t>
  </si>
  <si>
    <t>33</t>
  </si>
  <si>
    <t>11-034-0100</t>
  </si>
  <si>
    <t>RONALD &amp; LINDA KROELLS</t>
  </si>
  <si>
    <t>1750 STERLING RD</t>
  </si>
  <si>
    <t>WACONIA, MN 55387-1541</t>
  </si>
  <si>
    <t>34</t>
  </si>
  <si>
    <t>11-034-0110</t>
  </si>
  <si>
    <t>JOHN E WECKMAN</t>
  </si>
  <si>
    <t>2800 W 133RD ST</t>
  </si>
  <si>
    <t>SHAKOPEE, MN 55379-9280</t>
  </si>
  <si>
    <t>11-034-0200</t>
  </si>
  <si>
    <t>DENNIS L VINKEMEIER</t>
  </si>
  <si>
    <t>15825 COUNTY ROAD 53</t>
  </si>
  <si>
    <t>COLOGNE, MN 55322-9302</t>
  </si>
  <si>
    <t>11-034-0300</t>
  </si>
  <si>
    <t>YOUNG AMERICA TOWNSHIP</t>
  </si>
  <si>
    <t>11-034-0400</t>
  </si>
  <si>
    <t>PAUL RYAN GOHLKE REVOCABLE TRUST</t>
  </si>
  <si>
    <t>1117 POND CURV</t>
  </si>
  <si>
    <t>11-034-0410</t>
  </si>
  <si>
    <t>RYAN JOHN GLANDER</t>
  </si>
  <si>
    <t>16075 COUNTY ROAD 50</t>
  </si>
  <si>
    <t>11-034-0600</t>
  </si>
  <si>
    <t>11-034-0710</t>
  </si>
  <si>
    <t>5600 AMERICAN BLVD W STE 990</t>
  </si>
  <si>
    <t>MINNEAPOLIS, MN 55437</t>
  </si>
  <si>
    <t>11-034-0900</t>
  </si>
  <si>
    <t>11-034-0910</t>
  </si>
  <si>
    <t>JOHN T AND DIANA M LARSON JOINT REV TRUS</t>
  </si>
  <si>
    <t>15395 VERA AVE</t>
  </si>
  <si>
    <t>11-035-0300</t>
  </si>
  <si>
    <t>RYAN K KUENZEL</t>
  </si>
  <si>
    <t>300 EVERGREEN ST</t>
  </si>
  <si>
    <t>BELLE PLAINE, MN 56011</t>
  </si>
  <si>
    <t>35</t>
  </si>
  <si>
    <t>11-999-0800</t>
  </si>
  <si>
    <t>MINNESOTA VALLEY REGIONAL RAIL</t>
  </si>
  <si>
    <t>PO BOX 481</t>
  </si>
  <si>
    <t>REDWOOD FALLS, MN 56283-0481</t>
  </si>
  <si>
    <t>NORWOOD YOUNG AMERICA</t>
  </si>
  <si>
    <t>HAMBURG</t>
  </si>
  <si>
    <t>VOID</t>
  </si>
  <si>
    <t>RR - TWIN CITES &amp; WESTERN</t>
  </si>
  <si>
    <t>US HWY 212</t>
  </si>
  <si>
    <t>MN HWY 5</t>
  </si>
  <si>
    <t>CSAH 31</t>
  </si>
  <si>
    <t>CR 131</t>
  </si>
  <si>
    <t>CSAH 33</t>
  </si>
  <si>
    <t>CSAH 50</t>
  </si>
  <si>
    <t>134TH ST</t>
  </si>
  <si>
    <t>WELLS AVE</t>
  </si>
  <si>
    <t>YALE AVE</t>
  </si>
  <si>
    <t>ZEBRA AVE</t>
  </si>
  <si>
    <t>142ND ST</t>
  </si>
  <si>
    <t>JACOB ST</t>
  </si>
  <si>
    <t>UPTON RD</t>
  </si>
  <si>
    <t>TACOMA AVE</t>
  </si>
  <si>
    <t>TOTAL WATERSHED ACRES:</t>
  </si>
  <si>
    <t>FEDERAL ROADS</t>
  </si>
  <si>
    <t>STATE ROADS</t>
  </si>
  <si>
    <t>YOUNG AMERICA TWP ROADS</t>
  </si>
  <si>
    <t>HELEN TWP ROADS</t>
  </si>
  <si>
    <t>90TH ST</t>
  </si>
  <si>
    <t xml:space="preserve"> </t>
  </si>
  <si>
    <t>2925 12TH ST E</t>
  </si>
  <si>
    <t>GLENCOE MN 55336</t>
  </si>
  <si>
    <t>MINNESOTA VALLEY REGIONAL RAIL C/O JULE RATH, PO BOX 481</t>
  </si>
  <si>
    <t>REDWOOD FALLS MN 56283</t>
  </si>
  <si>
    <t>310 ELM ST W P.O. BOX 59</t>
  </si>
  <si>
    <t>NORWOOD YOUNG AMERICA MN 55368</t>
  </si>
  <si>
    <t>C/O CITY CLERK 181 BROADWAY AVE P.O. BOX 248</t>
  </si>
  <si>
    <t>METRO DISTRICT HEADQUARTERS 1500 WEST CO RD B-2</t>
  </si>
  <si>
    <t>ROSEVILLE MN 55113</t>
  </si>
  <si>
    <t>CARVER CO ROADS</t>
  </si>
  <si>
    <t>CARVER COUNTY 600 E FOURTH ST.</t>
  </si>
  <si>
    <t>CHASKA MN 55318</t>
  </si>
  <si>
    <t>C/O ALAN HERRMANN 613 GEORGE ST</t>
  </si>
  <si>
    <t>HAMBURG 55339</t>
  </si>
  <si>
    <t xml:space="preserve">C/O KAREN MACKENTHUN 7102 80TH ST </t>
  </si>
  <si>
    <t>US FISH &amp; WILDLIFE SERVICE</t>
  </si>
  <si>
    <t>100_1</t>
  </si>
  <si>
    <t>VOID_1</t>
  </si>
  <si>
    <t>VOID_2</t>
  </si>
  <si>
    <t>VOID_3</t>
  </si>
  <si>
    <t>VOID_4</t>
  </si>
  <si>
    <t>VOID_5</t>
  </si>
  <si>
    <t>VOID_6</t>
  </si>
  <si>
    <t>VOID_8</t>
  </si>
  <si>
    <t>VOID_9</t>
  </si>
  <si>
    <t>VOID_10</t>
  </si>
  <si>
    <t>NO ADDRESS</t>
  </si>
  <si>
    <t>NO CITY STATE ZIP</t>
  </si>
  <si>
    <t>RAILROADS</t>
  </si>
  <si>
    <t>KRISTIN MARIE VINKEMEIER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</si>
</sst>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\$#,##0.00"/>
    <numFmt numFmtId="165" formatCode="#,##0.0000"/>
  </numFmts>
  <fonts count="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8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CE4D6"/>
        <bgColor indexed="64"/>
      </patternFill>
    </fill>
    <fill>
      <patternFill patternType="solid">
        <fgColor rgb="FFEA989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EDEDED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C7CE"/>
      </patternFill>
    </fill>
  </fills>
  <borders count="2">
    <border>
      <left/>
      <right/>
      <top/>
      <bottom/>
      <diagonal/>
    </border>
    <border>
      <left/>
      <right/>
      <top style="double">
        <color auto="1"/>
      </top>
      <bottom/>
      <diagonal/>
    </border>
  </borders>
  <cellStyleXfs count="2">
    <xf numFmtId="0" fontId="0" fillId="0" borderId="0"/>
    <xf numFmtId="0" fontId="4" fillId="9" borderId="0" applyNumberFormat="0" applyBorder="0" applyAlignment="0" applyProtection="0"/>
  </cellStyleXfs>
  <cellXfs count="32">
    <xf numFmtId="0" fontId="0" fillId="0" borderId="0" xfId="0"/>
    <xf numFmtId="0" fontId="1" fillId="0" borderId="0" xfId="0" applyFont="1" applyAlignment="1">
      <alignment horizontal="center"/>
    </xf>
    <xf numFmtId="4" fontId="1" fillId="0" borderId="0" xfId="0" applyNumberFormat="1" applyFont="1" applyAlignment="1">
      <alignment horizontal="center"/>
    </xf>
    <xf numFmtId="4" fontId="1" fillId="2" borderId="0" xfId="0" applyNumberFormat="1" applyFont="1" applyFill="1" applyAlignment="1">
      <alignment horizontal="center"/>
    </xf>
    <xf numFmtId="4" fontId="1" fillId="3" borderId="0" xfId="0" applyNumberFormat="1" applyFont="1" applyFill="1" applyAlignment="1">
      <alignment horizontal="center"/>
    </xf>
    <xf numFmtId="164" fontId="1" fillId="0" borderId="0" xfId="0" applyNumberFormat="1" applyFont="1" applyAlignment="1">
      <alignment horizontal="center"/>
    </xf>
    <xf numFmtId="4" fontId="1" fillId="4" borderId="0" xfId="0" applyNumberFormat="1" applyFont="1" applyFill="1" applyAlignment="1">
      <alignment horizontal="center"/>
    </xf>
    <xf numFmtId="4" fontId="1" fillId="5" borderId="0" xfId="0" applyNumberFormat="1" applyFont="1" applyFill="1" applyAlignment="1">
      <alignment horizontal="center"/>
    </xf>
    <xf numFmtId="4" fontId="1" fillId="6" borderId="0" xfId="0" applyNumberFormat="1" applyFont="1" applyFill="1" applyAlignment="1">
      <alignment horizontal="center"/>
    </xf>
    <xf numFmtId="4" fontId="1" fillId="7" borderId="0" xfId="0" applyNumberFormat="1" applyFont="1" applyFill="1" applyAlignment="1">
      <alignment horizontal="center"/>
    </xf>
    <xf numFmtId="4" fontId="1" fillId="8" borderId="0" xfId="0" applyNumberFormat="1" applyFont="1" applyFill="1" applyAlignment="1">
      <alignment horizontal="center"/>
    </xf>
    <xf numFmtId="165" fontId="1" fillId="0" borderId="0" xfId="0" applyNumberFormat="1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2" borderId="0" xfId="0" applyFont="1" applyFill="1" applyAlignment="1">
      <alignment horizontal="center" wrapText="1"/>
    </xf>
    <xf numFmtId="0" fontId="2" fillId="3" borderId="0" xfId="0" applyFont="1" applyFill="1" applyAlignment="1">
      <alignment horizontal="center" wrapText="1"/>
    </xf>
    <xf numFmtId="0" fontId="2" fillId="4" borderId="0" xfId="0" applyFont="1" applyFill="1" applyAlignment="1">
      <alignment horizontal="center" wrapText="1"/>
    </xf>
    <xf numFmtId="0" fontId="2" fillId="5" borderId="0" xfId="0" applyFont="1" applyFill="1" applyAlignment="1">
      <alignment horizontal="center" wrapText="1"/>
    </xf>
    <xf numFmtId="0" fontId="2" fillId="6" borderId="0" xfId="0" applyFont="1" applyFill="1" applyAlignment="1">
      <alignment horizontal="center" wrapText="1"/>
    </xf>
    <xf numFmtId="0" fontId="2" fillId="7" borderId="0" xfId="0" applyFont="1" applyFill="1" applyAlignment="1">
      <alignment horizontal="center" wrapText="1"/>
    </xf>
    <xf numFmtId="0" fontId="2" fillId="8" borderId="0" xfId="0" applyFont="1" applyFill="1" applyAlignment="1">
      <alignment horizontal="center" wrapText="1"/>
    </xf>
    <xf numFmtId="4" fontId="1" fillId="0" borderId="1" xfId="0" applyNumberFormat="1" applyFont="1" applyBorder="1" applyAlignment="1">
      <alignment horizontal="center"/>
    </xf>
    <xf numFmtId="4" fontId="1" fillId="2" borderId="1" xfId="0" applyNumberFormat="1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4" fontId="1" fillId="4" borderId="1" xfId="0" applyNumberFormat="1" applyFont="1" applyFill="1" applyBorder="1" applyAlignment="1">
      <alignment horizontal="center"/>
    </xf>
    <xf numFmtId="4" fontId="1" fillId="5" borderId="1" xfId="0" applyNumberFormat="1" applyFont="1" applyFill="1" applyBorder="1" applyAlignment="1">
      <alignment horizontal="center"/>
    </xf>
    <xf numFmtId="4" fontId="1" fillId="6" borderId="1" xfId="0" applyNumberFormat="1" applyFont="1" applyFill="1" applyBorder="1" applyAlignment="1">
      <alignment horizontal="center"/>
    </xf>
    <xf numFmtId="4" fontId="1" fillId="7" borderId="1" xfId="0" applyNumberFormat="1" applyFont="1" applyFill="1" applyBorder="1" applyAlignment="1">
      <alignment horizontal="center"/>
    </xf>
    <xf numFmtId="4" fontId="1" fillId="8" borderId="1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4" fontId="4" fillId="9" borderId="0" xfId="1" applyNumberFormat="1" applyAlignment="1">
      <alignment horizontal="center"/>
    </xf>
    <xf numFmtId="0" fontId="0" fillId="0" borderId="0" xfId="0" applyFont="1"/>
  </cellXfs>
  <cellStyles count="2">
    <cellStyle name="Bad" xfId="1" builtinId="27"/>
    <cellStyle name="Normal" xfId="0" builtinId="0"/>
  </cellStyles>
  <dxfs count="51"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355"/>
  <sheetViews>
    <sheetView tabSelected="1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AQ304" sqref="AQ304"/>
    </sheetView>
  </sheetViews>
  <sheetFormatPr defaultRowHeight="15" x14ac:dyDescent="0.25"/>
  <cols>
    <col min="1" max="1" width="14.7109375" style="1" customWidth="1"/>
    <col min="2" max="2" width="35.7109375" style="1" customWidth="1"/>
    <col min="3" max="3" width="39.5703125" style="1" customWidth="1"/>
    <col min="4" max="4" width="37.7109375" style="1" bestFit="1" customWidth="1"/>
    <col min="5" max="5" width="20.7109375" style="1" customWidth="1"/>
    <col min="6" max="8" width="9.7109375" style="1" customWidth="1"/>
    <col min="9" max="12" width="17.7109375" style="2" customWidth="1"/>
    <col min="13" max="13" width="20.7109375" style="3" customWidth="1"/>
    <col min="14" max="14" width="13.7109375" style="4" customWidth="1"/>
    <col min="15" max="15" width="13.7109375" style="5" customWidth="1"/>
    <col min="16" max="16" width="13.7109375" style="6" customWidth="1"/>
    <col min="17" max="17" width="13.7109375" style="5" customWidth="1"/>
    <col min="18" max="18" width="13.7109375" style="7" customWidth="1"/>
    <col min="19" max="19" width="13.7109375" style="5" customWidth="1"/>
    <col min="20" max="20" width="13.7109375" style="8" customWidth="1"/>
    <col min="21" max="21" width="13.7109375" style="5" customWidth="1"/>
    <col min="22" max="22" width="17.7109375" style="2" customWidth="1"/>
    <col min="23" max="23" width="17.7109375" style="5" customWidth="1"/>
    <col min="24" max="24" width="17.7109375" style="2" hidden="1" customWidth="1"/>
    <col min="25" max="25" width="17.7109375" style="5" hidden="1" customWidth="1"/>
    <col min="26" max="26" width="17.7109375" style="9" customWidth="1"/>
    <col min="27" max="27" width="17.7109375" style="5" customWidth="1"/>
    <col min="28" max="28" width="17.7109375" style="10" hidden="1" customWidth="1"/>
    <col min="29" max="29" width="17.7109375" style="5" hidden="1" customWidth="1"/>
    <col min="30" max="31" width="17.7109375" style="2" hidden="1" customWidth="1"/>
    <col min="32" max="32" width="17.7109375" style="5" hidden="1" customWidth="1"/>
    <col min="33" max="33" width="17.7109375" style="9" customWidth="1"/>
    <col min="34" max="34" width="17.7109375" style="5" customWidth="1"/>
    <col min="35" max="35" width="19.7109375" style="2" hidden="1" customWidth="1"/>
    <col min="36" max="36" width="19.7109375" style="5" hidden="1" customWidth="1"/>
    <col min="37" max="37" width="17.7109375" style="3" customWidth="1"/>
    <col min="38" max="38" width="17.7109375" style="5" customWidth="1"/>
    <col min="39" max="39" width="17.7109375" style="3" customWidth="1"/>
    <col min="40" max="40" width="17.7109375" style="5" customWidth="1"/>
    <col min="41" max="41" width="17.7109375" style="2" customWidth="1"/>
    <col min="42" max="42" width="17.7109375" style="5" customWidth="1"/>
    <col min="43" max="44" width="17.7109375" style="2" customWidth="1"/>
    <col min="45" max="45" width="17.7109375" style="5" customWidth="1"/>
    <col min="46" max="46" width="17.7109375" style="11" customWidth="1"/>
    <col min="47" max="47" width="17.7109375" style="5" customWidth="1"/>
  </cols>
  <sheetData>
    <row r="1" spans="1:47" x14ac:dyDescent="0.25">
      <c r="A1" s="1" t="s">
        <v>509</v>
      </c>
      <c r="AL1" s="5">
        <v>4156</v>
      </c>
      <c r="AN1" s="5">
        <v>7526</v>
      </c>
      <c r="AP1" s="5">
        <v>1</v>
      </c>
      <c r="AU1" s="5" t="s">
        <v>0</v>
      </c>
    </row>
    <row r="2" spans="1:47" ht="68.099999999999994" customHeight="1" x14ac:dyDescent="0.25">
      <c r="A2" s="12" t="s">
        <v>1</v>
      </c>
      <c r="B2" s="12" t="s">
        <v>2</v>
      </c>
      <c r="C2" s="12" t="s">
        <v>3</v>
      </c>
      <c r="D2" s="12" t="s">
        <v>4</v>
      </c>
      <c r="E2" s="12" t="s">
        <v>5</v>
      </c>
      <c r="F2" s="12" t="s">
        <v>6</v>
      </c>
      <c r="G2" s="12" t="s">
        <v>7</v>
      </c>
      <c r="H2" s="12" t="s">
        <v>8</v>
      </c>
      <c r="I2" s="12" t="s">
        <v>9</v>
      </c>
      <c r="J2" s="12" t="s">
        <v>10</v>
      </c>
      <c r="K2" s="12" t="s">
        <v>11</v>
      </c>
      <c r="L2" s="12" t="s">
        <v>12</v>
      </c>
      <c r="M2" s="13" t="s">
        <v>13</v>
      </c>
      <c r="N2" s="14" t="s">
        <v>14</v>
      </c>
      <c r="O2" s="12" t="s">
        <v>15</v>
      </c>
      <c r="P2" s="15" t="s">
        <v>16</v>
      </c>
      <c r="Q2" s="12" t="s">
        <v>17</v>
      </c>
      <c r="R2" s="16" t="s">
        <v>18</v>
      </c>
      <c r="S2" s="12" t="s">
        <v>19</v>
      </c>
      <c r="T2" s="17" t="s">
        <v>20</v>
      </c>
      <c r="U2" s="12" t="s">
        <v>21</v>
      </c>
      <c r="V2" s="12" t="s">
        <v>22</v>
      </c>
      <c r="W2" s="12" t="s">
        <v>23</v>
      </c>
      <c r="X2" s="12" t="s">
        <v>24</v>
      </c>
      <c r="Y2" s="12" t="s">
        <v>25</v>
      </c>
      <c r="Z2" s="18" t="s">
        <v>26</v>
      </c>
      <c r="AA2" s="12" t="s">
        <v>27</v>
      </c>
      <c r="AB2" s="19" t="s">
        <v>28</v>
      </c>
      <c r="AC2" s="12" t="s">
        <v>29</v>
      </c>
      <c r="AD2" s="12" t="s">
        <v>30</v>
      </c>
      <c r="AE2" s="12" t="s">
        <v>31</v>
      </c>
      <c r="AF2" s="12" t="s">
        <v>32</v>
      </c>
      <c r="AG2" s="18" t="s">
        <v>33</v>
      </c>
      <c r="AH2" s="12" t="s">
        <v>34</v>
      </c>
      <c r="AI2" s="12" t="s">
        <v>35</v>
      </c>
      <c r="AJ2" s="12" t="s">
        <v>36</v>
      </c>
      <c r="AK2" s="13" t="s">
        <v>37</v>
      </c>
      <c r="AL2" s="12" t="s">
        <v>38</v>
      </c>
      <c r="AM2" s="13" t="s">
        <v>39</v>
      </c>
      <c r="AN2" s="12" t="s">
        <v>40</v>
      </c>
      <c r="AO2" s="12" t="s">
        <v>41</v>
      </c>
      <c r="AP2" s="12" t="s">
        <v>42</v>
      </c>
      <c r="AQ2" s="12" t="s">
        <v>43</v>
      </c>
      <c r="AR2" s="12" t="s">
        <v>44</v>
      </c>
      <c r="AS2" s="12" t="s">
        <v>45</v>
      </c>
      <c r="AT2" s="12" t="s">
        <v>46</v>
      </c>
      <c r="AU2" s="12" t="s">
        <v>47</v>
      </c>
    </row>
    <row r="3" spans="1:47" x14ac:dyDescent="0.25">
      <c r="A3" s="1" t="s">
        <v>48</v>
      </c>
      <c r="B3" s="1" t="s">
        <v>49</v>
      </c>
      <c r="C3" s="1" t="s">
        <v>50</v>
      </c>
      <c r="D3" s="1" t="s">
        <v>51</v>
      </c>
      <c r="E3" s="1" t="s">
        <v>52</v>
      </c>
      <c r="F3" s="1" t="s">
        <v>53</v>
      </c>
      <c r="G3" s="1" t="s">
        <v>54</v>
      </c>
      <c r="H3" s="1" t="s">
        <v>55</v>
      </c>
      <c r="I3" s="2">
        <v>30</v>
      </c>
      <c r="J3" s="2">
        <v>0.09</v>
      </c>
      <c r="K3" s="2">
        <f t="shared" ref="K3:K65" si="0">SUM(N3,P3,R3,T3,V3,X3,Z3,AB3,AE3,AG3,AI3)</f>
        <v>0.03</v>
      </c>
      <c r="L3" s="2">
        <f t="shared" ref="L3:L65" si="1">SUM(M3,AD3,AK3,AM3,AO3,AQ3,AR3)</f>
        <v>0</v>
      </c>
      <c r="R3" s="7">
        <v>0.02</v>
      </c>
      <c r="S3" s="5">
        <v>20.9</v>
      </c>
      <c r="T3" s="8">
        <v>0.01</v>
      </c>
      <c r="U3" s="5">
        <v>3.1349999999999998</v>
      </c>
      <c r="AL3" s="5" t="str">
        <f t="shared" ref="AL3:AL34" si="2">IF(AK3&gt;0,AK3*$AL$1,"")</f>
        <v/>
      </c>
      <c r="AN3" s="5" t="str">
        <f t="shared" ref="AN3:AN34" si="3">IF(AM3&gt;0,AM3*$AN$1,"")</f>
        <v/>
      </c>
      <c r="AP3" s="5" t="str">
        <f t="shared" ref="AP3:AP34" si="4">IF(AO3&gt;0,AO3*$AP$1,"")</f>
        <v/>
      </c>
      <c r="AS3" s="5">
        <f t="shared" ref="AS3:AS65" si="5">SUM(O3,Q3,S3,U3,W3,Y3,AA3,AC3,AF3,AH3,AJ3)</f>
        <v>24.034999999999997</v>
      </c>
      <c r="AT3" s="11">
        <f>(AS3/$AS$352)*100</f>
        <v>3.2793661654861351E-4</v>
      </c>
      <c r="AU3" s="5">
        <f t="shared" ref="AU3:AU34" si="6">(AT3/100)*$AU$1</f>
        <v>0.3279366165486135</v>
      </c>
    </row>
    <row r="4" spans="1:47" s="31" customFormat="1" x14ac:dyDescent="0.25">
      <c r="A4" s="1" t="s">
        <v>48</v>
      </c>
      <c r="B4" s="1" t="s">
        <v>49</v>
      </c>
      <c r="C4" s="1" t="s">
        <v>50</v>
      </c>
      <c r="D4" s="1" t="s">
        <v>51</v>
      </c>
      <c r="E4" s="1" t="s">
        <v>56</v>
      </c>
      <c r="F4" s="1" t="s">
        <v>53</v>
      </c>
      <c r="G4" s="1" t="s">
        <v>54</v>
      </c>
      <c r="H4" s="1" t="s">
        <v>55</v>
      </c>
      <c r="I4" s="2">
        <v>30</v>
      </c>
      <c r="J4" s="2">
        <v>24.14</v>
      </c>
      <c r="K4" s="2">
        <f t="shared" si="0"/>
        <v>3.7699999999999996</v>
      </c>
      <c r="L4" s="2">
        <f t="shared" si="1"/>
        <v>20.37</v>
      </c>
      <c r="M4" s="3"/>
      <c r="N4" s="4"/>
      <c r="O4" s="5"/>
      <c r="P4" s="6"/>
      <c r="Q4" s="5"/>
      <c r="R4" s="7">
        <v>0.63</v>
      </c>
      <c r="S4" s="5">
        <v>658.35</v>
      </c>
      <c r="T4" s="8">
        <v>0.13</v>
      </c>
      <c r="U4" s="5">
        <v>40.755000000000003</v>
      </c>
      <c r="V4" s="2"/>
      <c r="W4" s="5"/>
      <c r="X4" s="2"/>
      <c r="Y4" s="5"/>
      <c r="Z4" s="9">
        <v>3.01</v>
      </c>
      <c r="AA4" s="5">
        <v>377.76</v>
      </c>
      <c r="AB4" s="10"/>
      <c r="AC4" s="5"/>
      <c r="AD4" s="2"/>
      <c r="AE4" s="2"/>
      <c r="AF4" s="5"/>
      <c r="AG4" s="9"/>
      <c r="AH4" s="5"/>
      <c r="AI4" s="2"/>
      <c r="AJ4" s="5"/>
      <c r="AK4" s="3"/>
      <c r="AL4" s="5"/>
      <c r="AM4" s="3"/>
      <c r="AN4" s="5"/>
      <c r="AO4" s="2"/>
      <c r="AP4" s="5"/>
      <c r="AQ4" s="2"/>
      <c r="AR4" s="2">
        <v>20.37</v>
      </c>
      <c r="AS4" s="5">
        <f t="shared" ref="AS4:AS67" si="7">SUM(O4,Q4,S4,U4,W4,Y4,AA4,AC4,AF4,AH4,AJ4)</f>
        <v>1076.865</v>
      </c>
      <c r="AT4" s="11">
        <f t="shared" ref="AT4:AT67" si="8">(AS4/$AS$352)*100</f>
        <v>1.4692883901794166E-2</v>
      </c>
      <c r="AU4" s="5">
        <f t="shared" ref="AU4:AU67" si="9">(AT4/100)*$AU$1</f>
        <v>14.692883901794167</v>
      </c>
    </row>
    <row r="5" spans="1:47" x14ac:dyDescent="0.25">
      <c r="A5" s="1" t="s">
        <v>57</v>
      </c>
      <c r="B5" s="1" t="s">
        <v>49</v>
      </c>
      <c r="C5" s="1" t="s">
        <v>50</v>
      </c>
      <c r="D5" s="1" t="s">
        <v>51</v>
      </c>
      <c r="E5" s="1" t="s">
        <v>52</v>
      </c>
      <c r="F5" s="1" t="s">
        <v>53</v>
      </c>
      <c r="G5" s="1" t="s">
        <v>54</v>
      </c>
      <c r="H5" s="1" t="s">
        <v>55</v>
      </c>
      <c r="I5" s="2">
        <v>112</v>
      </c>
      <c r="J5" s="2">
        <v>38.479999999999997</v>
      </c>
      <c r="K5" s="2">
        <f t="shared" si="0"/>
        <v>2.17</v>
      </c>
      <c r="L5" s="2">
        <f t="shared" si="1"/>
        <v>0</v>
      </c>
      <c r="R5" s="7">
        <v>0.4</v>
      </c>
      <c r="S5" s="5">
        <v>418</v>
      </c>
      <c r="T5" s="8">
        <v>1.77</v>
      </c>
      <c r="U5" s="5">
        <v>554.89499999999998</v>
      </c>
      <c r="AL5" s="5" t="str">
        <f t="shared" si="2"/>
        <v/>
      </c>
      <c r="AN5" s="5" t="str">
        <f t="shared" si="3"/>
        <v/>
      </c>
      <c r="AP5" s="5" t="str">
        <f t="shared" si="4"/>
        <v/>
      </c>
      <c r="AS5" s="5">
        <f t="shared" si="7"/>
        <v>972.89499999999998</v>
      </c>
      <c r="AT5" s="11">
        <f t="shared" si="8"/>
        <v>1.327430391333736E-2</v>
      </c>
      <c r="AU5" s="5">
        <f t="shared" si="9"/>
        <v>13.274303913337359</v>
      </c>
    </row>
    <row r="6" spans="1:47" x14ac:dyDescent="0.25">
      <c r="A6" s="1" t="s">
        <v>58</v>
      </c>
      <c r="B6" s="1" t="s">
        <v>49</v>
      </c>
      <c r="C6" s="1" t="s">
        <v>50</v>
      </c>
      <c r="D6" s="1" t="s">
        <v>51</v>
      </c>
      <c r="E6" s="1" t="s">
        <v>59</v>
      </c>
      <c r="F6" s="1" t="s">
        <v>53</v>
      </c>
      <c r="G6" s="1" t="s">
        <v>54</v>
      </c>
      <c r="H6" s="1" t="s">
        <v>55</v>
      </c>
      <c r="I6" s="2">
        <v>48</v>
      </c>
      <c r="J6" s="2">
        <v>39.54</v>
      </c>
      <c r="K6" s="2">
        <f t="shared" si="0"/>
        <v>16.809999999999999</v>
      </c>
      <c r="L6" s="2">
        <f t="shared" si="1"/>
        <v>0</v>
      </c>
      <c r="R6" s="7">
        <v>3.23</v>
      </c>
      <c r="S6" s="5">
        <v>3375.35</v>
      </c>
      <c r="T6" s="8">
        <v>11.67</v>
      </c>
      <c r="U6" s="5">
        <v>3658.5450000000001</v>
      </c>
      <c r="Z6" s="9">
        <v>1.91</v>
      </c>
      <c r="AA6" s="5">
        <v>239.70500000000001</v>
      </c>
      <c r="AL6" s="5" t="str">
        <f t="shared" si="2"/>
        <v/>
      </c>
      <c r="AN6" s="5" t="str">
        <f t="shared" si="3"/>
        <v/>
      </c>
      <c r="AP6" s="5" t="str">
        <f t="shared" si="4"/>
        <v/>
      </c>
      <c r="AS6" s="5">
        <f t="shared" si="7"/>
        <v>7273.6</v>
      </c>
      <c r="AT6" s="11">
        <f t="shared" si="8"/>
        <v>9.9241929441564208E-2</v>
      </c>
      <c r="AU6" s="5">
        <f t="shared" si="9"/>
        <v>99.24192944156421</v>
      </c>
    </row>
    <row r="7" spans="1:47" x14ac:dyDescent="0.25">
      <c r="A7" s="1" t="s">
        <v>60</v>
      </c>
      <c r="B7" s="1" t="s">
        <v>49</v>
      </c>
      <c r="C7" s="1" t="s">
        <v>50</v>
      </c>
      <c r="D7" s="1" t="s">
        <v>51</v>
      </c>
      <c r="E7" s="1" t="s">
        <v>59</v>
      </c>
      <c r="F7" s="1" t="s">
        <v>53</v>
      </c>
      <c r="G7" s="1" t="s">
        <v>54</v>
      </c>
      <c r="H7" s="1" t="s">
        <v>55</v>
      </c>
      <c r="I7" s="2">
        <v>74</v>
      </c>
      <c r="J7" s="2">
        <v>0.06</v>
      </c>
      <c r="K7" s="2">
        <f t="shared" si="0"/>
        <v>0.05</v>
      </c>
      <c r="L7" s="2">
        <f t="shared" si="1"/>
        <v>0</v>
      </c>
      <c r="R7" s="7">
        <v>0.03</v>
      </c>
      <c r="S7" s="5">
        <v>31.35</v>
      </c>
      <c r="T7" s="8">
        <v>0.01</v>
      </c>
      <c r="U7" s="5">
        <v>3.1349999999999998</v>
      </c>
      <c r="Z7" s="9">
        <v>0.01</v>
      </c>
      <c r="AA7" s="5">
        <v>1.2549999999999999</v>
      </c>
      <c r="AL7" s="5" t="str">
        <f t="shared" si="2"/>
        <v/>
      </c>
      <c r="AN7" s="5" t="str">
        <f t="shared" si="3"/>
        <v/>
      </c>
      <c r="AP7" s="5" t="str">
        <f t="shared" si="4"/>
        <v/>
      </c>
      <c r="AS7" s="5">
        <f t="shared" si="7"/>
        <v>35.74</v>
      </c>
      <c r="AT7" s="11">
        <f t="shared" si="8"/>
        <v>4.8764113482202835E-4</v>
      </c>
      <c r="AU7" s="5">
        <f t="shared" si="9"/>
        <v>0.48764113482202831</v>
      </c>
    </row>
    <row r="8" spans="1:47" x14ac:dyDescent="0.25">
      <c r="A8" s="1" t="s">
        <v>60</v>
      </c>
      <c r="B8" s="1" t="s">
        <v>49</v>
      </c>
      <c r="C8" s="1" t="s">
        <v>50</v>
      </c>
      <c r="D8" s="1" t="s">
        <v>51</v>
      </c>
      <c r="E8" s="1" t="s">
        <v>56</v>
      </c>
      <c r="F8" s="1" t="s">
        <v>53</v>
      </c>
      <c r="G8" s="1" t="s">
        <v>54</v>
      </c>
      <c r="H8" s="1" t="s">
        <v>55</v>
      </c>
      <c r="I8" s="2">
        <v>74</v>
      </c>
      <c r="J8" s="2">
        <v>0.09</v>
      </c>
      <c r="K8" s="2">
        <f t="shared" si="0"/>
        <v>0</v>
      </c>
      <c r="L8" s="2">
        <f t="shared" si="1"/>
        <v>0.06</v>
      </c>
      <c r="AL8" s="5" t="str">
        <f t="shared" si="2"/>
        <v/>
      </c>
      <c r="AN8" s="5" t="str">
        <f t="shared" si="3"/>
        <v/>
      </c>
      <c r="AP8" s="5" t="str">
        <f t="shared" si="4"/>
        <v/>
      </c>
      <c r="AR8" s="2">
        <v>0.06</v>
      </c>
      <c r="AS8" s="5">
        <f t="shared" si="7"/>
        <v>0</v>
      </c>
      <c r="AT8" s="11">
        <f t="shared" si="8"/>
        <v>0</v>
      </c>
      <c r="AU8" s="5">
        <f t="shared" si="9"/>
        <v>0</v>
      </c>
    </row>
    <row r="9" spans="1:47" x14ac:dyDescent="0.25">
      <c r="A9" s="1" t="s">
        <v>60</v>
      </c>
      <c r="B9" s="1" t="s">
        <v>49</v>
      </c>
      <c r="C9" s="1" t="s">
        <v>50</v>
      </c>
      <c r="D9" s="1" t="s">
        <v>51</v>
      </c>
      <c r="E9" s="1" t="s">
        <v>61</v>
      </c>
      <c r="F9" s="1" t="s">
        <v>53</v>
      </c>
      <c r="G9" s="1" t="s">
        <v>54</v>
      </c>
      <c r="H9" s="1" t="s">
        <v>55</v>
      </c>
      <c r="I9" s="2">
        <v>74</v>
      </c>
      <c r="J9" s="2">
        <v>32.04</v>
      </c>
      <c r="K9" s="2">
        <f t="shared" si="0"/>
        <v>10.88</v>
      </c>
      <c r="L9" s="2">
        <f t="shared" si="1"/>
        <v>5.6</v>
      </c>
      <c r="T9" s="8">
        <v>10.88</v>
      </c>
      <c r="U9" s="5">
        <v>3410.88</v>
      </c>
      <c r="AL9" s="5" t="str">
        <f t="shared" si="2"/>
        <v/>
      </c>
      <c r="AN9" s="5" t="str">
        <f t="shared" si="3"/>
        <v/>
      </c>
      <c r="AP9" s="5" t="str">
        <f t="shared" si="4"/>
        <v/>
      </c>
      <c r="AR9" s="2">
        <v>5.6</v>
      </c>
      <c r="AS9" s="5">
        <f t="shared" si="7"/>
        <v>3410.88</v>
      </c>
      <c r="AT9" s="11">
        <f t="shared" si="8"/>
        <v>4.6538483322377165E-2</v>
      </c>
      <c r="AU9" s="5">
        <f t="shared" si="9"/>
        <v>46.538483322377168</v>
      </c>
    </row>
    <row r="10" spans="1:47" x14ac:dyDescent="0.25">
      <c r="A10" s="1" t="s">
        <v>60</v>
      </c>
      <c r="B10" s="1" t="s">
        <v>49</v>
      </c>
      <c r="C10" s="1" t="s">
        <v>50</v>
      </c>
      <c r="D10" s="1" t="s">
        <v>51</v>
      </c>
      <c r="E10" s="1" t="s">
        <v>62</v>
      </c>
      <c r="F10" s="1" t="s">
        <v>53</v>
      </c>
      <c r="G10" s="1" t="s">
        <v>54</v>
      </c>
      <c r="H10" s="1" t="s">
        <v>55</v>
      </c>
      <c r="I10" s="2">
        <v>74</v>
      </c>
      <c r="J10" s="2">
        <v>38.58</v>
      </c>
      <c r="K10" s="2">
        <f t="shared" si="0"/>
        <v>34.69</v>
      </c>
      <c r="L10" s="2">
        <f t="shared" si="1"/>
        <v>0</v>
      </c>
      <c r="R10" s="7">
        <v>18.02</v>
      </c>
      <c r="S10" s="5">
        <v>18830.900000000001</v>
      </c>
      <c r="T10" s="8">
        <v>15.6</v>
      </c>
      <c r="U10" s="5">
        <v>4890.5999999999995</v>
      </c>
      <c r="Z10" s="9">
        <v>1.07</v>
      </c>
      <c r="AA10" s="5">
        <v>134.285</v>
      </c>
      <c r="AL10" s="5" t="str">
        <f t="shared" si="2"/>
        <v/>
      </c>
      <c r="AN10" s="5" t="str">
        <f t="shared" si="3"/>
        <v/>
      </c>
      <c r="AP10" s="5" t="str">
        <f t="shared" si="4"/>
        <v/>
      </c>
      <c r="AS10" s="5">
        <f t="shared" si="7"/>
        <v>23855.785</v>
      </c>
      <c r="AT10" s="11">
        <f t="shared" si="8"/>
        <v>0.32549138414858197</v>
      </c>
      <c r="AU10" s="5">
        <f t="shared" si="9"/>
        <v>325.49138414858197</v>
      </c>
    </row>
    <row r="11" spans="1:47" x14ac:dyDescent="0.25">
      <c r="A11" s="1" t="s">
        <v>63</v>
      </c>
      <c r="B11" s="1" t="s">
        <v>64</v>
      </c>
      <c r="C11" s="1" t="s">
        <v>65</v>
      </c>
      <c r="D11" s="1" t="s">
        <v>66</v>
      </c>
      <c r="E11" s="1" t="s">
        <v>52</v>
      </c>
      <c r="F11" s="1" t="s">
        <v>67</v>
      </c>
      <c r="G11" s="1" t="s">
        <v>54</v>
      </c>
      <c r="H11" s="1" t="s">
        <v>55</v>
      </c>
      <c r="I11" s="2">
        <v>73.5</v>
      </c>
      <c r="J11" s="2">
        <v>35.950000000000003</v>
      </c>
      <c r="K11" s="2">
        <f t="shared" si="0"/>
        <v>11.19</v>
      </c>
      <c r="L11" s="2">
        <f t="shared" si="1"/>
        <v>4.74</v>
      </c>
      <c r="R11" s="7">
        <v>4.55</v>
      </c>
      <c r="S11" s="5">
        <v>4754.75</v>
      </c>
      <c r="T11" s="8">
        <v>6.64</v>
      </c>
      <c r="U11" s="5">
        <v>2081.64</v>
      </c>
      <c r="AL11" s="5" t="str">
        <f t="shared" si="2"/>
        <v/>
      </c>
      <c r="AN11" s="5" t="str">
        <f t="shared" si="3"/>
        <v/>
      </c>
      <c r="AP11" s="5" t="str">
        <f t="shared" si="4"/>
        <v/>
      </c>
      <c r="AR11" s="2">
        <v>4.74</v>
      </c>
      <c r="AS11" s="5">
        <f t="shared" si="7"/>
        <v>6836.3899999999994</v>
      </c>
      <c r="AT11" s="11">
        <f t="shared" si="8"/>
        <v>9.3276580237436083E-2</v>
      </c>
      <c r="AU11" s="5">
        <f t="shared" si="9"/>
        <v>93.276580237436093</v>
      </c>
    </row>
    <row r="12" spans="1:47" x14ac:dyDescent="0.25">
      <c r="A12" s="1" t="s">
        <v>68</v>
      </c>
      <c r="B12" s="1" t="s">
        <v>69</v>
      </c>
      <c r="C12" s="1" t="s">
        <v>70</v>
      </c>
      <c r="D12" s="1" t="s">
        <v>71</v>
      </c>
      <c r="E12" s="1" t="s">
        <v>72</v>
      </c>
      <c r="F12" s="1" t="s">
        <v>73</v>
      </c>
      <c r="G12" s="1" t="s">
        <v>54</v>
      </c>
      <c r="H12" s="1" t="s">
        <v>74</v>
      </c>
      <c r="I12" s="2">
        <v>120</v>
      </c>
      <c r="J12" s="2">
        <v>34.25</v>
      </c>
      <c r="K12" s="2">
        <f>SUM(N12,P12,R12,T12,V12,X12,Z12,AB12,AE12,AG12,AI12)</f>
        <v>7.64</v>
      </c>
      <c r="L12" s="2">
        <f t="shared" si="1"/>
        <v>0</v>
      </c>
      <c r="R12" s="7">
        <v>7.64</v>
      </c>
      <c r="S12" s="5">
        <v>13971.65</v>
      </c>
      <c r="AL12" s="5" t="str">
        <f t="shared" si="2"/>
        <v/>
      </c>
      <c r="AN12" s="5" t="str">
        <f t="shared" si="3"/>
        <v/>
      </c>
      <c r="AP12" s="5" t="str">
        <f t="shared" si="4"/>
        <v/>
      </c>
      <c r="AS12" s="5">
        <f t="shared" si="7"/>
        <v>13971.65</v>
      </c>
      <c r="AT12" s="11">
        <f t="shared" si="8"/>
        <v>0.19063098101108539</v>
      </c>
      <c r="AU12" s="5">
        <f t="shared" si="9"/>
        <v>190.6309810110854</v>
      </c>
    </row>
    <row r="13" spans="1:47" x14ac:dyDescent="0.25">
      <c r="A13" s="1" t="s">
        <v>68</v>
      </c>
      <c r="B13" s="1" t="s">
        <v>69</v>
      </c>
      <c r="C13" s="1" t="s">
        <v>70</v>
      </c>
      <c r="D13" s="1" t="s">
        <v>71</v>
      </c>
      <c r="E13" s="1" t="s">
        <v>75</v>
      </c>
      <c r="F13" s="1" t="s">
        <v>73</v>
      </c>
      <c r="G13" s="1" t="s">
        <v>54</v>
      </c>
      <c r="H13" s="1" t="s">
        <v>74</v>
      </c>
      <c r="I13" s="2">
        <v>120</v>
      </c>
      <c r="J13" s="2">
        <v>4.3</v>
      </c>
      <c r="K13" s="2">
        <f t="shared" si="0"/>
        <v>4.3</v>
      </c>
      <c r="L13" s="2">
        <f t="shared" si="1"/>
        <v>0</v>
      </c>
      <c r="R13" s="7">
        <v>3.03</v>
      </c>
      <c r="S13" s="5">
        <v>5541.1124999999993</v>
      </c>
      <c r="Z13" s="9">
        <v>1.27</v>
      </c>
      <c r="AA13" s="5">
        <v>278.92374999999998</v>
      </c>
      <c r="AL13" s="5" t="str">
        <f t="shared" si="2"/>
        <v/>
      </c>
      <c r="AN13" s="5" t="str">
        <f t="shared" si="3"/>
        <v/>
      </c>
      <c r="AP13" s="5" t="str">
        <f t="shared" si="4"/>
        <v/>
      </c>
      <c r="AS13" s="5">
        <f t="shared" si="7"/>
        <v>5820.0362499999992</v>
      </c>
      <c r="AT13" s="11">
        <f t="shared" si="8"/>
        <v>7.9409319576254661E-2</v>
      </c>
      <c r="AU13" s="5">
        <f t="shared" si="9"/>
        <v>79.40931957625466</v>
      </c>
    </row>
    <row r="14" spans="1:47" x14ac:dyDescent="0.25">
      <c r="A14" s="1" t="s">
        <v>68</v>
      </c>
      <c r="B14" s="1" t="s">
        <v>69</v>
      </c>
      <c r="C14" s="1" t="s">
        <v>70</v>
      </c>
      <c r="D14" s="1" t="s">
        <v>71</v>
      </c>
      <c r="E14" s="1" t="s">
        <v>76</v>
      </c>
      <c r="F14" s="1" t="s">
        <v>73</v>
      </c>
      <c r="G14" s="1" t="s">
        <v>54</v>
      </c>
      <c r="H14" s="1" t="s">
        <v>74</v>
      </c>
      <c r="I14" s="2">
        <v>120</v>
      </c>
      <c r="J14" s="2">
        <v>24.06</v>
      </c>
      <c r="K14" s="2">
        <f>SUM(N14,P14,R14,T14,V14,X14,Z14,AB14,AE14,AG14,AI14)</f>
        <v>24.06</v>
      </c>
      <c r="L14" s="2">
        <f t="shared" si="1"/>
        <v>0</v>
      </c>
      <c r="R14" s="7">
        <v>24.06</v>
      </c>
      <c r="S14" s="5">
        <v>43999.724999999999</v>
      </c>
      <c r="AL14" s="5" t="str">
        <f t="shared" si="2"/>
        <v/>
      </c>
      <c r="AN14" s="5" t="str">
        <f t="shared" si="3"/>
        <v/>
      </c>
      <c r="AP14" s="5" t="str">
        <f t="shared" si="4"/>
        <v/>
      </c>
      <c r="AS14" s="5">
        <f t="shared" si="7"/>
        <v>43999.724999999999</v>
      </c>
      <c r="AT14" s="11">
        <f t="shared" si="8"/>
        <v>0.60033787999040766</v>
      </c>
      <c r="AU14" s="5">
        <f t="shared" si="9"/>
        <v>600.3378799904076</v>
      </c>
    </row>
    <row r="15" spans="1:47" x14ac:dyDescent="0.25">
      <c r="A15" s="1" t="s">
        <v>77</v>
      </c>
      <c r="B15" s="1" t="s">
        <v>78</v>
      </c>
      <c r="C15" s="1" t="s">
        <v>79</v>
      </c>
      <c r="D15" s="1" t="s">
        <v>80</v>
      </c>
      <c r="E15" s="1" t="s">
        <v>81</v>
      </c>
      <c r="F15" s="1" t="s">
        <v>73</v>
      </c>
      <c r="G15" s="1" t="s">
        <v>54</v>
      </c>
      <c r="H15" s="1" t="s">
        <v>74</v>
      </c>
      <c r="I15" s="2">
        <v>119.64</v>
      </c>
      <c r="J15" s="2">
        <v>38.65</v>
      </c>
      <c r="K15" s="2">
        <f t="shared" si="0"/>
        <v>38.65</v>
      </c>
      <c r="L15" s="2">
        <f t="shared" si="1"/>
        <v>0</v>
      </c>
      <c r="P15" s="6">
        <v>2.2799999999999998</v>
      </c>
      <c r="Q15" s="5">
        <v>5576.0249999999996</v>
      </c>
      <c r="R15" s="7">
        <v>36.369999999999997</v>
      </c>
      <c r="S15" s="5">
        <v>66511.637499999997</v>
      </c>
      <c r="AL15" s="5" t="str">
        <f t="shared" si="2"/>
        <v/>
      </c>
      <c r="AN15" s="5" t="str">
        <f t="shared" si="3"/>
        <v/>
      </c>
      <c r="AP15" s="5" t="str">
        <f t="shared" si="4"/>
        <v/>
      </c>
      <c r="AS15" s="5">
        <f t="shared" si="7"/>
        <v>72087.662499999991</v>
      </c>
      <c r="AT15" s="11">
        <f t="shared" si="8"/>
        <v>0.98357329457659115</v>
      </c>
      <c r="AU15" s="5">
        <f t="shared" si="9"/>
        <v>983.57329457659114</v>
      </c>
    </row>
    <row r="16" spans="1:47" x14ac:dyDescent="0.25">
      <c r="A16" s="1" t="s">
        <v>77</v>
      </c>
      <c r="B16" s="1" t="s">
        <v>78</v>
      </c>
      <c r="C16" s="1" t="s">
        <v>79</v>
      </c>
      <c r="D16" s="1" t="s">
        <v>80</v>
      </c>
      <c r="E16" s="1" t="s">
        <v>82</v>
      </c>
      <c r="F16" s="1" t="s">
        <v>83</v>
      </c>
      <c r="G16" s="1" t="s">
        <v>54</v>
      </c>
      <c r="H16" s="1" t="s">
        <v>74</v>
      </c>
      <c r="I16" s="2">
        <v>119.64</v>
      </c>
      <c r="J16" s="2">
        <v>38.42</v>
      </c>
      <c r="K16" s="2">
        <f t="shared" si="0"/>
        <v>36.760000000000005</v>
      </c>
      <c r="L16" s="2">
        <f t="shared" si="1"/>
        <v>1.66</v>
      </c>
      <c r="P16" s="6">
        <v>23.42</v>
      </c>
      <c r="Q16" s="5">
        <v>57276.537500000013</v>
      </c>
      <c r="R16" s="7">
        <v>13.34</v>
      </c>
      <c r="S16" s="5">
        <v>24395.525000000001</v>
      </c>
      <c r="AL16" s="5" t="str">
        <f t="shared" si="2"/>
        <v/>
      </c>
      <c r="AN16" s="5" t="str">
        <f t="shared" si="3"/>
        <v/>
      </c>
      <c r="AP16" s="5" t="str">
        <f t="shared" si="4"/>
        <v/>
      </c>
      <c r="AR16" s="2">
        <v>1.66</v>
      </c>
      <c r="AS16" s="5">
        <f t="shared" si="7"/>
        <v>81672.062500000015</v>
      </c>
      <c r="AT16" s="11">
        <f t="shared" si="8"/>
        <v>1.1143440750071525</v>
      </c>
      <c r="AU16" s="5">
        <f t="shared" si="9"/>
        <v>1114.3440750071525</v>
      </c>
    </row>
    <row r="17" spans="1:47" x14ac:dyDescent="0.25">
      <c r="A17" s="1" t="s">
        <v>77</v>
      </c>
      <c r="B17" s="1" t="s">
        <v>78</v>
      </c>
      <c r="C17" s="1" t="s">
        <v>79</v>
      </c>
      <c r="D17" s="1" t="s">
        <v>80</v>
      </c>
      <c r="E17" s="1" t="s">
        <v>84</v>
      </c>
      <c r="F17" s="1" t="s">
        <v>83</v>
      </c>
      <c r="G17" s="1" t="s">
        <v>54</v>
      </c>
      <c r="H17" s="1" t="s">
        <v>74</v>
      </c>
      <c r="I17" s="2">
        <v>119.64</v>
      </c>
      <c r="J17" s="2">
        <v>12.39</v>
      </c>
      <c r="K17" s="2">
        <f t="shared" si="0"/>
        <v>12.39</v>
      </c>
      <c r="L17" s="2">
        <f t="shared" si="1"/>
        <v>0</v>
      </c>
      <c r="P17" s="6">
        <v>0.26</v>
      </c>
      <c r="Q17" s="5">
        <v>635.86249999999995</v>
      </c>
      <c r="R17" s="7">
        <v>5.36</v>
      </c>
      <c r="S17" s="5">
        <v>9802.1</v>
      </c>
      <c r="T17" s="8">
        <v>6.77</v>
      </c>
      <c r="U17" s="5">
        <v>3714.1912499999999</v>
      </c>
      <c r="AL17" s="5" t="str">
        <f t="shared" si="2"/>
        <v/>
      </c>
      <c r="AN17" s="5" t="str">
        <f t="shared" si="3"/>
        <v/>
      </c>
      <c r="AP17" s="5" t="str">
        <f t="shared" si="4"/>
        <v/>
      </c>
      <c r="AS17" s="5">
        <f t="shared" si="7"/>
        <v>14152.153749999999</v>
      </c>
      <c r="AT17" s="11">
        <f t="shared" si="8"/>
        <v>0.19309379728108067</v>
      </c>
      <c r="AU17" s="5">
        <f t="shared" si="9"/>
        <v>193.09379728108067</v>
      </c>
    </row>
    <row r="18" spans="1:47" x14ac:dyDescent="0.25">
      <c r="A18" s="1" t="s">
        <v>85</v>
      </c>
      <c r="B18" s="1" t="s">
        <v>86</v>
      </c>
      <c r="C18" s="1" t="s">
        <v>87</v>
      </c>
      <c r="D18" s="1" t="s">
        <v>88</v>
      </c>
      <c r="E18" s="1" t="s">
        <v>62</v>
      </c>
      <c r="F18" s="1" t="s">
        <v>89</v>
      </c>
      <c r="G18" s="1" t="s">
        <v>54</v>
      </c>
      <c r="H18" s="1" t="s">
        <v>74</v>
      </c>
      <c r="I18" s="2">
        <v>20.25</v>
      </c>
      <c r="J18" s="2">
        <v>18.829999999999998</v>
      </c>
      <c r="K18" s="2">
        <f t="shared" si="0"/>
        <v>11.81</v>
      </c>
      <c r="L18" s="2">
        <f t="shared" si="1"/>
        <v>7.01</v>
      </c>
      <c r="R18" s="7">
        <v>10.17</v>
      </c>
      <c r="S18" s="5">
        <v>18598.387500000001</v>
      </c>
      <c r="Z18" s="9">
        <v>1.64</v>
      </c>
      <c r="AA18" s="5">
        <v>360.185</v>
      </c>
      <c r="AL18" s="5" t="str">
        <f t="shared" si="2"/>
        <v/>
      </c>
      <c r="AN18" s="5" t="str">
        <f t="shared" si="3"/>
        <v/>
      </c>
      <c r="AP18" s="5" t="str">
        <f t="shared" si="4"/>
        <v/>
      </c>
      <c r="AR18" s="2">
        <v>7.01</v>
      </c>
      <c r="AS18" s="5">
        <f t="shared" si="7"/>
        <v>18958.572500000002</v>
      </c>
      <c r="AT18" s="11">
        <f t="shared" si="8"/>
        <v>0.25867318994140176</v>
      </c>
      <c r="AU18" s="5">
        <f t="shared" si="9"/>
        <v>258.6731899414018</v>
      </c>
    </row>
    <row r="19" spans="1:47" x14ac:dyDescent="0.25">
      <c r="A19" s="1" t="s">
        <v>90</v>
      </c>
      <c r="B19" s="1" t="s">
        <v>91</v>
      </c>
      <c r="C19" s="1" t="s">
        <v>92</v>
      </c>
      <c r="D19" s="1" t="s">
        <v>93</v>
      </c>
      <c r="E19" s="1" t="s">
        <v>94</v>
      </c>
      <c r="F19" s="1" t="s">
        <v>89</v>
      </c>
      <c r="G19" s="1" t="s">
        <v>54</v>
      </c>
      <c r="H19" s="1" t="s">
        <v>74</v>
      </c>
      <c r="I19" s="2">
        <v>15.74</v>
      </c>
      <c r="J19" s="2">
        <v>12.83</v>
      </c>
      <c r="K19" s="2">
        <f t="shared" si="0"/>
        <v>12.83</v>
      </c>
      <c r="L19" s="2">
        <f t="shared" si="1"/>
        <v>0</v>
      </c>
      <c r="R19" s="7">
        <v>6.89</v>
      </c>
      <c r="S19" s="5">
        <v>12600.0875</v>
      </c>
      <c r="Z19" s="9">
        <v>5.94</v>
      </c>
      <c r="AA19" s="5">
        <v>1304.5725</v>
      </c>
      <c r="AL19" s="5" t="str">
        <f t="shared" si="2"/>
        <v/>
      </c>
      <c r="AN19" s="5" t="str">
        <f t="shared" si="3"/>
        <v/>
      </c>
      <c r="AP19" s="5" t="str">
        <f t="shared" si="4"/>
        <v/>
      </c>
      <c r="AS19" s="5">
        <f t="shared" si="7"/>
        <v>13904.66</v>
      </c>
      <c r="AT19" s="11">
        <f t="shared" si="8"/>
        <v>0.18971696087617412</v>
      </c>
      <c r="AU19" s="5">
        <f t="shared" si="9"/>
        <v>189.71696087617414</v>
      </c>
    </row>
    <row r="20" spans="1:47" x14ac:dyDescent="0.25">
      <c r="A20" s="1" t="s">
        <v>90</v>
      </c>
      <c r="B20" s="1" t="s">
        <v>91</v>
      </c>
      <c r="C20" s="1" t="s">
        <v>92</v>
      </c>
      <c r="D20" s="1" t="s">
        <v>93</v>
      </c>
      <c r="E20" s="1" t="s">
        <v>75</v>
      </c>
      <c r="F20" s="1" t="s">
        <v>89</v>
      </c>
      <c r="G20" s="1" t="s">
        <v>54</v>
      </c>
      <c r="H20" s="1" t="s">
        <v>74</v>
      </c>
      <c r="I20" s="2">
        <v>15.74</v>
      </c>
      <c r="J20" s="2">
        <v>1.96</v>
      </c>
      <c r="K20" s="2">
        <f t="shared" si="0"/>
        <v>1.96</v>
      </c>
      <c r="L20" s="2">
        <f t="shared" si="1"/>
        <v>0</v>
      </c>
      <c r="R20" s="7">
        <v>1.96</v>
      </c>
      <c r="S20" s="5">
        <v>3584.35</v>
      </c>
      <c r="AL20" s="5" t="str">
        <f t="shared" si="2"/>
        <v/>
      </c>
      <c r="AN20" s="5" t="str">
        <f t="shared" si="3"/>
        <v/>
      </c>
      <c r="AP20" s="5" t="str">
        <f t="shared" si="4"/>
        <v/>
      </c>
      <c r="AS20" s="5">
        <f t="shared" si="7"/>
        <v>3584.35</v>
      </c>
      <c r="AT20" s="11">
        <f t="shared" si="8"/>
        <v>4.8905330207032374E-2</v>
      </c>
      <c r="AU20" s="5">
        <f t="shared" si="9"/>
        <v>48.905330207032378</v>
      </c>
    </row>
    <row r="21" spans="1:47" x14ac:dyDescent="0.25">
      <c r="A21" s="1" t="s">
        <v>95</v>
      </c>
      <c r="B21" s="1" t="s">
        <v>96</v>
      </c>
      <c r="C21" s="1" t="s">
        <v>97</v>
      </c>
      <c r="D21" s="1" t="s">
        <v>98</v>
      </c>
      <c r="E21" s="1" t="s">
        <v>59</v>
      </c>
      <c r="F21" s="1" t="s">
        <v>89</v>
      </c>
      <c r="G21" s="1" t="s">
        <v>54</v>
      </c>
      <c r="H21" s="1" t="s">
        <v>74</v>
      </c>
      <c r="I21" s="2">
        <v>82.26</v>
      </c>
      <c r="J21" s="2">
        <v>38.99</v>
      </c>
      <c r="K21" s="2">
        <f t="shared" si="0"/>
        <v>38.650000000000006</v>
      </c>
      <c r="L21" s="2">
        <f t="shared" si="1"/>
        <v>0.34</v>
      </c>
      <c r="P21" s="6">
        <v>8.09</v>
      </c>
      <c r="Q21" s="5">
        <v>19785.106250000001</v>
      </c>
      <c r="R21" s="7">
        <v>19.23</v>
      </c>
      <c r="S21" s="5">
        <v>35166.862500000003</v>
      </c>
      <c r="T21" s="8">
        <v>11.31</v>
      </c>
      <c r="U21" s="5">
        <v>6204.9487499999996</v>
      </c>
      <c r="Z21" s="9">
        <v>0.02</v>
      </c>
      <c r="AA21" s="5">
        <v>4.3925000000000001</v>
      </c>
      <c r="AL21" s="5" t="str">
        <f t="shared" si="2"/>
        <v/>
      </c>
      <c r="AN21" s="5" t="str">
        <f t="shared" si="3"/>
        <v/>
      </c>
      <c r="AP21" s="5" t="str">
        <f t="shared" si="4"/>
        <v/>
      </c>
      <c r="AR21" s="2">
        <v>0.34</v>
      </c>
      <c r="AS21" s="5">
        <f t="shared" si="7"/>
        <v>61161.31</v>
      </c>
      <c r="AT21" s="11">
        <f t="shared" si="8"/>
        <v>0.83449274246227934</v>
      </c>
      <c r="AU21" s="5">
        <f t="shared" si="9"/>
        <v>834.49274246227935</v>
      </c>
    </row>
    <row r="22" spans="1:47" x14ac:dyDescent="0.25">
      <c r="A22" s="1" t="s">
        <v>95</v>
      </c>
      <c r="B22" s="1" t="s">
        <v>96</v>
      </c>
      <c r="C22" s="1" t="s">
        <v>97</v>
      </c>
      <c r="D22" s="1" t="s">
        <v>98</v>
      </c>
      <c r="E22" s="1" t="s">
        <v>94</v>
      </c>
      <c r="F22" s="1" t="s">
        <v>89</v>
      </c>
      <c r="G22" s="1" t="s">
        <v>54</v>
      </c>
      <c r="H22" s="1" t="s">
        <v>74</v>
      </c>
      <c r="I22" s="2">
        <v>82.26</v>
      </c>
      <c r="J22" s="2">
        <v>25.71</v>
      </c>
      <c r="K22" s="2">
        <f t="shared" si="0"/>
        <v>25.72</v>
      </c>
      <c r="L22" s="2">
        <f t="shared" si="1"/>
        <v>0</v>
      </c>
      <c r="R22" s="7">
        <v>14.2</v>
      </c>
      <c r="S22" s="5">
        <v>25968.25</v>
      </c>
      <c r="T22" s="8">
        <v>11.52</v>
      </c>
      <c r="U22" s="5">
        <v>6320.16</v>
      </c>
      <c r="AL22" s="5" t="str">
        <f t="shared" si="2"/>
        <v/>
      </c>
      <c r="AN22" s="5" t="str">
        <f t="shared" si="3"/>
        <v/>
      </c>
      <c r="AP22" s="5" t="str">
        <f t="shared" si="4"/>
        <v/>
      </c>
      <c r="AS22" s="5">
        <f t="shared" si="7"/>
        <v>32288.41</v>
      </c>
      <c r="AT22" s="11">
        <f t="shared" si="8"/>
        <v>0.44054719904865491</v>
      </c>
      <c r="AU22" s="5">
        <f t="shared" si="9"/>
        <v>440.54719904865487</v>
      </c>
    </row>
    <row r="23" spans="1:47" x14ac:dyDescent="0.25">
      <c r="A23" s="1" t="s">
        <v>95</v>
      </c>
      <c r="B23" s="1" t="s">
        <v>96</v>
      </c>
      <c r="C23" s="1" t="s">
        <v>97</v>
      </c>
      <c r="D23" s="1" t="s">
        <v>98</v>
      </c>
      <c r="E23" s="1" t="s">
        <v>75</v>
      </c>
      <c r="F23" s="1" t="s">
        <v>89</v>
      </c>
      <c r="G23" s="1" t="s">
        <v>54</v>
      </c>
      <c r="H23" s="1" t="s">
        <v>74</v>
      </c>
      <c r="I23" s="2">
        <v>82.26</v>
      </c>
      <c r="J23" s="2">
        <v>16.920000000000002</v>
      </c>
      <c r="K23" s="2">
        <f t="shared" si="0"/>
        <v>16.920000000000002</v>
      </c>
      <c r="L23" s="2">
        <f t="shared" si="1"/>
        <v>0</v>
      </c>
      <c r="R23" s="7">
        <v>16.920000000000002</v>
      </c>
      <c r="S23" s="5">
        <v>30942.45</v>
      </c>
      <c r="AL23" s="5" t="str">
        <f t="shared" si="2"/>
        <v/>
      </c>
      <c r="AN23" s="5" t="str">
        <f t="shared" si="3"/>
        <v/>
      </c>
      <c r="AP23" s="5" t="str">
        <f t="shared" si="4"/>
        <v/>
      </c>
      <c r="AS23" s="5">
        <f t="shared" si="7"/>
        <v>30942.45</v>
      </c>
      <c r="AT23" s="11">
        <f t="shared" si="8"/>
        <v>0.42218274852193255</v>
      </c>
      <c r="AU23" s="5">
        <f t="shared" si="9"/>
        <v>422.18274852193258</v>
      </c>
    </row>
    <row r="24" spans="1:47" x14ac:dyDescent="0.25">
      <c r="A24" s="1" t="s">
        <v>99</v>
      </c>
      <c r="B24" s="1" t="s">
        <v>100</v>
      </c>
      <c r="C24" s="1" t="s">
        <v>101</v>
      </c>
      <c r="D24" s="1" t="s">
        <v>98</v>
      </c>
      <c r="E24" s="1" t="s">
        <v>84</v>
      </c>
      <c r="F24" s="1" t="s">
        <v>102</v>
      </c>
      <c r="G24" s="1" t="s">
        <v>54</v>
      </c>
      <c r="H24" s="1" t="s">
        <v>74</v>
      </c>
      <c r="J24" s="2">
        <v>33.979999999999997</v>
      </c>
      <c r="K24" s="2">
        <f t="shared" si="0"/>
        <v>9.84</v>
      </c>
      <c r="L24" s="2">
        <f t="shared" si="1"/>
        <v>9.0299999999999994</v>
      </c>
      <c r="R24" s="7">
        <v>5.74</v>
      </c>
      <c r="S24" s="5">
        <v>10497.025</v>
      </c>
      <c r="T24" s="8">
        <v>4.0999999999999996</v>
      </c>
      <c r="U24" s="5">
        <v>2249.3625000000002</v>
      </c>
      <c r="AL24" s="5" t="str">
        <f t="shared" si="2"/>
        <v/>
      </c>
      <c r="AN24" s="5" t="str">
        <f t="shared" si="3"/>
        <v/>
      </c>
      <c r="AP24" s="5" t="str">
        <f t="shared" si="4"/>
        <v/>
      </c>
      <c r="AR24" s="2">
        <v>9.0299999999999994</v>
      </c>
      <c r="AS24" s="5">
        <f t="shared" si="7"/>
        <v>12746.387500000001</v>
      </c>
      <c r="AT24" s="11">
        <f t="shared" si="8"/>
        <v>0.17391334262398761</v>
      </c>
      <c r="AU24" s="5">
        <f t="shared" si="9"/>
        <v>173.91334262398763</v>
      </c>
    </row>
    <row r="25" spans="1:47" x14ac:dyDescent="0.25">
      <c r="A25" s="1" t="s">
        <v>99</v>
      </c>
      <c r="B25" s="1" t="s">
        <v>100</v>
      </c>
      <c r="C25" s="1" t="s">
        <v>101</v>
      </c>
      <c r="D25" s="1" t="s">
        <v>98</v>
      </c>
      <c r="E25" s="1" t="s">
        <v>103</v>
      </c>
      <c r="F25" s="1" t="s">
        <v>102</v>
      </c>
      <c r="G25" s="1" t="s">
        <v>54</v>
      </c>
      <c r="H25" s="1" t="s">
        <v>74</v>
      </c>
      <c r="J25" s="2">
        <v>26.54</v>
      </c>
      <c r="K25" s="2">
        <f t="shared" si="0"/>
        <v>14.7</v>
      </c>
      <c r="L25" s="2">
        <f t="shared" si="1"/>
        <v>0</v>
      </c>
      <c r="R25" s="7">
        <v>9.7899999999999991</v>
      </c>
      <c r="S25" s="5">
        <v>17903.462500000001</v>
      </c>
      <c r="T25" s="8">
        <v>4.91</v>
      </c>
      <c r="U25" s="5">
        <v>2693.7487500000002</v>
      </c>
      <c r="AL25" s="5" t="str">
        <f t="shared" si="2"/>
        <v/>
      </c>
      <c r="AN25" s="5" t="str">
        <f t="shared" si="3"/>
        <v/>
      </c>
      <c r="AP25" s="5" t="str">
        <f t="shared" si="4"/>
        <v/>
      </c>
      <c r="AS25" s="5">
        <f t="shared" si="7"/>
        <v>20597.21125</v>
      </c>
      <c r="AT25" s="11">
        <f t="shared" si="8"/>
        <v>0.28103098679683963</v>
      </c>
      <c r="AU25" s="5">
        <f t="shared" si="9"/>
        <v>281.03098679683961</v>
      </c>
    </row>
    <row r="26" spans="1:47" x14ac:dyDescent="0.25">
      <c r="A26" s="1" t="s">
        <v>99</v>
      </c>
      <c r="B26" s="1" t="s">
        <v>100</v>
      </c>
      <c r="C26" s="1" t="s">
        <v>101</v>
      </c>
      <c r="D26" s="1" t="s">
        <v>98</v>
      </c>
      <c r="E26" s="1" t="s">
        <v>56</v>
      </c>
      <c r="F26" s="1" t="s">
        <v>102</v>
      </c>
      <c r="G26" s="1" t="s">
        <v>54</v>
      </c>
      <c r="H26" s="1" t="s">
        <v>74</v>
      </c>
      <c r="J26" s="2">
        <v>32.880000000000003</v>
      </c>
      <c r="K26" s="2">
        <f t="shared" si="0"/>
        <v>8.15</v>
      </c>
      <c r="L26" s="2">
        <f t="shared" si="1"/>
        <v>0</v>
      </c>
      <c r="R26" s="7">
        <v>4.12</v>
      </c>
      <c r="S26" s="5">
        <v>7534.45</v>
      </c>
      <c r="T26" s="8">
        <v>4.03</v>
      </c>
      <c r="U26" s="5">
        <v>2210.9587499999998</v>
      </c>
      <c r="AL26" s="5" t="str">
        <f t="shared" si="2"/>
        <v/>
      </c>
      <c r="AN26" s="5" t="str">
        <f t="shared" si="3"/>
        <v/>
      </c>
      <c r="AP26" s="5" t="str">
        <f t="shared" si="4"/>
        <v/>
      </c>
      <c r="AS26" s="5">
        <f t="shared" si="7"/>
        <v>9745.4087499999987</v>
      </c>
      <c r="AT26" s="11">
        <f t="shared" si="8"/>
        <v>0.13296760442514055</v>
      </c>
      <c r="AU26" s="5">
        <f t="shared" si="9"/>
        <v>132.96760442514056</v>
      </c>
    </row>
    <row r="27" spans="1:47" x14ac:dyDescent="0.25">
      <c r="A27" s="1" t="s">
        <v>104</v>
      </c>
      <c r="B27" s="1" t="s">
        <v>105</v>
      </c>
      <c r="C27" s="1" t="s">
        <v>106</v>
      </c>
      <c r="D27" s="1" t="s">
        <v>107</v>
      </c>
      <c r="E27" s="1" t="s">
        <v>61</v>
      </c>
      <c r="F27" s="1" t="s">
        <v>89</v>
      </c>
      <c r="G27" s="1" t="s">
        <v>54</v>
      </c>
      <c r="H27" s="1" t="s">
        <v>74</v>
      </c>
      <c r="I27" s="2">
        <v>59.75</v>
      </c>
      <c r="J27" s="2">
        <v>10.9</v>
      </c>
      <c r="K27" s="2">
        <f t="shared" si="0"/>
        <v>10.899999999999999</v>
      </c>
      <c r="L27" s="2">
        <f t="shared" si="1"/>
        <v>0</v>
      </c>
      <c r="R27" s="7">
        <v>0.01</v>
      </c>
      <c r="S27" s="5">
        <v>18.287500000000001</v>
      </c>
      <c r="T27" s="8">
        <v>6.6</v>
      </c>
      <c r="U27" s="5">
        <v>3620.9250000000002</v>
      </c>
      <c r="Z27" s="9">
        <v>4.29</v>
      </c>
      <c r="AA27" s="5">
        <v>942.19124999999997</v>
      </c>
      <c r="AL27" s="5" t="str">
        <f t="shared" si="2"/>
        <v/>
      </c>
      <c r="AN27" s="5" t="str">
        <f t="shared" si="3"/>
        <v/>
      </c>
      <c r="AP27" s="5" t="str">
        <f t="shared" si="4"/>
        <v/>
      </c>
      <c r="AS27" s="5">
        <f t="shared" si="7"/>
        <v>4581.4037500000004</v>
      </c>
      <c r="AT27" s="11">
        <f t="shared" si="8"/>
        <v>6.250925919775871E-2</v>
      </c>
      <c r="AU27" s="5">
        <f t="shared" si="9"/>
        <v>62.509259197758709</v>
      </c>
    </row>
    <row r="28" spans="1:47" x14ac:dyDescent="0.25">
      <c r="A28" s="1" t="s">
        <v>104</v>
      </c>
      <c r="B28" s="1" t="s">
        <v>105</v>
      </c>
      <c r="C28" s="1" t="s">
        <v>106</v>
      </c>
      <c r="D28" s="1" t="s">
        <v>107</v>
      </c>
      <c r="E28" s="1" t="s">
        <v>62</v>
      </c>
      <c r="F28" s="1" t="s">
        <v>89</v>
      </c>
      <c r="G28" s="1" t="s">
        <v>54</v>
      </c>
      <c r="H28" s="1" t="s">
        <v>74</v>
      </c>
      <c r="I28" s="2">
        <v>59.75</v>
      </c>
      <c r="J28" s="2">
        <v>18.53</v>
      </c>
      <c r="K28" s="2">
        <f t="shared" si="0"/>
        <v>9.8000000000000007</v>
      </c>
      <c r="L28" s="2">
        <f t="shared" si="1"/>
        <v>8.74</v>
      </c>
      <c r="R28" s="7">
        <v>0.99</v>
      </c>
      <c r="S28" s="5">
        <v>1810.4625000000001</v>
      </c>
      <c r="T28" s="8">
        <v>8.81</v>
      </c>
      <c r="U28" s="5">
        <v>4833.3862499999996</v>
      </c>
      <c r="AL28" s="5" t="str">
        <f t="shared" si="2"/>
        <v/>
      </c>
      <c r="AN28" s="5" t="str">
        <f t="shared" si="3"/>
        <v/>
      </c>
      <c r="AP28" s="5" t="str">
        <f t="shared" si="4"/>
        <v/>
      </c>
      <c r="AR28" s="2">
        <v>8.74</v>
      </c>
      <c r="AS28" s="5">
        <f t="shared" si="7"/>
        <v>6643.8487499999992</v>
      </c>
      <c r="AT28" s="11">
        <f t="shared" si="8"/>
        <v>9.0649522776606428E-2</v>
      </c>
      <c r="AU28" s="5">
        <f t="shared" si="9"/>
        <v>90.649522776606432</v>
      </c>
    </row>
    <row r="29" spans="1:47" x14ac:dyDescent="0.25">
      <c r="A29" s="1" t="s">
        <v>108</v>
      </c>
      <c r="B29" s="1" t="s">
        <v>109</v>
      </c>
      <c r="C29" s="1" t="s">
        <v>110</v>
      </c>
      <c r="D29" s="1" t="s">
        <v>111</v>
      </c>
      <c r="E29" s="1" t="s">
        <v>76</v>
      </c>
      <c r="F29" s="1" t="s">
        <v>89</v>
      </c>
      <c r="G29" s="1" t="s">
        <v>54</v>
      </c>
      <c r="H29" s="1" t="s">
        <v>74</v>
      </c>
      <c r="I29" s="2">
        <v>13.46</v>
      </c>
      <c r="J29" s="2">
        <v>0.09</v>
      </c>
      <c r="K29" s="2">
        <f t="shared" si="0"/>
        <v>0.08</v>
      </c>
      <c r="L29" s="2">
        <f t="shared" si="1"/>
        <v>0.01</v>
      </c>
      <c r="P29" s="6">
        <v>0.01</v>
      </c>
      <c r="Q29" s="5">
        <v>24.456250000000001</v>
      </c>
      <c r="Z29" s="9">
        <v>7.0000000000000007E-2</v>
      </c>
      <c r="AA29" s="5">
        <v>15.373749999999999</v>
      </c>
      <c r="AL29" s="5" t="str">
        <f t="shared" si="2"/>
        <v/>
      </c>
      <c r="AN29" s="5" t="str">
        <f t="shared" si="3"/>
        <v/>
      </c>
      <c r="AP29" s="5" t="str">
        <f t="shared" si="4"/>
        <v/>
      </c>
      <c r="AR29" s="2">
        <v>0.01</v>
      </c>
      <c r="AS29" s="5">
        <f t="shared" si="7"/>
        <v>39.83</v>
      </c>
      <c r="AT29" s="11">
        <f t="shared" si="8"/>
        <v>5.4344561835370411E-4</v>
      </c>
      <c r="AU29" s="5">
        <f t="shared" si="9"/>
        <v>0.54344561835370409</v>
      </c>
    </row>
    <row r="30" spans="1:47" x14ac:dyDescent="0.25">
      <c r="A30" s="1" t="s">
        <v>108</v>
      </c>
      <c r="B30" s="1" t="s">
        <v>109</v>
      </c>
      <c r="C30" s="1" t="s">
        <v>110</v>
      </c>
      <c r="D30" s="1" t="s">
        <v>111</v>
      </c>
      <c r="E30" s="1" t="s">
        <v>81</v>
      </c>
      <c r="F30" s="1" t="s">
        <v>89</v>
      </c>
      <c r="G30" s="1" t="s">
        <v>54</v>
      </c>
      <c r="H30" s="1" t="s">
        <v>74</v>
      </c>
      <c r="I30" s="2">
        <v>13.46</v>
      </c>
      <c r="J30" s="2">
        <v>13.3</v>
      </c>
      <c r="K30" s="2">
        <f t="shared" si="0"/>
        <v>3.75</v>
      </c>
      <c r="L30" s="2">
        <f t="shared" si="1"/>
        <v>9.56</v>
      </c>
      <c r="P30" s="6">
        <v>0.02</v>
      </c>
      <c r="Q30" s="5">
        <v>48.912500000000001</v>
      </c>
      <c r="R30" s="7">
        <v>0.09</v>
      </c>
      <c r="S30" s="5">
        <v>164.58750000000001</v>
      </c>
      <c r="Z30" s="9">
        <v>3.64</v>
      </c>
      <c r="AA30" s="5">
        <v>799.43500000000006</v>
      </c>
      <c r="AL30" s="5" t="str">
        <f t="shared" si="2"/>
        <v/>
      </c>
      <c r="AN30" s="5" t="str">
        <f t="shared" si="3"/>
        <v/>
      </c>
      <c r="AP30" s="5" t="str">
        <f t="shared" si="4"/>
        <v/>
      </c>
      <c r="AR30" s="2">
        <v>9.56</v>
      </c>
      <c r="AS30" s="5">
        <f t="shared" si="7"/>
        <v>1012.9350000000001</v>
      </c>
      <c r="AT30" s="11">
        <f t="shared" si="8"/>
        <v>1.3820614798571662E-2</v>
      </c>
      <c r="AU30" s="5">
        <f t="shared" si="9"/>
        <v>13.820614798571663</v>
      </c>
    </row>
    <row r="31" spans="1:47" x14ac:dyDescent="0.25">
      <c r="A31" s="1" t="s">
        <v>112</v>
      </c>
      <c r="B31" s="1" t="s">
        <v>113</v>
      </c>
      <c r="C31" s="1" t="s">
        <v>79</v>
      </c>
      <c r="D31" s="1" t="s">
        <v>114</v>
      </c>
      <c r="E31" s="1" t="s">
        <v>76</v>
      </c>
      <c r="F31" s="1" t="s">
        <v>89</v>
      </c>
      <c r="G31" s="1" t="s">
        <v>54</v>
      </c>
      <c r="H31" s="1" t="s">
        <v>74</v>
      </c>
      <c r="I31" s="2">
        <v>86.54</v>
      </c>
      <c r="J31" s="2">
        <v>38.840000000000003</v>
      </c>
      <c r="K31" s="2">
        <f t="shared" si="0"/>
        <v>38.81</v>
      </c>
      <c r="L31" s="2">
        <f t="shared" si="1"/>
        <v>0.03</v>
      </c>
      <c r="P31" s="6">
        <v>21.07</v>
      </c>
      <c r="Q31" s="5">
        <v>51529.318749999999</v>
      </c>
      <c r="R31" s="7">
        <v>17.739999999999998</v>
      </c>
      <c r="S31" s="5">
        <v>32442.025000000001</v>
      </c>
      <c r="AL31" s="5" t="str">
        <f t="shared" si="2"/>
        <v/>
      </c>
      <c r="AN31" s="5" t="str">
        <f t="shared" si="3"/>
        <v/>
      </c>
      <c r="AP31" s="5" t="str">
        <f t="shared" si="4"/>
        <v/>
      </c>
      <c r="AR31" s="2">
        <v>0.03</v>
      </c>
      <c r="AS31" s="5">
        <f t="shared" si="7"/>
        <v>83971.34375</v>
      </c>
      <c r="AT31" s="11">
        <f t="shared" si="8"/>
        <v>1.145715762696716</v>
      </c>
      <c r="AU31" s="5">
        <f t="shared" si="9"/>
        <v>1145.7157626967162</v>
      </c>
    </row>
    <row r="32" spans="1:47" x14ac:dyDescent="0.25">
      <c r="A32" s="1" t="s">
        <v>112</v>
      </c>
      <c r="B32" s="1" t="s">
        <v>113</v>
      </c>
      <c r="C32" s="1" t="s">
        <v>79</v>
      </c>
      <c r="D32" s="1" t="s">
        <v>114</v>
      </c>
      <c r="E32" s="1" t="s">
        <v>81</v>
      </c>
      <c r="F32" s="1" t="s">
        <v>89</v>
      </c>
      <c r="G32" s="1" t="s">
        <v>54</v>
      </c>
      <c r="H32" s="1" t="s">
        <v>74</v>
      </c>
      <c r="I32" s="2">
        <v>86.54</v>
      </c>
      <c r="J32" s="2">
        <v>25.46</v>
      </c>
      <c r="K32" s="2">
        <f t="shared" si="0"/>
        <v>24.21</v>
      </c>
      <c r="L32" s="2">
        <f t="shared" si="1"/>
        <v>1.26</v>
      </c>
      <c r="P32" s="6">
        <v>1.38</v>
      </c>
      <c r="Q32" s="5">
        <v>3374.9625000000001</v>
      </c>
      <c r="R32" s="7">
        <v>18.91</v>
      </c>
      <c r="S32" s="5">
        <v>34581.662499999999</v>
      </c>
      <c r="T32" s="8">
        <v>3.89</v>
      </c>
      <c r="U32" s="5">
        <v>2134.1512499999999</v>
      </c>
      <c r="Z32" s="9">
        <v>0.03</v>
      </c>
      <c r="AA32" s="5">
        <v>6.5887500000000001</v>
      </c>
      <c r="AL32" s="5" t="str">
        <f t="shared" si="2"/>
        <v/>
      </c>
      <c r="AN32" s="5" t="str">
        <f t="shared" si="3"/>
        <v/>
      </c>
      <c r="AP32" s="5" t="str">
        <f t="shared" si="4"/>
        <v/>
      </c>
      <c r="AR32" s="2">
        <v>1.26</v>
      </c>
      <c r="AS32" s="5">
        <f t="shared" si="7"/>
        <v>40097.365000000005</v>
      </c>
      <c r="AT32" s="11">
        <f t="shared" si="8"/>
        <v>0.54709358063718749</v>
      </c>
      <c r="AU32" s="5">
        <f t="shared" si="9"/>
        <v>547.09358063718753</v>
      </c>
    </row>
    <row r="33" spans="1:47" x14ac:dyDescent="0.25">
      <c r="A33" s="1" t="s">
        <v>112</v>
      </c>
      <c r="B33" s="1" t="s">
        <v>113</v>
      </c>
      <c r="C33" s="1" t="s">
        <v>79</v>
      </c>
      <c r="D33" s="1" t="s">
        <v>114</v>
      </c>
      <c r="E33" s="1" t="s">
        <v>72</v>
      </c>
      <c r="F33" s="1" t="s">
        <v>89</v>
      </c>
      <c r="G33" s="1" t="s">
        <v>54</v>
      </c>
      <c r="H33" s="1" t="s">
        <v>74</v>
      </c>
      <c r="I33" s="2">
        <v>86.54</v>
      </c>
      <c r="J33" s="2">
        <v>0.09</v>
      </c>
      <c r="K33" s="2">
        <f t="shared" si="0"/>
        <v>0.09</v>
      </c>
      <c r="L33" s="2">
        <f t="shared" si="1"/>
        <v>0</v>
      </c>
      <c r="R33" s="7">
        <v>0.09</v>
      </c>
      <c r="S33" s="5">
        <v>164.58750000000001</v>
      </c>
      <c r="AL33" s="5" t="str">
        <f t="shared" si="2"/>
        <v/>
      </c>
      <c r="AN33" s="5" t="str">
        <f t="shared" si="3"/>
        <v/>
      </c>
      <c r="AP33" s="5" t="str">
        <f t="shared" si="4"/>
        <v/>
      </c>
      <c r="AS33" s="5">
        <f t="shared" si="7"/>
        <v>164.58750000000001</v>
      </c>
      <c r="AT33" s="11">
        <f t="shared" si="8"/>
        <v>2.2456529176698541E-3</v>
      </c>
      <c r="AU33" s="5">
        <f t="shared" si="9"/>
        <v>2.2456529176698541</v>
      </c>
    </row>
    <row r="34" spans="1:47" x14ac:dyDescent="0.25">
      <c r="A34" s="1" t="s">
        <v>112</v>
      </c>
      <c r="B34" s="1" t="s">
        <v>113</v>
      </c>
      <c r="C34" s="1" t="s">
        <v>79</v>
      </c>
      <c r="D34" s="1" t="s">
        <v>114</v>
      </c>
      <c r="E34" s="1" t="s">
        <v>61</v>
      </c>
      <c r="F34" s="1" t="s">
        <v>102</v>
      </c>
      <c r="G34" s="1" t="s">
        <v>54</v>
      </c>
      <c r="H34" s="1" t="s">
        <v>74</v>
      </c>
      <c r="I34" s="2">
        <v>86.54</v>
      </c>
      <c r="J34" s="2">
        <v>0.03</v>
      </c>
      <c r="K34" s="2">
        <f t="shared" si="0"/>
        <v>0.03</v>
      </c>
      <c r="L34" s="2">
        <f t="shared" si="1"/>
        <v>0</v>
      </c>
      <c r="R34" s="7">
        <v>0.03</v>
      </c>
      <c r="S34" s="5">
        <v>54.862499999999997</v>
      </c>
      <c r="AL34" s="5" t="str">
        <f t="shared" si="2"/>
        <v/>
      </c>
      <c r="AN34" s="5" t="str">
        <f t="shared" si="3"/>
        <v/>
      </c>
      <c r="AP34" s="5" t="str">
        <f t="shared" si="4"/>
        <v/>
      </c>
      <c r="AS34" s="5">
        <f t="shared" si="7"/>
        <v>54.862499999999997</v>
      </c>
      <c r="AT34" s="11">
        <f t="shared" si="8"/>
        <v>7.4855097255661798E-4</v>
      </c>
      <c r="AU34" s="5">
        <f t="shared" si="9"/>
        <v>0.74855097255661796</v>
      </c>
    </row>
    <row r="35" spans="1:47" x14ac:dyDescent="0.25">
      <c r="A35" s="1" t="s">
        <v>112</v>
      </c>
      <c r="B35" s="1" t="s">
        <v>113</v>
      </c>
      <c r="C35" s="1" t="s">
        <v>79</v>
      </c>
      <c r="D35" s="1" t="s">
        <v>114</v>
      </c>
      <c r="E35" s="1" t="s">
        <v>62</v>
      </c>
      <c r="F35" s="1" t="s">
        <v>102</v>
      </c>
      <c r="G35" s="1" t="s">
        <v>54</v>
      </c>
      <c r="H35" s="1" t="s">
        <v>74</v>
      </c>
      <c r="I35" s="2">
        <v>86.54</v>
      </c>
      <c r="J35" s="2">
        <v>19.47</v>
      </c>
      <c r="K35" s="2">
        <f t="shared" si="0"/>
        <v>19.149999999999999</v>
      </c>
      <c r="L35" s="2">
        <f t="shared" si="1"/>
        <v>0.31</v>
      </c>
      <c r="R35" s="7">
        <v>19.149999999999999</v>
      </c>
      <c r="S35" s="5">
        <v>35020.5625</v>
      </c>
      <c r="AL35" s="5" t="str">
        <f t="shared" ref="AL35:AL65" si="10">IF(AK35&gt;0,AK35*$AL$1,"")</f>
        <v/>
      </c>
      <c r="AN35" s="5" t="str">
        <f t="shared" ref="AN35:AN65" si="11">IF(AM35&gt;0,AM35*$AN$1,"")</f>
        <v/>
      </c>
      <c r="AP35" s="5" t="str">
        <f t="shared" ref="AP35:AP65" si="12">IF(AO35&gt;0,AO35*$AP$1,"")</f>
        <v/>
      </c>
      <c r="AR35" s="2">
        <v>0.31</v>
      </c>
      <c r="AS35" s="5">
        <f t="shared" si="7"/>
        <v>35020.5625</v>
      </c>
      <c r="AT35" s="11">
        <f t="shared" si="8"/>
        <v>0.47782503748197452</v>
      </c>
      <c r="AU35" s="5">
        <f t="shared" si="9"/>
        <v>477.8250374819745</v>
      </c>
    </row>
    <row r="36" spans="1:47" x14ac:dyDescent="0.25">
      <c r="A36" s="1" t="s">
        <v>115</v>
      </c>
      <c r="B36" s="1" t="s">
        <v>116</v>
      </c>
      <c r="C36" s="1" t="s">
        <v>117</v>
      </c>
      <c r="D36" s="1" t="s">
        <v>118</v>
      </c>
      <c r="E36" s="1" t="s">
        <v>75</v>
      </c>
      <c r="F36" s="1" t="s">
        <v>89</v>
      </c>
      <c r="G36" s="1" t="s">
        <v>54</v>
      </c>
      <c r="H36" s="1" t="s">
        <v>74</v>
      </c>
      <c r="I36" s="2">
        <v>100.16</v>
      </c>
      <c r="J36" s="2">
        <v>18.75</v>
      </c>
      <c r="K36" s="2">
        <f t="shared" si="0"/>
        <v>18.75</v>
      </c>
      <c r="L36" s="2">
        <f t="shared" si="1"/>
        <v>0</v>
      </c>
      <c r="R36" s="7">
        <v>18.75</v>
      </c>
      <c r="S36" s="5">
        <v>34289.0625</v>
      </c>
      <c r="AL36" s="5" t="str">
        <f t="shared" si="10"/>
        <v/>
      </c>
      <c r="AN36" s="5" t="str">
        <f t="shared" si="11"/>
        <v/>
      </c>
      <c r="AP36" s="5" t="str">
        <f t="shared" si="12"/>
        <v/>
      </c>
      <c r="AS36" s="5">
        <f t="shared" si="7"/>
        <v>34289.0625</v>
      </c>
      <c r="AT36" s="11">
        <f t="shared" si="8"/>
        <v>0.46784435784788619</v>
      </c>
      <c r="AU36" s="5">
        <f t="shared" si="9"/>
        <v>467.84435784788622</v>
      </c>
    </row>
    <row r="37" spans="1:47" x14ac:dyDescent="0.25">
      <c r="A37" s="1" t="s">
        <v>115</v>
      </c>
      <c r="B37" s="1" t="s">
        <v>116</v>
      </c>
      <c r="C37" s="1" t="s">
        <v>117</v>
      </c>
      <c r="D37" s="1" t="s">
        <v>118</v>
      </c>
      <c r="E37" s="1" t="s">
        <v>72</v>
      </c>
      <c r="F37" s="1" t="s">
        <v>89</v>
      </c>
      <c r="G37" s="1" t="s">
        <v>54</v>
      </c>
      <c r="H37" s="1" t="s">
        <v>74</v>
      </c>
      <c r="I37" s="2">
        <v>100.16</v>
      </c>
      <c r="J37" s="2">
        <v>37.43</v>
      </c>
      <c r="K37" s="2">
        <f t="shared" si="0"/>
        <v>34.78</v>
      </c>
      <c r="L37" s="2">
        <f t="shared" si="1"/>
        <v>2.66</v>
      </c>
      <c r="R37" s="7">
        <v>32.24</v>
      </c>
      <c r="S37" s="5">
        <v>58958.9</v>
      </c>
      <c r="T37" s="8">
        <v>1.04</v>
      </c>
      <c r="U37" s="5">
        <v>570.57000000000005</v>
      </c>
      <c r="Z37" s="9">
        <v>1.5</v>
      </c>
      <c r="AA37" s="5">
        <v>329.4375</v>
      </c>
      <c r="AL37" s="5" t="str">
        <f t="shared" si="10"/>
        <v/>
      </c>
      <c r="AN37" s="5" t="str">
        <f t="shared" si="11"/>
        <v/>
      </c>
      <c r="AP37" s="5" t="str">
        <f t="shared" si="12"/>
        <v/>
      </c>
      <c r="AR37" s="2">
        <v>2.66</v>
      </c>
      <c r="AS37" s="5">
        <f t="shared" si="7"/>
        <v>59858.907500000001</v>
      </c>
      <c r="AT37" s="11">
        <f t="shared" si="8"/>
        <v>0.81672259604104147</v>
      </c>
      <c r="AU37" s="5">
        <f t="shared" si="9"/>
        <v>816.72259604104147</v>
      </c>
    </row>
    <row r="38" spans="1:47" x14ac:dyDescent="0.25">
      <c r="A38" s="1" t="s">
        <v>115</v>
      </c>
      <c r="B38" s="1" t="s">
        <v>116</v>
      </c>
      <c r="C38" s="1" t="s">
        <v>117</v>
      </c>
      <c r="D38" s="1" t="s">
        <v>118</v>
      </c>
      <c r="E38" s="1" t="s">
        <v>61</v>
      </c>
      <c r="F38" s="1" t="s">
        <v>102</v>
      </c>
      <c r="G38" s="1" t="s">
        <v>54</v>
      </c>
      <c r="H38" s="1" t="s">
        <v>74</v>
      </c>
      <c r="I38" s="2">
        <v>100.16</v>
      </c>
      <c r="J38" s="2">
        <v>37.65</v>
      </c>
      <c r="K38" s="2">
        <f t="shared" si="0"/>
        <v>37.65</v>
      </c>
      <c r="L38" s="2">
        <f t="shared" si="1"/>
        <v>0</v>
      </c>
      <c r="R38" s="7">
        <v>37.65</v>
      </c>
      <c r="S38" s="5">
        <v>68852.4375</v>
      </c>
      <c r="AL38" s="5" t="str">
        <f t="shared" si="10"/>
        <v/>
      </c>
      <c r="AN38" s="5" t="str">
        <f t="shared" si="11"/>
        <v/>
      </c>
      <c r="AP38" s="5" t="str">
        <f t="shared" si="12"/>
        <v/>
      </c>
      <c r="AS38" s="5">
        <f t="shared" si="7"/>
        <v>68852.4375</v>
      </c>
      <c r="AT38" s="11">
        <f t="shared" si="8"/>
        <v>0.93943147055855558</v>
      </c>
      <c r="AU38" s="5">
        <f t="shared" si="9"/>
        <v>939.43147055855559</v>
      </c>
    </row>
    <row r="39" spans="1:47" x14ac:dyDescent="0.25">
      <c r="A39" s="1" t="s">
        <v>119</v>
      </c>
      <c r="B39" s="1" t="s">
        <v>120</v>
      </c>
      <c r="C39" s="1" t="s">
        <v>121</v>
      </c>
      <c r="D39" s="1" t="s">
        <v>122</v>
      </c>
      <c r="E39" s="1" t="s">
        <v>62</v>
      </c>
      <c r="F39" s="1" t="s">
        <v>102</v>
      </c>
      <c r="G39" s="1" t="s">
        <v>54</v>
      </c>
      <c r="H39" s="1" t="s">
        <v>74</v>
      </c>
      <c r="I39" s="2">
        <v>20</v>
      </c>
      <c r="J39" s="2">
        <v>19.48</v>
      </c>
      <c r="K39" s="2">
        <f t="shared" si="0"/>
        <v>19.32</v>
      </c>
      <c r="L39" s="2">
        <f t="shared" si="1"/>
        <v>0.16</v>
      </c>
      <c r="R39" s="7">
        <v>19.32</v>
      </c>
      <c r="S39" s="5">
        <v>35331.449999999997</v>
      </c>
      <c r="AL39" s="5" t="str">
        <f t="shared" si="10"/>
        <v/>
      </c>
      <c r="AN39" s="5" t="str">
        <f t="shared" si="11"/>
        <v/>
      </c>
      <c r="AP39" s="5" t="str">
        <f t="shared" si="12"/>
        <v/>
      </c>
      <c r="AR39" s="2">
        <v>0.16</v>
      </c>
      <c r="AS39" s="5">
        <f t="shared" si="7"/>
        <v>35331.449999999997</v>
      </c>
      <c r="AT39" s="11">
        <f t="shared" si="8"/>
        <v>0.48206682632646197</v>
      </c>
      <c r="AU39" s="5">
        <f t="shared" si="9"/>
        <v>482.06682632646192</v>
      </c>
    </row>
    <row r="40" spans="1:47" x14ac:dyDescent="0.25">
      <c r="A40" s="1" t="s">
        <v>123</v>
      </c>
      <c r="B40" s="1" t="s">
        <v>124</v>
      </c>
      <c r="C40" s="1" t="s">
        <v>125</v>
      </c>
      <c r="D40" s="1" t="s">
        <v>126</v>
      </c>
      <c r="E40" s="1" t="s">
        <v>94</v>
      </c>
      <c r="F40" s="1" t="s">
        <v>102</v>
      </c>
      <c r="G40" s="1" t="s">
        <v>54</v>
      </c>
      <c r="H40" s="1" t="s">
        <v>74</v>
      </c>
      <c r="I40" s="2">
        <v>11</v>
      </c>
      <c r="J40" s="2">
        <v>5.29</v>
      </c>
      <c r="K40" s="2">
        <f t="shared" si="0"/>
        <v>1.53</v>
      </c>
      <c r="L40" s="2">
        <f t="shared" si="1"/>
        <v>3.76</v>
      </c>
      <c r="R40" s="7">
        <v>0.06</v>
      </c>
      <c r="S40" s="5">
        <v>109.72499999999999</v>
      </c>
      <c r="T40" s="8">
        <v>0.01</v>
      </c>
      <c r="U40" s="5">
        <v>5.4862500000000001</v>
      </c>
      <c r="Z40" s="9">
        <v>1.46</v>
      </c>
      <c r="AA40" s="5">
        <v>320.65249999999997</v>
      </c>
      <c r="AL40" s="5" t="str">
        <f t="shared" si="10"/>
        <v/>
      </c>
      <c r="AN40" s="5" t="str">
        <f t="shared" si="11"/>
        <v/>
      </c>
      <c r="AP40" s="5" t="str">
        <f t="shared" si="12"/>
        <v/>
      </c>
      <c r="AR40" s="2">
        <v>3.76</v>
      </c>
      <c r="AS40" s="5">
        <f t="shared" si="7"/>
        <v>435.86374999999998</v>
      </c>
      <c r="AT40" s="11">
        <f t="shared" si="8"/>
        <v>5.9469807968042764E-3</v>
      </c>
      <c r="AU40" s="5">
        <f t="shared" si="9"/>
        <v>5.9469807968042758</v>
      </c>
    </row>
    <row r="41" spans="1:47" x14ac:dyDescent="0.25">
      <c r="A41" s="1" t="s">
        <v>127</v>
      </c>
      <c r="B41" s="1" t="s">
        <v>128</v>
      </c>
      <c r="C41" s="1" t="s">
        <v>129</v>
      </c>
      <c r="D41" s="1" t="s">
        <v>130</v>
      </c>
      <c r="E41" s="1" t="s">
        <v>59</v>
      </c>
      <c r="F41" s="1" t="s">
        <v>102</v>
      </c>
      <c r="G41" s="1" t="s">
        <v>54</v>
      </c>
      <c r="H41" s="1" t="s">
        <v>74</v>
      </c>
      <c r="I41" s="2">
        <v>5.17</v>
      </c>
      <c r="J41" s="2">
        <v>4.78</v>
      </c>
      <c r="K41" s="2">
        <f t="shared" si="0"/>
        <v>1.02</v>
      </c>
      <c r="L41" s="2">
        <f t="shared" si="1"/>
        <v>3.77</v>
      </c>
      <c r="Z41" s="9">
        <v>1.02</v>
      </c>
      <c r="AA41" s="5">
        <v>224.01750000000001</v>
      </c>
      <c r="AL41" s="5" t="str">
        <f t="shared" si="10"/>
        <v/>
      </c>
      <c r="AN41" s="5" t="str">
        <f t="shared" si="11"/>
        <v/>
      </c>
      <c r="AP41" s="5" t="str">
        <f t="shared" si="12"/>
        <v/>
      </c>
      <c r="AR41" s="2">
        <v>3.77</v>
      </c>
      <c r="AS41" s="5">
        <f t="shared" si="7"/>
        <v>224.01750000000001</v>
      </c>
      <c r="AT41" s="11">
        <f t="shared" si="8"/>
        <v>3.0565234448795111E-3</v>
      </c>
      <c r="AU41" s="5">
        <f t="shared" si="9"/>
        <v>3.0565234448795113</v>
      </c>
    </row>
    <row r="42" spans="1:47" x14ac:dyDescent="0.25">
      <c r="A42" s="1" t="s">
        <v>131</v>
      </c>
      <c r="B42" s="1" t="s">
        <v>132</v>
      </c>
      <c r="C42" s="1" t="s">
        <v>133</v>
      </c>
      <c r="D42" s="1" t="s">
        <v>114</v>
      </c>
      <c r="E42" s="1" t="s">
        <v>59</v>
      </c>
      <c r="F42" s="1" t="s">
        <v>102</v>
      </c>
      <c r="G42" s="1" t="s">
        <v>54</v>
      </c>
      <c r="H42" s="1" t="s">
        <v>74</v>
      </c>
      <c r="I42" s="2">
        <v>62.33</v>
      </c>
      <c r="J42" s="2">
        <v>30.49</v>
      </c>
      <c r="K42" s="2">
        <f t="shared" si="0"/>
        <v>30.38</v>
      </c>
      <c r="L42" s="2">
        <f t="shared" si="1"/>
        <v>0.12</v>
      </c>
      <c r="R42" s="7">
        <v>18.63</v>
      </c>
      <c r="S42" s="5">
        <v>34069.612500000003</v>
      </c>
      <c r="T42" s="8">
        <v>11.73</v>
      </c>
      <c r="U42" s="5">
        <v>6435.3712500000001</v>
      </c>
      <c r="Z42" s="9">
        <v>0.02</v>
      </c>
      <c r="AA42" s="5">
        <v>4.3925000000000001</v>
      </c>
      <c r="AL42" s="5" t="str">
        <f t="shared" si="10"/>
        <v/>
      </c>
      <c r="AN42" s="5" t="str">
        <f t="shared" si="11"/>
        <v/>
      </c>
      <c r="AP42" s="5" t="str">
        <f t="shared" si="12"/>
        <v/>
      </c>
      <c r="AR42" s="2">
        <v>0.12</v>
      </c>
      <c r="AS42" s="5">
        <f t="shared" si="7"/>
        <v>40509.376250000001</v>
      </c>
      <c r="AT42" s="11">
        <f t="shared" si="8"/>
        <v>0.5527151148708036</v>
      </c>
      <c r="AU42" s="5">
        <f t="shared" si="9"/>
        <v>552.71511487080363</v>
      </c>
    </row>
    <row r="43" spans="1:47" x14ac:dyDescent="0.25">
      <c r="A43" s="1" t="s">
        <v>131</v>
      </c>
      <c r="B43" s="1" t="s">
        <v>132</v>
      </c>
      <c r="C43" s="1" t="s">
        <v>133</v>
      </c>
      <c r="D43" s="1" t="s">
        <v>114</v>
      </c>
      <c r="E43" s="1" t="s">
        <v>94</v>
      </c>
      <c r="F43" s="1" t="s">
        <v>102</v>
      </c>
      <c r="G43" s="1" t="s">
        <v>54</v>
      </c>
      <c r="H43" s="1" t="s">
        <v>74</v>
      </c>
      <c r="I43" s="2">
        <v>62.33</v>
      </c>
      <c r="J43" s="2">
        <v>26.06</v>
      </c>
      <c r="K43" s="2">
        <f t="shared" si="0"/>
        <v>26.06</v>
      </c>
      <c r="L43" s="2">
        <f t="shared" si="1"/>
        <v>0</v>
      </c>
      <c r="R43" s="7">
        <v>23.91</v>
      </c>
      <c r="S43" s="5">
        <v>43725.412499999999</v>
      </c>
      <c r="T43" s="8">
        <v>2.15</v>
      </c>
      <c r="U43" s="5">
        <v>1179.54375</v>
      </c>
      <c r="AL43" s="5" t="str">
        <f t="shared" si="10"/>
        <v/>
      </c>
      <c r="AN43" s="5" t="str">
        <f t="shared" si="11"/>
        <v/>
      </c>
      <c r="AP43" s="5" t="str">
        <f t="shared" si="12"/>
        <v/>
      </c>
      <c r="AS43" s="5">
        <f t="shared" si="7"/>
        <v>44904.956249999996</v>
      </c>
      <c r="AT43" s="11">
        <f t="shared" si="8"/>
        <v>0.61268897103759179</v>
      </c>
      <c r="AU43" s="5">
        <f t="shared" si="9"/>
        <v>612.68897103759173</v>
      </c>
    </row>
    <row r="44" spans="1:47" x14ac:dyDescent="0.25">
      <c r="A44" s="1" t="s">
        <v>134</v>
      </c>
      <c r="B44" s="1" t="s">
        <v>135</v>
      </c>
      <c r="C44" s="1" t="s">
        <v>136</v>
      </c>
      <c r="D44" s="1" t="s">
        <v>137</v>
      </c>
      <c r="E44" s="1" t="s">
        <v>103</v>
      </c>
      <c r="F44" s="1" t="s">
        <v>102</v>
      </c>
      <c r="G44" s="1" t="s">
        <v>54</v>
      </c>
      <c r="H44" s="1" t="s">
        <v>74</v>
      </c>
      <c r="I44" s="2">
        <v>8</v>
      </c>
      <c r="J44" s="2">
        <v>4.78</v>
      </c>
      <c r="K44" s="2">
        <f t="shared" si="0"/>
        <v>0.51</v>
      </c>
      <c r="L44" s="2">
        <f t="shared" si="1"/>
        <v>2.97</v>
      </c>
      <c r="R44" s="7">
        <v>0.03</v>
      </c>
      <c r="S44" s="5">
        <v>54.862499999999997</v>
      </c>
      <c r="T44" s="8">
        <v>0.01</v>
      </c>
      <c r="U44" s="5">
        <v>5.4862500000000001</v>
      </c>
      <c r="Z44" s="9">
        <v>0.47</v>
      </c>
      <c r="AA44" s="5">
        <v>103.22375</v>
      </c>
      <c r="AL44" s="5" t="str">
        <f t="shared" si="10"/>
        <v/>
      </c>
      <c r="AN44" s="5" t="str">
        <f t="shared" si="11"/>
        <v/>
      </c>
      <c r="AP44" s="5" t="str">
        <f t="shared" si="12"/>
        <v/>
      </c>
      <c r="AR44" s="2">
        <v>2.97</v>
      </c>
      <c r="AS44" s="5">
        <f t="shared" si="7"/>
        <v>163.57249999999999</v>
      </c>
      <c r="AT44" s="11">
        <f t="shared" si="8"/>
        <v>2.2318041277469562E-3</v>
      </c>
      <c r="AU44" s="5">
        <f t="shared" si="9"/>
        <v>2.2318041277469565</v>
      </c>
    </row>
    <row r="45" spans="1:47" x14ac:dyDescent="0.25">
      <c r="A45" s="1" t="s">
        <v>138</v>
      </c>
      <c r="B45" s="1" t="s">
        <v>139</v>
      </c>
      <c r="C45" s="1" t="s">
        <v>140</v>
      </c>
      <c r="D45" s="1" t="s">
        <v>141</v>
      </c>
      <c r="E45" s="1" t="s">
        <v>75</v>
      </c>
      <c r="F45" s="1" t="s">
        <v>102</v>
      </c>
      <c r="G45" s="1" t="s">
        <v>54</v>
      </c>
      <c r="H45" s="1" t="s">
        <v>74</v>
      </c>
      <c r="I45" s="2">
        <v>69.41</v>
      </c>
      <c r="J45" s="2">
        <v>31.55</v>
      </c>
      <c r="K45" s="2">
        <f t="shared" si="0"/>
        <v>25.7</v>
      </c>
      <c r="L45" s="2">
        <f t="shared" si="1"/>
        <v>5.84</v>
      </c>
      <c r="R45" s="7">
        <v>25.7</v>
      </c>
      <c r="S45" s="5">
        <v>46998.875</v>
      </c>
      <c r="AL45" s="5" t="str">
        <f t="shared" si="10"/>
        <v/>
      </c>
      <c r="AN45" s="5" t="str">
        <f t="shared" si="11"/>
        <v/>
      </c>
      <c r="AP45" s="5" t="str">
        <f t="shared" si="12"/>
        <v/>
      </c>
      <c r="AR45" s="2">
        <v>5.84</v>
      </c>
      <c r="AS45" s="5">
        <f t="shared" si="7"/>
        <v>46998.875</v>
      </c>
      <c r="AT45" s="11">
        <f t="shared" si="8"/>
        <v>0.64125866649016938</v>
      </c>
      <c r="AU45" s="5">
        <f t="shared" si="9"/>
        <v>641.25866649016939</v>
      </c>
    </row>
    <row r="46" spans="1:47" x14ac:dyDescent="0.25">
      <c r="A46" s="1" t="s">
        <v>138</v>
      </c>
      <c r="B46" s="1" t="s">
        <v>139</v>
      </c>
      <c r="C46" s="1" t="s">
        <v>140</v>
      </c>
      <c r="D46" s="1" t="s">
        <v>141</v>
      </c>
      <c r="E46" s="1" t="s">
        <v>76</v>
      </c>
      <c r="F46" s="1" t="s">
        <v>102</v>
      </c>
      <c r="G46" s="1" t="s">
        <v>54</v>
      </c>
      <c r="H46" s="1" t="s">
        <v>74</v>
      </c>
      <c r="I46" s="2">
        <v>69.41</v>
      </c>
      <c r="J46" s="2">
        <v>30.71</v>
      </c>
      <c r="K46" s="2">
        <f t="shared" si="0"/>
        <v>25.389999999999997</v>
      </c>
      <c r="L46" s="2">
        <f t="shared" si="1"/>
        <v>5.32</v>
      </c>
      <c r="R46" s="7">
        <v>24.38</v>
      </c>
      <c r="S46" s="5">
        <v>44584.925000000003</v>
      </c>
      <c r="T46" s="8">
        <v>0.88</v>
      </c>
      <c r="U46" s="5">
        <v>482.79</v>
      </c>
      <c r="Z46" s="9">
        <v>0.13</v>
      </c>
      <c r="AA46" s="5">
        <v>28.55125</v>
      </c>
      <c r="AL46" s="5" t="str">
        <f t="shared" si="10"/>
        <v/>
      </c>
      <c r="AN46" s="5" t="str">
        <f t="shared" si="11"/>
        <v/>
      </c>
      <c r="AP46" s="5" t="str">
        <f t="shared" si="12"/>
        <v/>
      </c>
      <c r="AR46" s="2">
        <v>5.32</v>
      </c>
      <c r="AS46" s="5">
        <f t="shared" si="7"/>
        <v>45096.266250000001</v>
      </c>
      <c r="AT46" s="11">
        <f t="shared" si="8"/>
        <v>0.61529922916581792</v>
      </c>
      <c r="AU46" s="5">
        <f t="shared" si="9"/>
        <v>615.29922916581791</v>
      </c>
    </row>
    <row r="47" spans="1:47" x14ac:dyDescent="0.25">
      <c r="A47" s="1" t="s">
        <v>142</v>
      </c>
      <c r="B47" s="1" t="s">
        <v>143</v>
      </c>
      <c r="C47" s="1" t="s">
        <v>144</v>
      </c>
      <c r="D47" s="1" t="s">
        <v>145</v>
      </c>
      <c r="E47" s="1" t="s">
        <v>75</v>
      </c>
      <c r="F47" s="1" t="s">
        <v>102</v>
      </c>
      <c r="G47" s="1" t="s">
        <v>54</v>
      </c>
      <c r="H47" s="1" t="s">
        <v>74</v>
      </c>
      <c r="I47" s="2">
        <v>8.5500000000000007</v>
      </c>
      <c r="J47" s="2">
        <v>2.71</v>
      </c>
      <c r="K47" s="2">
        <f t="shared" si="0"/>
        <v>2.71</v>
      </c>
      <c r="L47" s="2">
        <f t="shared" si="1"/>
        <v>0</v>
      </c>
      <c r="R47" s="7">
        <v>2.71</v>
      </c>
      <c r="S47" s="5">
        <v>4955.9125000000004</v>
      </c>
      <c r="AL47" s="5" t="str">
        <f t="shared" si="10"/>
        <v/>
      </c>
      <c r="AN47" s="5" t="str">
        <f t="shared" si="11"/>
        <v/>
      </c>
      <c r="AP47" s="5" t="str">
        <f t="shared" si="12"/>
        <v/>
      </c>
      <c r="AS47" s="5">
        <f t="shared" si="7"/>
        <v>4955.9125000000004</v>
      </c>
      <c r="AT47" s="11">
        <f t="shared" si="8"/>
        <v>6.761910452094784E-2</v>
      </c>
      <c r="AU47" s="5">
        <f t="shared" si="9"/>
        <v>67.619104520947843</v>
      </c>
    </row>
    <row r="48" spans="1:47" x14ac:dyDescent="0.25">
      <c r="A48" s="1" t="s">
        <v>142</v>
      </c>
      <c r="B48" s="1" t="s">
        <v>143</v>
      </c>
      <c r="C48" s="1" t="s">
        <v>144</v>
      </c>
      <c r="D48" s="1" t="s">
        <v>145</v>
      </c>
      <c r="E48" s="1" t="s">
        <v>76</v>
      </c>
      <c r="F48" s="1" t="s">
        <v>102</v>
      </c>
      <c r="G48" s="1" t="s">
        <v>54</v>
      </c>
      <c r="H48" s="1" t="s">
        <v>74</v>
      </c>
      <c r="I48" s="2">
        <v>8.5500000000000007</v>
      </c>
      <c r="J48" s="2">
        <v>4.7300000000000004</v>
      </c>
      <c r="K48" s="2">
        <f t="shared" si="0"/>
        <v>4.7299999999999995</v>
      </c>
      <c r="L48" s="2">
        <f t="shared" si="1"/>
        <v>0</v>
      </c>
      <c r="R48" s="7">
        <v>1.22</v>
      </c>
      <c r="S48" s="5">
        <v>2231.0749999999998</v>
      </c>
      <c r="Z48" s="9">
        <v>3.51</v>
      </c>
      <c r="AA48" s="5">
        <v>770.88374999999996</v>
      </c>
      <c r="AL48" s="5" t="str">
        <f t="shared" si="10"/>
        <v/>
      </c>
      <c r="AN48" s="5" t="str">
        <f t="shared" si="11"/>
        <v/>
      </c>
      <c r="AP48" s="5" t="str">
        <f t="shared" si="12"/>
        <v/>
      </c>
      <c r="AS48" s="5">
        <f t="shared" si="7"/>
        <v>3001.9587499999998</v>
      </c>
      <c r="AT48" s="11">
        <f t="shared" si="8"/>
        <v>4.09591094442898E-2</v>
      </c>
      <c r="AU48" s="5">
        <f t="shared" si="9"/>
        <v>40.959109444289801</v>
      </c>
    </row>
    <row r="49" spans="1:47" x14ac:dyDescent="0.25">
      <c r="A49" s="1" t="s">
        <v>146</v>
      </c>
      <c r="B49" s="1" t="s">
        <v>147</v>
      </c>
      <c r="C49" s="1" t="s">
        <v>148</v>
      </c>
      <c r="D49" s="1" t="s">
        <v>149</v>
      </c>
      <c r="E49" s="1" t="s">
        <v>76</v>
      </c>
      <c r="F49" s="1" t="s">
        <v>102</v>
      </c>
      <c r="G49" s="1" t="s">
        <v>54</v>
      </c>
      <c r="H49" s="1" t="s">
        <v>74</v>
      </c>
      <c r="I49" s="2">
        <v>2.04</v>
      </c>
      <c r="J49" s="2">
        <v>2.0299999999999998</v>
      </c>
      <c r="K49" s="2">
        <f t="shared" si="0"/>
        <v>2.0099999999999998</v>
      </c>
      <c r="L49" s="2">
        <f t="shared" si="1"/>
        <v>0.02</v>
      </c>
      <c r="Z49" s="9">
        <v>2.0099999999999998</v>
      </c>
      <c r="AA49" s="5">
        <v>441.44625000000002</v>
      </c>
      <c r="AL49" s="5" t="str">
        <f t="shared" si="10"/>
        <v/>
      </c>
      <c r="AN49" s="5" t="str">
        <f t="shared" si="11"/>
        <v/>
      </c>
      <c r="AP49" s="5" t="str">
        <f t="shared" si="12"/>
        <v/>
      </c>
      <c r="AR49" s="2">
        <v>0.02</v>
      </c>
      <c r="AS49" s="5">
        <f t="shared" si="7"/>
        <v>441.44625000000002</v>
      </c>
      <c r="AT49" s="11">
        <f t="shared" si="8"/>
        <v>6.0231491413802133E-3</v>
      </c>
      <c r="AU49" s="5">
        <f t="shared" si="9"/>
        <v>6.0231491413802134</v>
      </c>
    </row>
    <row r="50" spans="1:47" x14ac:dyDescent="0.25">
      <c r="A50" s="1" t="s">
        <v>150</v>
      </c>
      <c r="B50" s="1" t="s">
        <v>151</v>
      </c>
      <c r="C50" s="1" t="s">
        <v>152</v>
      </c>
      <c r="D50" s="1" t="s">
        <v>149</v>
      </c>
      <c r="E50" s="1" t="s">
        <v>81</v>
      </c>
      <c r="F50" s="1" t="s">
        <v>102</v>
      </c>
      <c r="G50" s="1" t="s">
        <v>54</v>
      </c>
      <c r="H50" s="1" t="s">
        <v>74</v>
      </c>
      <c r="I50" s="2">
        <v>80</v>
      </c>
      <c r="J50" s="2">
        <v>39.33</v>
      </c>
      <c r="K50" s="2">
        <f t="shared" si="0"/>
        <v>14.04</v>
      </c>
      <c r="L50" s="2">
        <f t="shared" si="1"/>
        <v>25.29</v>
      </c>
      <c r="R50" s="7">
        <v>10.53</v>
      </c>
      <c r="S50" s="5">
        <v>19256.737499999999</v>
      </c>
      <c r="T50" s="8">
        <v>1.08</v>
      </c>
      <c r="U50" s="5">
        <v>592.51499999999999</v>
      </c>
      <c r="Z50" s="9">
        <v>2.4300000000000002</v>
      </c>
      <c r="AA50" s="5">
        <v>533.68875000000003</v>
      </c>
      <c r="AL50" s="5" t="str">
        <f t="shared" si="10"/>
        <v/>
      </c>
      <c r="AN50" s="5" t="str">
        <f t="shared" si="11"/>
        <v/>
      </c>
      <c r="AP50" s="5" t="str">
        <f t="shared" si="12"/>
        <v/>
      </c>
      <c r="AR50" s="2">
        <v>25.29</v>
      </c>
      <c r="AS50" s="5">
        <f t="shared" si="7"/>
        <v>20382.94125</v>
      </c>
      <c r="AT50" s="11">
        <f t="shared" si="8"/>
        <v>0.27810745948966792</v>
      </c>
      <c r="AU50" s="5">
        <f t="shared" si="9"/>
        <v>278.10745948966792</v>
      </c>
    </row>
    <row r="51" spans="1:47" x14ac:dyDescent="0.25">
      <c r="A51" s="1" t="s">
        <v>150</v>
      </c>
      <c r="B51" s="1" t="s">
        <v>151</v>
      </c>
      <c r="C51" s="1" t="s">
        <v>152</v>
      </c>
      <c r="D51" s="1" t="s">
        <v>149</v>
      </c>
      <c r="E51" s="1" t="s">
        <v>72</v>
      </c>
      <c r="F51" s="1" t="s">
        <v>102</v>
      </c>
      <c r="G51" s="1" t="s">
        <v>54</v>
      </c>
      <c r="H51" s="1" t="s">
        <v>74</v>
      </c>
      <c r="I51" s="2">
        <v>80</v>
      </c>
      <c r="J51" s="2">
        <v>37.39</v>
      </c>
      <c r="K51" s="2">
        <f t="shared" si="0"/>
        <v>27.47</v>
      </c>
      <c r="L51" s="2">
        <f t="shared" si="1"/>
        <v>0</v>
      </c>
      <c r="R51" s="7">
        <v>13.88</v>
      </c>
      <c r="S51" s="5">
        <v>25383.05</v>
      </c>
      <c r="T51" s="8">
        <v>13.59</v>
      </c>
      <c r="U51" s="5">
        <v>7455.8137500000003</v>
      </c>
      <c r="AL51" s="5" t="str">
        <f t="shared" si="10"/>
        <v/>
      </c>
      <c r="AN51" s="5" t="str">
        <f t="shared" si="11"/>
        <v/>
      </c>
      <c r="AP51" s="5" t="str">
        <f t="shared" si="12"/>
        <v/>
      </c>
      <c r="AS51" s="5">
        <f t="shared" si="7"/>
        <v>32838.863749999997</v>
      </c>
      <c r="AT51" s="11">
        <f t="shared" si="8"/>
        <v>0.4480576604733062</v>
      </c>
      <c r="AU51" s="5">
        <f t="shared" si="9"/>
        <v>448.05766047330621</v>
      </c>
    </row>
    <row r="52" spans="1:47" x14ac:dyDescent="0.25">
      <c r="A52" s="1" t="s">
        <v>153</v>
      </c>
      <c r="B52" s="1" t="s">
        <v>154</v>
      </c>
      <c r="C52" s="1" t="s">
        <v>155</v>
      </c>
      <c r="D52" s="1" t="s">
        <v>137</v>
      </c>
      <c r="E52" s="1" t="s">
        <v>156</v>
      </c>
      <c r="F52" s="1" t="s">
        <v>102</v>
      </c>
      <c r="G52" s="1" t="s">
        <v>54</v>
      </c>
      <c r="H52" s="1" t="s">
        <v>74</v>
      </c>
      <c r="I52" s="2">
        <v>2.72</v>
      </c>
      <c r="J52" s="2">
        <v>2.2400000000000002</v>
      </c>
      <c r="K52" s="2">
        <f t="shared" si="0"/>
        <v>0.32</v>
      </c>
      <c r="L52" s="2">
        <f t="shared" si="1"/>
        <v>1.81</v>
      </c>
      <c r="Z52" s="9">
        <v>0.32</v>
      </c>
      <c r="AA52" s="5">
        <v>70.28</v>
      </c>
      <c r="AL52" s="5" t="str">
        <f t="shared" si="10"/>
        <v/>
      </c>
      <c r="AN52" s="5" t="str">
        <f t="shared" si="11"/>
        <v/>
      </c>
      <c r="AP52" s="5" t="str">
        <f t="shared" si="12"/>
        <v/>
      </c>
      <c r="AR52" s="2">
        <v>1.81</v>
      </c>
      <c r="AS52" s="5">
        <f t="shared" si="7"/>
        <v>70.28</v>
      </c>
      <c r="AT52" s="11">
        <f t="shared" si="8"/>
        <v>9.5890931604063093E-4</v>
      </c>
      <c r="AU52" s="5">
        <f t="shared" si="9"/>
        <v>0.9589093160406309</v>
      </c>
    </row>
    <row r="53" spans="1:47" x14ac:dyDescent="0.25">
      <c r="A53" s="1" t="s">
        <v>157</v>
      </c>
      <c r="B53" s="1" t="s">
        <v>158</v>
      </c>
      <c r="C53" s="1" t="s">
        <v>159</v>
      </c>
      <c r="D53" s="1" t="s">
        <v>160</v>
      </c>
      <c r="E53" s="1" t="s">
        <v>161</v>
      </c>
      <c r="F53" s="1" t="s">
        <v>102</v>
      </c>
      <c r="G53" s="1" t="s">
        <v>54</v>
      </c>
      <c r="H53" s="1" t="s">
        <v>74</v>
      </c>
      <c r="I53" s="2">
        <v>5.5</v>
      </c>
      <c r="J53" s="2">
        <v>5.13</v>
      </c>
      <c r="K53" s="2">
        <f t="shared" si="0"/>
        <v>5.13</v>
      </c>
      <c r="L53" s="2">
        <f t="shared" si="1"/>
        <v>0</v>
      </c>
      <c r="R53" s="7">
        <v>0.04</v>
      </c>
      <c r="S53" s="5">
        <v>73.150000000000006</v>
      </c>
      <c r="T53" s="8">
        <v>0.01</v>
      </c>
      <c r="U53" s="5">
        <v>5.4862500000000001</v>
      </c>
      <c r="Z53" s="9">
        <v>5.08</v>
      </c>
      <c r="AA53" s="5">
        <v>1115.6949999999999</v>
      </c>
      <c r="AL53" s="5" t="str">
        <f t="shared" si="10"/>
        <v/>
      </c>
      <c r="AN53" s="5" t="str">
        <f t="shared" si="11"/>
        <v/>
      </c>
      <c r="AP53" s="5" t="str">
        <f t="shared" si="12"/>
        <v/>
      </c>
      <c r="AS53" s="5">
        <f t="shared" si="7"/>
        <v>1194.33125</v>
      </c>
      <c r="AT53" s="11">
        <f t="shared" si="8"/>
        <v>1.6295608452809501E-2</v>
      </c>
      <c r="AU53" s="5">
        <f t="shared" si="9"/>
        <v>16.295608452809503</v>
      </c>
    </row>
    <row r="54" spans="1:47" x14ac:dyDescent="0.25">
      <c r="A54" s="1" t="s">
        <v>162</v>
      </c>
      <c r="B54" s="1" t="s">
        <v>163</v>
      </c>
      <c r="C54" s="1" t="s">
        <v>164</v>
      </c>
      <c r="D54" s="1" t="s">
        <v>114</v>
      </c>
      <c r="E54" s="1" t="s">
        <v>161</v>
      </c>
      <c r="F54" s="1" t="s">
        <v>102</v>
      </c>
      <c r="G54" s="1" t="s">
        <v>54</v>
      </c>
      <c r="H54" s="1" t="s">
        <v>74</v>
      </c>
      <c r="I54" s="2">
        <v>72.42</v>
      </c>
      <c r="J54" s="2">
        <v>28.88</v>
      </c>
      <c r="K54" s="2">
        <f t="shared" si="0"/>
        <v>28.08</v>
      </c>
      <c r="L54" s="2">
        <f t="shared" si="1"/>
        <v>0.8</v>
      </c>
      <c r="R54" s="7">
        <v>26.16</v>
      </c>
      <c r="S54" s="5">
        <v>47840.1</v>
      </c>
      <c r="T54" s="8">
        <v>1.92</v>
      </c>
      <c r="U54" s="5">
        <v>1053.3599999999999</v>
      </c>
      <c r="AL54" s="5" t="str">
        <f t="shared" si="10"/>
        <v/>
      </c>
      <c r="AN54" s="5" t="str">
        <f t="shared" si="11"/>
        <v/>
      </c>
      <c r="AP54" s="5" t="str">
        <f t="shared" si="12"/>
        <v/>
      </c>
      <c r="AR54" s="2">
        <v>0.8</v>
      </c>
      <c r="AS54" s="5">
        <f t="shared" si="7"/>
        <v>48893.46</v>
      </c>
      <c r="AT54" s="11">
        <f t="shared" si="8"/>
        <v>0.66710862674245797</v>
      </c>
      <c r="AU54" s="5">
        <f t="shared" si="9"/>
        <v>667.108626742458</v>
      </c>
    </row>
    <row r="55" spans="1:47" x14ac:dyDescent="0.25">
      <c r="A55" s="1" t="s">
        <v>162</v>
      </c>
      <c r="B55" s="1" t="s">
        <v>163</v>
      </c>
      <c r="C55" s="1" t="s">
        <v>164</v>
      </c>
      <c r="D55" s="1" t="s">
        <v>114</v>
      </c>
      <c r="E55" s="1" t="s">
        <v>156</v>
      </c>
      <c r="F55" s="1" t="s">
        <v>102</v>
      </c>
      <c r="G55" s="1" t="s">
        <v>54</v>
      </c>
      <c r="H55" s="1" t="s">
        <v>74</v>
      </c>
      <c r="I55" s="2">
        <v>72.42</v>
      </c>
      <c r="J55" s="2">
        <v>31.81</v>
      </c>
      <c r="K55" s="2">
        <f t="shared" si="0"/>
        <v>2.4300000000000002</v>
      </c>
      <c r="L55" s="2">
        <f t="shared" si="1"/>
        <v>29.38</v>
      </c>
      <c r="R55" s="7">
        <v>2.4300000000000002</v>
      </c>
      <c r="S55" s="5">
        <v>4443.8625000000002</v>
      </c>
      <c r="AL55" s="5" t="str">
        <f t="shared" si="10"/>
        <v/>
      </c>
      <c r="AN55" s="5" t="str">
        <f t="shared" si="11"/>
        <v/>
      </c>
      <c r="AP55" s="5" t="str">
        <f t="shared" si="12"/>
        <v/>
      </c>
      <c r="AR55" s="2">
        <v>29.38</v>
      </c>
      <c r="AS55" s="5">
        <f t="shared" si="7"/>
        <v>4443.8625000000002</v>
      </c>
      <c r="AT55" s="11">
        <f t="shared" si="8"/>
        <v>6.0632628777086056E-2</v>
      </c>
      <c r="AU55" s="5">
        <f t="shared" si="9"/>
        <v>60.632628777086055</v>
      </c>
    </row>
    <row r="56" spans="1:47" x14ac:dyDescent="0.25">
      <c r="A56" s="1" t="s">
        <v>165</v>
      </c>
      <c r="B56" s="1" t="s">
        <v>166</v>
      </c>
      <c r="C56" s="1" t="s">
        <v>167</v>
      </c>
      <c r="D56" s="1" t="s">
        <v>168</v>
      </c>
      <c r="E56" s="1" t="s">
        <v>82</v>
      </c>
      <c r="F56" s="1" t="s">
        <v>102</v>
      </c>
      <c r="G56" s="1" t="s">
        <v>54</v>
      </c>
      <c r="H56" s="1" t="s">
        <v>74</v>
      </c>
      <c r="I56" s="2">
        <v>98.31</v>
      </c>
      <c r="J56" s="2">
        <v>34.79</v>
      </c>
      <c r="K56" s="2">
        <f t="shared" si="0"/>
        <v>18.309999999999999</v>
      </c>
      <c r="L56" s="2">
        <f t="shared" si="1"/>
        <v>0.83</v>
      </c>
      <c r="R56" s="7">
        <v>18.29</v>
      </c>
      <c r="S56" s="5">
        <v>33447.837500000001</v>
      </c>
      <c r="Z56" s="9">
        <v>0.02</v>
      </c>
      <c r="AA56" s="5">
        <v>4.3925000000000001</v>
      </c>
      <c r="AL56" s="5" t="str">
        <f t="shared" si="10"/>
        <v/>
      </c>
      <c r="AN56" s="5" t="str">
        <f t="shared" si="11"/>
        <v/>
      </c>
      <c r="AP56" s="5" t="str">
        <f t="shared" si="12"/>
        <v/>
      </c>
      <c r="AR56" s="2">
        <v>0.83</v>
      </c>
      <c r="AS56" s="5">
        <f t="shared" si="7"/>
        <v>33452.230000000003</v>
      </c>
      <c r="AT56" s="11">
        <f t="shared" si="8"/>
        <v>0.45642650810093732</v>
      </c>
      <c r="AU56" s="5">
        <f t="shared" si="9"/>
        <v>456.42650810093733</v>
      </c>
    </row>
    <row r="57" spans="1:47" x14ac:dyDescent="0.25">
      <c r="A57" s="1" t="s">
        <v>169</v>
      </c>
      <c r="B57" s="1" t="s">
        <v>170</v>
      </c>
      <c r="C57" s="1" t="s">
        <v>171</v>
      </c>
      <c r="D57" s="1" t="s">
        <v>172</v>
      </c>
      <c r="E57" s="1" t="s">
        <v>59</v>
      </c>
      <c r="F57" s="1" t="s">
        <v>173</v>
      </c>
      <c r="G57" s="1" t="s">
        <v>54</v>
      </c>
      <c r="H57" s="1" t="s">
        <v>74</v>
      </c>
      <c r="I57" s="2">
        <v>80</v>
      </c>
      <c r="J57" s="2">
        <v>39.54</v>
      </c>
      <c r="K57" s="2">
        <f t="shared" si="0"/>
        <v>1.29</v>
      </c>
      <c r="L57" s="2">
        <f t="shared" si="1"/>
        <v>0</v>
      </c>
      <c r="T57" s="8">
        <v>1.29</v>
      </c>
      <c r="U57" s="5">
        <v>707.72625000000005</v>
      </c>
      <c r="AL57" s="5" t="str">
        <f t="shared" si="10"/>
        <v/>
      </c>
      <c r="AN57" s="5" t="str">
        <f t="shared" si="11"/>
        <v/>
      </c>
      <c r="AP57" s="5" t="str">
        <f t="shared" si="12"/>
        <v/>
      </c>
      <c r="AS57" s="5">
        <f t="shared" si="7"/>
        <v>707.72625000000005</v>
      </c>
      <c r="AT57" s="11">
        <f t="shared" si="8"/>
        <v>9.6563075459803731E-3</v>
      </c>
      <c r="AU57" s="5">
        <f t="shared" si="9"/>
        <v>9.6563075459803738</v>
      </c>
    </row>
    <row r="58" spans="1:47" x14ac:dyDescent="0.25">
      <c r="A58" s="1" t="s">
        <v>174</v>
      </c>
      <c r="B58" s="1" t="s">
        <v>78</v>
      </c>
      <c r="C58" s="1" t="s">
        <v>79</v>
      </c>
      <c r="D58" s="1" t="s">
        <v>80</v>
      </c>
      <c r="E58" s="1" t="s">
        <v>61</v>
      </c>
      <c r="F58" s="1" t="s">
        <v>173</v>
      </c>
      <c r="G58" s="1" t="s">
        <v>54</v>
      </c>
      <c r="H58" s="1" t="s">
        <v>74</v>
      </c>
      <c r="I58" s="2">
        <v>70</v>
      </c>
      <c r="J58" s="2">
        <v>27.76</v>
      </c>
      <c r="K58" s="2">
        <f t="shared" si="0"/>
        <v>9.5</v>
      </c>
      <c r="L58" s="2">
        <f t="shared" si="1"/>
        <v>0.04</v>
      </c>
      <c r="R58" s="7">
        <v>6.04</v>
      </c>
      <c r="S58" s="5">
        <v>11045.65</v>
      </c>
      <c r="T58" s="8">
        <v>3.46</v>
      </c>
      <c r="U58" s="5">
        <v>1898.2425000000001</v>
      </c>
      <c r="AL58" s="5" t="str">
        <f t="shared" si="10"/>
        <v/>
      </c>
      <c r="AN58" s="5" t="str">
        <f t="shared" si="11"/>
        <v/>
      </c>
      <c r="AP58" s="5" t="str">
        <f t="shared" si="12"/>
        <v/>
      </c>
      <c r="AR58" s="2">
        <v>0.04</v>
      </c>
      <c r="AS58" s="5">
        <f t="shared" si="7"/>
        <v>12943.8925</v>
      </c>
      <c r="AT58" s="11">
        <f t="shared" si="8"/>
        <v>0.17660812612519142</v>
      </c>
      <c r="AU58" s="5">
        <f t="shared" si="9"/>
        <v>176.60812612519143</v>
      </c>
    </row>
    <row r="59" spans="1:47" x14ac:dyDescent="0.25">
      <c r="A59" s="1" t="s">
        <v>174</v>
      </c>
      <c r="B59" s="1" t="s">
        <v>78</v>
      </c>
      <c r="C59" s="1" t="s">
        <v>79</v>
      </c>
      <c r="D59" s="1" t="s">
        <v>80</v>
      </c>
      <c r="E59" s="1" t="s">
        <v>62</v>
      </c>
      <c r="F59" s="1" t="s">
        <v>173</v>
      </c>
      <c r="G59" s="1" t="s">
        <v>54</v>
      </c>
      <c r="H59" s="1" t="s">
        <v>74</v>
      </c>
      <c r="I59" s="2">
        <v>70</v>
      </c>
      <c r="J59" s="2">
        <v>38.85</v>
      </c>
      <c r="K59" s="2">
        <f t="shared" si="0"/>
        <v>25.76</v>
      </c>
      <c r="L59" s="2">
        <f t="shared" si="1"/>
        <v>12.18</v>
      </c>
      <c r="R59" s="7">
        <v>21.37</v>
      </c>
      <c r="S59" s="5">
        <v>39080.387499999997</v>
      </c>
      <c r="T59" s="8">
        <v>4.3899999999999997</v>
      </c>
      <c r="U59" s="5">
        <v>2408.4637499999999</v>
      </c>
      <c r="AL59" s="5" t="str">
        <f t="shared" si="10"/>
        <v/>
      </c>
      <c r="AN59" s="5" t="str">
        <f t="shared" si="11"/>
        <v/>
      </c>
      <c r="AP59" s="5" t="str">
        <f t="shared" si="12"/>
        <v/>
      </c>
      <c r="AR59" s="2">
        <v>12.18</v>
      </c>
      <c r="AS59" s="5">
        <f t="shared" si="7"/>
        <v>41488.85125</v>
      </c>
      <c r="AT59" s="11">
        <f t="shared" si="8"/>
        <v>0.56607919714639965</v>
      </c>
      <c r="AU59" s="5">
        <f t="shared" si="9"/>
        <v>566.07919714639957</v>
      </c>
    </row>
    <row r="60" spans="1:47" x14ac:dyDescent="0.25">
      <c r="A60" s="1" t="s">
        <v>175</v>
      </c>
      <c r="B60" s="1" t="s">
        <v>170</v>
      </c>
      <c r="C60" s="1" t="s">
        <v>171</v>
      </c>
      <c r="D60" s="1" t="s">
        <v>172</v>
      </c>
      <c r="E60" s="1" t="s">
        <v>176</v>
      </c>
      <c r="F60" s="1" t="s">
        <v>177</v>
      </c>
      <c r="G60" s="1" t="s">
        <v>54</v>
      </c>
      <c r="H60" s="1" t="s">
        <v>74</v>
      </c>
      <c r="I60" s="2">
        <v>35.479999999999997</v>
      </c>
      <c r="J60" s="2">
        <v>34.99</v>
      </c>
      <c r="K60" s="2">
        <f t="shared" si="0"/>
        <v>30.720000000000002</v>
      </c>
      <c r="L60" s="2">
        <f t="shared" si="1"/>
        <v>0.01</v>
      </c>
      <c r="R60" s="7">
        <v>19.559999999999999</v>
      </c>
      <c r="S60" s="5">
        <v>20957.474999999999</v>
      </c>
      <c r="T60" s="8">
        <v>11.15</v>
      </c>
      <c r="U60" s="5">
        <v>3979.8825000000002</v>
      </c>
      <c r="Z60" s="9">
        <v>0.01</v>
      </c>
      <c r="AA60" s="5">
        <v>1.2549999999999999</v>
      </c>
      <c r="AL60" s="5" t="str">
        <f t="shared" si="10"/>
        <v/>
      </c>
      <c r="AN60" s="5" t="str">
        <f t="shared" si="11"/>
        <v/>
      </c>
      <c r="AP60" s="5" t="str">
        <f t="shared" si="12"/>
        <v/>
      </c>
      <c r="AR60" s="2">
        <v>0.01</v>
      </c>
      <c r="AS60" s="5">
        <f t="shared" si="7"/>
        <v>24938.612499999999</v>
      </c>
      <c r="AT60" s="11">
        <f t="shared" si="8"/>
        <v>0.34026562116359316</v>
      </c>
      <c r="AU60" s="5">
        <f t="shared" si="9"/>
        <v>340.26562116359315</v>
      </c>
    </row>
    <row r="61" spans="1:47" x14ac:dyDescent="0.25">
      <c r="A61" s="1" t="s">
        <v>178</v>
      </c>
      <c r="B61" s="1" t="s">
        <v>179</v>
      </c>
      <c r="C61" s="1" t="s">
        <v>180</v>
      </c>
      <c r="D61" s="1" t="s">
        <v>181</v>
      </c>
      <c r="E61" s="1" t="s">
        <v>176</v>
      </c>
      <c r="F61" s="1" t="s">
        <v>177</v>
      </c>
      <c r="G61" s="1" t="s">
        <v>54</v>
      </c>
      <c r="H61" s="1" t="s">
        <v>74</v>
      </c>
      <c r="I61" s="2">
        <v>12.38</v>
      </c>
      <c r="J61" s="2">
        <v>0.4</v>
      </c>
      <c r="K61" s="2">
        <f t="shared" si="0"/>
        <v>0.4</v>
      </c>
      <c r="L61" s="2">
        <f t="shared" si="1"/>
        <v>0</v>
      </c>
      <c r="Z61" s="9">
        <v>0.4</v>
      </c>
      <c r="AA61" s="5">
        <v>50.2</v>
      </c>
      <c r="AL61" s="5" t="str">
        <f t="shared" si="10"/>
        <v/>
      </c>
      <c r="AN61" s="5" t="str">
        <f t="shared" si="11"/>
        <v/>
      </c>
      <c r="AP61" s="5" t="str">
        <f t="shared" si="12"/>
        <v/>
      </c>
      <c r="AS61" s="5">
        <f t="shared" si="7"/>
        <v>50.2</v>
      </c>
      <c r="AT61" s="11">
        <f t="shared" si="8"/>
        <v>6.8493522574330785E-4</v>
      </c>
      <c r="AU61" s="5">
        <f t="shared" si="9"/>
        <v>0.6849352257433079</v>
      </c>
    </row>
    <row r="62" spans="1:47" x14ac:dyDescent="0.25">
      <c r="A62" s="1" t="s">
        <v>178</v>
      </c>
      <c r="B62" s="1" t="s">
        <v>179</v>
      </c>
      <c r="C62" s="1" t="s">
        <v>180</v>
      </c>
      <c r="D62" s="1" t="s">
        <v>181</v>
      </c>
      <c r="E62" s="1" t="s">
        <v>103</v>
      </c>
      <c r="F62" s="1" t="s">
        <v>177</v>
      </c>
      <c r="G62" s="1" t="s">
        <v>54</v>
      </c>
      <c r="H62" s="1" t="s">
        <v>74</v>
      </c>
      <c r="I62" s="2">
        <v>12.38</v>
      </c>
      <c r="J62" s="2">
        <v>0.6</v>
      </c>
      <c r="K62" s="2">
        <f t="shared" si="0"/>
        <v>0.6</v>
      </c>
      <c r="L62" s="2">
        <f t="shared" si="1"/>
        <v>0</v>
      </c>
      <c r="R62" s="7">
        <v>0.01</v>
      </c>
      <c r="S62" s="5">
        <v>10.45</v>
      </c>
      <c r="Z62" s="9">
        <v>0.59</v>
      </c>
      <c r="AA62" s="5">
        <v>74.045000000000002</v>
      </c>
      <c r="AL62" s="5" t="str">
        <f t="shared" si="10"/>
        <v/>
      </c>
      <c r="AN62" s="5" t="str">
        <f t="shared" si="11"/>
        <v/>
      </c>
      <c r="AP62" s="5" t="str">
        <f t="shared" si="12"/>
        <v/>
      </c>
      <c r="AS62" s="5">
        <f t="shared" si="7"/>
        <v>84.495000000000005</v>
      </c>
      <c r="AT62" s="11">
        <f t="shared" si="8"/>
        <v>1.1528605956012111E-3</v>
      </c>
      <c r="AU62" s="5">
        <f t="shared" si="9"/>
        <v>1.152860595601211</v>
      </c>
    </row>
    <row r="63" spans="1:47" x14ac:dyDescent="0.25">
      <c r="A63" s="1" t="s">
        <v>178</v>
      </c>
      <c r="B63" s="1" t="s">
        <v>179</v>
      </c>
      <c r="C63" s="1" t="s">
        <v>180</v>
      </c>
      <c r="D63" s="1" t="s">
        <v>181</v>
      </c>
      <c r="E63" s="1" t="s">
        <v>52</v>
      </c>
      <c r="F63" s="1" t="s">
        <v>177</v>
      </c>
      <c r="G63" s="1" t="s">
        <v>54</v>
      </c>
      <c r="H63" s="1" t="s">
        <v>74</v>
      </c>
      <c r="I63" s="2">
        <v>12.38</v>
      </c>
      <c r="J63" s="2">
        <v>4.8099999999999996</v>
      </c>
      <c r="K63" s="2">
        <f t="shared" si="0"/>
        <v>4.82</v>
      </c>
      <c r="L63" s="2">
        <f t="shared" si="1"/>
        <v>0</v>
      </c>
      <c r="R63" s="7">
        <v>0.15</v>
      </c>
      <c r="S63" s="5">
        <v>195.9375</v>
      </c>
      <c r="T63" s="8">
        <v>2.8</v>
      </c>
      <c r="U63" s="5">
        <v>1117.6275000000001</v>
      </c>
      <c r="Z63" s="9">
        <v>1.87</v>
      </c>
      <c r="AA63" s="5">
        <v>234.685</v>
      </c>
      <c r="AL63" s="5" t="str">
        <f t="shared" si="10"/>
        <v/>
      </c>
      <c r="AN63" s="5" t="str">
        <f t="shared" si="11"/>
        <v/>
      </c>
      <c r="AP63" s="5" t="str">
        <f t="shared" si="12"/>
        <v/>
      </c>
      <c r="AS63" s="5">
        <f t="shared" si="7"/>
        <v>1548.25</v>
      </c>
      <c r="AT63" s="11">
        <f t="shared" si="8"/>
        <v>2.1124521180419846E-2</v>
      </c>
      <c r="AU63" s="5">
        <f t="shared" si="9"/>
        <v>21.124521180419848</v>
      </c>
    </row>
    <row r="64" spans="1:47" x14ac:dyDescent="0.25">
      <c r="A64" s="1" t="s">
        <v>178</v>
      </c>
      <c r="B64" s="1" t="s">
        <v>179</v>
      </c>
      <c r="C64" s="1" t="s">
        <v>180</v>
      </c>
      <c r="D64" s="1" t="s">
        <v>181</v>
      </c>
      <c r="E64" s="1" t="s">
        <v>56</v>
      </c>
      <c r="F64" s="1" t="s">
        <v>177</v>
      </c>
      <c r="G64" s="1" t="s">
        <v>54</v>
      </c>
      <c r="H64" s="1" t="s">
        <v>74</v>
      </c>
      <c r="I64" s="2">
        <v>12.38</v>
      </c>
      <c r="J64" s="2">
        <v>6.2</v>
      </c>
      <c r="K64" s="2">
        <f t="shared" si="0"/>
        <v>6.2</v>
      </c>
      <c r="L64" s="2">
        <f t="shared" si="1"/>
        <v>0</v>
      </c>
      <c r="R64" s="7">
        <v>0.05</v>
      </c>
      <c r="S64" s="5">
        <v>52.25</v>
      </c>
      <c r="T64" s="8">
        <v>2.4900000000000002</v>
      </c>
      <c r="U64" s="5">
        <v>818.23500000000001</v>
      </c>
      <c r="Z64" s="9">
        <v>3.66</v>
      </c>
      <c r="AA64" s="5">
        <v>459.33</v>
      </c>
      <c r="AL64" s="5" t="str">
        <f t="shared" si="10"/>
        <v/>
      </c>
      <c r="AN64" s="5" t="str">
        <f t="shared" si="11"/>
        <v/>
      </c>
      <c r="AP64" s="5" t="str">
        <f t="shared" si="12"/>
        <v/>
      </c>
      <c r="AS64" s="5">
        <f t="shared" si="7"/>
        <v>1329.8150000000001</v>
      </c>
      <c r="AT64" s="11">
        <f t="shared" si="8"/>
        <v>1.8144166080116271E-2</v>
      </c>
      <c r="AU64" s="5">
        <f t="shared" si="9"/>
        <v>18.144166080116271</v>
      </c>
    </row>
    <row r="65" spans="1:47" x14ac:dyDescent="0.25">
      <c r="A65" s="1" t="s">
        <v>182</v>
      </c>
      <c r="B65" s="1" t="s">
        <v>183</v>
      </c>
      <c r="C65" s="1" t="s">
        <v>184</v>
      </c>
      <c r="D65" s="1" t="s">
        <v>88</v>
      </c>
      <c r="E65" s="1" t="s">
        <v>176</v>
      </c>
      <c r="F65" s="1" t="s">
        <v>177</v>
      </c>
      <c r="G65" s="1" t="s">
        <v>54</v>
      </c>
      <c r="H65" s="1" t="s">
        <v>74</v>
      </c>
      <c r="I65" s="2">
        <v>76.95</v>
      </c>
      <c r="J65" s="2">
        <v>4.08</v>
      </c>
      <c r="K65" s="2">
        <f t="shared" si="0"/>
        <v>4.08</v>
      </c>
      <c r="L65" s="2">
        <f t="shared" si="1"/>
        <v>0</v>
      </c>
      <c r="R65" s="7">
        <v>4.07</v>
      </c>
      <c r="S65" s="5">
        <v>4253.1500000000005</v>
      </c>
      <c r="Z65" s="9">
        <v>0.01</v>
      </c>
      <c r="AA65" s="5">
        <v>1.2549999999999999</v>
      </c>
      <c r="AL65" s="5" t="str">
        <f t="shared" si="10"/>
        <v/>
      </c>
      <c r="AN65" s="5" t="str">
        <f t="shared" si="11"/>
        <v/>
      </c>
      <c r="AP65" s="5" t="str">
        <f t="shared" si="12"/>
        <v/>
      </c>
      <c r="AS65" s="5">
        <f t="shared" si="7"/>
        <v>4254.4050000000007</v>
      </c>
      <c r="AT65" s="11">
        <f t="shared" si="8"/>
        <v>5.8047646395985211E-2</v>
      </c>
      <c r="AU65" s="5">
        <f t="shared" si="9"/>
        <v>58.047646395985211</v>
      </c>
    </row>
    <row r="66" spans="1:47" x14ac:dyDescent="0.25">
      <c r="A66" s="1" t="s">
        <v>182</v>
      </c>
      <c r="B66" s="1" t="s">
        <v>183</v>
      </c>
      <c r="C66" s="1" t="s">
        <v>184</v>
      </c>
      <c r="D66" s="1" t="s">
        <v>88</v>
      </c>
      <c r="E66" s="1" t="s">
        <v>103</v>
      </c>
      <c r="F66" s="1" t="s">
        <v>177</v>
      </c>
      <c r="G66" s="1" t="s">
        <v>54</v>
      </c>
      <c r="H66" s="1" t="s">
        <v>74</v>
      </c>
      <c r="I66" s="2">
        <v>76.95</v>
      </c>
      <c r="J66" s="2">
        <v>38.51</v>
      </c>
      <c r="K66" s="2">
        <f t="shared" ref="K66:K129" si="13">SUM(N66,P66,R66,T66,V66,X66,Z66,AB66,AE66,AG66,AI66)</f>
        <v>28.040000000000003</v>
      </c>
      <c r="L66" s="2">
        <f t="shared" ref="L66:L129" si="14">SUM(M66,AD66,AK66,AM66,AO66,AQ66,AR66)</f>
        <v>10.47</v>
      </c>
      <c r="P66" s="6">
        <v>9.85</v>
      </c>
      <c r="Q66" s="5">
        <v>13765.375</v>
      </c>
      <c r="R66" s="7">
        <v>18.18</v>
      </c>
      <c r="S66" s="5">
        <v>18998.099999999999</v>
      </c>
      <c r="Z66" s="9">
        <v>0.01</v>
      </c>
      <c r="AA66" s="5">
        <v>1.2549999999999999</v>
      </c>
      <c r="AL66" s="5" t="str">
        <f t="shared" ref="AL66:AL129" si="15">IF(AK66&gt;0,AK66*$AL$1,"")</f>
        <v/>
      </c>
      <c r="AN66" s="5" t="str">
        <f t="shared" ref="AN66:AN129" si="16">IF(AM66&gt;0,AM66*$AN$1,"")</f>
        <v/>
      </c>
      <c r="AP66" s="5" t="str">
        <f t="shared" ref="AP66:AP129" si="17">IF(AO66&gt;0,AO66*$AP$1,"")</f>
        <v/>
      </c>
      <c r="AR66" s="2">
        <v>10.47</v>
      </c>
      <c r="AS66" s="5">
        <f t="shared" si="7"/>
        <v>32764.73</v>
      </c>
      <c r="AT66" s="11">
        <f t="shared" si="8"/>
        <v>0.44704617009897463</v>
      </c>
      <c r="AU66" s="5">
        <f t="shared" si="9"/>
        <v>447.04617009897464</v>
      </c>
    </row>
    <row r="67" spans="1:47" x14ac:dyDescent="0.25">
      <c r="A67" s="1" t="s">
        <v>182</v>
      </c>
      <c r="B67" s="1" t="s">
        <v>183</v>
      </c>
      <c r="C67" s="1" t="s">
        <v>184</v>
      </c>
      <c r="D67" s="1" t="s">
        <v>88</v>
      </c>
      <c r="E67" s="1" t="s">
        <v>56</v>
      </c>
      <c r="F67" s="1" t="s">
        <v>177</v>
      </c>
      <c r="G67" s="1" t="s">
        <v>54</v>
      </c>
      <c r="H67" s="1" t="s">
        <v>74</v>
      </c>
      <c r="I67" s="2">
        <v>76.95</v>
      </c>
      <c r="J67" s="2">
        <v>31.45</v>
      </c>
      <c r="K67" s="2">
        <f t="shared" si="13"/>
        <v>31.45</v>
      </c>
      <c r="L67" s="2">
        <f t="shared" si="14"/>
        <v>0</v>
      </c>
      <c r="P67" s="6">
        <v>2.4300000000000002</v>
      </c>
      <c r="Q67" s="5">
        <v>3395.9250000000002</v>
      </c>
      <c r="R67" s="7">
        <v>23.08</v>
      </c>
      <c r="S67" s="5">
        <v>24118.6</v>
      </c>
      <c r="T67" s="8">
        <v>5.94</v>
      </c>
      <c r="U67" s="5">
        <v>1862.19</v>
      </c>
      <c r="AL67" s="5" t="str">
        <f t="shared" si="15"/>
        <v/>
      </c>
      <c r="AN67" s="5" t="str">
        <f t="shared" si="16"/>
        <v/>
      </c>
      <c r="AP67" s="5" t="str">
        <f t="shared" si="17"/>
        <v/>
      </c>
      <c r="AS67" s="5">
        <f t="shared" si="7"/>
        <v>29376.714999999997</v>
      </c>
      <c r="AT67" s="11">
        <f t="shared" si="8"/>
        <v>0.40081965976338274</v>
      </c>
      <c r="AU67" s="5">
        <f t="shared" si="9"/>
        <v>400.81965976338273</v>
      </c>
    </row>
    <row r="68" spans="1:47" x14ac:dyDescent="0.25">
      <c r="A68" s="1" t="s">
        <v>185</v>
      </c>
      <c r="B68" s="1" t="s">
        <v>186</v>
      </c>
      <c r="C68" s="1" t="s">
        <v>187</v>
      </c>
      <c r="D68" s="1" t="s">
        <v>88</v>
      </c>
      <c r="E68" s="1" t="s">
        <v>94</v>
      </c>
      <c r="F68" s="1" t="s">
        <v>177</v>
      </c>
      <c r="G68" s="1" t="s">
        <v>54</v>
      </c>
      <c r="H68" s="1" t="s">
        <v>74</v>
      </c>
      <c r="I68" s="2">
        <v>129.53</v>
      </c>
      <c r="J68" s="2">
        <v>32.270000000000003</v>
      </c>
      <c r="K68" s="2">
        <f t="shared" si="13"/>
        <v>22.009999999999998</v>
      </c>
      <c r="L68" s="2">
        <f t="shared" si="14"/>
        <v>10.27</v>
      </c>
      <c r="P68" s="6">
        <v>21.97</v>
      </c>
      <c r="Q68" s="5">
        <v>30703.075000000001</v>
      </c>
      <c r="Z68" s="9">
        <v>0.04</v>
      </c>
      <c r="AA68" s="5">
        <v>5.0199999999999996</v>
      </c>
      <c r="AL68" s="5" t="str">
        <f t="shared" si="15"/>
        <v/>
      </c>
      <c r="AN68" s="5" t="str">
        <f t="shared" si="16"/>
        <v/>
      </c>
      <c r="AP68" s="5" t="str">
        <f t="shared" si="17"/>
        <v/>
      </c>
      <c r="AR68" s="2">
        <v>10.27</v>
      </c>
      <c r="AS68" s="5">
        <f t="shared" ref="AS68:AS131" si="18">SUM(O68,Q68,S68,U68,W68,Y68,AA68,AC68,AF68,AH68,AJ68)</f>
        <v>30708.095000000001</v>
      </c>
      <c r="AT68" s="11">
        <f t="shared" ref="AT68:AT131" si="19">(AS68/$AS$352)*100</f>
        <v>0.41898517890382353</v>
      </c>
      <c r="AU68" s="5">
        <f t="shared" ref="AU68:AU131" si="20">(AT68/100)*$AU$1</f>
        <v>418.98517890382357</v>
      </c>
    </row>
    <row r="69" spans="1:47" x14ac:dyDescent="0.25">
      <c r="A69" s="1" t="s">
        <v>185</v>
      </c>
      <c r="B69" s="1" t="s">
        <v>186</v>
      </c>
      <c r="C69" s="1" t="s">
        <v>187</v>
      </c>
      <c r="D69" s="1" t="s">
        <v>88</v>
      </c>
      <c r="E69" s="1" t="s">
        <v>59</v>
      </c>
      <c r="F69" s="1" t="s">
        <v>177</v>
      </c>
      <c r="G69" s="1" t="s">
        <v>54</v>
      </c>
      <c r="H69" s="1" t="s">
        <v>74</v>
      </c>
      <c r="I69" s="2">
        <v>129.53</v>
      </c>
      <c r="J69" s="2">
        <v>20.100000000000001</v>
      </c>
      <c r="K69" s="2">
        <f t="shared" si="13"/>
        <v>19.579999999999998</v>
      </c>
      <c r="L69" s="2">
        <f t="shared" si="14"/>
        <v>0.52</v>
      </c>
      <c r="P69" s="6">
        <v>17.11</v>
      </c>
      <c r="Q69" s="5">
        <v>23911.224999999999</v>
      </c>
      <c r="R69" s="7">
        <v>2.41</v>
      </c>
      <c r="S69" s="5">
        <v>2518.4499999999998</v>
      </c>
      <c r="Z69" s="9">
        <v>0.06</v>
      </c>
      <c r="AA69" s="5">
        <v>7.5299999999999994</v>
      </c>
      <c r="AL69" s="5" t="str">
        <f t="shared" si="15"/>
        <v/>
      </c>
      <c r="AN69" s="5" t="str">
        <f t="shared" si="16"/>
        <v/>
      </c>
      <c r="AP69" s="5" t="str">
        <f t="shared" si="17"/>
        <v/>
      </c>
      <c r="AR69" s="2">
        <v>0.52</v>
      </c>
      <c r="AS69" s="5">
        <f t="shared" si="18"/>
        <v>26437.204999999998</v>
      </c>
      <c r="AT69" s="11">
        <f t="shared" si="19"/>
        <v>0.36071260905771124</v>
      </c>
      <c r="AU69" s="5">
        <f t="shared" si="20"/>
        <v>360.71260905771123</v>
      </c>
    </row>
    <row r="70" spans="1:47" x14ac:dyDescent="0.25">
      <c r="A70" s="1" t="s">
        <v>185</v>
      </c>
      <c r="B70" s="1" t="s">
        <v>186</v>
      </c>
      <c r="C70" s="1" t="s">
        <v>187</v>
      </c>
      <c r="D70" s="1" t="s">
        <v>88</v>
      </c>
      <c r="E70" s="1" t="s">
        <v>61</v>
      </c>
      <c r="F70" s="1" t="s">
        <v>177</v>
      </c>
      <c r="G70" s="1" t="s">
        <v>54</v>
      </c>
      <c r="H70" s="1" t="s">
        <v>74</v>
      </c>
      <c r="I70" s="2">
        <v>129.53</v>
      </c>
      <c r="J70" s="2">
        <v>38.22</v>
      </c>
      <c r="K70" s="2">
        <f t="shared" si="13"/>
        <v>38.22</v>
      </c>
      <c r="L70" s="2">
        <f t="shared" si="14"/>
        <v>0</v>
      </c>
      <c r="P70" s="6">
        <v>17.79</v>
      </c>
      <c r="Q70" s="5">
        <v>24861.525000000001</v>
      </c>
      <c r="R70" s="7">
        <v>13.38</v>
      </c>
      <c r="S70" s="5">
        <v>13982.1</v>
      </c>
      <c r="T70" s="8">
        <v>7.05</v>
      </c>
      <c r="U70" s="5">
        <v>2210.1750000000002</v>
      </c>
      <c r="AL70" s="5" t="str">
        <f t="shared" si="15"/>
        <v/>
      </c>
      <c r="AN70" s="5" t="str">
        <f t="shared" si="16"/>
        <v/>
      </c>
      <c r="AP70" s="5" t="str">
        <f t="shared" si="17"/>
        <v/>
      </c>
      <c r="AS70" s="5">
        <f t="shared" si="18"/>
        <v>41053.800000000003</v>
      </c>
      <c r="AT70" s="11">
        <f t="shared" si="19"/>
        <v>0.56014330220359787</v>
      </c>
      <c r="AU70" s="5">
        <f t="shared" si="20"/>
        <v>560.14330220359784</v>
      </c>
    </row>
    <row r="71" spans="1:47" x14ac:dyDescent="0.25">
      <c r="A71" s="1" t="s">
        <v>185</v>
      </c>
      <c r="B71" s="1" t="s">
        <v>186</v>
      </c>
      <c r="C71" s="1" t="s">
        <v>187</v>
      </c>
      <c r="D71" s="1" t="s">
        <v>88</v>
      </c>
      <c r="E71" s="1" t="s">
        <v>62</v>
      </c>
      <c r="F71" s="1" t="s">
        <v>177</v>
      </c>
      <c r="G71" s="1" t="s">
        <v>54</v>
      </c>
      <c r="H71" s="1" t="s">
        <v>74</v>
      </c>
      <c r="I71" s="2">
        <v>129.53</v>
      </c>
      <c r="J71" s="2">
        <v>34.19</v>
      </c>
      <c r="K71" s="2">
        <f t="shared" si="13"/>
        <v>34.18</v>
      </c>
      <c r="L71" s="2">
        <f t="shared" si="14"/>
        <v>0.01</v>
      </c>
      <c r="P71" s="6">
        <v>27.62</v>
      </c>
      <c r="Q71" s="5">
        <v>38598.949999999997</v>
      </c>
      <c r="R71" s="7">
        <v>5.09</v>
      </c>
      <c r="S71" s="5">
        <v>5319.0499999999993</v>
      </c>
      <c r="T71" s="8">
        <v>1.47</v>
      </c>
      <c r="U71" s="5">
        <v>460.84500000000003</v>
      </c>
      <c r="AL71" s="5" t="str">
        <f t="shared" si="15"/>
        <v/>
      </c>
      <c r="AN71" s="5" t="str">
        <f t="shared" si="16"/>
        <v/>
      </c>
      <c r="AP71" s="5" t="str">
        <f t="shared" si="17"/>
        <v/>
      </c>
      <c r="AR71" s="2">
        <v>0.01</v>
      </c>
      <c r="AS71" s="5">
        <f t="shared" si="18"/>
        <v>44378.845000000001</v>
      </c>
      <c r="AT71" s="11">
        <f t="shared" si="19"/>
        <v>0.60551064179884995</v>
      </c>
      <c r="AU71" s="5">
        <f t="shared" si="20"/>
        <v>605.51064179884986</v>
      </c>
    </row>
    <row r="72" spans="1:47" x14ac:dyDescent="0.25">
      <c r="A72" s="1" t="s">
        <v>188</v>
      </c>
      <c r="B72" s="1" t="s">
        <v>189</v>
      </c>
      <c r="C72" s="1" t="s">
        <v>190</v>
      </c>
      <c r="D72" s="1" t="s">
        <v>191</v>
      </c>
      <c r="E72" s="1" t="s">
        <v>59</v>
      </c>
      <c r="F72" s="1" t="s">
        <v>177</v>
      </c>
      <c r="G72" s="1" t="s">
        <v>54</v>
      </c>
      <c r="H72" s="1" t="s">
        <v>74</v>
      </c>
      <c r="I72" s="2">
        <v>10</v>
      </c>
      <c r="J72" s="2">
        <v>6.17</v>
      </c>
      <c r="K72" s="2">
        <f t="shared" si="13"/>
        <v>1.67</v>
      </c>
      <c r="L72" s="2">
        <f t="shared" si="14"/>
        <v>4.51</v>
      </c>
      <c r="P72" s="6">
        <v>0.01</v>
      </c>
      <c r="Q72" s="5">
        <v>13.975</v>
      </c>
      <c r="R72" s="7">
        <v>0.01</v>
      </c>
      <c r="S72" s="5">
        <v>10.45</v>
      </c>
      <c r="Z72" s="9">
        <v>1.65</v>
      </c>
      <c r="AA72" s="5">
        <v>207.07499999999999</v>
      </c>
      <c r="AL72" s="5" t="str">
        <f t="shared" si="15"/>
        <v/>
      </c>
      <c r="AN72" s="5" t="str">
        <f t="shared" si="16"/>
        <v/>
      </c>
      <c r="AP72" s="5" t="str">
        <f t="shared" si="17"/>
        <v/>
      </c>
      <c r="AR72" s="2">
        <v>4.51</v>
      </c>
      <c r="AS72" s="5">
        <f t="shared" si="18"/>
        <v>231.5</v>
      </c>
      <c r="AT72" s="11">
        <f t="shared" si="19"/>
        <v>3.1586156326608712E-3</v>
      </c>
      <c r="AU72" s="5">
        <f t="shared" si="20"/>
        <v>3.1586156326608714</v>
      </c>
    </row>
    <row r="73" spans="1:47" x14ac:dyDescent="0.25">
      <c r="A73" s="1" t="s">
        <v>188</v>
      </c>
      <c r="B73" s="1" t="s">
        <v>189</v>
      </c>
      <c r="C73" s="1" t="s">
        <v>190</v>
      </c>
      <c r="D73" s="1" t="s">
        <v>191</v>
      </c>
      <c r="E73" s="1" t="s">
        <v>62</v>
      </c>
      <c r="F73" s="1" t="s">
        <v>177</v>
      </c>
      <c r="G73" s="1" t="s">
        <v>54</v>
      </c>
      <c r="H73" s="1" t="s">
        <v>74</v>
      </c>
      <c r="I73" s="2">
        <v>10</v>
      </c>
      <c r="J73" s="2">
        <v>3.32</v>
      </c>
      <c r="K73" s="2">
        <f t="shared" si="13"/>
        <v>0.71000000000000008</v>
      </c>
      <c r="L73" s="2">
        <f t="shared" si="14"/>
        <v>2.61</v>
      </c>
      <c r="P73" s="6">
        <v>0.02</v>
      </c>
      <c r="Q73" s="5">
        <v>27.95</v>
      </c>
      <c r="R73" s="7">
        <v>0.01</v>
      </c>
      <c r="S73" s="5">
        <v>10.45</v>
      </c>
      <c r="Z73" s="9">
        <v>0.68</v>
      </c>
      <c r="AA73" s="5">
        <v>85.34</v>
      </c>
      <c r="AL73" s="5" t="str">
        <f t="shared" si="15"/>
        <v/>
      </c>
      <c r="AN73" s="5" t="str">
        <f t="shared" si="16"/>
        <v/>
      </c>
      <c r="AP73" s="5" t="str">
        <f t="shared" si="17"/>
        <v/>
      </c>
      <c r="AR73" s="2">
        <v>2.61</v>
      </c>
      <c r="AS73" s="5">
        <f t="shared" si="18"/>
        <v>123.74000000000001</v>
      </c>
      <c r="AT73" s="11">
        <f t="shared" si="19"/>
        <v>1.6883243990732451E-3</v>
      </c>
      <c r="AU73" s="5">
        <f t="shared" si="20"/>
        <v>1.6883243990732451</v>
      </c>
    </row>
    <row r="74" spans="1:47" x14ac:dyDescent="0.25">
      <c r="A74" s="1" t="s">
        <v>192</v>
      </c>
      <c r="B74" s="1" t="s">
        <v>193</v>
      </c>
      <c r="C74" s="1" t="s">
        <v>194</v>
      </c>
      <c r="D74" s="1" t="s">
        <v>195</v>
      </c>
      <c r="E74" s="1" t="s">
        <v>94</v>
      </c>
      <c r="F74" s="1" t="s">
        <v>177</v>
      </c>
      <c r="G74" s="1" t="s">
        <v>54</v>
      </c>
      <c r="H74" s="1" t="s">
        <v>74</v>
      </c>
      <c r="I74" s="2">
        <v>14.3</v>
      </c>
      <c r="J74" s="2">
        <v>3.17</v>
      </c>
      <c r="K74" s="2">
        <f t="shared" si="13"/>
        <v>2.48</v>
      </c>
      <c r="L74" s="2">
        <f t="shared" si="14"/>
        <v>0.68</v>
      </c>
      <c r="P74" s="6">
        <v>2.33</v>
      </c>
      <c r="Q74" s="5">
        <v>3256.1750000000002</v>
      </c>
      <c r="Z74" s="9">
        <v>0.15</v>
      </c>
      <c r="AA74" s="5">
        <v>18.824999999999999</v>
      </c>
      <c r="AL74" s="5" t="str">
        <f t="shared" si="15"/>
        <v/>
      </c>
      <c r="AN74" s="5" t="str">
        <f t="shared" si="16"/>
        <v/>
      </c>
      <c r="AP74" s="5" t="str">
        <f t="shared" si="17"/>
        <v/>
      </c>
      <c r="AR74" s="2">
        <v>0.68</v>
      </c>
      <c r="AS74" s="5">
        <f t="shared" si="18"/>
        <v>3275</v>
      </c>
      <c r="AT74" s="11">
        <f t="shared" si="19"/>
        <v>4.4684519209349259E-2</v>
      </c>
      <c r="AU74" s="5">
        <f t="shared" si="20"/>
        <v>44.684519209349261</v>
      </c>
    </row>
    <row r="75" spans="1:47" x14ac:dyDescent="0.25">
      <c r="A75" s="1" t="s">
        <v>192</v>
      </c>
      <c r="B75" s="1" t="s">
        <v>193</v>
      </c>
      <c r="C75" s="1" t="s">
        <v>194</v>
      </c>
      <c r="D75" s="1" t="s">
        <v>195</v>
      </c>
      <c r="E75" s="1" t="s">
        <v>59</v>
      </c>
      <c r="F75" s="1" t="s">
        <v>177</v>
      </c>
      <c r="G75" s="1" t="s">
        <v>54</v>
      </c>
      <c r="H75" s="1" t="s">
        <v>74</v>
      </c>
      <c r="I75" s="2">
        <v>14.3</v>
      </c>
      <c r="J75" s="2">
        <v>10.83</v>
      </c>
      <c r="K75" s="2">
        <f t="shared" si="13"/>
        <v>10.819999999999999</v>
      </c>
      <c r="L75" s="2">
        <f t="shared" si="14"/>
        <v>0</v>
      </c>
      <c r="P75" s="6">
        <v>8.92</v>
      </c>
      <c r="Q75" s="5">
        <v>12465.7</v>
      </c>
      <c r="R75" s="7">
        <v>1.86</v>
      </c>
      <c r="S75" s="5">
        <v>1943.7</v>
      </c>
      <c r="Z75" s="9">
        <v>0.04</v>
      </c>
      <c r="AA75" s="5">
        <v>5.0199999999999996</v>
      </c>
      <c r="AL75" s="5" t="str">
        <f t="shared" si="15"/>
        <v/>
      </c>
      <c r="AN75" s="5" t="str">
        <f t="shared" si="16"/>
        <v/>
      </c>
      <c r="AP75" s="5" t="str">
        <f t="shared" si="17"/>
        <v/>
      </c>
      <c r="AS75" s="5">
        <f t="shared" si="18"/>
        <v>14414.420000000002</v>
      </c>
      <c r="AT75" s="11">
        <f t="shared" si="19"/>
        <v>0.19667219156690943</v>
      </c>
      <c r="AU75" s="5">
        <f t="shared" si="20"/>
        <v>196.67219156690942</v>
      </c>
    </row>
    <row r="76" spans="1:47" x14ac:dyDescent="0.25">
      <c r="A76" s="1" t="s">
        <v>196</v>
      </c>
      <c r="B76" s="1" t="s">
        <v>186</v>
      </c>
      <c r="C76" s="1" t="s">
        <v>187</v>
      </c>
      <c r="D76" s="1" t="s">
        <v>88</v>
      </c>
      <c r="E76" s="1" t="s">
        <v>72</v>
      </c>
      <c r="F76" s="1" t="s">
        <v>177</v>
      </c>
      <c r="G76" s="1" t="s">
        <v>54</v>
      </c>
      <c r="H76" s="1" t="s">
        <v>74</v>
      </c>
      <c r="I76" s="2">
        <v>153.34</v>
      </c>
      <c r="J76" s="2">
        <v>34.24</v>
      </c>
      <c r="K76" s="2">
        <f t="shared" si="13"/>
        <v>34.239999999999995</v>
      </c>
      <c r="L76" s="2">
        <f t="shared" si="14"/>
        <v>0</v>
      </c>
      <c r="P76" s="6">
        <v>15.7</v>
      </c>
      <c r="Q76" s="5">
        <v>21940.75</v>
      </c>
      <c r="R76" s="7">
        <v>12.28</v>
      </c>
      <c r="S76" s="5">
        <v>12832.6</v>
      </c>
      <c r="T76" s="8">
        <v>6.26</v>
      </c>
      <c r="U76" s="5">
        <v>1962.51</v>
      </c>
      <c r="AL76" s="5" t="str">
        <f t="shared" si="15"/>
        <v/>
      </c>
      <c r="AN76" s="5" t="str">
        <f t="shared" si="16"/>
        <v/>
      </c>
      <c r="AP76" s="5" t="str">
        <f t="shared" si="17"/>
        <v/>
      </c>
      <c r="AS76" s="5">
        <f t="shared" si="18"/>
        <v>36735.86</v>
      </c>
      <c r="AT76" s="11">
        <f t="shared" si="19"/>
        <v>0.5012287761349512</v>
      </c>
      <c r="AU76" s="5">
        <f t="shared" si="20"/>
        <v>501.2287761349512</v>
      </c>
    </row>
    <row r="77" spans="1:47" x14ac:dyDescent="0.25">
      <c r="A77" s="1" t="s">
        <v>196</v>
      </c>
      <c r="B77" s="1" t="s">
        <v>186</v>
      </c>
      <c r="C77" s="1" t="s">
        <v>187</v>
      </c>
      <c r="D77" s="1" t="s">
        <v>88</v>
      </c>
      <c r="E77" s="1" t="s">
        <v>81</v>
      </c>
      <c r="F77" s="1" t="s">
        <v>177</v>
      </c>
      <c r="G77" s="1" t="s">
        <v>54</v>
      </c>
      <c r="H77" s="1" t="s">
        <v>74</v>
      </c>
      <c r="I77" s="2">
        <v>153.34</v>
      </c>
      <c r="J77" s="2">
        <v>34.51</v>
      </c>
      <c r="K77" s="2">
        <f t="shared" si="13"/>
        <v>34.510000000000005</v>
      </c>
      <c r="L77" s="2">
        <f t="shared" si="14"/>
        <v>0</v>
      </c>
      <c r="P77" s="6">
        <v>1.01</v>
      </c>
      <c r="Q77" s="5">
        <v>1411.4749999999999</v>
      </c>
      <c r="R77" s="7">
        <v>28.52</v>
      </c>
      <c r="S77" s="5">
        <v>29803.4</v>
      </c>
      <c r="T77" s="8">
        <v>4.9800000000000004</v>
      </c>
      <c r="U77" s="5">
        <v>1561.23</v>
      </c>
      <c r="AL77" s="5" t="str">
        <f t="shared" si="15"/>
        <v/>
      </c>
      <c r="AN77" s="5" t="str">
        <f t="shared" si="16"/>
        <v/>
      </c>
      <c r="AP77" s="5" t="str">
        <f t="shared" si="17"/>
        <v/>
      </c>
      <c r="AS77" s="5">
        <f t="shared" si="18"/>
        <v>32776.105000000003</v>
      </c>
      <c r="AT77" s="11">
        <f t="shared" si="19"/>
        <v>0.44720137205500721</v>
      </c>
      <c r="AU77" s="5">
        <f t="shared" si="20"/>
        <v>447.2013720550072</v>
      </c>
    </row>
    <row r="78" spans="1:47" x14ac:dyDescent="0.25">
      <c r="A78" s="1" t="s">
        <v>196</v>
      </c>
      <c r="B78" s="1" t="s">
        <v>186</v>
      </c>
      <c r="C78" s="1" t="s">
        <v>187</v>
      </c>
      <c r="D78" s="1" t="s">
        <v>88</v>
      </c>
      <c r="E78" s="1" t="s">
        <v>76</v>
      </c>
      <c r="F78" s="1" t="s">
        <v>177</v>
      </c>
      <c r="G78" s="1" t="s">
        <v>54</v>
      </c>
      <c r="H78" s="1" t="s">
        <v>74</v>
      </c>
      <c r="I78" s="2">
        <v>153.34</v>
      </c>
      <c r="J78" s="2">
        <v>39.450000000000003</v>
      </c>
      <c r="K78" s="2">
        <f t="shared" si="13"/>
        <v>36.549999999999997</v>
      </c>
      <c r="L78" s="2">
        <f t="shared" si="14"/>
        <v>2.91</v>
      </c>
      <c r="P78" s="6">
        <v>21.25</v>
      </c>
      <c r="Q78" s="5">
        <v>29696.875</v>
      </c>
      <c r="R78" s="7">
        <v>10.58</v>
      </c>
      <c r="S78" s="5">
        <v>11056.1</v>
      </c>
      <c r="Z78" s="9">
        <v>4.72</v>
      </c>
      <c r="AA78" s="5">
        <v>592.36</v>
      </c>
      <c r="AL78" s="5" t="str">
        <f t="shared" si="15"/>
        <v/>
      </c>
      <c r="AN78" s="5" t="str">
        <f t="shared" si="16"/>
        <v/>
      </c>
      <c r="AP78" s="5" t="str">
        <f t="shared" si="17"/>
        <v/>
      </c>
      <c r="AR78" s="2">
        <v>2.91</v>
      </c>
      <c r="AS78" s="5">
        <f t="shared" si="18"/>
        <v>41345.334999999999</v>
      </c>
      <c r="AT78" s="11">
        <f t="shared" si="19"/>
        <v>0.56412104306091004</v>
      </c>
      <c r="AU78" s="5">
        <f t="shared" si="20"/>
        <v>564.12104306090998</v>
      </c>
    </row>
    <row r="79" spans="1:47" x14ac:dyDescent="0.25">
      <c r="A79" s="1" t="s">
        <v>196</v>
      </c>
      <c r="B79" s="1" t="s">
        <v>186</v>
      </c>
      <c r="C79" s="1" t="s">
        <v>187</v>
      </c>
      <c r="D79" s="1" t="s">
        <v>88</v>
      </c>
      <c r="E79" s="1" t="s">
        <v>75</v>
      </c>
      <c r="F79" s="1" t="s">
        <v>177</v>
      </c>
      <c r="G79" s="1" t="s">
        <v>54</v>
      </c>
      <c r="H79" s="1" t="s">
        <v>74</v>
      </c>
      <c r="I79" s="2">
        <v>153.34</v>
      </c>
      <c r="J79" s="2">
        <v>39.950000000000003</v>
      </c>
      <c r="K79" s="2">
        <f t="shared" si="13"/>
        <v>36.36</v>
      </c>
      <c r="L79" s="2">
        <f t="shared" si="14"/>
        <v>3.6</v>
      </c>
      <c r="P79" s="6">
        <v>36.090000000000003</v>
      </c>
      <c r="Q79" s="5">
        <v>50435.775000000001</v>
      </c>
      <c r="R79" s="7">
        <v>0.15</v>
      </c>
      <c r="S79" s="5">
        <v>156.75</v>
      </c>
      <c r="Z79" s="9">
        <v>0.12</v>
      </c>
      <c r="AA79" s="5">
        <v>15.06</v>
      </c>
      <c r="AL79" s="5" t="str">
        <f t="shared" si="15"/>
        <v/>
      </c>
      <c r="AN79" s="5" t="str">
        <f t="shared" si="16"/>
        <v/>
      </c>
      <c r="AP79" s="5" t="str">
        <f t="shared" si="17"/>
        <v/>
      </c>
      <c r="AR79" s="2">
        <v>3.6</v>
      </c>
      <c r="AS79" s="5">
        <f t="shared" si="18"/>
        <v>50607.584999999999</v>
      </c>
      <c r="AT79" s="11">
        <f t="shared" si="19"/>
        <v>0.69049636765535127</v>
      </c>
      <c r="AU79" s="5">
        <f t="shared" si="20"/>
        <v>690.49636765535126</v>
      </c>
    </row>
    <row r="80" spans="1:47" x14ac:dyDescent="0.25">
      <c r="A80" s="1" t="s">
        <v>197</v>
      </c>
      <c r="B80" s="1" t="s">
        <v>198</v>
      </c>
      <c r="C80" s="1" t="s">
        <v>199</v>
      </c>
      <c r="D80" s="1" t="s">
        <v>160</v>
      </c>
      <c r="E80" s="1" t="s">
        <v>82</v>
      </c>
      <c r="F80" s="1" t="s">
        <v>177</v>
      </c>
      <c r="G80" s="1" t="s">
        <v>54</v>
      </c>
      <c r="H80" s="1" t="s">
        <v>74</v>
      </c>
      <c r="I80" s="2">
        <v>155.56</v>
      </c>
      <c r="J80" s="2">
        <v>34.86</v>
      </c>
      <c r="K80" s="2">
        <f t="shared" si="13"/>
        <v>0.51</v>
      </c>
      <c r="L80" s="2">
        <f t="shared" si="14"/>
        <v>0</v>
      </c>
      <c r="R80" s="7">
        <v>0.36</v>
      </c>
      <c r="S80" s="5">
        <v>376.2</v>
      </c>
      <c r="T80" s="8">
        <v>0.15</v>
      </c>
      <c r="U80" s="5">
        <v>47.024999999999999</v>
      </c>
      <c r="AL80" s="5" t="str">
        <f t="shared" si="15"/>
        <v/>
      </c>
      <c r="AN80" s="5" t="str">
        <f t="shared" si="16"/>
        <v/>
      </c>
      <c r="AP80" s="5" t="str">
        <f t="shared" si="17"/>
        <v/>
      </c>
      <c r="AS80" s="5">
        <f t="shared" si="18"/>
        <v>423.22499999999997</v>
      </c>
      <c r="AT80" s="11">
        <f t="shared" si="19"/>
        <v>5.7745360740081957E-3</v>
      </c>
      <c r="AU80" s="5">
        <f t="shared" si="20"/>
        <v>5.7745360740081955</v>
      </c>
    </row>
    <row r="81" spans="1:47" x14ac:dyDescent="0.25">
      <c r="A81" s="1" t="s">
        <v>197</v>
      </c>
      <c r="B81" s="1" t="s">
        <v>198</v>
      </c>
      <c r="C81" s="1" t="s">
        <v>199</v>
      </c>
      <c r="D81" s="1" t="s">
        <v>160</v>
      </c>
      <c r="E81" s="1" t="s">
        <v>161</v>
      </c>
      <c r="F81" s="1" t="s">
        <v>177</v>
      </c>
      <c r="G81" s="1" t="s">
        <v>54</v>
      </c>
      <c r="H81" s="1" t="s">
        <v>74</v>
      </c>
      <c r="I81" s="2">
        <v>155.56</v>
      </c>
      <c r="J81" s="2">
        <v>34.72</v>
      </c>
      <c r="K81" s="2">
        <f t="shared" si="13"/>
        <v>24.509999999999998</v>
      </c>
      <c r="L81" s="2">
        <f t="shared" si="14"/>
        <v>0</v>
      </c>
      <c r="P81" s="6">
        <v>15.51</v>
      </c>
      <c r="Q81" s="5">
        <v>21675.224999999999</v>
      </c>
      <c r="R81" s="7">
        <v>5.22</v>
      </c>
      <c r="S81" s="5">
        <v>5454.9</v>
      </c>
      <c r="T81" s="8">
        <v>0.61</v>
      </c>
      <c r="U81" s="5">
        <v>191.23500000000001</v>
      </c>
      <c r="Z81" s="9">
        <v>3.17</v>
      </c>
      <c r="AA81" s="5">
        <v>397.83499999999998</v>
      </c>
      <c r="AL81" s="5" t="str">
        <f t="shared" si="15"/>
        <v/>
      </c>
      <c r="AN81" s="5" t="str">
        <f t="shared" si="16"/>
        <v/>
      </c>
      <c r="AP81" s="5" t="str">
        <f t="shared" si="17"/>
        <v/>
      </c>
      <c r="AS81" s="5">
        <f t="shared" si="18"/>
        <v>27719.195</v>
      </c>
      <c r="AT81" s="11">
        <f t="shared" si="19"/>
        <v>0.37820424471609099</v>
      </c>
      <c r="AU81" s="5">
        <f t="shared" si="20"/>
        <v>378.20424471609101</v>
      </c>
    </row>
    <row r="82" spans="1:47" x14ac:dyDescent="0.25">
      <c r="A82" s="1" t="s">
        <v>197</v>
      </c>
      <c r="B82" s="1" t="s">
        <v>198</v>
      </c>
      <c r="C82" s="1" t="s">
        <v>199</v>
      </c>
      <c r="D82" s="1" t="s">
        <v>160</v>
      </c>
      <c r="E82" s="1" t="s">
        <v>156</v>
      </c>
      <c r="F82" s="1" t="s">
        <v>177</v>
      </c>
      <c r="G82" s="1" t="s">
        <v>54</v>
      </c>
      <c r="H82" s="1" t="s">
        <v>74</v>
      </c>
      <c r="I82" s="2">
        <v>155.56</v>
      </c>
      <c r="J82" s="2">
        <v>40.64</v>
      </c>
      <c r="K82" s="2">
        <f t="shared" si="13"/>
        <v>33.369999999999997</v>
      </c>
      <c r="L82" s="2">
        <f t="shared" si="14"/>
        <v>4.67</v>
      </c>
      <c r="P82" s="6">
        <v>13.21</v>
      </c>
      <c r="Q82" s="5">
        <v>18460.974999999999</v>
      </c>
      <c r="R82" s="7">
        <v>8.8099999999999987</v>
      </c>
      <c r="S82" s="5">
        <v>9206.4499999999989</v>
      </c>
      <c r="T82" s="8">
        <v>9.17</v>
      </c>
      <c r="U82" s="5">
        <v>2874.7950000000001</v>
      </c>
      <c r="Z82" s="9">
        <v>2.1800000000000002</v>
      </c>
      <c r="AA82" s="5">
        <v>273.58999999999997</v>
      </c>
      <c r="AL82" s="5" t="str">
        <f t="shared" si="15"/>
        <v/>
      </c>
      <c r="AN82" s="5" t="str">
        <f t="shared" si="16"/>
        <v/>
      </c>
      <c r="AP82" s="5" t="str">
        <f t="shared" si="17"/>
        <v/>
      </c>
      <c r="AR82" s="2">
        <v>4.67</v>
      </c>
      <c r="AS82" s="5">
        <f t="shared" si="18"/>
        <v>30815.809999999994</v>
      </c>
      <c r="AT82" s="11">
        <f t="shared" si="19"/>
        <v>0.4204548561516509</v>
      </c>
      <c r="AU82" s="5">
        <f t="shared" si="20"/>
        <v>420.45485615165092</v>
      </c>
    </row>
    <row r="83" spans="1:47" x14ac:dyDescent="0.25">
      <c r="A83" s="1" t="s">
        <v>197</v>
      </c>
      <c r="B83" s="1" t="s">
        <v>198</v>
      </c>
      <c r="C83" s="1" t="s">
        <v>199</v>
      </c>
      <c r="D83" s="1" t="s">
        <v>160</v>
      </c>
      <c r="E83" s="1" t="s">
        <v>84</v>
      </c>
      <c r="F83" s="1" t="s">
        <v>177</v>
      </c>
      <c r="G83" s="1" t="s">
        <v>54</v>
      </c>
      <c r="H83" s="1" t="s">
        <v>74</v>
      </c>
      <c r="I83" s="2">
        <v>155.56</v>
      </c>
      <c r="J83" s="2">
        <v>41.34</v>
      </c>
      <c r="K83" s="2">
        <f t="shared" si="13"/>
        <v>10.110000000000001</v>
      </c>
      <c r="L83" s="2">
        <f t="shared" si="14"/>
        <v>0</v>
      </c>
      <c r="R83" s="7">
        <v>1.65</v>
      </c>
      <c r="S83" s="5">
        <v>1724.25</v>
      </c>
      <c r="T83" s="8">
        <v>8.4600000000000009</v>
      </c>
      <c r="U83" s="5">
        <v>2652.21</v>
      </c>
      <c r="AL83" s="5" t="str">
        <f t="shared" si="15"/>
        <v/>
      </c>
      <c r="AN83" s="5" t="str">
        <f t="shared" si="16"/>
        <v/>
      </c>
      <c r="AP83" s="5" t="str">
        <f t="shared" si="17"/>
        <v/>
      </c>
      <c r="AS83" s="5">
        <f t="shared" si="18"/>
        <v>4376.46</v>
      </c>
      <c r="AT83" s="11">
        <f t="shared" si="19"/>
        <v>5.9712980439373634E-2</v>
      </c>
      <c r="AU83" s="5">
        <f t="shared" si="20"/>
        <v>59.712980439373638</v>
      </c>
    </row>
    <row r="84" spans="1:47" x14ac:dyDescent="0.25">
      <c r="A84" s="1" t="s">
        <v>200</v>
      </c>
      <c r="B84" s="1" t="s">
        <v>201</v>
      </c>
      <c r="C84" s="1" t="s">
        <v>202</v>
      </c>
      <c r="D84" s="1" t="s">
        <v>203</v>
      </c>
      <c r="E84" s="1" t="s">
        <v>52</v>
      </c>
      <c r="F84" s="1" t="s">
        <v>177</v>
      </c>
      <c r="G84" s="1" t="s">
        <v>54</v>
      </c>
      <c r="H84" s="1" t="s">
        <v>74</v>
      </c>
      <c r="I84" s="2">
        <v>35</v>
      </c>
      <c r="J84" s="2">
        <v>34.97</v>
      </c>
      <c r="K84" s="2">
        <f t="shared" si="13"/>
        <v>33.479999999999997</v>
      </c>
      <c r="L84" s="2">
        <f t="shared" si="14"/>
        <v>1.49</v>
      </c>
      <c r="R84" s="7">
        <v>31.58</v>
      </c>
      <c r="S84" s="5">
        <v>47139.95</v>
      </c>
      <c r="T84" s="8">
        <v>1.86</v>
      </c>
      <c r="U84" s="5">
        <v>679.51125000000002</v>
      </c>
      <c r="Z84" s="9">
        <v>0.04</v>
      </c>
      <c r="AA84" s="5">
        <v>5.0199999999999996</v>
      </c>
      <c r="AL84" s="5" t="str">
        <f t="shared" si="15"/>
        <v/>
      </c>
      <c r="AN84" s="5" t="str">
        <f t="shared" si="16"/>
        <v/>
      </c>
      <c r="AP84" s="5" t="str">
        <f t="shared" si="17"/>
        <v/>
      </c>
      <c r="AR84" s="2">
        <v>1.49</v>
      </c>
      <c r="AS84" s="5">
        <f t="shared" si="18"/>
        <v>47824.481249999997</v>
      </c>
      <c r="AT84" s="11">
        <f t="shared" si="19"/>
        <v>0.65252334384512622</v>
      </c>
      <c r="AU84" s="5">
        <f t="shared" si="20"/>
        <v>652.52334384512619</v>
      </c>
    </row>
    <row r="85" spans="1:47" x14ac:dyDescent="0.25">
      <c r="A85" s="1" t="s">
        <v>204</v>
      </c>
      <c r="B85" s="1" t="s">
        <v>205</v>
      </c>
      <c r="C85" s="1" t="s">
        <v>206</v>
      </c>
      <c r="D85" s="1" t="s">
        <v>88</v>
      </c>
      <c r="E85" s="1" t="s">
        <v>94</v>
      </c>
      <c r="F85" s="1" t="s">
        <v>177</v>
      </c>
      <c r="G85" s="1" t="s">
        <v>54</v>
      </c>
      <c r="H85" s="1" t="s">
        <v>74</v>
      </c>
      <c r="I85" s="2">
        <v>6.17</v>
      </c>
      <c r="J85" s="2">
        <v>4</v>
      </c>
      <c r="K85" s="2">
        <f t="shared" si="13"/>
        <v>2.17</v>
      </c>
      <c r="L85" s="2">
        <f t="shared" si="14"/>
        <v>1.83</v>
      </c>
      <c r="Z85" s="9">
        <v>2.17</v>
      </c>
      <c r="AA85" s="5">
        <v>272.33499999999998</v>
      </c>
      <c r="AL85" s="5" t="str">
        <f t="shared" si="15"/>
        <v/>
      </c>
      <c r="AN85" s="5" t="str">
        <f t="shared" si="16"/>
        <v/>
      </c>
      <c r="AP85" s="5" t="str">
        <f t="shared" si="17"/>
        <v/>
      </c>
      <c r="AR85" s="2">
        <v>1.83</v>
      </c>
      <c r="AS85" s="5">
        <f t="shared" si="18"/>
        <v>272.33499999999998</v>
      </c>
      <c r="AT85" s="11">
        <f t="shared" si="19"/>
        <v>3.7157735996574447E-3</v>
      </c>
      <c r="AU85" s="5">
        <f t="shared" si="20"/>
        <v>3.7157735996574446</v>
      </c>
    </row>
    <row r="86" spans="1:47" x14ac:dyDescent="0.25">
      <c r="A86" s="1" t="s">
        <v>204</v>
      </c>
      <c r="B86" s="1" t="s">
        <v>205</v>
      </c>
      <c r="C86" s="1" t="s">
        <v>206</v>
      </c>
      <c r="D86" s="1" t="s">
        <v>88</v>
      </c>
      <c r="E86" s="1" t="s">
        <v>59</v>
      </c>
      <c r="F86" s="1" t="s">
        <v>177</v>
      </c>
      <c r="G86" s="1" t="s">
        <v>54</v>
      </c>
      <c r="H86" s="1" t="s">
        <v>74</v>
      </c>
      <c r="I86" s="2">
        <v>6.17</v>
      </c>
      <c r="J86" s="2">
        <v>2.11</v>
      </c>
      <c r="K86" s="2">
        <f t="shared" si="13"/>
        <v>2.11</v>
      </c>
      <c r="L86" s="2">
        <f t="shared" si="14"/>
        <v>0</v>
      </c>
      <c r="P86" s="6">
        <v>0.06</v>
      </c>
      <c r="Q86" s="5">
        <v>83.85</v>
      </c>
      <c r="R86" s="7">
        <v>0.01</v>
      </c>
      <c r="S86" s="5">
        <v>10.45</v>
      </c>
      <c r="Z86" s="9">
        <v>2.04</v>
      </c>
      <c r="AA86" s="5">
        <v>256.02</v>
      </c>
      <c r="AL86" s="5" t="str">
        <f t="shared" si="15"/>
        <v/>
      </c>
      <c r="AN86" s="5" t="str">
        <f t="shared" si="16"/>
        <v/>
      </c>
      <c r="AP86" s="5" t="str">
        <f t="shared" si="17"/>
        <v/>
      </c>
      <c r="AS86" s="5">
        <f t="shared" si="18"/>
        <v>350.32</v>
      </c>
      <c r="AT86" s="11">
        <f t="shared" si="19"/>
        <v>4.7798109219600714E-3</v>
      </c>
      <c r="AU86" s="5">
        <f t="shared" si="20"/>
        <v>4.7798109219600713</v>
      </c>
    </row>
    <row r="87" spans="1:47" x14ac:dyDescent="0.25">
      <c r="A87" s="1" t="s">
        <v>207</v>
      </c>
      <c r="B87" s="1" t="s">
        <v>208</v>
      </c>
      <c r="C87" s="1" t="s">
        <v>209</v>
      </c>
      <c r="D87" s="1" t="s">
        <v>141</v>
      </c>
      <c r="E87" s="1" t="s">
        <v>94</v>
      </c>
      <c r="F87" s="1" t="s">
        <v>210</v>
      </c>
      <c r="G87" s="1" t="s">
        <v>54</v>
      </c>
      <c r="H87" s="1" t="s">
        <v>74</v>
      </c>
      <c r="I87" s="2">
        <v>1.5</v>
      </c>
      <c r="J87" s="2">
        <v>1.1000000000000001</v>
      </c>
      <c r="K87" s="2">
        <f t="shared" si="13"/>
        <v>1.03</v>
      </c>
      <c r="L87" s="2">
        <f t="shared" si="14"/>
        <v>7.0000000000000007E-2</v>
      </c>
      <c r="R87" s="7">
        <v>0.02</v>
      </c>
      <c r="S87" s="5">
        <v>20.9</v>
      </c>
      <c r="Z87" s="9">
        <v>1.01</v>
      </c>
      <c r="AA87" s="5">
        <v>126.755</v>
      </c>
      <c r="AL87" s="5" t="str">
        <f t="shared" si="15"/>
        <v/>
      </c>
      <c r="AN87" s="5" t="str">
        <f t="shared" si="16"/>
        <v/>
      </c>
      <c r="AP87" s="5" t="str">
        <f t="shared" si="17"/>
        <v/>
      </c>
      <c r="AR87" s="2">
        <v>7.0000000000000007E-2</v>
      </c>
      <c r="AS87" s="5">
        <f t="shared" si="18"/>
        <v>147.655</v>
      </c>
      <c r="AT87" s="11">
        <f t="shared" si="19"/>
        <v>2.0146237202615163E-3</v>
      </c>
      <c r="AU87" s="5">
        <f t="shared" si="20"/>
        <v>2.0146237202615165</v>
      </c>
    </row>
    <row r="88" spans="1:47" x14ac:dyDescent="0.25">
      <c r="A88" s="1" t="s">
        <v>211</v>
      </c>
      <c r="B88" s="1" t="s">
        <v>212</v>
      </c>
      <c r="C88" s="1" t="s">
        <v>213</v>
      </c>
      <c r="D88" s="1" t="s">
        <v>88</v>
      </c>
      <c r="E88" s="1" t="s">
        <v>59</v>
      </c>
      <c r="F88" s="1" t="s">
        <v>210</v>
      </c>
      <c r="G88" s="1" t="s">
        <v>54</v>
      </c>
      <c r="H88" s="1" t="s">
        <v>74</v>
      </c>
      <c r="I88" s="2">
        <v>130.5</v>
      </c>
      <c r="J88" s="2">
        <v>24.04</v>
      </c>
      <c r="K88" s="2">
        <f t="shared" si="13"/>
        <v>24</v>
      </c>
      <c r="L88" s="2">
        <f t="shared" si="14"/>
        <v>0.04</v>
      </c>
      <c r="P88" s="6">
        <v>23.03</v>
      </c>
      <c r="Q88" s="5">
        <v>32184.424999999999</v>
      </c>
      <c r="R88" s="7">
        <v>0.54</v>
      </c>
      <c r="S88" s="5">
        <v>564.30000000000007</v>
      </c>
      <c r="Z88" s="9">
        <v>0.43</v>
      </c>
      <c r="AA88" s="5">
        <v>53.965000000000003</v>
      </c>
      <c r="AL88" s="5" t="str">
        <f t="shared" si="15"/>
        <v/>
      </c>
      <c r="AN88" s="5" t="str">
        <f t="shared" si="16"/>
        <v/>
      </c>
      <c r="AP88" s="5" t="str">
        <f t="shared" si="17"/>
        <v/>
      </c>
      <c r="AR88" s="2">
        <v>0.04</v>
      </c>
      <c r="AS88" s="5">
        <f t="shared" si="18"/>
        <v>32802.689999999995</v>
      </c>
      <c r="AT88" s="11">
        <f t="shared" si="19"/>
        <v>0.44756410119796297</v>
      </c>
      <c r="AU88" s="5">
        <f t="shared" si="20"/>
        <v>447.564101197963</v>
      </c>
    </row>
    <row r="89" spans="1:47" x14ac:dyDescent="0.25">
      <c r="A89" s="1" t="s">
        <v>211</v>
      </c>
      <c r="B89" s="1" t="s">
        <v>212</v>
      </c>
      <c r="C89" s="1" t="s">
        <v>213</v>
      </c>
      <c r="D89" s="1" t="s">
        <v>88</v>
      </c>
      <c r="E89" s="1" t="s">
        <v>94</v>
      </c>
      <c r="F89" s="1" t="s">
        <v>210</v>
      </c>
      <c r="G89" s="1" t="s">
        <v>54</v>
      </c>
      <c r="H89" s="1" t="s">
        <v>74</v>
      </c>
      <c r="I89" s="2">
        <v>130.5</v>
      </c>
      <c r="J89" s="2">
        <v>36.049999999999997</v>
      </c>
      <c r="K89" s="2">
        <f t="shared" si="13"/>
        <v>29.610000000000003</v>
      </c>
      <c r="L89" s="2">
        <f t="shared" si="14"/>
        <v>6.44</v>
      </c>
      <c r="P89" s="6">
        <v>1.78</v>
      </c>
      <c r="Q89" s="5">
        <v>2644.7687500000002</v>
      </c>
      <c r="R89" s="7">
        <v>14.57</v>
      </c>
      <c r="S89" s="5">
        <v>22167.9804</v>
      </c>
      <c r="T89" s="8">
        <v>5.67</v>
      </c>
      <c r="U89" s="5">
        <v>3101.2987499999999</v>
      </c>
      <c r="Z89" s="9">
        <v>7.59</v>
      </c>
      <c r="AA89" s="5">
        <v>1319.6324999999999</v>
      </c>
      <c r="AL89" s="5" t="str">
        <f t="shared" si="15"/>
        <v/>
      </c>
      <c r="AN89" s="5" t="str">
        <f t="shared" si="16"/>
        <v/>
      </c>
      <c r="AP89" s="5" t="str">
        <f t="shared" si="17"/>
        <v/>
      </c>
      <c r="AR89" s="2">
        <v>6.44</v>
      </c>
      <c r="AS89" s="5">
        <f t="shared" si="18"/>
        <v>29233.680399999997</v>
      </c>
      <c r="AT89" s="11">
        <f t="shared" si="19"/>
        <v>0.39886807737214564</v>
      </c>
      <c r="AU89" s="5">
        <f t="shared" si="20"/>
        <v>398.86807737214565</v>
      </c>
    </row>
    <row r="90" spans="1:47" x14ac:dyDescent="0.25">
      <c r="A90" s="1" t="s">
        <v>211</v>
      </c>
      <c r="B90" s="1" t="s">
        <v>212</v>
      </c>
      <c r="C90" s="1" t="s">
        <v>213</v>
      </c>
      <c r="D90" s="1" t="s">
        <v>88</v>
      </c>
      <c r="E90" s="1" t="s">
        <v>61</v>
      </c>
      <c r="F90" s="1" t="s">
        <v>210</v>
      </c>
      <c r="G90" s="1" t="s">
        <v>54</v>
      </c>
      <c r="H90" s="1" t="s">
        <v>74</v>
      </c>
      <c r="I90" s="2">
        <v>130.5</v>
      </c>
      <c r="J90" s="2">
        <v>39.71</v>
      </c>
      <c r="K90" s="2">
        <f t="shared" si="13"/>
        <v>39.700000000000003</v>
      </c>
      <c r="L90" s="2">
        <f t="shared" si="14"/>
        <v>0</v>
      </c>
      <c r="P90" s="6">
        <v>3.32</v>
      </c>
      <c r="Q90" s="5">
        <v>6610.1749999999993</v>
      </c>
      <c r="R90" s="7">
        <v>35.92</v>
      </c>
      <c r="S90" s="5">
        <v>51769.3</v>
      </c>
      <c r="T90" s="8">
        <v>0.46</v>
      </c>
      <c r="U90" s="5">
        <v>200.64</v>
      </c>
      <c r="AL90" s="5" t="str">
        <f t="shared" si="15"/>
        <v/>
      </c>
      <c r="AN90" s="5" t="str">
        <f t="shared" si="16"/>
        <v/>
      </c>
      <c r="AP90" s="5" t="str">
        <f t="shared" si="17"/>
        <v/>
      </c>
      <c r="AS90" s="5">
        <f t="shared" si="18"/>
        <v>58580.115000000005</v>
      </c>
      <c r="AT90" s="11">
        <f t="shared" si="19"/>
        <v>0.7992745874819509</v>
      </c>
      <c r="AU90" s="5">
        <f t="shared" si="20"/>
        <v>799.2745874819509</v>
      </c>
    </row>
    <row r="91" spans="1:47" x14ac:dyDescent="0.25">
      <c r="A91" s="1" t="s">
        <v>211</v>
      </c>
      <c r="B91" s="1" t="s">
        <v>212</v>
      </c>
      <c r="C91" s="1" t="s">
        <v>213</v>
      </c>
      <c r="D91" s="1" t="s">
        <v>88</v>
      </c>
      <c r="E91" s="1" t="s">
        <v>62</v>
      </c>
      <c r="F91" s="1" t="s">
        <v>210</v>
      </c>
      <c r="G91" s="1" t="s">
        <v>54</v>
      </c>
      <c r="H91" s="1" t="s">
        <v>74</v>
      </c>
      <c r="I91" s="2">
        <v>130.5</v>
      </c>
      <c r="J91" s="2">
        <v>25.7</v>
      </c>
      <c r="K91" s="2">
        <f t="shared" si="13"/>
        <v>25.7</v>
      </c>
      <c r="L91" s="2">
        <f t="shared" si="14"/>
        <v>0</v>
      </c>
      <c r="P91" s="6">
        <v>13.21</v>
      </c>
      <c r="Q91" s="5">
        <v>18460.974999999999</v>
      </c>
      <c r="R91" s="7">
        <v>10.95</v>
      </c>
      <c r="S91" s="5">
        <v>11442.75</v>
      </c>
      <c r="T91" s="8">
        <v>1.54</v>
      </c>
      <c r="U91" s="5">
        <v>482.79</v>
      </c>
      <c r="AL91" s="5" t="str">
        <f t="shared" si="15"/>
        <v/>
      </c>
      <c r="AN91" s="5" t="str">
        <f t="shared" si="16"/>
        <v/>
      </c>
      <c r="AP91" s="5" t="str">
        <f t="shared" si="17"/>
        <v/>
      </c>
      <c r="AS91" s="5">
        <f t="shared" si="18"/>
        <v>30386.514999999999</v>
      </c>
      <c r="AT91" s="11">
        <f t="shared" si="19"/>
        <v>0.41459750022066544</v>
      </c>
      <c r="AU91" s="5">
        <f t="shared" si="20"/>
        <v>414.59750022066544</v>
      </c>
    </row>
    <row r="92" spans="1:47" x14ac:dyDescent="0.25">
      <c r="A92" s="1" t="s">
        <v>214</v>
      </c>
      <c r="B92" s="1" t="s">
        <v>215</v>
      </c>
      <c r="C92" s="1" t="s">
        <v>216</v>
      </c>
      <c r="D92" s="1" t="s">
        <v>88</v>
      </c>
      <c r="E92" s="1" t="s">
        <v>81</v>
      </c>
      <c r="F92" s="1" t="s">
        <v>210</v>
      </c>
      <c r="G92" s="1" t="s">
        <v>54</v>
      </c>
      <c r="H92" s="1" t="s">
        <v>74</v>
      </c>
      <c r="I92" s="2">
        <v>12</v>
      </c>
      <c r="J92" s="2">
        <v>11.56</v>
      </c>
      <c r="K92" s="2">
        <f t="shared" si="13"/>
        <v>11.56</v>
      </c>
      <c r="L92" s="2">
        <f t="shared" si="14"/>
        <v>0</v>
      </c>
      <c r="T92" s="8">
        <v>0.05</v>
      </c>
      <c r="U92" s="5">
        <v>15.675000000000001</v>
      </c>
      <c r="Z92" s="9">
        <v>11.51</v>
      </c>
      <c r="AA92" s="5">
        <v>1444.5050000000001</v>
      </c>
      <c r="AL92" s="5" t="str">
        <f t="shared" si="15"/>
        <v/>
      </c>
      <c r="AN92" s="5" t="str">
        <f t="shared" si="16"/>
        <v/>
      </c>
      <c r="AP92" s="5" t="str">
        <f t="shared" si="17"/>
        <v/>
      </c>
      <c r="AS92" s="5">
        <f t="shared" si="18"/>
        <v>1460.18</v>
      </c>
      <c r="AT92" s="11">
        <f t="shared" si="19"/>
        <v>1.992288282720843E-2</v>
      </c>
      <c r="AU92" s="5">
        <f t="shared" si="20"/>
        <v>19.922882827208429</v>
      </c>
    </row>
    <row r="93" spans="1:47" x14ac:dyDescent="0.25">
      <c r="A93" s="1" t="s">
        <v>217</v>
      </c>
      <c r="B93" s="1" t="s">
        <v>218</v>
      </c>
      <c r="C93" s="1" t="s">
        <v>219</v>
      </c>
      <c r="D93" s="1" t="s">
        <v>220</v>
      </c>
      <c r="E93" s="1" t="s">
        <v>81</v>
      </c>
      <c r="F93" s="1" t="s">
        <v>210</v>
      </c>
      <c r="G93" s="1" t="s">
        <v>54</v>
      </c>
      <c r="H93" s="1" t="s">
        <v>74</v>
      </c>
      <c r="I93" s="2">
        <v>68</v>
      </c>
      <c r="J93" s="2">
        <v>26.15</v>
      </c>
      <c r="K93" s="2">
        <f t="shared" si="13"/>
        <v>26.139999999999997</v>
      </c>
      <c r="L93" s="2">
        <f t="shared" si="14"/>
        <v>0</v>
      </c>
      <c r="P93" s="6">
        <v>13.93</v>
      </c>
      <c r="Q93" s="5">
        <v>19467.174999999999</v>
      </c>
      <c r="R93" s="7">
        <v>9.41</v>
      </c>
      <c r="S93" s="5">
        <v>9833.4500000000007</v>
      </c>
      <c r="T93" s="8">
        <v>2.72</v>
      </c>
      <c r="U93" s="5">
        <v>852.72</v>
      </c>
      <c r="Z93" s="9">
        <v>0.08</v>
      </c>
      <c r="AA93" s="5">
        <v>10.039999999999999</v>
      </c>
      <c r="AL93" s="5" t="str">
        <f t="shared" si="15"/>
        <v/>
      </c>
      <c r="AN93" s="5" t="str">
        <f t="shared" si="16"/>
        <v/>
      </c>
      <c r="AP93" s="5" t="str">
        <f t="shared" si="17"/>
        <v/>
      </c>
      <c r="AS93" s="5">
        <f t="shared" si="18"/>
        <v>30163.385000000002</v>
      </c>
      <c r="AT93" s="11">
        <f t="shared" si="19"/>
        <v>0.4115530859393885</v>
      </c>
      <c r="AU93" s="5">
        <f t="shared" si="20"/>
        <v>411.5530859393885</v>
      </c>
    </row>
    <row r="94" spans="1:47" x14ac:dyDescent="0.25">
      <c r="A94" s="1" t="s">
        <v>217</v>
      </c>
      <c r="B94" s="1" t="s">
        <v>218</v>
      </c>
      <c r="C94" s="1" t="s">
        <v>219</v>
      </c>
      <c r="D94" s="1" t="s">
        <v>220</v>
      </c>
      <c r="E94" s="1" t="s">
        <v>76</v>
      </c>
      <c r="F94" s="1" t="s">
        <v>210</v>
      </c>
      <c r="G94" s="1" t="s">
        <v>54</v>
      </c>
      <c r="H94" s="1" t="s">
        <v>74</v>
      </c>
      <c r="I94" s="2">
        <v>68</v>
      </c>
      <c r="J94" s="2">
        <v>36.4</v>
      </c>
      <c r="K94" s="2">
        <f t="shared" si="13"/>
        <v>36.409999999999997</v>
      </c>
      <c r="L94" s="2">
        <f t="shared" si="14"/>
        <v>0</v>
      </c>
      <c r="P94" s="6">
        <v>1.68</v>
      </c>
      <c r="Q94" s="5">
        <v>2347.8000000000002</v>
      </c>
      <c r="R94" s="7">
        <v>17.29</v>
      </c>
      <c r="S94" s="5">
        <v>18068.05</v>
      </c>
      <c r="T94" s="8">
        <v>17.440000000000001</v>
      </c>
      <c r="U94" s="5">
        <v>5467.4400000000014</v>
      </c>
      <c r="AL94" s="5" t="str">
        <f t="shared" si="15"/>
        <v/>
      </c>
      <c r="AN94" s="5" t="str">
        <f t="shared" si="16"/>
        <v/>
      </c>
      <c r="AP94" s="5" t="str">
        <f t="shared" si="17"/>
        <v/>
      </c>
      <c r="AS94" s="5">
        <f t="shared" si="18"/>
        <v>25883.29</v>
      </c>
      <c r="AT94" s="11">
        <f t="shared" si="19"/>
        <v>0.35315492189501002</v>
      </c>
      <c r="AU94" s="5">
        <f t="shared" si="20"/>
        <v>353.15492189501003</v>
      </c>
    </row>
    <row r="95" spans="1:47" x14ac:dyDescent="0.25">
      <c r="A95" s="1" t="s">
        <v>221</v>
      </c>
      <c r="B95" s="1" t="s">
        <v>222</v>
      </c>
      <c r="C95" s="1" t="s">
        <v>223</v>
      </c>
      <c r="D95" s="1" t="s">
        <v>88</v>
      </c>
      <c r="E95" s="1" t="s">
        <v>103</v>
      </c>
      <c r="F95" s="1" t="s">
        <v>210</v>
      </c>
      <c r="G95" s="1" t="s">
        <v>54</v>
      </c>
      <c r="H95" s="1" t="s">
        <v>74</v>
      </c>
      <c r="I95" s="2">
        <v>11.9</v>
      </c>
      <c r="J95" s="2">
        <v>3.21</v>
      </c>
      <c r="K95" s="2">
        <f t="shared" si="13"/>
        <v>0.33</v>
      </c>
      <c r="L95" s="2">
        <f t="shared" si="14"/>
        <v>2.88</v>
      </c>
      <c r="R95" s="7">
        <v>0.33</v>
      </c>
      <c r="S95" s="5">
        <v>603.48750000000007</v>
      </c>
      <c r="AL95" s="5" t="str">
        <f t="shared" si="15"/>
        <v/>
      </c>
      <c r="AN95" s="5" t="str">
        <f t="shared" si="16"/>
        <v/>
      </c>
      <c r="AP95" s="5" t="str">
        <f t="shared" si="17"/>
        <v/>
      </c>
      <c r="AR95" s="2">
        <v>2.88</v>
      </c>
      <c r="AS95" s="5">
        <f t="shared" si="18"/>
        <v>603.48750000000007</v>
      </c>
      <c r="AT95" s="11">
        <f t="shared" si="19"/>
        <v>8.2340606981227988E-3</v>
      </c>
      <c r="AU95" s="5">
        <f t="shared" si="20"/>
        <v>8.2340606981227982</v>
      </c>
    </row>
    <row r="96" spans="1:47" x14ac:dyDescent="0.25">
      <c r="A96" s="1" t="s">
        <v>221</v>
      </c>
      <c r="B96" s="1" t="s">
        <v>222</v>
      </c>
      <c r="C96" s="1" t="s">
        <v>223</v>
      </c>
      <c r="D96" s="1" t="s">
        <v>88</v>
      </c>
      <c r="E96" s="1" t="s">
        <v>176</v>
      </c>
      <c r="F96" s="1" t="s">
        <v>210</v>
      </c>
      <c r="G96" s="1" t="s">
        <v>54</v>
      </c>
      <c r="H96" s="1" t="s">
        <v>74</v>
      </c>
      <c r="I96" s="2">
        <v>11.9</v>
      </c>
      <c r="J96" s="2">
        <v>6.75</v>
      </c>
      <c r="K96" s="2">
        <f t="shared" si="13"/>
        <v>5.08</v>
      </c>
      <c r="L96" s="2">
        <f t="shared" si="14"/>
        <v>1.66</v>
      </c>
      <c r="R96" s="7">
        <v>0.87</v>
      </c>
      <c r="S96" s="5">
        <v>1591.0125</v>
      </c>
      <c r="Z96" s="9">
        <v>4.21</v>
      </c>
      <c r="AA96" s="5">
        <v>924.62125000000003</v>
      </c>
      <c r="AL96" s="5" t="str">
        <f t="shared" si="15"/>
        <v/>
      </c>
      <c r="AN96" s="5" t="str">
        <f t="shared" si="16"/>
        <v/>
      </c>
      <c r="AP96" s="5" t="str">
        <f t="shared" si="17"/>
        <v/>
      </c>
      <c r="AR96" s="2">
        <v>1.66</v>
      </c>
      <c r="AS96" s="5">
        <f t="shared" si="18"/>
        <v>2515.63375</v>
      </c>
      <c r="AT96" s="11">
        <f t="shared" si="19"/>
        <v>3.4323628893301476E-2</v>
      </c>
      <c r="AU96" s="5">
        <f t="shared" si="20"/>
        <v>34.323628893301475</v>
      </c>
    </row>
    <row r="97" spans="1:47" x14ac:dyDescent="0.25">
      <c r="A97" s="1" t="s">
        <v>224</v>
      </c>
      <c r="B97" s="1" t="s">
        <v>132</v>
      </c>
      <c r="C97" s="1" t="s">
        <v>133</v>
      </c>
      <c r="D97" s="1" t="s">
        <v>114</v>
      </c>
      <c r="E97" s="1" t="s">
        <v>103</v>
      </c>
      <c r="F97" s="1" t="s">
        <v>210</v>
      </c>
      <c r="G97" s="1" t="s">
        <v>54</v>
      </c>
      <c r="H97" s="1" t="s">
        <v>74</v>
      </c>
      <c r="I97" s="2">
        <v>148.1</v>
      </c>
      <c r="J97" s="2">
        <v>34.61</v>
      </c>
      <c r="K97" s="2">
        <f t="shared" si="13"/>
        <v>29.61</v>
      </c>
      <c r="L97" s="2">
        <f t="shared" si="14"/>
        <v>5</v>
      </c>
      <c r="P97" s="6">
        <v>12.58</v>
      </c>
      <c r="Q97" s="5">
        <v>30765.962500000001</v>
      </c>
      <c r="R97" s="7">
        <v>16.420000000000002</v>
      </c>
      <c r="S97" s="5">
        <v>30028.075000000001</v>
      </c>
      <c r="T97" s="8">
        <v>0.61</v>
      </c>
      <c r="U97" s="5">
        <v>334.66125</v>
      </c>
      <c r="AL97" s="5" t="str">
        <f t="shared" si="15"/>
        <v/>
      </c>
      <c r="AN97" s="5" t="str">
        <f t="shared" si="16"/>
        <v/>
      </c>
      <c r="AP97" s="5" t="str">
        <f t="shared" si="17"/>
        <v/>
      </c>
      <c r="AR97" s="2">
        <v>5</v>
      </c>
      <c r="AS97" s="5">
        <f t="shared" si="18"/>
        <v>61128.698750000003</v>
      </c>
      <c r="AT97" s="11">
        <f t="shared" si="19"/>
        <v>0.8340477903929463</v>
      </c>
      <c r="AU97" s="5">
        <f t="shared" si="20"/>
        <v>834.04779039294635</v>
      </c>
    </row>
    <row r="98" spans="1:47" x14ac:dyDescent="0.25">
      <c r="A98" s="1" t="s">
        <v>224</v>
      </c>
      <c r="B98" s="1" t="s">
        <v>132</v>
      </c>
      <c r="C98" s="1" t="s">
        <v>133</v>
      </c>
      <c r="D98" s="1" t="s">
        <v>114</v>
      </c>
      <c r="E98" s="1" t="s">
        <v>176</v>
      </c>
      <c r="F98" s="1" t="s">
        <v>210</v>
      </c>
      <c r="G98" s="1" t="s">
        <v>54</v>
      </c>
      <c r="H98" s="1" t="s">
        <v>74</v>
      </c>
      <c r="I98" s="2">
        <v>148.1</v>
      </c>
      <c r="J98" s="2">
        <v>30.01</v>
      </c>
      <c r="K98" s="2">
        <f t="shared" si="13"/>
        <v>28.75</v>
      </c>
      <c r="L98" s="2">
        <f t="shared" si="14"/>
        <v>1.26</v>
      </c>
      <c r="P98" s="6">
        <v>2.57</v>
      </c>
      <c r="Q98" s="5">
        <v>6285.2562499999995</v>
      </c>
      <c r="R98" s="7">
        <v>25.52</v>
      </c>
      <c r="S98" s="5">
        <v>46669.7</v>
      </c>
      <c r="T98" s="8">
        <v>0.66</v>
      </c>
      <c r="U98" s="5">
        <v>362.09249999999997</v>
      </c>
      <c r="AL98" s="5" t="str">
        <f t="shared" si="15"/>
        <v/>
      </c>
      <c r="AN98" s="5" t="str">
        <f t="shared" si="16"/>
        <v/>
      </c>
      <c r="AP98" s="5" t="str">
        <f t="shared" si="17"/>
        <v/>
      </c>
      <c r="AR98" s="2">
        <v>1.26</v>
      </c>
      <c r="AS98" s="5">
        <f t="shared" si="18"/>
        <v>53317.048749999994</v>
      </c>
      <c r="AT98" s="11">
        <f t="shared" si="19"/>
        <v>0.72746463787944604</v>
      </c>
      <c r="AU98" s="5">
        <f t="shared" si="20"/>
        <v>727.46463787944606</v>
      </c>
    </row>
    <row r="99" spans="1:47" x14ac:dyDescent="0.25">
      <c r="A99" s="1" t="s">
        <v>224</v>
      </c>
      <c r="B99" s="1" t="s">
        <v>132</v>
      </c>
      <c r="C99" s="1" t="s">
        <v>133</v>
      </c>
      <c r="D99" s="1" t="s">
        <v>114</v>
      </c>
      <c r="E99" s="1" t="s">
        <v>52</v>
      </c>
      <c r="F99" s="1" t="s">
        <v>210</v>
      </c>
      <c r="G99" s="1" t="s">
        <v>54</v>
      </c>
      <c r="H99" s="1" t="s">
        <v>74</v>
      </c>
      <c r="I99" s="2">
        <v>148.1</v>
      </c>
      <c r="J99" s="2">
        <v>39.32</v>
      </c>
      <c r="K99" s="2">
        <f t="shared" si="13"/>
        <v>39.31</v>
      </c>
      <c r="L99" s="2">
        <f t="shared" si="14"/>
        <v>0</v>
      </c>
      <c r="P99" s="6">
        <v>0.24</v>
      </c>
      <c r="Q99" s="5">
        <v>586.94999999999993</v>
      </c>
      <c r="R99" s="7">
        <v>37.75</v>
      </c>
      <c r="S99" s="5">
        <v>69035.3125</v>
      </c>
      <c r="T99" s="8">
        <v>1.32</v>
      </c>
      <c r="U99" s="5">
        <v>724.18500000000006</v>
      </c>
      <c r="AL99" s="5" t="str">
        <f t="shared" si="15"/>
        <v/>
      </c>
      <c r="AN99" s="5" t="str">
        <f t="shared" si="16"/>
        <v/>
      </c>
      <c r="AP99" s="5" t="str">
        <f t="shared" si="17"/>
        <v/>
      </c>
      <c r="AS99" s="5">
        <f t="shared" si="18"/>
        <v>70346.447499999995</v>
      </c>
      <c r="AT99" s="11">
        <f t="shared" si="19"/>
        <v>0.95981593423610045</v>
      </c>
      <c r="AU99" s="5">
        <f t="shared" si="20"/>
        <v>959.81593423610047</v>
      </c>
    </row>
    <row r="100" spans="1:47" x14ac:dyDescent="0.25">
      <c r="A100" s="1" t="s">
        <v>224</v>
      </c>
      <c r="B100" s="1" t="s">
        <v>132</v>
      </c>
      <c r="C100" s="1" t="s">
        <v>133</v>
      </c>
      <c r="D100" s="1" t="s">
        <v>114</v>
      </c>
      <c r="E100" s="1" t="s">
        <v>56</v>
      </c>
      <c r="F100" s="1" t="s">
        <v>210</v>
      </c>
      <c r="G100" s="1" t="s">
        <v>54</v>
      </c>
      <c r="H100" s="1" t="s">
        <v>74</v>
      </c>
      <c r="I100" s="2">
        <v>148.1</v>
      </c>
      <c r="J100" s="2">
        <v>40.24</v>
      </c>
      <c r="K100" s="2">
        <f t="shared" si="13"/>
        <v>19.64</v>
      </c>
      <c r="L100" s="2">
        <f t="shared" si="14"/>
        <v>20.36</v>
      </c>
      <c r="P100" s="6">
        <v>15.41</v>
      </c>
      <c r="Q100" s="5">
        <v>37687.081250000003</v>
      </c>
      <c r="R100" s="7">
        <v>3.63</v>
      </c>
      <c r="S100" s="5">
        <v>6638.3625000000002</v>
      </c>
      <c r="T100" s="8">
        <v>0.6</v>
      </c>
      <c r="U100" s="5">
        <v>329.17500000000001</v>
      </c>
      <c r="AL100" s="5" t="str">
        <f t="shared" si="15"/>
        <v/>
      </c>
      <c r="AN100" s="5" t="str">
        <f t="shared" si="16"/>
        <v/>
      </c>
      <c r="AP100" s="5" t="str">
        <f t="shared" si="17"/>
        <v/>
      </c>
      <c r="AR100" s="2">
        <v>20.36</v>
      </c>
      <c r="AS100" s="5">
        <f t="shared" si="18"/>
        <v>44654.618750000009</v>
      </c>
      <c r="AT100" s="11">
        <f t="shared" si="19"/>
        <v>0.60927333414367735</v>
      </c>
      <c r="AU100" s="5">
        <f t="shared" si="20"/>
        <v>609.27333414367729</v>
      </c>
    </row>
    <row r="101" spans="1:47" x14ac:dyDescent="0.25">
      <c r="A101" s="1" t="s">
        <v>225</v>
      </c>
      <c r="B101" s="1" t="s">
        <v>139</v>
      </c>
      <c r="C101" s="1" t="s">
        <v>140</v>
      </c>
      <c r="D101" s="1" t="s">
        <v>141</v>
      </c>
      <c r="E101" s="1" t="s">
        <v>84</v>
      </c>
      <c r="F101" s="1" t="s">
        <v>210</v>
      </c>
      <c r="G101" s="1" t="s">
        <v>54</v>
      </c>
      <c r="H101" s="1" t="s">
        <v>74</v>
      </c>
      <c r="I101" s="2">
        <v>40</v>
      </c>
      <c r="J101" s="2">
        <v>37.21</v>
      </c>
      <c r="K101" s="2">
        <f t="shared" si="13"/>
        <v>33.980000000000004</v>
      </c>
      <c r="L101" s="2">
        <f t="shared" si="14"/>
        <v>3.24</v>
      </c>
      <c r="R101" s="7">
        <v>17.3</v>
      </c>
      <c r="S101" s="5">
        <v>31637.375</v>
      </c>
      <c r="T101" s="8">
        <v>9.15</v>
      </c>
      <c r="U101" s="5">
        <v>5019.9187499999998</v>
      </c>
      <c r="Z101" s="9">
        <v>7.53</v>
      </c>
      <c r="AA101" s="5">
        <v>1653.7762499999999</v>
      </c>
      <c r="AL101" s="5" t="str">
        <f t="shared" si="15"/>
        <v/>
      </c>
      <c r="AN101" s="5" t="str">
        <f t="shared" si="16"/>
        <v/>
      </c>
      <c r="AP101" s="5" t="str">
        <f t="shared" si="17"/>
        <v/>
      </c>
      <c r="AR101" s="2">
        <v>3.24</v>
      </c>
      <c r="AS101" s="5">
        <f t="shared" si="18"/>
        <v>38311.07</v>
      </c>
      <c r="AT101" s="11">
        <f t="shared" si="19"/>
        <v>0.52272114300632799</v>
      </c>
      <c r="AU101" s="5">
        <f t="shared" si="20"/>
        <v>522.72114300632802</v>
      </c>
    </row>
    <row r="102" spans="1:47" x14ac:dyDescent="0.25">
      <c r="A102" s="1" t="s">
        <v>226</v>
      </c>
      <c r="B102" s="1" t="s">
        <v>227</v>
      </c>
      <c r="C102" s="1" t="s">
        <v>228</v>
      </c>
      <c r="D102" s="1" t="s">
        <v>88</v>
      </c>
      <c r="E102" s="1" t="s">
        <v>156</v>
      </c>
      <c r="F102" s="1" t="s">
        <v>210</v>
      </c>
      <c r="G102" s="1" t="s">
        <v>54</v>
      </c>
      <c r="H102" s="1" t="s">
        <v>74</v>
      </c>
      <c r="I102" s="2">
        <v>80</v>
      </c>
      <c r="J102" s="2">
        <v>37.9</v>
      </c>
      <c r="K102" s="2">
        <f t="shared" si="13"/>
        <v>37.9</v>
      </c>
      <c r="L102" s="2">
        <f t="shared" si="14"/>
        <v>0</v>
      </c>
      <c r="P102" s="6">
        <v>2.2599999999999998</v>
      </c>
      <c r="Q102" s="5">
        <v>3168.8312500000002</v>
      </c>
      <c r="R102" s="7">
        <v>35.64</v>
      </c>
      <c r="S102" s="5">
        <v>62911.612500000003</v>
      </c>
      <c r="AL102" s="5" t="str">
        <f t="shared" si="15"/>
        <v/>
      </c>
      <c r="AN102" s="5" t="str">
        <f t="shared" si="16"/>
        <v/>
      </c>
      <c r="AP102" s="5" t="str">
        <f t="shared" si="17"/>
        <v/>
      </c>
      <c r="AS102" s="5">
        <f t="shared" si="18"/>
        <v>66080.443750000006</v>
      </c>
      <c r="AT102" s="11">
        <f t="shared" si="19"/>
        <v>0.9016100330104424</v>
      </c>
      <c r="AU102" s="5">
        <f t="shared" si="20"/>
        <v>901.61003301044241</v>
      </c>
    </row>
    <row r="103" spans="1:47" x14ac:dyDescent="0.25">
      <c r="A103" s="1" t="s">
        <v>226</v>
      </c>
      <c r="B103" s="1" t="s">
        <v>227</v>
      </c>
      <c r="C103" s="1" t="s">
        <v>228</v>
      </c>
      <c r="D103" s="1" t="s">
        <v>88</v>
      </c>
      <c r="E103" s="1" t="s">
        <v>75</v>
      </c>
      <c r="F103" s="1" t="s">
        <v>210</v>
      </c>
      <c r="G103" s="1" t="s">
        <v>54</v>
      </c>
      <c r="H103" s="1" t="s">
        <v>74</v>
      </c>
      <c r="I103" s="2">
        <v>80</v>
      </c>
      <c r="J103" s="2">
        <v>37.47</v>
      </c>
      <c r="K103" s="2">
        <f t="shared" si="13"/>
        <v>37.47</v>
      </c>
      <c r="L103" s="2">
        <f t="shared" si="14"/>
        <v>0</v>
      </c>
      <c r="P103" s="6">
        <v>27.01</v>
      </c>
      <c r="Q103" s="5">
        <v>37746.475000000013</v>
      </c>
      <c r="R103" s="7">
        <v>10.46</v>
      </c>
      <c r="S103" s="5">
        <v>11048.262500000001</v>
      </c>
      <c r="AL103" s="5" t="str">
        <f t="shared" si="15"/>
        <v/>
      </c>
      <c r="AN103" s="5" t="str">
        <f t="shared" si="16"/>
        <v/>
      </c>
      <c r="AP103" s="5" t="str">
        <f t="shared" si="17"/>
        <v/>
      </c>
      <c r="AS103" s="5">
        <f t="shared" si="18"/>
        <v>48794.737500000017</v>
      </c>
      <c r="AT103" s="11">
        <f t="shared" si="19"/>
        <v>0.66576164431569629</v>
      </c>
      <c r="AU103" s="5">
        <f t="shared" si="20"/>
        <v>665.76164431569634</v>
      </c>
    </row>
    <row r="104" spans="1:47" x14ac:dyDescent="0.25">
      <c r="A104" s="1" t="s">
        <v>229</v>
      </c>
      <c r="B104" s="1" t="s">
        <v>183</v>
      </c>
      <c r="C104" s="1" t="s">
        <v>184</v>
      </c>
      <c r="D104" s="1" t="s">
        <v>88</v>
      </c>
      <c r="E104" s="1" t="s">
        <v>72</v>
      </c>
      <c r="F104" s="1" t="s">
        <v>210</v>
      </c>
      <c r="G104" s="1" t="s">
        <v>54</v>
      </c>
      <c r="H104" s="1" t="s">
        <v>74</v>
      </c>
      <c r="I104" s="2">
        <v>120</v>
      </c>
      <c r="J104" s="2">
        <v>38.71</v>
      </c>
      <c r="K104" s="2">
        <f t="shared" si="13"/>
        <v>38.71</v>
      </c>
      <c r="L104" s="2">
        <f t="shared" si="14"/>
        <v>0</v>
      </c>
      <c r="P104" s="6">
        <v>35.880000000000003</v>
      </c>
      <c r="Q104" s="5">
        <v>50142.3</v>
      </c>
      <c r="R104" s="7">
        <v>2.83</v>
      </c>
      <c r="S104" s="5">
        <v>2957.35</v>
      </c>
      <c r="AL104" s="5" t="str">
        <f t="shared" si="15"/>
        <v/>
      </c>
      <c r="AN104" s="5" t="str">
        <f t="shared" si="16"/>
        <v/>
      </c>
      <c r="AP104" s="5" t="str">
        <f t="shared" si="17"/>
        <v/>
      </c>
      <c r="AS104" s="5">
        <f t="shared" si="18"/>
        <v>53099.65</v>
      </c>
      <c r="AT104" s="11">
        <f t="shared" si="19"/>
        <v>0.72449842150678556</v>
      </c>
      <c r="AU104" s="5">
        <f t="shared" si="20"/>
        <v>724.49842150678558</v>
      </c>
    </row>
    <row r="105" spans="1:47" x14ac:dyDescent="0.25">
      <c r="A105" s="1" t="s">
        <v>229</v>
      </c>
      <c r="B105" s="1" t="s">
        <v>183</v>
      </c>
      <c r="C105" s="1" t="s">
        <v>184</v>
      </c>
      <c r="D105" s="1" t="s">
        <v>88</v>
      </c>
      <c r="E105" s="1" t="s">
        <v>161</v>
      </c>
      <c r="F105" s="1" t="s">
        <v>210</v>
      </c>
      <c r="G105" s="1" t="s">
        <v>54</v>
      </c>
      <c r="H105" s="1" t="s">
        <v>74</v>
      </c>
      <c r="I105" s="2">
        <v>120</v>
      </c>
      <c r="J105" s="2">
        <v>38.67</v>
      </c>
      <c r="K105" s="2">
        <f t="shared" si="13"/>
        <v>36.630000000000003</v>
      </c>
      <c r="L105" s="2">
        <f t="shared" si="14"/>
        <v>2.0499999999999998</v>
      </c>
      <c r="P105" s="6">
        <v>2.76</v>
      </c>
      <c r="Q105" s="5">
        <v>3857.1</v>
      </c>
      <c r="R105" s="7">
        <v>24.77</v>
      </c>
      <c r="S105" s="5">
        <v>31308.2</v>
      </c>
      <c r="T105" s="8">
        <v>4.1099999999999994</v>
      </c>
      <c r="U105" s="5">
        <v>1676.4412500000001</v>
      </c>
      <c r="Z105" s="9">
        <v>4.99</v>
      </c>
      <c r="AA105" s="5">
        <v>780.61</v>
      </c>
      <c r="AL105" s="5" t="str">
        <f t="shared" si="15"/>
        <v/>
      </c>
      <c r="AN105" s="5" t="str">
        <f t="shared" si="16"/>
        <v/>
      </c>
      <c r="AP105" s="5" t="str">
        <f t="shared" si="17"/>
        <v/>
      </c>
      <c r="AR105" s="2">
        <v>2.0499999999999998</v>
      </c>
      <c r="AS105" s="5">
        <f t="shared" si="18"/>
        <v>37622.351250000007</v>
      </c>
      <c r="AT105" s="11">
        <f t="shared" si="19"/>
        <v>0.51332417622336202</v>
      </c>
      <c r="AU105" s="5">
        <f t="shared" si="20"/>
        <v>513.32417622336197</v>
      </c>
    </row>
    <row r="106" spans="1:47" x14ac:dyDescent="0.25">
      <c r="A106" s="1" t="s">
        <v>229</v>
      </c>
      <c r="B106" s="1" t="s">
        <v>183</v>
      </c>
      <c r="C106" s="1" t="s">
        <v>184</v>
      </c>
      <c r="D106" s="1" t="s">
        <v>88</v>
      </c>
      <c r="E106" s="1" t="s">
        <v>82</v>
      </c>
      <c r="F106" s="1" t="s">
        <v>210</v>
      </c>
      <c r="G106" s="1" t="s">
        <v>54</v>
      </c>
      <c r="H106" s="1" t="s">
        <v>74</v>
      </c>
      <c r="I106" s="2">
        <v>120</v>
      </c>
      <c r="J106" s="2">
        <v>40.29</v>
      </c>
      <c r="K106" s="2">
        <f t="shared" si="13"/>
        <v>35.710000000000015</v>
      </c>
      <c r="L106" s="2">
        <f t="shared" si="14"/>
        <v>4.28</v>
      </c>
      <c r="R106" s="7">
        <v>33.830000000000013</v>
      </c>
      <c r="S106" s="5">
        <v>61866.61250000001</v>
      </c>
      <c r="T106" s="8">
        <v>0.09</v>
      </c>
      <c r="U106" s="5">
        <v>49.376249999999999</v>
      </c>
      <c r="Z106" s="9">
        <v>1.79</v>
      </c>
      <c r="AA106" s="5">
        <v>374.30374999999998</v>
      </c>
      <c r="AL106" s="5" t="str">
        <f t="shared" si="15"/>
        <v/>
      </c>
      <c r="AN106" s="5" t="str">
        <f t="shared" si="16"/>
        <v/>
      </c>
      <c r="AP106" s="5" t="str">
        <f t="shared" si="17"/>
        <v/>
      </c>
      <c r="AR106" s="2">
        <v>4.28</v>
      </c>
      <c r="AS106" s="5">
        <f t="shared" si="18"/>
        <v>62290.29250000001</v>
      </c>
      <c r="AT106" s="11">
        <f t="shared" si="19"/>
        <v>0.84989672420526263</v>
      </c>
      <c r="AU106" s="5">
        <f t="shared" si="20"/>
        <v>849.89672420526256</v>
      </c>
    </row>
    <row r="107" spans="1:47" x14ac:dyDescent="0.25">
      <c r="A107" s="1" t="s">
        <v>230</v>
      </c>
      <c r="B107" s="1" t="s">
        <v>212</v>
      </c>
      <c r="C107" s="1" t="s">
        <v>213</v>
      </c>
      <c r="D107" s="1" t="s">
        <v>88</v>
      </c>
      <c r="E107" s="1" t="s">
        <v>59</v>
      </c>
      <c r="F107" s="1" t="s">
        <v>210</v>
      </c>
      <c r="G107" s="1" t="s">
        <v>54</v>
      </c>
      <c r="H107" s="1" t="s">
        <v>74</v>
      </c>
      <c r="I107" s="2">
        <v>24.18</v>
      </c>
      <c r="J107" s="2">
        <v>11.43</v>
      </c>
      <c r="K107" s="2">
        <f t="shared" si="13"/>
        <v>11.43</v>
      </c>
      <c r="L107" s="2">
        <f t="shared" si="14"/>
        <v>0</v>
      </c>
      <c r="P107" s="6">
        <v>4.25</v>
      </c>
      <c r="Q107" s="5">
        <v>5939.375</v>
      </c>
      <c r="R107" s="7">
        <v>7.16</v>
      </c>
      <c r="S107" s="5">
        <v>7482.2</v>
      </c>
      <c r="Z107" s="9">
        <v>0.02</v>
      </c>
      <c r="AA107" s="5">
        <v>2.5099999999999998</v>
      </c>
      <c r="AL107" s="5" t="str">
        <f t="shared" si="15"/>
        <v/>
      </c>
      <c r="AN107" s="5" t="str">
        <f t="shared" si="16"/>
        <v/>
      </c>
      <c r="AP107" s="5" t="str">
        <f t="shared" si="17"/>
        <v/>
      </c>
      <c r="AS107" s="5">
        <f t="shared" si="18"/>
        <v>13424.085000000001</v>
      </c>
      <c r="AT107" s="11">
        <f t="shared" si="19"/>
        <v>0.18315993406120223</v>
      </c>
      <c r="AU107" s="5">
        <f t="shared" si="20"/>
        <v>183.15993406120222</v>
      </c>
    </row>
    <row r="108" spans="1:47" x14ac:dyDescent="0.25">
      <c r="A108" s="1" t="s">
        <v>230</v>
      </c>
      <c r="B108" s="1" t="s">
        <v>212</v>
      </c>
      <c r="C108" s="1" t="s">
        <v>213</v>
      </c>
      <c r="D108" s="1" t="s">
        <v>88</v>
      </c>
      <c r="E108" s="1" t="s">
        <v>62</v>
      </c>
      <c r="F108" s="1" t="s">
        <v>210</v>
      </c>
      <c r="G108" s="1" t="s">
        <v>54</v>
      </c>
      <c r="H108" s="1" t="s">
        <v>74</v>
      </c>
      <c r="I108" s="2">
        <v>24.18</v>
      </c>
      <c r="J108" s="2">
        <v>10.1</v>
      </c>
      <c r="K108" s="2">
        <f t="shared" si="13"/>
        <v>10.1</v>
      </c>
      <c r="L108" s="2">
        <f t="shared" si="14"/>
        <v>0</v>
      </c>
      <c r="P108" s="6">
        <v>0.02</v>
      </c>
      <c r="Q108" s="5">
        <v>27.95</v>
      </c>
      <c r="R108" s="7">
        <v>5.31</v>
      </c>
      <c r="S108" s="5">
        <v>5548.95</v>
      </c>
      <c r="T108" s="8">
        <v>4.74</v>
      </c>
      <c r="U108" s="5">
        <v>1485.99</v>
      </c>
      <c r="Z108" s="9">
        <v>0.03</v>
      </c>
      <c r="AA108" s="5">
        <v>3.7650000000000001</v>
      </c>
      <c r="AL108" s="5" t="str">
        <f t="shared" si="15"/>
        <v/>
      </c>
      <c r="AN108" s="5" t="str">
        <f t="shared" si="16"/>
        <v/>
      </c>
      <c r="AP108" s="5" t="str">
        <f t="shared" si="17"/>
        <v/>
      </c>
      <c r="AS108" s="5">
        <f t="shared" si="18"/>
        <v>7066.6549999999997</v>
      </c>
      <c r="AT108" s="11">
        <f t="shared" si="19"/>
        <v>9.6418345372013436E-2</v>
      </c>
      <c r="AU108" s="5">
        <f t="shared" si="20"/>
        <v>96.418345372013434</v>
      </c>
    </row>
    <row r="109" spans="1:47" x14ac:dyDescent="0.25">
      <c r="A109" s="1" t="s">
        <v>231</v>
      </c>
      <c r="B109" s="1" t="s">
        <v>232</v>
      </c>
      <c r="C109" s="1" t="s">
        <v>233</v>
      </c>
      <c r="D109" s="1" t="s">
        <v>234</v>
      </c>
      <c r="E109" s="1" t="s">
        <v>59</v>
      </c>
      <c r="F109" s="1" t="s">
        <v>210</v>
      </c>
      <c r="G109" s="1" t="s">
        <v>54</v>
      </c>
      <c r="H109" s="1" t="s">
        <v>74</v>
      </c>
      <c r="I109" s="2">
        <v>3.82</v>
      </c>
      <c r="J109" s="2">
        <v>0.56999999999999995</v>
      </c>
      <c r="K109" s="2">
        <f t="shared" si="13"/>
        <v>0.56999999999999995</v>
      </c>
      <c r="L109" s="2">
        <f t="shared" si="14"/>
        <v>0</v>
      </c>
      <c r="Z109" s="9">
        <v>0.56999999999999995</v>
      </c>
      <c r="AA109" s="5">
        <v>71.534999999999997</v>
      </c>
      <c r="AL109" s="5" t="str">
        <f t="shared" si="15"/>
        <v/>
      </c>
      <c r="AN109" s="5" t="str">
        <f t="shared" si="16"/>
        <v/>
      </c>
      <c r="AP109" s="5" t="str">
        <f t="shared" si="17"/>
        <v/>
      </c>
      <c r="AS109" s="5">
        <f t="shared" si="18"/>
        <v>71.534999999999997</v>
      </c>
      <c r="AT109" s="11">
        <f t="shared" si="19"/>
        <v>9.7603269668421352E-4</v>
      </c>
      <c r="AU109" s="5">
        <f t="shared" si="20"/>
        <v>0.97603269668421355</v>
      </c>
    </row>
    <row r="110" spans="1:47" x14ac:dyDescent="0.25">
      <c r="A110" s="1" t="s">
        <v>231</v>
      </c>
      <c r="B110" s="1" t="s">
        <v>232</v>
      </c>
      <c r="C110" s="1" t="s">
        <v>233</v>
      </c>
      <c r="D110" s="1" t="s">
        <v>234</v>
      </c>
      <c r="E110" s="1" t="s">
        <v>62</v>
      </c>
      <c r="F110" s="1" t="s">
        <v>210</v>
      </c>
      <c r="G110" s="1" t="s">
        <v>54</v>
      </c>
      <c r="H110" s="1" t="s">
        <v>74</v>
      </c>
      <c r="I110" s="2">
        <v>3.82</v>
      </c>
      <c r="J110" s="2">
        <v>2.73</v>
      </c>
      <c r="K110" s="2">
        <f t="shared" si="13"/>
        <v>2.73</v>
      </c>
      <c r="L110" s="2">
        <f t="shared" si="14"/>
        <v>0</v>
      </c>
      <c r="R110" s="7">
        <v>0.01</v>
      </c>
      <c r="S110" s="5">
        <v>10.45</v>
      </c>
      <c r="Z110" s="9">
        <v>2.72</v>
      </c>
      <c r="AA110" s="5">
        <v>341.36</v>
      </c>
      <c r="AL110" s="5" t="str">
        <f t="shared" si="15"/>
        <v/>
      </c>
      <c r="AN110" s="5" t="str">
        <f t="shared" si="16"/>
        <v/>
      </c>
      <c r="AP110" s="5" t="str">
        <f t="shared" si="17"/>
        <v/>
      </c>
      <c r="AS110" s="5">
        <f t="shared" si="18"/>
        <v>351.81</v>
      </c>
      <c r="AT110" s="11">
        <f t="shared" si="19"/>
        <v>4.8001406726843245E-3</v>
      </c>
      <c r="AU110" s="5">
        <f t="shared" si="20"/>
        <v>4.800140672684325</v>
      </c>
    </row>
    <row r="111" spans="1:47" x14ac:dyDescent="0.25">
      <c r="A111" s="1" t="s">
        <v>235</v>
      </c>
      <c r="B111" s="1" t="s">
        <v>236</v>
      </c>
      <c r="C111" s="1" t="s">
        <v>237</v>
      </c>
      <c r="D111" s="1" t="s">
        <v>88</v>
      </c>
      <c r="E111" s="1" t="s">
        <v>103</v>
      </c>
      <c r="F111" s="1" t="s">
        <v>238</v>
      </c>
      <c r="G111" s="1" t="s">
        <v>54</v>
      </c>
      <c r="H111" s="1" t="s">
        <v>74</v>
      </c>
      <c r="I111" s="2">
        <v>109.59</v>
      </c>
      <c r="J111" s="2">
        <v>20.190000000000001</v>
      </c>
      <c r="K111" s="2">
        <f t="shared" si="13"/>
        <v>20.189999999999998</v>
      </c>
      <c r="L111" s="2">
        <f t="shared" si="14"/>
        <v>0</v>
      </c>
      <c r="N111" s="4">
        <v>5.8</v>
      </c>
      <c r="O111" s="5">
        <v>21726.787499999999</v>
      </c>
      <c r="P111" s="6">
        <v>11.83</v>
      </c>
      <c r="Q111" s="5">
        <v>26374.318749999999</v>
      </c>
      <c r="R111" s="7">
        <v>2.56</v>
      </c>
      <c r="S111" s="5">
        <v>4195.6750000000002</v>
      </c>
      <c r="AL111" s="5" t="str">
        <f t="shared" si="15"/>
        <v/>
      </c>
      <c r="AN111" s="5" t="str">
        <f t="shared" si="16"/>
        <v/>
      </c>
      <c r="AP111" s="5" t="str">
        <f t="shared" si="17"/>
        <v/>
      </c>
      <c r="AS111" s="5">
        <f t="shared" si="18"/>
        <v>52296.78125</v>
      </c>
      <c r="AT111" s="11">
        <f t="shared" si="19"/>
        <v>0.71354397751229348</v>
      </c>
      <c r="AU111" s="5">
        <f t="shared" si="20"/>
        <v>713.54397751229351</v>
      </c>
    </row>
    <row r="112" spans="1:47" x14ac:dyDescent="0.25">
      <c r="A112" s="1" t="s">
        <v>235</v>
      </c>
      <c r="B112" s="1" t="s">
        <v>236</v>
      </c>
      <c r="C112" s="1" t="s">
        <v>237</v>
      </c>
      <c r="D112" s="1" t="s">
        <v>88</v>
      </c>
      <c r="E112" s="1" t="s">
        <v>176</v>
      </c>
      <c r="F112" s="1" t="s">
        <v>238</v>
      </c>
      <c r="G112" s="1" t="s">
        <v>54</v>
      </c>
      <c r="H112" s="1" t="s">
        <v>74</v>
      </c>
      <c r="I112" s="2">
        <v>109.59</v>
      </c>
      <c r="J112" s="2">
        <v>39.200000000000003</v>
      </c>
      <c r="K112" s="2">
        <f t="shared" si="13"/>
        <v>39.19</v>
      </c>
      <c r="L112" s="2">
        <f t="shared" si="14"/>
        <v>0</v>
      </c>
      <c r="N112" s="4">
        <v>25.41</v>
      </c>
      <c r="O112" s="5">
        <v>97050.318750000006</v>
      </c>
      <c r="P112" s="6">
        <v>12.67</v>
      </c>
      <c r="Q112" s="5">
        <v>30986.068749999999</v>
      </c>
      <c r="R112" s="7">
        <v>1.1100000000000001</v>
      </c>
      <c r="S112" s="5">
        <v>2029.9124999999999</v>
      </c>
      <c r="AL112" s="5" t="str">
        <f t="shared" si="15"/>
        <v/>
      </c>
      <c r="AN112" s="5" t="str">
        <f t="shared" si="16"/>
        <v/>
      </c>
      <c r="AP112" s="5" t="str">
        <f t="shared" si="17"/>
        <v/>
      </c>
      <c r="AS112" s="5">
        <f t="shared" si="18"/>
        <v>130066.30000000002</v>
      </c>
      <c r="AT112" s="11">
        <f t="shared" si="19"/>
        <v>1.7746412460577052</v>
      </c>
      <c r="AU112" s="5">
        <f t="shared" si="20"/>
        <v>1774.6412460577051</v>
      </c>
    </row>
    <row r="113" spans="1:47" x14ac:dyDescent="0.25">
      <c r="A113" s="1" t="s">
        <v>235</v>
      </c>
      <c r="B113" s="1" t="s">
        <v>236</v>
      </c>
      <c r="C113" s="1" t="s">
        <v>237</v>
      </c>
      <c r="D113" s="1" t="s">
        <v>88</v>
      </c>
      <c r="E113" s="1" t="s">
        <v>52</v>
      </c>
      <c r="F113" s="1" t="s">
        <v>238</v>
      </c>
      <c r="G113" s="1" t="s">
        <v>54</v>
      </c>
      <c r="H113" s="1" t="s">
        <v>74</v>
      </c>
      <c r="I113" s="2">
        <v>109.59</v>
      </c>
      <c r="J113" s="2">
        <v>35.49</v>
      </c>
      <c r="K113" s="2">
        <f t="shared" si="13"/>
        <v>35.5</v>
      </c>
      <c r="L113" s="2">
        <f t="shared" si="14"/>
        <v>0</v>
      </c>
      <c r="N113" s="4">
        <v>8.69</v>
      </c>
      <c r="O113" s="5">
        <v>33190.368750000001</v>
      </c>
      <c r="P113" s="6">
        <v>23.02</v>
      </c>
      <c r="Q113" s="5">
        <v>56298.287499999999</v>
      </c>
      <c r="R113" s="7">
        <v>3.75</v>
      </c>
      <c r="S113" s="5">
        <v>6857.8125</v>
      </c>
      <c r="Z113" s="9">
        <v>0.04</v>
      </c>
      <c r="AA113" s="5">
        <v>8.7850000000000001</v>
      </c>
      <c r="AL113" s="5" t="str">
        <f t="shared" si="15"/>
        <v/>
      </c>
      <c r="AN113" s="5" t="str">
        <f t="shared" si="16"/>
        <v/>
      </c>
      <c r="AP113" s="5" t="str">
        <f t="shared" si="17"/>
        <v/>
      </c>
      <c r="AS113" s="5">
        <f t="shared" si="18"/>
        <v>96355.253750000003</v>
      </c>
      <c r="AT113" s="11">
        <f t="shared" si="19"/>
        <v>1.3146834159125489</v>
      </c>
      <c r="AU113" s="5">
        <f t="shared" si="20"/>
        <v>1314.6834159125488</v>
      </c>
    </row>
    <row r="114" spans="1:47" x14ac:dyDescent="0.25">
      <c r="A114" s="1" t="s">
        <v>235</v>
      </c>
      <c r="B114" s="1" t="s">
        <v>236</v>
      </c>
      <c r="C114" s="1" t="s">
        <v>237</v>
      </c>
      <c r="D114" s="1" t="s">
        <v>88</v>
      </c>
      <c r="E114" s="1" t="s">
        <v>56</v>
      </c>
      <c r="F114" s="1" t="s">
        <v>238</v>
      </c>
      <c r="G114" s="1" t="s">
        <v>54</v>
      </c>
      <c r="H114" s="1" t="s">
        <v>74</v>
      </c>
      <c r="I114" s="2">
        <v>109.59</v>
      </c>
      <c r="J114" s="2">
        <v>10.76</v>
      </c>
      <c r="K114" s="2">
        <f t="shared" si="13"/>
        <v>9.99</v>
      </c>
      <c r="L114" s="2">
        <f t="shared" si="14"/>
        <v>0.77</v>
      </c>
      <c r="N114" s="4">
        <v>6.66</v>
      </c>
      <c r="O114" s="5">
        <v>25437.037499999999</v>
      </c>
      <c r="P114" s="6">
        <v>3</v>
      </c>
      <c r="Q114" s="5">
        <v>7336.875</v>
      </c>
      <c r="R114" s="7">
        <v>0.31</v>
      </c>
      <c r="S114" s="5">
        <v>566.91250000000002</v>
      </c>
      <c r="Z114" s="9">
        <v>0.02</v>
      </c>
      <c r="AA114" s="5">
        <v>4.3925000000000001</v>
      </c>
      <c r="AL114" s="5" t="str">
        <f t="shared" si="15"/>
        <v/>
      </c>
      <c r="AM114" s="3">
        <v>0.3</v>
      </c>
      <c r="AN114" s="5">
        <f t="shared" si="16"/>
        <v>2257.7999999999997</v>
      </c>
      <c r="AP114" s="5" t="str">
        <f t="shared" si="17"/>
        <v/>
      </c>
      <c r="AQ114" s="2">
        <v>0.42</v>
      </c>
      <c r="AR114" s="2">
        <v>0.05</v>
      </c>
      <c r="AS114" s="5">
        <f t="shared" si="18"/>
        <v>33345.217499999999</v>
      </c>
      <c r="AT114" s="11">
        <f t="shared" si="19"/>
        <v>0.45496641585303182</v>
      </c>
      <c r="AU114" s="5">
        <f t="shared" si="20"/>
        <v>454.96641585303183</v>
      </c>
    </row>
    <row r="115" spans="1:47" x14ac:dyDescent="0.25">
      <c r="A115" s="1" t="s">
        <v>239</v>
      </c>
      <c r="B115" s="1" t="s">
        <v>78</v>
      </c>
      <c r="C115" s="1" t="s">
        <v>79</v>
      </c>
      <c r="D115" s="1" t="s">
        <v>80</v>
      </c>
      <c r="E115" s="1" t="s">
        <v>52</v>
      </c>
      <c r="F115" s="1" t="s">
        <v>238</v>
      </c>
      <c r="G115" s="1" t="s">
        <v>54</v>
      </c>
      <c r="H115" s="1" t="s">
        <v>74</v>
      </c>
      <c r="I115" s="2">
        <v>10.41</v>
      </c>
      <c r="J115" s="2">
        <v>1.48</v>
      </c>
      <c r="K115" s="2">
        <f t="shared" si="13"/>
        <v>1.48</v>
      </c>
      <c r="L115" s="2">
        <f t="shared" si="14"/>
        <v>0</v>
      </c>
      <c r="P115" s="6">
        <v>7.0000000000000007E-2</v>
      </c>
      <c r="Q115" s="5">
        <v>171.19374999999999</v>
      </c>
      <c r="Z115" s="9">
        <v>1.41</v>
      </c>
      <c r="AA115" s="5">
        <v>309.67124999999999</v>
      </c>
      <c r="AL115" s="5" t="str">
        <f t="shared" si="15"/>
        <v/>
      </c>
      <c r="AN115" s="5" t="str">
        <f t="shared" si="16"/>
        <v/>
      </c>
      <c r="AP115" s="5" t="str">
        <f t="shared" si="17"/>
        <v/>
      </c>
      <c r="AS115" s="5">
        <f t="shared" si="18"/>
        <v>480.86500000000001</v>
      </c>
      <c r="AT115" s="11">
        <f t="shared" si="19"/>
        <v>6.5609836120927431E-3</v>
      </c>
      <c r="AU115" s="5">
        <f t="shared" si="20"/>
        <v>6.5609836120927429</v>
      </c>
    </row>
    <row r="116" spans="1:47" x14ac:dyDescent="0.25">
      <c r="A116" s="1" t="s">
        <v>239</v>
      </c>
      <c r="B116" s="1" t="s">
        <v>78</v>
      </c>
      <c r="C116" s="1" t="s">
        <v>79</v>
      </c>
      <c r="D116" s="1" t="s">
        <v>80</v>
      </c>
      <c r="E116" s="1" t="s">
        <v>56</v>
      </c>
      <c r="F116" s="1" t="s">
        <v>238</v>
      </c>
      <c r="G116" s="1" t="s">
        <v>54</v>
      </c>
      <c r="H116" s="1" t="s">
        <v>74</v>
      </c>
      <c r="I116" s="2">
        <v>10.41</v>
      </c>
      <c r="J116" s="2">
        <v>8.09</v>
      </c>
      <c r="K116" s="2">
        <f t="shared" si="13"/>
        <v>7.92</v>
      </c>
      <c r="L116" s="2">
        <f t="shared" si="14"/>
        <v>0.17</v>
      </c>
      <c r="N116" s="4">
        <v>0.43</v>
      </c>
      <c r="O116" s="5">
        <v>1642.33125</v>
      </c>
      <c r="P116" s="6">
        <v>1.1100000000000001</v>
      </c>
      <c r="Q116" s="5">
        <v>2714.6437500000002</v>
      </c>
      <c r="R116" s="7">
        <v>2.89</v>
      </c>
      <c r="S116" s="5">
        <v>5285.0875000000005</v>
      </c>
      <c r="Z116" s="9">
        <v>3.49</v>
      </c>
      <c r="AA116" s="5">
        <v>766.49125000000004</v>
      </c>
      <c r="AL116" s="5" t="str">
        <f t="shared" si="15"/>
        <v/>
      </c>
      <c r="AN116" s="5" t="str">
        <f t="shared" si="16"/>
        <v/>
      </c>
      <c r="AP116" s="5" t="str">
        <f t="shared" si="17"/>
        <v/>
      </c>
      <c r="AR116" s="2">
        <v>0.17</v>
      </c>
      <c r="AS116" s="5">
        <f t="shared" si="18"/>
        <v>10408.553749999999</v>
      </c>
      <c r="AT116" s="11">
        <f t="shared" si="19"/>
        <v>0.14201563968959366</v>
      </c>
      <c r="AU116" s="5">
        <f t="shared" si="20"/>
        <v>142.01563968959366</v>
      </c>
    </row>
    <row r="117" spans="1:47" x14ac:dyDescent="0.25">
      <c r="A117" s="1" t="s">
        <v>240</v>
      </c>
      <c r="B117" s="1" t="s">
        <v>241</v>
      </c>
      <c r="C117" s="1" t="s">
        <v>242</v>
      </c>
      <c r="D117" s="1" t="s">
        <v>243</v>
      </c>
      <c r="E117" s="1" t="s">
        <v>61</v>
      </c>
      <c r="F117" s="1" t="s">
        <v>238</v>
      </c>
      <c r="G117" s="1" t="s">
        <v>54</v>
      </c>
      <c r="H117" s="1" t="s">
        <v>74</v>
      </c>
      <c r="I117" s="2">
        <v>6.21</v>
      </c>
      <c r="J117" s="2">
        <v>1.88</v>
      </c>
      <c r="K117" s="2">
        <f t="shared" si="13"/>
        <v>1.87</v>
      </c>
      <c r="L117" s="2">
        <f t="shared" si="14"/>
        <v>0</v>
      </c>
      <c r="N117" s="4">
        <v>0.01</v>
      </c>
      <c r="O117" s="5">
        <v>38.193750000000001</v>
      </c>
      <c r="P117" s="6">
        <v>0.06</v>
      </c>
      <c r="Q117" s="5">
        <v>146.73750000000001</v>
      </c>
      <c r="Z117" s="9">
        <v>1.8</v>
      </c>
      <c r="AA117" s="5">
        <v>395.32499999999999</v>
      </c>
      <c r="AL117" s="5" t="str">
        <f t="shared" si="15"/>
        <v/>
      </c>
      <c r="AN117" s="5" t="str">
        <f t="shared" si="16"/>
        <v/>
      </c>
      <c r="AP117" s="5" t="str">
        <f t="shared" si="17"/>
        <v/>
      </c>
      <c r="AS117" s="5">
        <f t="shared" si="18"/>
        <v>580.25625000000002</v>
      </c>
      <c r="AT117" s="11">
        <f t="shared" si="19"/>
        <v>7.9170905494564785E-3</v>
      </c>
      <c r="AU117" s="5">
        <f t="shared" si="20"/>
        <v>7.9170905494564785</v>
      </c>
    </row>
    <row r="118" spans="1:47" x14ac:dyDescent="0.25">
      <c r="A118" s="1" t="s">
        <v>240</v>
      </c>
      <c r="B118" s="1" t="s">
        <v>241</v>
      </c>
      <c r="C118" s="1" t="s">
        <v>242</v>
      </c>
      <c r="D118" s="1" t="s">
        <v>243</v>
      </c>
      <c r="E118" s="1" t="s">
        <v>94</v>
      </c>
      <c r="F118" s="1" t="s">
        <v>238</v>
      </c>
      <c r="G118" s="1" t="s">
        <v>54</v>
      </c>
      <c r="H118" s="1" t="s">
        <v>74</v>
      </c>
      <c r="I118" s="2">
        <v>6.21</v>
      </c>
      <c r="J118" s="2">
        <v>4.21</v>
      </c>
      <c r="K118" s="2">
        <f t="shared" si="13"/>
        <v>1.93</v>
      </c>
      <c r="L118" s="2">
        <f t="shared" si="14"/>
        <v>2.27</v>
      </c>
      <c r="P118" s="6">
        <v>0.05</v>
      </c>
      <c r="Q118" s="5">
        <v>122.28125</v>
      </c>
      <c r="Z118" s="9">
        <v>1.88</v>
      </c>
      <c r="AA118" s="5">
        <v>359.24374999999998</v>
      </c>
      <c r="AL118" s="5" t="str">
        <f t="shared" si="15"/>
        <v/>
      </c>
      <c r="AN118" s="5" t="str">
        <f t="shared" si="16"/>
        <v/>
      </c>
      <c r="AP118" s="5" t="str">
        <f t="shared" si="17"/>
        <v/>
      </c>
      <c r="AR118" s="2">
        <v>2.27</v>
      </c>
      <c r="AS118" s="5">
        <f t="shared" si="18"/>
        <v>481.52499999999998</v>
      </c>
      <c r="AT118" s="11">
        <f t="shared" si="19"/>
        <v>6.5699887365746265E-3</v>
      </c>
      <c r="AU118" s="5">
        <f t="shared" si="20"/>
        <v>6.5699887365746266</v>
      </c>
    </row>
    <row r="119" spans="1:47" x14ac:dyDescent="0.25">
      <c r="A119" s="1" t="s">
        <v>244</v>
      </c>
      <c r="B119" s="1" t="s">
        <v>245</v>
      </c>
      <c r="C119" s="1" t="s">
        <v>246</v>
      </c>
      <c r="D119" s="1" t="s">
        <v>88</v>
      </c>
      <c r="E119" s="1" t="s">
        <v>56</v>
      </c>
      <c r="F119" s="1" t="s">
        <v>238</v>
      </c>
      <c r="G119" s="1" t="s">
        <v>54</v>
      </c>
      <c r="H119" s="1" t="s">
        <v>74</v>
      </c>
      <c r="I119" s="2">
        <v>2.0099999999999998</v>
      </c>
      <c r="J119" s="2">
        <v>1.73</v>
      </c>
      <c r="K119" s="2">
        <f t="shared" si="13"/>
        <v>0.5</v>
      </c>
      <c r="L119" s="2">
        <f t="shared" si="14"/>
        <v>1.24</v>
      </c>
      <c r="N119" s="4">
        <v>0.02</v>
      </c>
      <c r="O119" s="5">
        <v>76.387500000000003</v>
      </c>
      <c r="P119" s="6">
        <v>0.01</v>
      </c>
      <c r="Q119" s="5">
        <v>24.456250000000001</v>
      </c>
      <c r="Z119" s="9">
        <v>0.47</v>
      </c>
      <c r="AA119" s="5">
        <v>103.22375</v>
      </c>
      <c r="AL119" s="5" t="str">
        <f t="shared" si="15"/>
        <v/>
      </c>
      <c r="AN119" s="5" t="str">
        <f t="shared" si="16"/>
        <v/>
      </c>
      <c r="AP119" s="5" t="str">
        <f t="shared" si="17"/>
        <v/>
      </c>
      <c r="AR119" s="2">
        <v>1.24</v>
      </c>
      <c r="AS119" s="5">
        <f t="shared" si="18"/>
        <v>204.0675</v>
      </c>
      <c r="AT119" s="11">
        <f t="shared" si="19"/>
        <v>2.784323091222559E-3</v>
      </c>
      <c r="AU119" s="5">
        <f t="shared" si="20"/>
        <v>2.7843230912225589</v>
      </c>
    </row>
    <row r="120" spans="1:47" x14ac:dyDescent="0.25">
      <c r="A120" s="1" t="s">
        <v>247</v>
      </c>
      <c r="B120" s="1" t="s">
        <v>248</v>
      </c>
      <c r="C120" s="1" t="s">
        <v>79</v>
      </c>
      <c r="D120" s="1" t="s">
        <v>98</v>
      </c>
      <c r="E120" s="1" t="s">
        <v>56</v>
      </c>
      <c r="F120" s="1" t="s">
        <v>238</v>
      </c>
      <c r="G120" s="1" t="s">
        <v>54</v>
      </c>
      <c r="H120" s="1" t="s">
        <v>74</v>
      </c>
      <c r="I120" s="2">
        <v>16.399999999999999</v>
      </c>
      <c r="J120" s="2">
        <v>7.24</v>
      </c>
      <c r="K120" s="2">
        <f t="shared" si="13"/>
        <v>6.5900000000000007</v>
      </c>
      <c r="L120" s="2">
        <f t="shared" si="14"/>
        <v>0.63</v>
      </c>
      <c r="N120" s="4">
        <v>5.69</v>
      </c>
      <c r="O120" s="5">
        <v>21732.243750000001</v>
      </c>
      <c r="P120" s="6">
        <v>0.9</v>
      </c>
      <c r="Q120" s="5">
        <v>2201.0625</v>
      </c>
      <c r="AL120" s="5" t="str">
        <f t="shared" si="15"/>
        <v/>
      </c>
      <c r="AM120" s="3">
        <v>0.26</v>
      </c>
      <c r="AN120" s="5">
        <f t="shared" si="16"/>
        <v>1956.76</v>
      </c>
      <c r="AP120" s="5" t="str">
        <f t="shared" si="17"/>
        <v/>
      </c>
      <c r="AQ120" s="2">
        <v>0.37</v>
      </c>
      <c r="AS120" s="5">
        <f t="shared" si="18"/>
        <v>23933.306250000001</v>
      </c>
      <c r="AT120" s="11">
        <f t="shared" si="19"/>
        <v>0.32654909400652327</v>
      </c>
      <c r="AU120" s="5">
        <f t="shared" si="20"/>
        <v>326.54909400652326</v>
      </c>
    </row>
    <row r="121" spans="1:47" x14ac:dyDescent="0.25">
      <c r="A121" s="1" t="s">
        <v>247</v>
      </c>
      <c r="B121" s="1" t="s">
        <v>248</v>
      </c>
      <c r="C121" s="1" t="s">
        <v>79</v>
      </c>
      <c r="D121" s="1" t="s">
        <v>98</v>
      </c>
      <c r="E121" s="1" t="s">
        <v>61</v>
      </c>
      <c r="F121" s="1" t="s">
        <v>238</v>
      </c>
      <c r="G121" s="1" t="s">
        <v>54</v>
      </c>
      <c r="H121" s="1" t="s">
        <v>74</v>
      </c>
      <c r="I121" s="2">
        <v>16.399999999999999</v>
      </c>
      <c r="J121" s="2">
        <v>6.91</v>
      </c>
      <c r="K121" s="2">
        <f t="shared" si="13"/>
        <v>5.95</v>
      </c>
      <c r="L121" s="2">
        <f t="shared" si="14"/>
        <v>0.96</v>
      </c>
      <c r="N121" s="4">
        <v>4.4000000000000004</v>
      </c>
      <c r="O121" s="5">
        <v>16805.25</v>
      </c>
      <c r="P121" s="6">
        <v>1.55</v>
      </c>
      <c r="Q121" s="5">
        <v>3790.71875</v>
      </c>
      <c r="AL121" s="5" t="str">
        <f t="shared" si="15"/>
        <v/>
      </c>
      <c r="AM121" s="3">
        <v>0.38</v>
      </c>
      <c r="AN121" s="5">
        <f t="shared" si="16"/>
        <v>2859.88</v>
      </c>
      <c r="AP121" s="5" t="str">
        <f t="shared" si="17"/>
        <v/>
      </c>
      <c r="AQ121" s="2">
        <v>0.57999999999999996</v>
      </c>
      <c r="AS121" s="5">
        <f t="shared" si="18"/>
        <v>20595.96875</v>
      </c>
      <c r="AT121" s="11">
        <f t="shared" si="19"/>
        <v>0.28101403396779606</v>
      </c>
      <c r="AU121" s="5">
        <f t="shared" si="20"/>
        <v>281.01403396779608</v>
      </c>
    </row>
    <row r="122" spans="1:47" x14ac:dyDescent="0.25">
      <c r="A122" s="1" t="s">
        <v>249</v>
      </c>
      <c r="B122" s="1" t="s">
        <v>248</v>
      </c>
      <c r="C122" s="1" t="s">
        <v>79</v>
      </c>
      <c r="D122" s="1" t="s">
        <v>98</v>
      </c>
      <c r="E122" s="1" t="s">
        <v>103</v>
      </c>
      <c r="F122" s="1" t="s">
        <v>238</v>
      </c>
      <c r="G122" s="1" t="s">
        <v>54</v>
      </c>
      <c r="H122" s="1" t="s">
        <v>74</v>
      </c>
      <c r="I122" s="2">
        <v>95.38</v>
      </c>
      <c r="J122" s="30">
        <v>20.239999999999998</v>
      </c>
      <c r="K122" s="2">
        <f t="shared" si="13"/>
        <v>20.23</v>
      </c>
      <c r="L122" s="2">
        <f t="shared" si="14"/>
        <v>0</v>
      </c>
      <c r="P122" s="6">
        <v>15.48</v>
      </c>
      <c r="Q122" s="5">
        <v>30720.543750000001</v>
      </c>
      <c r="R122" s="7">
        <v>4.75</v>
      </c>
      <c r="S122" s="5">
        <v>7236.625</v>
      </c>
      <c r="AL122" s="5" t="str">
        <f t="shared" si="15"/>
        <v/>
      </c>
      <c r="AN122" s="5" t="str">
        <f t="shared" si="16"/>
        <v/>
      </c>
      <c r="AP122" s="5" t="str">
        <f t="shared" si="17"/>
        <v/>
      </c>
      <c r="AS122" s="5">
        <f t="shared" si="18"/>
        <v>37957.168749999997</v>
      </c>
      <c r="AT122" s="11">
        <f t="shared" si="19"/>
        <v>0.51789246905095776</v>
      </c>
      <c r="AU122" s="5">
        <f t="shared" si="20"/>
        <v>517.89246905095786</v>
      </c>
    </row>
    <row r="123" spans="1:47" x14ac:dyDescent="0.25">
      <c r="A123" s="1" t="s">
        <v>249</v>
      </c>
      <c r="B123" s="1" t="s">
        <v>248</v>
      </c>
      <c r="C123" s="1" t="s">
        <v>79</v>
      </c>
      <c r="D123" s="1" t="s">
        <v>98</v>
      </c>
      <c r="E123" s="1" t="s">
        <v>56</v>
      </c>
      <c r="F123" s="1" t="s">
        <v>238</v>
      </c>
      <c r="G123" s="1" t="s">
        <v>54</v>
      </c>
      <c r="H123" s="1" t="s">
        <v>74</v>
      </c>
      <c r="I123" s="2">
        <v>95.38</v>
      </c>
      <c r="J123" s="30">
        <v>9.52</v>
      </c>
      <c r="K123" s="2">
        <f t="shared" si="13"/>
        <v>15.410000000000002</v>
      </c>
      <c r="L123" s="2">
        <f t="shared" si="14"/>
        <v>1.33</v>
      </c>
      <c r="N123" s="4">
        <v>9</v>
      </c>
      <c r="O123" s="5">
        <v>34374.375</v>
      </c>
      <c r="P123" s="6">
        <v>6.0100000000000007</v>
      </c>
      <c r="Q123" s="5">
        <v>14698.206249999999</v>
      </c>
      <c r="R123" s="7">
        <v>0.4</v>
      </c>
      <c r="S123" s="5">
        <v>731.5</v>
      </c>
      <c r="AL123" s="5" t="str">
        <f t="shared" si="15"/>
        <v/>
      </c>
      <c r="AM123" s="3">
        <v>0.53</v>
      </c>
      <c r="AN123" s="5">
        <f t="shared" si="16"/>
        <v>3988.78</v>
      </c>
      <c r="AP123" s="5" t="str">
        <f t="shared" si="17"/>
        <v/>
      </c>
      <c r="AQ123" s="2">
        <v>0.8</v>
      </c>
      <c r="AS123" s="5">
        <f t="shared" si="18"/>
        <v>49804.081250000003</v>
      </c>
      <c r="AT123" s="11">
        <f t="shared" si="19"/>
        <v>0.67953325963957756</v>
      </c>
      <c r="AU123" s="5">
        <f t="shared" si="20"/>
        <v>679.53325963957764</v>
      </c>
    </row>
    <row r="124" spans="1:47" x14ac:dyDescent="0.25">
      <c r="A124" s="1" t="s">
        <v>249</v>
      </c>
      <c r="B124" s="1" t="s">
        <v>248</v>
      </c>
      <c r="C124" s="1" t="s">
        <v>79</v>
      </c>
      <c r="D124" s="1" t="s">
        <v>98</v>
      </c>
      <c r="E124" s="1" t="s">
        <v>61</v>
      </c>
      <c r="F124" s="1" t="s">
        <v>238</v>
      </c>
      <c r="G124" s="1" t="s">
        <v>54</v>
      </c>
      <c r="H124" s="1" t="s">
        <v>74</v>
      </c>
      <c r="I124" s="2">
        <v>95.38</v>
      </c>
      <c r="J124" s="30">
        <v>28.34</v>
      </c>
      <c r="K124" s="2">
        <f t="shared" si="13"/>
        <v>33.24</v>
      </c>
      <c r="L124" s="2">
        <f t="shared" si="14"/>
        <v>2</v>
      </c>
      <c r="N124" s="4">
        <v>15.66</v>
      </c>
      <c r="O124" s="5">
        <v>59811.412499999999</v>
      </c>
      <c r="P124" s="6">
        <v>13.32</v>
      </c>
      <c r="Q124" s="5">
        <v>32575.724999999999</v>
      </c>
      <c r="R124" s="7">
        <v>4.1900000000000004</v>
      </c>
      <c r="S124" s="5">
        <v>7599.7625000000007</v>
      </c>
      <c r="Z124" s="9">
        <v>7.0000000000000007E-2</v>
      </c>
      <c r="AA124" s="5">
        <v>15.373749999999999</v>
      </c>
      <c r="AL124" s="5" t="str">
        <f t="shared" si="15"/>
        <v/>
      </c>
      <c r="AM124" s="3">
        <v>0.8</v>
      </c>
      <c r="AN124" s="5">
        <f t="shared" si="16"/>
        <v>6020.8</v>
      </c>
      <c r="AP124" s="5" t="str">
        <f t="shared" si="17"/>
        <v/>
      </c>
      <c r="AQ124" s="2">
        <v>1.2</v>
      </c>
      <c r="AS124" s="5">
        <f t="shared" si="18"/>
        <v>100002.27374999999</v>
      </c>
      <c r="AT124" s="11">
        <f t="shared" si="19"/>
        <v>1.3644438236215199</v>
      </c>
      <c r="AU124" s="5">
        <f t="shared" si="20"/>
        <v>1364.4438236215201</v>
      </c>
    </row>
    <row r="125" spans="1:47" x14ac:dyDescent="0.25">
      <c r="A125" s="1" t="s">
        <v>249</v>
      </c>
      <c r="B125" s="1" t="s">
        <v>248</v>
      </c>
      <c r="C125" s="1" t="s">
        <v>79</v>
      </c>
      <c r="D125" s="1" t="s">
        <v>98</v>
      </c>
      <c r="E125" s="1" t="s">
        <v>94</v>
      </c>
      <c r="F125" s="1" t="s">
        <v>238</v>
      </c>
      <c r="G125" s="1" t="s">
        <v>54</v>
      </c>
      <c r="H125" s="1" t="s">
        <v>74</v>
      </c>
      <c r="I125" s="2">
        <v>95.38</v>
      </c>
      <c r="J125" s="30">
        <v>36.51</v>
      </c>
      <c r="K125" s="2">
        <f t="shared" si="13"/>
        <v>22.72</v>
      </c>
      <c r="L125" s="2">
        <f t="shared" si="14"/>
        <v>13.8</v>
      </c>
      <c r="P125" s="6">
        <v>15.25</v>
      </c>
      <c r="Q125" s="5">
        <v>26206.618750000001</v>
      </c>
      <c r="R125" s="7">
        <v>7.22</v>
      </c>
      <c r="S125" s="5">
        <v>8791.0625</v>
      </c>
      <c r="T125" s="8">
        <v>0.24</v>
      </c>
      <c r="U125" s="5">
        <v>98.752500000000012</v>
      </c>
      <c r="Z125" s="9">
        <v>0.01</v>
      </c>
      <c r="AA125" s="5">
        <v>2.19625</v>
      </c>
      <c r="AL125" s="5" t="str">
        <f t="shared" si="15"/>
        <v/>
      </c>
      <c r="AN125" s="5" t="str">
        <f t="shared" si="16"/>
        <v/>
      </c>
      <c r="AP125" s="5" t="str">
        <f t="shared" si="17"/>
        <v/>
      </c>
      <c r="AR125" s="2">
        <v>13.8</v>
      </c>
      <c r="AS125" s="5">
        <f t="shared" si="18"/>
        <v>35098.630000000005</v>
      </c>
      <c r="AT125" s="11">
        <f t="shared" si="19"/>
        <v>0.47889020044483743</v>
      </c>
      <c r="AU125" s="5">
        <f t="shared" si="20"/>
        <v>478.89020044483743</v>
      </c>
    </row>
    <row r="126" spans="1:47" x14ac:dyDescent="0.25">
      <c r="A126" s="1" t="s">
        <v>250</v>
      </c>
      <c r="B126" s="1" t="s">
        <v>236</v>
      </c>
      <c r="C126" s="1" t="s">
        <v>237</v>
      </c>
      <c r="D126" s="1" t="s">
        <v>88</v>
      </c>
      <c r="E126" s="1" t="s">
        <v>62</v>
      </c>
      <c r="F126" s="1" t="s">
        <v>238</v>
      </c>
      <c r="G126" s="1" t="s">
        <v>54</v>
      </c>
      <c r="H126" s="1" t="s">
        <v>74</v>
      </c>
      <c r="I126" s="2">
        <v>58.81</v>
      </c>
      <c r="J126" s="2">
        <v>32.18</v>
      </c>
      <c r="K126" s="2">
        <f t="shared" si="13"/>
        <v>32.18</v>
      </c>
      <c r="L126" s="2">
        <f t="shared" si="14"/>
        <v>0</v>
      </c>
      <c r="N126" s="4">
        <v>0.02</v>
      </c>
      <c r="O126" s="5">
        <v>76.387500000000003</v>
      </c>
      <c r="P126" s="6">
        <v>30.74</v>
      </c>
      <c r="Q126" s="5">
        <v>75178.512499999997</v>
      </c>
      <c r="R126" s="7">
        <v>1.42</v>
      </c>
      <c r="S126" s="5">
        <v>2596.8249999999998</v>
      </c>
      <c r="AL126" s="5" t="str">
        <f t="shared" si="15"/>
        <v/>
      </c>
      <c r="AN126" s="5" t="str">
        <f t="shared" si="16"/>
        <v/>
      </c>
      <c r="AP126" s="5" t="str">
        <f t="shared" si="17"/>
        <v/>
      </c>
      <c r="AS126" s="5">
        <f t="shared" si="18"/>
        <v>77851.724999999991</v>
      </c>
      <c r="AT126" s="11">
        <f t="shared" si="19"/>
        <v>1.0622189011430461</v>
      </c>
      <c r="AU126" s="5">
        <f t="shared" si="20"/>
        <v>1062.2189011430462</v>
      </c>
    </row>
    <row r="127" spans="1:47" x14ac:dyDescent="0.25">
      <c r="A127" s="1" t="s">
        <v>250</v>
      </c>
      <c r="B127" s="1" t="s">
        <v>236</v>
      </c>
      <c r="C127" s="1" t="s">
        <v>237</v>
      </c>
      <c r="D127" s="1" t="s">
        <v>88</v>
      </c>
      <c r="E127" s="1" t="s">
        <v>59</v>
      </c>
      <c r="F127" s="1" t="s">
        <v>238</v>
      </c>
      <c r="G127" s="1" t="s">
        <v>54</v>
      </c>
      <c r="H127" s="1" t="s">
        <v>74</v>
      </c>
      <c r="I127" s="2">
        <v>58.81</v>
      </c>
      <c r="J127" s="2">
        <v>22.56</v>
      </c>
      <c r="K127" s="2">
        <f t="shared" si="13"/>
        <v>21.97</v>
      </c>
      <c r="L127" s="2">
        <f t="shared" si="14"/>
        <v>0.59000000000000008</v>
      </c>
      <c r="P127" s="6">
        <v>13.98</v>
      </c>
      <c r="Q127" s="5">
        <v>33403.743750000001</v>
      </c>
      <c r="R127" s="7">
        <v>6.52</v>
      </c>
      <c r="S127" s="5">
        <v>11233.75</v>
      </c>
      <c r="T127" s="8">
        <v>1.47</v>
      </c>
      <c r="U127" s="5">
        <v>806.47874999999999</v>
      </c>
      <c r="AL127" s="5" t="str">
        <f t="shared" si="15"/>
        <v/>
      </c>
      <c r="AN127" s="5" t="str">
        <f t="shared" si="16"/>
        <v/>
      </c>
      <c r="AP127" s="5" t="str">
        <f t="shared" si="17"/>
        <v/>
      </c>
      <c r="AR127" s="2">
        <v>0.59000000000000008</v>
      </c>
      <c r="AS127" s="5">
        <f t="shared" si="18"/>
        <v>45443.972500000003</v>
      </c>
      <c r="AT127" s="11">
        <f t="shared" si="19"/>
        <v>0.62004337774821061</v>
      </c>
      <c r="AU127" s="5">
        <f t="shared" si="20"/>
        <v>620.04337774821067</v>
      </c>
    </row>
    <row r="128" spans="1:47" x14ac:dyDescent="0.25">
      <c r="A128" s="1" t="s">
        <v>251</v>
      </c>
      <c r="B128" s="1" t="s">
        <v>252</v>
      </c>
      <c r="C128" s="1" t="s">
        <v>237</v>
      </c>
      <c r="D128" s="1" t="s">
        <v>88</v>
      </c>
      <c r="E128" s="1" t="s">
        <v>59</v>
      </c>
      <c r="F128" s="1" t="s">
        <v>238</v>
      </c>
      <c r="G128" s="1" t="s">
        <v>54</v>
      </c>
      <c r="H128" s="1" t="s">
        <v>74</v>
      </c>
      <c r="I128" s="2">
        <v>18</v>
      </c>
      <c r="J128" s="2">
        <v>17.3</v>
      </c>
      <c r="K128" s="2">
        <f t="shared" si="13"/>
        <v>3.8</v>
      </c>
      <c r="L128" s="2">
        <f t="shared" si="14"/>
        <v>13.51</v>
      </c>
      <c r="P128" s="6">
        <v>0.24</v>
      </c>
      <c r="Q128" s="5">
        <v>586.94999999999993</v>
      </c>
      <c r="R128" s="7">
        <v>0.87</v>
      </c>
      <c r="S128" s="5">
        <v>1591.0125</v>
      </c>
      <c r="T128" s="8">
        <v>1.1200000000000001</v>
      </c>
      <c r="U128" s="5">
        <v>614.46</v>
      </c>
      <c r="Z128" s="9">
        <v>1.57</v>
      </c>
      <c r="AA128" s="5">
        <v>344.81124999999997</v>
      </c>
      <c r="AL128" s="5" t="str">
        <f t="shared" si="15"/>
        <v/>
      </c>
      <c r="AN128" s="5" t="str">
        <f t="shared" si="16"/>
        <v/>
      </c>
      <c r="AP128" s="5" t="str">
        <f t="shared" si="17"/>
        <v/>
      </c>
      <c r="AR128" s="2">
        <v>13.51</v>
      </c>
      <c r="AS128" s="5">
        <f t="shared" si="18"/>
        <v>3137.2337500000003</v>
      </c>
      <c r="AT128" s="11">
        <f t="shared" si="19"/>
        <v>4.2804818859875984E-2</v>
      </c>
      <c r="AU128" s="5">
        <f t="shared" si="20"/>
        <v>42.804818859875986</v>
      </c>
    </row>
    <row r="129" spans="1:47" x14ac:dyDescent="0.25">
      <c r="A129" s="1" t="s">
        <v>253</v>
      </c>
      <c r="B129" s="1" t="s">
        <v>254</v>
      </c>
      <c r="C129" s="1" t="s">
        <v>255</v>
      </c>
      <c r="D129" s="1" t="s">
        <v>256</v>
      </c>
      <c r="E129" s="1" t="s">
        <v>76</v>
      </c>
      <c r="F129" s="1" t="s">
        <v>238</v>
      </c>
      <c r="G129" s="1" t="s">
        <v>54</v>
      </c>
      <c r="H129" s="1" t="s">
        <v>74</v>
      </c>
      <c r="I129" s="2">
        <v>10</v>
      </c>
      <c r="J129" s="2">
        <v>9.7799999999999994</v>
      </c>
      <c r="K129" s="2">
        <f t="shared" si="13"/>
        <v>6.85</v>
      </c>
      <c r="L129" s="2">
        <f t="shared" si="14"/>
        <v>2.93</v>
      </c>
      <c r="P129" s="6">
        <v>0.01</v>
      </c>
      <c r="Q129" s="5">
        <v>13.975</v>
      </c>
      <c r="R129" s="7">
        <v>3.83</v>
      </c>
      <c r="S129" s="5">
        <v>4002.35</v>
      </c>
      <c r="T129" s="8">
        <v>0.45</v>
      </c>
      <c r="U129" s="5">
        <v>141.07499999999999</v>
      </c>
      <c r="Z129" s="9">
        <v>2.56</v>
      </c>
      <c r="AA129" s="5">
        <v>321.27999999999997</v>
      </c>
      <c r="AL129" s="5" t="str">
        <f t="shared" si="15"/>
        <v/>
      </c>
      <c r="AN129" s="5" t="str">
        <f t="shared" si="16"/>
        <v/>
      </c>
      <c r="AP129" s="5" t="str">
        <f t="shared" si="17"/>
        <v/>
      </c>
      <c r="AR129" s="2">
        <v>2.93</v>
      </c>
      <c r="AS129" s="5">
        <f t="shared" si="18"/>
        <v>4478.6799999999994</v>
      </c>
      <c r="AT129" s="11">
        <f t="shared" si="19"/>
        <v>6.1107683203825446E-2</v>
      </c>
      <c r="AU129" s="5">
        <f t="shared" si="20"/>
        <v>61.107683203825445</v>
      </c>
    </row>
    <row r="130" spans="1:47" x14ac:dyDescent="0.25">
      <c r="A130" s="1" t="s">
        <v>257</v>
      </c>
      <c r="B130" s="1" t="s">
        <v>258</v>
      </c>
      <c r="C130" s="1" t="s">
        <v>259</v>
      </c>
      <c r="D130" s="1" t="s">
        <v>260</v>
      </c>
      <c r="E130" s="1" t="s">
        <v>76</v>
      </c>
      <c r="F130" s="1" t="s">
        <v>238</v>
      </c>
      <c r="G130" s="1" t="s">
        <v>54</v>
      </c>
      <c r="H130" s="1" t="s">
        <v>74</v>
      </c>
      <c r="I130" s="2">
        <v>70</v>
      </c>
      <c r="J130" s="2">
        <v>29.04</v>
      </c>
      <c r="K130" s="2">
        <f t="shared" ref="K130:K192" si="21">SUM(N130,P130,R130,T130,V130,X130,Z130,AB130,AE130,AG130,AI130)</f>
        <v>28.67</v>
      </c>
      <c r="L130" s="2">
        <f t="shared" ref="L130:L192" si="22">SUM(M130,AD130,AK130,AM130,AO130,AQ130,AR130)</f>
        <v>0.36</v>
      </c>
      <c r="P130" s="6">
        <v>4.58</v>
      </c>
      <c r="Q130" s="5">
        <v>6400.55</v>
      </c>
      <c r="R130" s="7">
        <v>10.17</v>
      </c>
      <c r="S130" s="5">
        <v>10627.65</v>
      </c>
      <c r="T130" s="8">
        <v>13.92</v>
      </c>
      <c r="U130" s="5">
        <v>4900.0050000000001</v>
      </c>
      <c r="AL130" s="5" t="str">
        <f t="shared" ref="AL130:AL192" si="23">IF(AK130&gt;0,AK130*$AL$1,"")</f>
        <v/>
      </c>
      <c r="AN130" s="5" t="str">
        <f t="shared" ref="AN130:AN192" si="24">IF(AM130&gt;0,AM130*$AN$1,"")</f>
        <v/>
      </c>
      <c r="AP130" s="5" t="str">
        <f t="shared" ref="AP130:AP192" si="25">IF(AO130&gt;0,AO130*$AP$1,"")</f>
        <v/>
      </c>
      <c r="AR130" s="2">
        <v>0.36</v>
      </c>
      <c r="AS130" s="5">
        <f t="shared" si="18"/>
        <v>21928.205000000002</v>
      </c>
      <c r="AT130" s="11">
        <f t="shared" si="19"/>
        <v>0.2991912358928393</v>
      </c>
      <c r="AU130" s="5">
        <f t="shared" si="20"/>
        <v>299.1912358928393</v>
      </c>
    </row>
    <row r="131" spans="1:47" x14ac:dyDescent="0.25">
      <c r="A131" s="1" t="s">
        <v>257</v>
      </c>
      <c r="B131" s="1" t="s">
        <v>258</v>
      </c>
      <c r="C131" s="1" t="s">
        <v>259</v>
      </c>
      <c r="D131" s="1" t="s">
        <v>260</v>
      </c>
      <c r="E131" s="1" t="s">
        <v>75</v>
      </c>
      <c r="F131" s="1" t="s">
        <v>238</v>
      </c>
      <c r="G131" s="1" t="s">
        <v>54</v>
      </c>
      <c r="H131" s="1" t="s">
        <v>74</v>
      </c>
      <c r="I131" s="2">
        <v>70</v>
      </c>
      <c r="J131" s="2">
        <v>39.74</v>
      </c>
      <c r="K131" s="2">
        <f t="shared" si="21"/>
        <v>39.08</v>
      </c>
      <c r="L131" s="2">
        <f t="shared" si="22"/>
        <v>0.67</v>
      </c>
      <c r="P131" s="6">
        <v>32.14</v>
      </c>
      <c r="Q131" s="5">
        <v>44915.65</v>
      </c>
      <c r="R131" s="7">
        <v>6.94</v>
      </c>
      <c r="S131" s="5">
        <v>7252.3</v>
      </c>
      <c r="AL131" s="5" t="str">
        <f t="shared" si="23"/>
        <v/>
      </c>
      <c r="AN131" s="5" t="str">
        <f t="shared" si="24"/>
        <v/>
      </c>
      <c r="AP131" s="5" t="str">
        <f t="shared" si="25"/>
        <v/>
      </c>
      <c r="AR131" s="2">
        <v>0.67</v>
      </c>
      <c r="AS131" s="5">
        <f t="shared" si="18"/>
        <v>52167.950000000004</v>
      </c>
      <c r="AT131" s="11">
        <f t="shared" si="19"/>
        <v>0.71178618744652589</v>
      </c>
      <c r="AU131" s="5">
        <f t="shared" si="20"/>
        <v>711.7861874465259</v>
      </c>
    </row>
    <row r="132" spans="1:47" x14ac:dyDescent="0.25">
      <c r="A132" s="1" t="s">
        <v>261</v>
      </c>
      <c r="B132" s="1" t="s">
        <v>262</v>
      </c>
      <c r="C132" s="1" t="s">
        <v>263</v>
      </c>
      <c r="D132" s="1" t="s">
        <v>256</v>
      </c>
      <c r="E132" s="1" t="s">
        <v>81</v>
      </c>
      <c r="F132" s="1" t="s">
        <v>238</v>
      </c>
      <c r="G132" s="1" t="s">
        <v>54</v>
      </c>
      <c r="H132" s="1" t="s">
        <v>74</v>
      </c>
      <c r="I132" s="2">
        <v>29.58</v>
      </c>
      <c r="J132" s="2">
        <v>26</v>
      </c>
      <c r="K132" s="2">
        <f t="shared" si="21"/>
        <v>14.16</v>
      </c>
      <c r="L132" s="2">
        <f t="shared" si="22"/>
        <v>11.84</v>
      </c>
      <c r="R132" s="7">
        <v>11.53</v>
      </c>
      <c r="S132" s="5">
        <v>12048.85</v>
      </c>
      <c r="Z132" s="9">
        <v>2.63</v>
      </c>
      <c r="AA132" s="5">
        <v>330.065</v>
      </c>
      <c r="AL132" s="5" t="str">
        <f t="shared" si="23"/>
        <v/>
      </c>
      <c r="AN132" s="5" t="str">
        <f t="shared" si="24"/>
        <v/>
      </c>
      <c r="AP132" s="5" t="str">
        <f t="shared" si="25"/>
        <v/>
      </c>
      <c r="AR132" s="2">
        <v>11.84</v>
      </c>
      <c r="AS132" s="5">
        <f t="shared" ref="AS132:AS195" si="26">SUM(O132,Q132,S132,U132,W132,Y132,AA132,AC132,AF132,AH132,AJ132)</f>
        <v>12378.915000000001</v>
      </c>
      <c r="AT132" s="11">
        <f t="shared" ref="AT132:AT195" si="27">(AS132/$AS$352)*100</f>
        <v>0.16889950079645855</v>
      </c>
      <c r="AU132" s="5">
        <f t="shared" ref="AU132:AU195" si="28">(AT132/100)*$AU$1</f>
        <v>168.89950079645854</v>
      </c>
    </row>
    <row r="133" spans="1:47" x14ac:dyDescent="0.25">
      <c r="A133" s="1" t="s">
        <v>261</v>
      </c>
      <c r="B133" s="1" t="s">
        <v>262</v>
      </c>
      <c r="C133" s="1" t="s">
        <v>263</v>
      </c>
      <c r="D133" s="1" t="s">
        <v>256</v>
      </c>
      <c r="E133" s="1" t="s">
        <v>72</v>
      </c>
      <c r="F133" s="1" t="s">
        <v>238</v>
      </c>
      <c r="G133" s="1" t="s">
        <v>54</v>
      </c>
      <c r="H133" s="1" t="s">
        <v>74</v>
      </c>
      <c r="I133" s="2">
        <v>29.58</v>
      </c>
      <c r="J133" s="2">
        <v>2.86</v>
      </c>
      <c r="K133" s="2">
        <f t="shared" si="21"/>
        <v>0</v>
      </c>
      <c r="L133" s="2">
        <f t="shared" si="22"/>
        <v>2.86</v>
      </c>
      <c r="AL133" s="5" t="str">
        <f t="shared" si="23"/>
        <v/>
      </c>
      <c r="AN133" s="5" t="str">
        <f t="shared" si="24"/>
        <v/>
      </c>
      <c r="AP133" s="5" t="str">
        <f t="shared" si="25"/>
        <v/>
      </c>
      <c r="AR133" s="2">
        <v>2.86</v>
      </c>
      <c r="AS133" s="5">
        <f t="shared" si="26"/>
        <v>0</v>
      </c>
      <c r="AT133" s="11">
        <f t="shared" si="27"/>
        <v>0</v>
      </c>
      <c r="AU133" s="5">
        <f t="shared" si="28"/>
        <v>0</v>
      </c>
    </row>
    <row r="134" spans="1:47" x14ac:dyDescent="0.25">
      <c r="A134" s="1" t="s">
        <v>264</v>
      </c>
      <c r="B134" s="1" t="s">
        <v>265</v>
      </c>
      <c r="C134" s="1" t="s">
        <v>266</v>
      </c>
      <c r="D134" s="1" t="s">
        <v>114</v>
      </c>
      <c r="E134" s="1" t="s">
        <v>81</v>
      </c>
      <c r="F134" s="1" t="s">
        <v>238</v>
      </c>
      <c r="G134" s="1" t="s">
        <v>54</v>
      </c>
      <c r="H134" s="1" t="s">
        <v>74</v>
      </c>
      <c r="I134" s="2">
        <v>50.06</v>
      </c>
      <c r="J134" s="2">
        <v>12.84</v>
      </c>
      <c r="K134" s="2">
        <f t="shared" si="21"/>
        <v>12.43</v>
      </c>
      <c r="L134" s="2">
        <f t="shared" si="22"/>
        <v>0.4</v>
      </c>
      <c r="P134" s="6">
        <v>3.52</v>
      </c>
      <c r="Q134" s="5">
        <v>4919.2</v>
      </c>
      <c r="R134" s="7">
        <v>8.91</v>
      </c>
      <c r="S134" s="5">
        <v>9310.9500000000007</v>
      </c>
      <c r="AL134" s="5" t="str">
        <f t="shared" si="23"/>
        <v/>
      </c>
      <c r="AN134" s="5" t="str">
        <f t="shared" si="24"/>
        <v/>
      </c>
      <c r="AP134" s="5" t="str">
        <f t="shared" si="25"/>
        <v/>
      </c>
      <c r="AR134" s="2">
        <v>0.4</v>
      </c>
      <c r="AS134" s="5">
        <f t="shared" si="26"/>
        <v>14230.150000000001</v>
      </c>
      <c r="AT134" s="11">
        <f t="shared" si="27"/>
        <v>0.19415798809982335</v>
      </c>
      <c r="AU134" s="5">
        <f t="shared" si="28"/>
        <v>194.15798809982334</v>
      </c>
    </row>
    <row r="135" spans="1:47" x14ac:dyDescent="0.25">
      <c r="A135" s="1" t="s">
        <v>264</v>
      </c>
      <c r="B135" s="1" t="s">
        <v>265</v>
      </c>
      <c r="C135" s="1" t="s">
        <v>266</v>
      </c>
      <c r="D135" s="1" t="s">
        <v>114</v>
      </c>
      <c r="E135" s="1" t="s">
        <v>72</v>
      </c>
      <c r="F135" s="1" t="s">
        <v>238</v>
      </c>
      <c r="G135" s="1" t="s">
        <v>54</v>
      </c>
      <c r="H135" s="1" t="s">
        <v>74</v>
      </c>
      <c r="I135" s="2">
        <v>50.06</v>
      </c>
      <c r="J135" s="2">
        <v>36.83</v>
      </c>
      <c r="K135" s="2">
        <f t="shared" si="21"/>
        <v>36.61</v>
      </c>
      <c r="L135" s="2">
        <f t="shared" si="22"/>
        <v>0.23</v>
      </c>
      <c r="P135" s="6">
        <v>19.11</v>
      </c>
      <c r="Q135" s="5">
        <v>32366.1</v>
      </c>
      <c r="R135" s="7">
        <v>17.5</v>
      </c>
      <c r="S135" s="5">
        <v>24690.737499999999</v>
      </c>
      <c r="AL135" s="5" t="str">
        <f t="shared" si="23"/>
        <v/>
      </c>
      <c r="AN135" s="5" t="str">
        <f t="shared" si="24"/>
        <v/>
      </c>
      <c r="AP135" s="5" t="str">
        <f t="shared" si="25"/>
        <v/>
      </c>
      <c r="AR135" s="2">
        <v>0.23</v>
      </c>
      <c r="AS135" s="5">
        <f t="shared" si="26"/>
        <v>57056.837499999994</v>
      </c>
      <c r="AT135" s="11">
        <f t="shared" si="27"/>
        <v>0.77849079428808221</v>
      </c>
      <c r="AU135" s="5">
        <f t="shared" si="28"/>
        <v>778.49079428808216</v>
      </c>
    </row>
    <row r="136" spans="1:47" x14ac:dyDescent="0.25">
      <c r="A136" s="1" t="s">
        <v>267</v>
      </c>
      <c r="B136" s="1" t="s">
        <v>268</v>
      </c>
      <c r="C136" s="1" t="s">
        <v>269</v>
      </c>
      <c r="D136" s="1" t="s">
        <v>71</v>
      </c>
      <c r="E136" s="1" t="s">
        <v>161</v>
      </c>
      <c r="F136" s="1" t="s">
        <v>238</v>
      </c>
      <c r="G136" s="1" t="s">
        <v>54</v>
      </c>
      <c r="H136" s="1" t="s">
        <v>74</v>
      </c>
      <c r="I136" s="2">
        <v>80</v>
      </c>
      <c r="J136" s="2">
        <v>40.04</v>
      </c>
      <c r="K136" s="2">
        <f t="shared" si="21"/>
        <v>35.29</v>
      </c>
      <c r="L136" s="2">
        <f t="shared" si="22"/>
        <v>4.7</v>
      </c>
      <c r="P136" s="6">
        <v>7.04</v>
      </c>
      <c r="Q136" s="5">
        <v>17217.2</v>
      </c>
      <c r="R136" s="7">
        <v>28.25</v>
      </c>
      <c r="S136" s="5">
        <v>51607.324999999997</v>
      </c>
      <c r="AL136" s="5" t="str">
        <f t="shared" si="23"/>
        <v/>
      </c>
      <c r="AN136" s="5" t="str">
        <f t="shared" si="24"/>
        <v/>
      </c>
      <c r="AP136" s="5" t="str">
        <f t="shared" si="25"/>
        <v/>
      </c>
      <c r="AR136" s="2">
        <v>4.7</v>
      </c>
      <c r="AS136" s="5">
        <f t="shared" si="26"/>
        <v>68824.524999999994</v>
      </c>
      <c r="AT136" s="11">
        <f t="shared" si="27"/>
        <v>0.9390506288356758</v>
      </c>
      <c r="AU136" s="5">
        <f t="shared" si="28"/>
        <v>939.05062883567587</v>
      </c>
    </row>
    <row r="137" spans="1:47" x14ac:dyDescent="0.25">
      <c r="A137" s="1" t="s">
        <v>267</v>
      </c>
      <c r="B137" s="1" t="s">
        <v>268</v>
      </c>
      <c r="C137" s="1" t="s">
        <v>269</v>
      </c>
      <c r="D137" s="1" t="s">
        <v>71</v>
      </c>
      <c r="E137" s="1" t="s">
        <v>82</v>
      </c>
      <c r="F137" s="1" t="s">
        <v>238</v>
      </c>
      <c r="G137" s="1" t="s">
        <v>54</v>
      </c>
      <c r="H137" s="1" t="s">
        <v>74</v>
      </c>
      <c r="I137" s="2">
        <v>80</v>
      </c>
      <c r="J137" s="2">
        <v>39.21</v>
      </c>
      <c r="K137" s="2">
        <f t="shared" si="21"/>
        <v>36.200000000000003</v>
      </c>
      <c r="L137" s="2">
        <f t="shared" si="22"/>
        <v>3</v>
      </c>
      <c r="P137" s="6">
        <v>0.09</v>
      </c>
      <c r="Q137" s="5">
        <v>220.10624999999999</v>
      </c>
      <c r="R137" s="7">
        <v>26.78</v>
      </c>
      <c r="S137" s="5">
        <v>48973.925000000003</v>
      </c>
      <c r="T137" s="8">
        <v>4.1399999999999997</v>
      </c>
      <c r="U137" s="5">
        <v>2271.3074999999999</v>
      </c>
      <c r="Z137" s="9">
        <v>5.19</v>
      </c>
      <c r="AA137" s="5">
        <v>1139.85375</v>
      </c>
      <c r="AL137" s="5" t="str">
        <f t="shared" si="23"/>
        <v/>
      </c>
      <c r="AN137" s="5" t="str">
        <f t="shared" si="24"/>
        <v/>
      </c>
      <c r="AP137" s="5" t="str">
        <f t="shared" si="25"/>
        <v/>
      </c>
      <c r="AR137" s="2">
        <v>3</v>
      </c>
      <c r="AS137" s="5">
        <f t="shared" si="26"/>
        <v>52605.192500000005</v>
      </c>
      <c r="AT137" s="11">
        <f t="shared" si="27"/>
        <v>0.71775198008481411</v>
      </c>
      <c r="AU137" s="5">
        <f t="shared" si="28"/>
        <v>717.75198008481414</v>
      </c>
    </row>
    <row r="138" spans="1:47" x14ac:dyDescent="0.25">
      <c r="A138" s="1" t="s">
        <v>270</v>
      </c>
      <c r="B138" s="1" t="s">
        <v>268</v>
      </c>
      <c r="C138" s="1" t="s">
        <v>269</v>
      </c>
      <c r="D138" s="1" t="s">
        <v>71</v>
      </c>
      <c r="E138" s="1" t="s">
        <v>156</v>
      </c>
      <c r="F138" s="1" t="s">
        <v>238</v>
      </c>
      <c r="G138" s="1" t="s">
        <v>54</v>
      </c>
      <c r="H138" s="1" t="s">
        <v>74</v>
      </c>
      <c r="I138" s="2">
        <v>80</v>
      </c>
      <c r="J138" s="2">
        <v>39.99</v>
      </c>
      <c r="K138" s="2">
        <f t="shared" si="21"/>
        <v>39.989999999999995</v>
      </c>
      <c r="L138" s="2">
        <f t="shared" si="22"/>
        <v>0</v>
      </c>
      <c r="P138" s="6">
        <v>16.829999999999998</v>
      </c>
      <c r="Q138" s="5">
        <v>36411.862500000003</v>
      </c>
      <c r="R138" s="7">
        <v>23.11</v>
      </c>
      <c r="S138" s="5">
        <v>35561.350000000013</v>
      </c>
      <c r="T138" s="8">
        <v>0.05</v>
      </c>
      <c r="U138" s="5">
        <v>27.431249999999999</v>
      </c>
      <c r="AL138" s="5" t="str">
        <f t="shared" si="23"/>
        <v/>
      </c>
      <c r="AN138" s="5" t="str">
        <f t="shared" si="24"/>
        <v/>
      </c>
      <c r="AP138" s="5" t="str">
        <f t="shared" si="25"/>
        <v/>
      </c>
      <c r="AS138" s="5">
        <f t="shared" si="26"/>
        <v>72000.643750000017</v>
      </c>
      <c r="AT138" s="11">
        <f t="shared" si="27"/>
        <v>0.98238599961294315</v>
      </c>
      <c r="AU138" s="5">
        <f t="shared" si="28"/>
        <v>982.38599961294312</v>
      </c>
    </row>
    <row r="139" spans="1:47" x14ac:dyDescent="0.25">
      <c r="A139" s="1" t="s">
        <v>270</v>
      </c>
      <c r="B139" s="1" t="s">
        <v>268</v>
      </c>
      <c r="C139" s="1" t="s">
        <v>269</v>
      </c>
      <c r="D139" s="1" t="s">
        <v>71</v>
      </c>
      <c r="E139" s="1" t="s">
        <v>84</v>
      </c>
      <c r="F139" s="1" t="s">
        <v>238</v>
      </c>
      <c r="G139" s="1" t="s">
        <v>54</v>
      </c>
      <c r="H139" s="1" t="s">
        <v>74</v>
      </c>
      <c r="I139" s="2">
        <v>80</v>
      </c>
      <c r="J139" s="2">
        <v>39.14</v>
      </c>
      <c r="K139" s="2">
        <f t="shared" si="21"/>
        <v>39.130000000000003</v>
      </c>
      <c r="L139" s="2">
        <f t="shared" si="22"/>
        <v>0</v>
      </c>
      <c r="N139" s="4">
        <v>3.17</v>
      </c>
      <c r="O139" s="5">
        <v>12107.418750000001</v>
      </c>
      <c r="P139" s="6">
        <v>9.81</v>
      </c>
      <c r="Q139" s="5">
        <v>23991.581249999999</v>
      </c>
      <c r="R139" s="7">
        <v>25.8</v>
      </c>
      <c r="S139" s="5">
        <v>47181.75</v>
      </c>
      <c r="T139" s="8">
        <v>0.35</v>
      </c>
      <c r="U139" s="5">
        <v>192.01875000000001</v>
      </c>
      <c r="AL139" s="5" t="str">
        <f t="shared" si="23"/>
        <v/>
      </c>
      <c r="AN139" s="5" t="str">
        <f t="shared" si="24"/>
        <v/>
      </c>
      <c r="AP139" s="5" t="str">
        <f t="shared" si="25"/>
        <v/>
      </c>
      <c r="AS139" s="5">
        <f t="shared" si="26"/>
        <v>83472.768750000003</v>
      </c>
      <c r="AT139" s="11">
        <f t="shared" si="27"/>
        <v>1.138913141577693</v>
      </c>
      <c r="AU139" s="5">
        <f t="shared" si="28"/>
        <v>1138.9131415776931</v>
      </c>
    </row>
    <row r="140" spans="1:47" x14ac:dyDescent="0.25">
      <c r="A140" s="1" t="s">
        <v>271</v>
      </c>
      <c r="B140" s="1" t="s">
        <v>78</v>
      </c>
      <c r="C140" s="1" t="s">
        <v>79</v>
      </c>
      <c r="D140" s="1" t="s">
        <v>80</v>
      </c>
      <c r="E140" s="1" t="s">
        <v>161</v>
      </c>
      <c r="F140" s="1" t="s">
        <v>83</v>
      </c>
      <c r="G140" s="1" t="s">
        <v>54</v>
      </c>
      <c r="H140" s="1" t="s">
        <v>74</v>
      </c>
      <c r="I140" s="2">
        <v>120.36</v>
      </c>
      <c r="J140" s="2">
        <v>29</v>
      </c>
      <c r="K140" s="2">
        <f t="shared" si="21"/>
        <v>28.84</v>
      </c>
      <c r="L140" s="2">
        <f t="shared" si="22"/>
        <v>0.15</v>
      </c>
      <c r="R140" s="7">
        <v>13.96</v>
      </c>
      <c r="S140" s="5">
        <v>25529.35</v>
      </c>
      <c r="T140" s="8">
        <v>14.32</v>
      </c>
      <c r="U140" s="5">
        <v>7856.31</v>
      </c>
      <c r="Z140" s="9">
        <v>0.56000000000000005</v>
      </c>
      <c r="AA140" s="5">
        <v>122.99</v>
      </c>
      <c r="AL140" s="5" t="str">
        <f t="shared" si="23"/>
        <v/>
      </c>
      <c r="AN140" s="5" t="str">
        <f t="shared" si="24"/>
        <v/>
      </c>
      <c r="AP140" s="5" t="str">
        <f t="shared" si="25"/>
        <v/>
      </c>
      <c r="AR140" s="2">
        <v>0.15</v>
      </c>
      <c r="AS140" s="5">
        <f t="shared" si="26"/>
        <v>33508.649999999994</v>
      </c>
      <c r="AT140" s="11">
        <f t="shared" si="27"/>
        <v>0.45719630980285825</v>
      </c>
      <c r="AU140" s="5">
        <f t="shared" si="28"/>
        <v>457.19630980285825</v>
      </c>
    </row>
    <row r="141" spans="1:47" x14ac:dyDescent="0.25">
      <c r="A141" s="1" t="s">
        <v>271</v>
      </c>
      <c r="B141" s="1" t="s">
        <v>78</v>
      </c>
      <c r="C141" s="1" t="s">
        <v>79</v>
      </c>
      <c r="D141" s="1" t="s">
        <v>80</v>
      </c>
      <c r="E141" s="1" t="s">
        <v>72</v>
      </c>
      <c r="F141" s="1" t="s">
        <v>83</v>
      </c>
      <c r="G141" s="1" t="s">
        <v>54</v>
      </c>
      <c r="H141" s="1" t="s">
        <v>74</v>
      </c>
      <c r="I141" s="2">
        <v>120.36</v>
      </c>
      <c r="J141" s="2">
        <v>34.86</v>
      </c>
      <c r="K141" s="2">
        <f t="shared" si="21"/>
        <v>32.770000000000003</v>
      </c>
      <c r="L141" s="2">
        <f t="shared" si="22"/>
        <v>2.0799999999999996</v>
      </c>
      <c r="N141" s="4">
        <v>11.23</v>
      </c>
      <c r="O141" s="5">
        <v>42891.581250000003</v>
      </c>
      <c r="P141" s="6">
        <v>5.44</v>
      </c>
      <c r="Q141" s="5">
        <v>13304.2</v>
      </c>
      <c r="R141" s="7">
        <v>16.100000000000001</v>
      </c>
      <c r="S141" s="5">
        <v>29442.875</v>
      </c>
      <c r="AL141" s="5" t="str">
        <f t="shared" si="23"/>
        <v/>
      </c>
      <c r="AM141" s="3">
        <v>0.83</v>
      </c>
      <c r="AN141" s="5">
        <f t="shared" si="24"/>
        <v>6246.58</v>
      </c>
      <c r="AP141" s="5" t="str">
        <f t="shared" si="25"/>
        <v/>
      </c>
      <c r="AQ141" s="2">
        <v>1.24</v>
      </c>
      <c r="AR141" s="2">
        <v>0.01</v>
      </c>
      <c r="AS141" s="5">
        <f t="shared" si="26"/>
        <v>85638.65625</v>
      </c>
      <c r="AT141" s="11">
        <f t="shared" si="27"/>
        <v>1.1684647878674757</v>
      </c>
      <c r="AU141" s="5">
        <f t="shared" si="28"/>
        <v>1168.4647878674757</v>
      </c>
    </row>
    <row r="142" spans="1:47" x14ac:dyDescent="0.25">
      <c r="A142" s="1" t="s">
        <v>271</v>
      </c>
      <c r="B142" s="1" t="s">
        <v>78</v>
      </c>
      <c r="C142" s="1" t="s">
        <v>79</v>
      </c>
      <c r="D142" s="1" t="s">
        <v>80</v>
      </c>
      <c r="E142" s="1" t="s">
        <v>156</v>
      </c>
      <c r="F142" s="1" t="s">
        <v>83</v>
      </c>
      <c r="G142" s="1" t="s">
        <v>54</v>
      </c>
      <c r="H142" s="1" t="s">
        <v>74</v>
      </c>
      <c r="I142" s="2">
        <v>120.36</v>
      </c>
      <c r="J142" s="2">
        <v>40.14</v>
      </c>
      <c r="K142" s="2">
        <f t="shared" si="21"/>
        <v>40</v>
      </c>
      <c r="L142" s="2">
        <f t="shared" si="22"/>
        <v>0</v>
      </c>
      <c r="P142" s="6">
        <v>0.05</v>
      </c>
      <c r="Q142" s="5">
        <v>122.28125</v>
      </c>
      <c r="R142" s="7">
        <v>24.4</v>
      </c>
      <c r="S142" s="5">
        <v>44621.5</v>
      </c>
      <c r="T142" s="8">
        <v>15.55</v>
      </c>
      <c r="U142" s="5">
        <v>8531.1187499999996</v>
      </c>
      <c r="AL142" s="5" t="str">
        <f t="shared" si="23"/>
        <v/>
      </c>
      <c r="AN142" s="5" t="str">
        <f t="shared" si="24"/>
        <v/>
      </c>
      <c r="AP142" s="5" t="str">
        <f t="shared" si="25"/>
        <v/>
      </c>
      <c r="AS142" s="5">
        <f t="shared" si="26"/>
        <v>53274.9</v>
      </c>
      <c r="AT142" s="11">
        <f t="shared" si="27"/>
        <v>0.72688955493928586</v>
      </c>
      <c r="AU142" s="5">
        <f t="shared" si="28"/>
        <v>726.88955493928586</v>
      </c>
    </row>
    <row r="143" spans="1:47" x14ac:dyDescent="0.25">
      <c r="A143" s="1" t="s">
        <v>271</v>
      </c>
      <c r="B143" s="1" t="s">
        <v>78</v>
      </c>
      <c r="C143" s="1" t="s">
        <v>79</v>
      </c>
      <c r="D143" s="1" t="s">
        <v>80</v>
      </c>
      <c r="E143" s="1" t="s">
        <v>75</v>
      </c>
      <c r="F143" s="1" t="s">
        <v>83</v>
      </c>
      <c r="G143" s="1" t="s">
        <v>54</v>
      </c>
      <c r="H143" s="1" t="s">
        <v>74</v>
      </c>
      <c r="I143" s="2">
        <v>120.36</v>
      </c>
      <c r="J143" s="2">
        <v>13.1</v>
      </c>
      <c r="K143" s="2">
        <f t="shared" si="21"/>
        <v>13.100000000000001</v>
      </c>
      <c r="L143" s="2">
        <f t="shared" si="22"/>
        <v>0</v>
      </c>
      <c r="P143" s="6">
        <v>3.46</v>
      </c>
      <c r="Q143" s="5">
        <v>8461.8624999999993</v>
      </c>
      <c r="R143" s="7">
        <v>9.64</v>
      </c>
      <c r="S143" s="5">
        <v>17629.150000000001</v>
      </c>
      <c r="AL143" s="5" t="str">
        <f t="shared" si="23"/>
        <v/>
      </c>
      <c r="AN143" s="5" t="str">
        <f t="shared" si="24"/>
        <v/>
      </c>
      <c r="AP143" s="5" t="str">
        <f t="shared" si="25"/>
        <v/>
      </c>
      <c r="AS143" s="5">
        <f t="shared" si="26"/>
        <v>26091.012500000001</v>
      </c>
      <c r="AT143" s="11">
        <f t="shared" si="27"/>
        <v>0.35598911427408297</v>
      </c>
      <c r="AU143" s="5">
        <f t="shared" si="28"/>
        <v>355.98911427408297</v>
      </c>
    </row>
    <row r="144" spans="1:47" x14ac:dyDescent="0.25">
      <c r="A144" s="1" t="s">
        <v>272</v>
      </c>
      <c r="B144" s="1" t="s">
        <v>273</v>
      </c>
      <c r="C144" s="1" t="s">
        <v>274</v>
      </c>
      <c r="D144" s="1" t="s">
        <v>88</v>
      </c>
      <c r="E144" s="1" t="s">
        <v>82</v>
      </c>
      <c r="F144" s="1" t="s">
        <v>83</v>
      </c>
      <c r="G144" s="1" t="s">
        <v>54</v>
      </c>
      <c r="H144" s="1" t="s">
        <v>74</v>
      </c>
      <c r="I144" s="2">
        <v>10.199999999999999</v>
      </c>
      <c r="J144" s="2">
        <v>0.31</v>
      </c>
      <c r="K144" s="2">
        <f t="shared" si="21"/>
        <v>0</v>
      </c>
      <c r="L144" s="2">
        <f t="shared" si="22"/>
        <v>0.31</v>
      </c>
      <c r="AL144" s="5" t="str">
        <f t="shared" si="23"/>
        <v/>
      </c>
      <c r="AN144" s="5" t="str">
        <f t="shared" si="24"/>
        <v/>
      </c>
      <c r="AP144" s="5" t="str">
        <f t="shared" si="25"/>
        <v/>
      </c>
      <c r="AR144" s="2">
        <v>0.31</v>
      </c>
      <c r="AS144" s="5">
        <f t="shared" si="26"/>
        <v>0</v>
      </c>
      <c r="AT144" s="11">
        <f t="shared" si="27"/>
        <v>0</v>
      </c>
      <c r="AU144" s="5">
        <f t="shared" si="28"/>
        <v>0</v>
      </c>
    </row>
    <row r="145" spans="1:47" x14ac:dyDescent="0.25">
      <c r="A145" s="1" t="s">
        <v>272</v>
      </c>
      <c r="B145" s="1" t="s">
        <v>273</v>
      </c>
      <c r="C145" s="1" t="s">
        <v>274</v>
      </c>
      <c r="D145" s="1" t="s">
        <v>88</v>
      </c>
      <c r="E145" s="1" t="s">
        <v>161</v>
      </c>
      <c r="F145" s="1" t="s">
        <v>83</v>
      </c>
      <c r="G145" s="1" t="s">
        <v>54</v>
      </c>
      <c r="H145" s="1" t="s">
        <v>74</v>
      </c>
      <c r="I145" s="2">
        <v>10.199999999999999</v>
      </c>
      <c r="J145" s="2">
        <v>9.57</v>
      </c>
      <c r="K145" s="2">
        <f t="shared" si="21"/>
        <v>3.81</v>
      </c>
      <c r="L145" s="2">
        <f t="shared" si="22"/>
        <v>5.76</v>
      </c>
      <c r="R145" s="7">
        <v>0.02</v>
      </c>
      <c r="S145" s="5">
        <v>36.575000000000003</v>
      </c>
      <c r="T145" s="8">
        <v>0.06</v>
      </c>
      <c r="U145" s="5">
        <v>32.917499999999997</v>
      </c>
      <c r="Z145" s="9">
        <v>3.73</v>
      </c>
      <c r="AA145" s="5">
        <v>819.20124999999996</v>
      </c>
      <c r="AL145" s="5" t="str">
        <f t="shared" si="23"/>
        <v/>
      </c>
      <c r="AN145" s="5" t="str">
        <f t="shared" si="24"/>
        <v/>
      </c>
      <c r="AP145" s="5" t="str">
        <f t="shared" si="25"/>
        <v/>
      </c>
      <c r="AR145" s="2">
        <v>5.76</v>
      </c>
      <c r="AS145" s="5">
        <f t="shared" si="26"/>
        <v>888.69374999999991</v>
      </c>
      <c r="AT145" s="11">
        <f t="shared" si="27"/>
        <v>1.2125451280336985E-2</v>
      </c>
      <c r="AU145" s="5">
        <f t="shared" si="28"/>
        <v>12.125451280336986</v>
      </c>
    </row>
    <row r="146" spans="1:47" x14ac:dyDescent="0.25">
      <c r="A146" s="1" t="s">
        <v>275</v>
      </c>
      <c r="B146" s="1" t="s">
        <v>276</v>
      </c>
      <c r="C146" s="1" t="s">
        <v>277</v>
      </c>
      <c r="D146" s="1" t="s">
        <v>243</v>
      </c>
      <c r="E146" s="1" t="s">
        <v>81</v>
      </c>
      <c r="F146" s="1" t="s">
        <v>83</v>
      </c>
      <c r="G146" s="1" t="s">
        <v>54</v>
      </c>
      <c r="H146" s="1" t="s">
        <v>74</v>
      </c>
      <c r="I146" s="2">
        <v>104.32</v>
      </c>
      <c r="J146" s="2">
        <v>38.39</v>
      </c>
      <c r="K146" s="2">
        <f t="shared" si="21"/>
        <v>32.180000000000007</v>
      </c>
      <c r="L146" s="2">
        <f t="shared" si="22"/>
        <v>6.21</v>
      </c>
      <c r="N146" s="4">
        <v>4.57</v>
      </c>
      <c r="O146" s="5">
        <v>17454.543750000001</v>
      </c>
      <c r="P146" s="6">
        <v>14.74</v>
      </c>
      <c r="Q146" s="5">
        <v>36048.254500000003</v>
      </c>
      <c r="R146" s="7">
        <v>9.67</v>
      </c>
      <c r="S146" s="5">
        <v>17684.012500000001</v>
      </c>
      <c r="T146" s="8">
        <v>2.27</v>
      </c>
      <c r="U146" s="5">
        <v>1245.3787500000001</v>
      </c>
      <c r="Z146" s="9">
        <v>0.93</v>
      </c>
      <c r="AA146" s="5">
        <v>204.25125</v>
      </c>
      <c r="AL146" s="5" t="str">
        <f t="shared" si="23"/>
        <v/>
      </c>
      <c r="AN146" s="5" t="str">
        <f t="shared" si="24"/>
        <v/>
      </c>
      <c r="AP146" s="5" t="str">
        <f t="shared" si="25"/>
        <v/>
      </c>
      <c r="AR146" s="2">
        <v>6.21</v>
      </c>
      <c r="AS146" s="5">
        <f t="shared" si="26"/>
        <v>72636.440750000009</v>
      </c>
      <c r="AT146" s="11">
        <f t="shared" si="27"/>
        <v>0.99106089526477392</v>
      </c>
      <c r="AU146" s="5">
        <f t="shared" si="28"/>
        <v>991.06089526477399</v>
      </c>
    </row>
    <row r="147" spans="1:47" x14ac:dyDescent="0.25">
      <c r="A147" s="1" t="s">
        <v>275</v>
      </c>
      <c r="B147" s="1" t="s">
        <v>276</v>
      </c>
      <c r="C147" s="1" t="s">
        <v>277</v>
      </c>
      <c r="D147" s="1" t="s">
        <v>243</v>
      </c>
      <c r="E147" s="1" t="s">
        <v>75</v>
      </c>
      <c r="F147" s="1" t="s">
        <v>83</v>
      </c>
      <c r="G147" s="1" t="s">
        <v>54</v>
      </c>
      <c r="H147" s="1" t="s">
        <v>74</v>
      </c>
      <c r="I147" s="2">
        <v>104.32</v>
      </c>
      <c r="J147" s="2">
        <v>22.97</v>
      </c>
      <c r="K147" s="2">
        <f t="shared" si="21"/>
        <v>13.379999999999999</v>
      </c>
      <c r="L147" s="2">
        <f t="shared" si="22"/>
        <v>9.59</v>
      </c>
      <c r="N147" s="4">
        <v>2.2000000000000002</v>
      </c>
      <c r="O147" s="5">
        <v>8402.625</v>
      </c>
      <c r="P147" s="6">
        <v>11.18</v>
      </c>
      <c r="Q147" s="5">
        <v>27342.087500000001</v>
      </c>
      <c r="AL147" s="5" t="str">
        <f t="shared" si="23"/>
        <v/>
      </c>
      <c r="AM147" s="3">
        <v>0.13</v>
      </c>
      <c r="AN147" s="5">
        <f t="shared" si="24"/>
        <v>978.38</v>
      </c>
      <c r="AO147" s="2">
        <v>0.99</v>
      </c>
      <c r="AP147" s="5">
        <f t="shared" si="25"/>
        <v>0.99</v>
      </c>
      <c r="AQ147" s="2">
        <v>1.67</v>
      </c>
      <c r="AR147" s="2">
        <v>6.8</v>
      </c>
      <c r="AS147" s="5">
        <f t="shared" si="26"/>
        <v>35744.712500000001</v>
      </c>
      <c r="AT147" s="11">
        <f t="shared" si="27"/>
        <v>0.48770543277524175</v>
      </c>
      <c r="AU147" s="5">
        <f t="shared" si="28"/>
        <v>487.70543277524177</v>
      </c>
    </row>
    <row r="148" spans="1:47" x14ac:dyDescent="0.25">
      <c r="A148" s="1" t="s">
        <v>275</v>
      </c>
      <c r="B148" s="1" t="s">
        <v>276</v>
      </c>
      <c r="C148" s="1" t="s">
        <v>277</v>
      </c>
      <c r="D148" s="1" t="s">
        <v>243</v>
      </c>
      <c r="E148" s="1" t="s">
        <v>76</v>
      </c>
      <c r="F148" s="1" t="s">
        <v>83</v>
      </c>
      <c r="G148" s="1" t="s">
        <v>54</v>
      </c>
      <c r="H148" s="1" t="s">
        <v>74</v>
      </c>
      <c r="I148" s="2">
        <v>104.32</v>
      </c>
      <c r="J148" s="2">
        <v>38.729999999999997</v>
      </c>
      <c r="K148" s="2">
        <f t="shared" si="21"/>
        <v>30.66</v>
      </c>
      <c r="L148" s="2">
        <f t="shared" si="22"/>
        <v>8.08</v>
      </c>
      <c r="N148" s="4">
        <v>1.17</v>
      </c>
      <c r="O148" s="5">
        <v>4468.6687499999998</v>
      </c>
      <c r="P148" s="6">
        <v>10.48</v>
      </c>
      <c r="Q148" s="5">
        <v>25630.15</v>
      </c>
      <c r="R148" s="7">
        <v>16.2</v>
      </c>
      <c r="S148" s="5">
        <v>29625.75</v>
      </c>
      <c r="Z148" s="9">
        <v>2.81</v>
      </c>
      <c r="AA148" s="5">
        <v>617.14625000000001</v>
      </c>
      <c r="AL148" s="5" t="str">
        <f t="shared" si="23"/>
        <v/>
      </c>
      <c r="AN148" s="5" t="str">
        <f t="shared" si="24"/>
        <v/>
      </c>
      <c r="AP148" s="5" t="str">
        <f t="shared" si="25"/>
        <v/>
      </c>
      <c r="AR148" s="2">
        <v>8.08</v>
      </c>
      <c r="AS148" s="5">
        <f t="shared" si="26"/>
        <v>60341.715000000004</v>
      </c>
      <c r="AT148" s="11">
        <f t="shared" si="27"/>
        <v>0.8233100833717798</v>
      </c>
      <c r="AU148" s="5">
        <f t="shared" si="28"/>
        <v>823.3100833717798</v>
      </c>
    </row>
    <row r="149" spans="1:47" x14ac:dyDescent="0.25">
      <c r="A149" s="1" t="s">
        <v>275</v>
      </c>
      <c r="B149" s="1" t="s">
        <v>276</v>
      </c>
      <c r="C149" s="1" t="s">
        <v>277</v>
      </c>
      <c r="D149" s="1" t="s">
        <v>243</v>
      </c>
      <c r="E149" s="1" t="s">
        <v>59</v>
      </c>
      <c r="F149" s="1" t="s">
        <v>83</v>
      </c>
      <c r="G149" s="1" t="s">
        <v>54</v>
      </c>
      <c r="H149" s="1" t="s">
        <v>74</v>
      </c>
      <c r="I149" s="2">
        <v>104.32</v>
      </c>
      <c r="J149" s="2">
        <v>4.24</v>
      </c>
      <c r="K149" s="2">
        <f t="shared" si="21"/>
        <v>0</v>
      </c>
      <c r="L149" s="2">
        <f t="shared" si="22"/>
        <v>4.24</v>
      </c>
      <c r="AL149" s="5" t="str">
        <f t="shared" si="23"/>
        <v/>
      </c>
      <c r="AN149" s="5" t="str">
        <f t="shared" si="24"/>
        <v/>
      </c>
      <c r="AP149" s="5" t="str">
        <f t="shared" si="25"/>
        <v/>
      </c>
      <c r="AR149" s="2">
        <v>4.24</v>
      </c>
      <c r="AS149" s="5">
        <f t="shared" si="26"/>
        <v>0</v>
      </c>
      <c r="AT149" s="11">
        <f t="shared" si="27"/>
        <v>0</v>
      </c>
      <c r="AU149" s="5">
        <f t="shared" si="28"/>
        <v>0</v>
      </c>
    </row>
    <row r="150" spans="1:47" x14ac:dyDescent="0.25">
      <c r="A150" s="1" t="s">
        <v>278</v>
      </c>
      <c r="B150" s="1" t="s">
        <v>78</v>
      </c>
      <c r="C150" s="1" t="s">
        <v>79</v>
      </c>
      <c r="D150" s="1" t="s">
        <v>80</v>
      </c>
      <c r="E150" s="1" t="s">
        <v>59</v>
      </c>
      <c r="F150" s="1" t="s">
        <v>83</v>
      </c>
      <c r="G150" s="1" t="s">
        <v>54</v>
      </c>
      <c r="H150" s="1" t="s">
        <v>74</v>
      </c>
      <c r="I150" s="2">
        <v>176.9</v>
      </c>
      <c r="J150" s="2">
        <v>0.56000000000000005</v>
      </c>
      <c r="K150" s="2">
        <f t="shared" si="21"/>
        <v>0.56000000000000005</v>
      </c>
      <c r="L150" s="2">
        <f t="shared" si="22"/>
        <v>0</v>
      </c>
      <c r="P150" s="6">
        <v>0.54</v>
      </c>
      <c r="Q150" s="5">
        <v>1320.6375</v>
      </c>
      <c r="Z150" s="9">
        <v>0.02</v>
      </c>
      <c r="AA150" s="5">
        <v>4.3925000000000001</v>
      </c>
      <c r="AL150" s="5" t="str">
        <f t="shared" si="23"/>
        <v/>
      </c>
      <c r="AN150" s="5" t="str">
        <f t="shared" si="24"/>
        <v/>
      </c>
      <c r="AP150" s="5" t="str">
        <f t="shared" si="25"/>
        <v/>
      </c>
      <c r="AS150" s="5">
        <f t="shared" si="26"/>
        <v>1325.03</v>
      </c>
      <c r="AT150" s="11">
        <f t="shared" si="27"/>
        <v>1.807887892762261E-2</v>
      </c>
      <c r="AU150" s="5">
        <f t="shared" si="28"/>
        <v>18.078878927622611</v>
      </c>
    </row>
    <row r="151" spans="1:47" x14ac:dyDescent="0.25">
      <c r="A151" s="1" t="s">
        <v>278</v>
      </c>
      <c r="B151" s="1" t="s">
        <v>78</v>
      </c>
      <c r="C151" s="1" t="s">
        <v>79</v>
      </c>
      <c r="D151" s="1" t="s">
        <v>80</v>
      </c>
      <c r="E151" s="1" t="s">
        <v>94</v>
      </c>
      <c r="F151" s="1" t="s">
        <v>83</v>
      </c>
      <c r="G151" s="1" t="s">
        <v>54</v>
      </c>
      <c r="H151" s="1" t="s">
        <v>74</v>
      </c>
      <c r="I151" s="2">
        <v>176.9</v>
      </c>
      <c r="J151" s="2">
        <v>24.32</v>
      </c>
      <c r="K151" s="2">
        <f t="shared" si="21"/>
        <v>8.879999999999999</v>
      </c>
      <c r="L151" s="2">
        <f t="shared" si="22"/>
        <v>14.610000000000001</v>
      </c>
      <c r="P151" s="6">
        <v>0.87</v>
      </c>
      <c r="Q151" s="5">
        <v>2127.6937499999999</v>
      </c>
      <c r="R151" s="7">
        <v>1.55</v>
      </c>
      <c r="S151" s="5">
        <v>2834.5625</v>
      </c>
      <c r="T151" s="8">
        <v>0.54</v>
      </c>
      <c r="U151" s="5">
        <v>296.26</v>
      </c>
      <c r="Z151" s="9">
        <v>5.92</v>
      </c>
      <c r="AA151" s="5">
        <v>1300.18</v>
      </c>
      <c r="AL151" s="5" t="str">
        <f t="shared" si="23"/>
        <v/>
      </c>
      <c r="AN151" s="5" t="str">
        <f t="shared" si="24"/>
        <v/>
      </c>
      <c r="AO151" s="2">
        <v>0.09</v>
      </c>
      <c r="AP151" s="5">
        <f t="shared" si="25"/>
        <v>0.09</v>
      </c>
      <c r="AQ151" s="2">
        <v>0.14000000000000001</v>
      </c>
      <c r="AR151" s="2">
        <v>14.38</v>
      </c>
      <c r="AS151" s="5">
        <f t="shared" si="26"/>
        <v>6558.6962500000009</v>
      </c>
      <c r="AT151" s="11">
        <f t="shared" si="27"/>
        <v>8.9487691166843367E-2</v>
      </c>
      <c r="AU151" s="5">
        <f t="shared" si="28"/>
        <v>89.487691166843362</v>
      </c>
    </row>
    <row r="152" spans="1:47" x14ac:dyDescent="0.25">
      <c r="A152" s="1" t="s">
        <v>278</v>
      </c>
      <c r="B152" s="1" t="s">
        <v>78</v>
      </c>
      <c r="C152" s="1" t="s">
        <v>79</v>
      </c>
      <c r="D152" s="1" t="s">
        <v>80</v>
      </c>
      <c r="E152" s="1" t="s">
        <v>103</v>
      </c>
      <c r="F152" s="1" t="s">
        <v>83</v>
      </c>
      <c r="G152" s="1" t="s">
        <v>54</v>
      </c>
      <c r="H152" s="1" t="s">
        <v>74</v>
      </c>
      <c r="I152" s="2">
        <v>176.9</v>
      </c>
      <c r="J152" s="2">
        <v>11.06</v>
      </c>
      <c r="K152" s="2">
        <f t="shared" si="21"/>
        <v>11.06</v>
      </c>
      <c r="L152" s="2">
        <f t="shared" si="22"/>
        <v>0</v>
      </c>
      <c r="R152" s="7">
        <v>7.66</v>
      </c>
      <c r="S152" s="5">
        <v>14008.225</v>
      </c>
      <c r="T152" s="8">
        <v>3.4</v>
      </c>
      <c r="U152" s="5">
        <v>1865.325</v>
      </c>
      <c r="AL152" s="5" t="str">
        <f t="shared" si="23"/>
        <v/>
      </c>
      <c r="AN152" s="5" t="str">
        <f t="shared" si="24"/>
        <v/>
      </c>
      <c r="AP152" s="5" t="str">
        <f t="shared" si="25"/>
        <v/>
      </c>
      <c r="AS152" s="5">
        <f t="shared" si="26"/>
        <v>15873.550000000001</v>
      </c>
      <c r="AT152" s="11">
        <f t="shared" si="27"/>
        <v>0.21658074805971481</v>
      </c>
      <c r="AU152" s="5">
        <f t="shared" si="28"/>
        <v>216.58074805971481</v>
      </c>
    </row>
    <row r="153" spans="1:47" x14ac:dyDescent="0.25">
      <c r="A153" s="1" t="s">
        <v>278</v>
      </c>
      <c r="B153" s="1" t="s">
        <v>78</v>
      </c>
      <c r="C153" s="1" t="s">
        <v>79</v>
      </c>
      <c r="D153" s="1" t="s">
        <v>80</v>
      </c>
      <c r="E153" s="1" t="s">
        <v>61</v>
      </c>
      <c r="F153" s="1" t="s">
        <v>83</v>
      </c>
      <c r="G153" s="1" t="s">
        <v>54</v>
      </c>
      <c r="H153" s="1" t="s">
        <v>74</v>
      </c>
      <c r="I153" s="2">
        <v>176.9</v>
      </c>
      <c r="J153" s="2">
        <v>14.17</v>
      </c>
      <c r="K153" s="2">
        <f t="shared" si="21"/>
        <v>14.17</v>
      </c>
      <c r="L153" s="2">
        <f t="shared" si="22"/>
        <v>0</v>
      </c>
      <c r="P153" s="6">
        <v>1.05</v>
      </c>
      <c r="Q153" s="5">
        <v>2567.90625</v>
      </c>
      <c r="R153" s="7">
        <v>4.2300000000000004</v>
      </c>
      <c r="S153" s="5">
        <v>7735.6125000000011</v>
      </c>
      <c r="T153" s="8">
        <v>7.94</v>
      </c>
      <c r="U153" s="5">
        <v>4356.0825000000004</v>
      </c>
      <c r="Z153" s="9">
        <v>0.95</v>
      </c>
      <c r="AA153" s="5">
        <v>208.64375000000001</v>
      </c>
      <c r="AL153" s="5" t="str">
        <f t="shared" si="23"/>
        <v/>
      </c>
      <c r="AN153" s="5" t="str">
        <f t="shared" si="24"/>
        <v/>
      </c>
      <c r="AP153" s="5" t="str">
        <f t="shared" si="25"/>
        <v/>
      </c>
      <c r="AS153" s="5">
        <f t="shared" si="26"/>
        <v>14868.245000000001</v>
      </c>
      <c r="AT153" s="11">
        <f t="shared" si="27"/>
        <v>0.20286423795780492</v>
      </c>
      <c r="AU153" s="5">
        <f t="shared" si="28"/>
        <v>202.86423795780493</v>
      </c>
    </row>
    <row r="154" spans="1:47" x14ac:dyDescent="0.25">
      <c r="A154" s="1" t="s">
        <v>278</v>
      </c>
      <c r="B154" s="1" t="s">
        <v>78</v>
      </c>
      <c r="C154" s="1" t="s">
        <v>79</v>
      </c>
      <c r="D154" s="1" t="s">
        <v>80</v>
      </c>
      <c r="E154" s="1" t="s">
        <v>62</v>
      </c>
      <c r="F154" s="1" t="s">
        <v>83</v>
      </c>
      <c r="G154" s="1" t="s">
        <v>54</v>
      </c>
      <c r="H154" s="1" t="s">
        <v>74</v>
      </c>
      <c r="I154" s="2">
        <v>176.9</v>
      </c>
      <c r="J154" s="2">
        <v>10.62</v>
      </c>
      <c r="K154" s="2">
        <f t="shared" si="21"/>
        <v>8.93</v>
      </c>
      <c r="L154" s="2">
        <f t="shared" si="22"/>
        <v>1.6900000000000002</v>
      </c>
      <c r="P154" s="6">
        <v>6.18</v>
      </c>
      <c r="Q154" s="5">
        <v>15113.9625</v>
      </c>
      <c r="R154" s="7">
        <v>2.14</v>
      </c>
      <c r="S154" s="5">
        <v>3913.5250000000001</v>
      </c>
      <c r="T154" s="8">
        <v>0.61</v>
      </c>
      <c r="U154" s="5">
        <v>334.66125</v>
      </c>
      <c r="AL154" s="5" t="str">
        <f t="shared" si="23"/>
        <v/>
      </c>
      <c r="AN154" s="5" t="str">
        <f t="shared" si="24"/>
        <v/>
      </c>
      <c r="AO154" s="2">
        <v>0.14000000000000001</v>
      </c>
      <c r="AP154" s="5">
        <f t="shared" si="25"/>
        <v>0.14000000000000001</v>
      </c>
      <c r="AQ154" s="2">
        <v>0.19</v>
      </c>
      <c r="AR154" s="2">
        <v>1.36</v>
      </c>
      <c r="AS154" s="5">
        <f t="shared" si="26"/>
        <v>19362.14875</v>
      </c>
      <c r="AT154" s="11">
        <f t="shared" si="27"/>
        <v>0.2641796359553138</v>
      </c>
      <c r="AU154" s="5">
        <f t="shared" si="28"/>
        <v>264.17963595531376</v>
      </c>
    </row>
    <row r="155" spans="1:47" x14ac:dyDescent="0.25">
      <c r="A155" s="1" t="s">
        <v>279</v>
      </c>
      <c r="B155" s="1" t="s">
        <v>280</v>
      </c>
      <c r="C155" s="1" t="s">
        <v>281</v>
      </c>
      <c r="D155" s="1" t="s">
        <v>114</v>
      </c>
      <c r="E155" s="1" t="s">
        <v>61</v>
      </c>
      <c r="F155" s="1" t="s">
        <v>282</v>
      </c>
      <c r="G155" s="1" t="s">
        <v>54</v>
      </c>
      <c r="H155" s="1" t="s">
        <v>74</v>
      </c>
      <c r="I155" s="2">
        <v>8.09</v>
      </c>
      <c r="J155" s="2">
        <v>2.87</v>
      </c>
      <c r="K155" s="2">
        <f t="shared" si="21"/>
        <v>0.11</v>
      </c>
      <c r="L155" s="2">
        <f t="shared" si="22"/>
        <v>2.76</v>
      </c>
      <c r="R155" s="7">
        <v>0.11</v>
      </c>
      <c r="S155" s="5">
        <v>201.16249999999999</v>
      </c>
      <c r="AL155" s="5" t="str">
        <f t="shared" si="23"/>
        <v/>
      </c>
      <c r="AN155" s="5" t="str">
        <f t="shared" si="24"/>
        <v/>
      </c>
      <c r="AP155" s="5" t="str">
        <f t="shared" si="25"/>
        <v/>
      </c>
      <c r="AR155" s="2">
        <v>2.76</v>
      </c>
      <c r="AS155" s="5">
        <f t="shared" si="26"/>
        <v>201.16249999999999</v>
      </c>
      <c r="AT155" s="11">
        <f t="shared" si="27"/>
        <v>2.7446868993742657E-3</v>
      </c>
      <c r="AU155" s="5">
        <f t="shared" si="28"/>
        <v>2.7446868993742659</v>
      </c>
    </row>
    <row r="156" spans="1:47" x14ac:dyDescent="0.25">
      <c r="A156" s="1" t="s">
        <v>279</v>
      </c>
      <c r="B156" s="1" t="s">
        <v>280</v>
      </c>
      <c r="C156" s="1" t="s">
        <v>281</v>
      </c>
      <c r="D156" s="1" t="s">
        <v>114</v>
      </c>
      <c r="E156" s="1" t="s">
        <v>62</v>
      </c>
      <c r="F156" s="1" t="s">
        <v>282</v>
      </c>
      <c r="G156" s="1" t="s">
        <v>54</v>
      </c>
      <c r="H156" s="1" t="s">
        <v>74</v>
      </c>
      <c r="I156" s="2">
        <v>8.09</v>
      </c>
      <c r="J156" s="2">
        <v>5.17</v>
      </c>
      <c r="K156" s="2">
        <f t="shared" si="21"/>
        <v>0.65</v>
      </c>
      <c r="L156" s="2">
        <f t="shared" si="22"/>
        <v>1.1000000000000001</v>
      </c>
      <c r="R156" s="7">
        <v>0.1</v>
      </c>
      <c r="S156" s="5">
        <v>182.875</v>
      </c>
      <c r="Z156" s="9">
        <v>0.55000000000000004</v>
      </c>
      <c r="AA156" s="5">
        <v>120.79375</v>
      </c>
      <c r="AL156" s="5" t="str">
        <f t="shared" si="23"/>
        <v/>
      </c>
      <c r="AN156" s="5" t="str">
        <f t="shared" si="24"/>
        <v/>
      </c>
      <c r="AP156" s="5" t="str">
        <f t="shared" si="25"/>
        <v/>
      </c>
      <c r="AR156" s="2">
        <v>1.1000000000000001</v>
      </c>
      <c r="AS156" s="5">
        <f t="shared" si="26"/>
        <v>303.66874999999999</v>
      </c>
      <c r="AT156" s="11">
        <f t="shared" si="27"/>
        <v>4.143295295466894E-3</v>
      </c>
      <c r="AU156" s="5">
        <f t="shared" si="28"/>
        <v>4.1432952954668938</v>
      </c>
    </row>
    <row r="157" spans="1:47" x14ac:dyDescent="0.25">
      <c r="A157" s="1" t="s">
        <v>283</v>
      </c>
      <c r="B157" s="1" t="s">
        <v>284</v>
      </c>
      <c r="C157" s="1" t="s">
        <v>219</v>
      </c>
      <c r="D157" s="1" t="s">
        <v>220</v>
      </c>
      <c r="E157" s="1" t="s">
        <v>94</v>
      </c>
      <c r="F157" s="1" t="s">
        <v>282</v>
      </c>
      <c r="G157" s="1" t="s">
        <v>54</v>
      </c>
      <c r="H157" s="1" t="s">
        <v>74</v>
      </c>
      <c r="I157" s="2">
        <v>77.5</v>
      </c>
      <c r="J157" s="2">
        <v>39.99</v>
      </c>
      <c r="K157" s="2">
        <f t="shared" si="21"/>
        <v>35.080000000000005</v>
      </c>
      <c r="L157" s="2">
        <f t="shared" si="22"/>
        <v>4.91</v>
      </c>
      <c r="N157" s="4">
        <v>4.84</v>
      </c>
      <c r="O157" s="5">
        <v>18485.775000000001</v>
      </c>
      <c r="P157" s="6">
        <v>15.15</v>
      </c>
      <c r="Q157" s="5">
        <v>37051.21875</v>
      </c>
      <c r="R157" s="7">
        <v>14.58</v>
      </c>
      <c r="S157" s="5">
        <v>26663.174999999999</v>
      </c>
      <c r="T157" s="8">
        <v>0.2</v>
      </c>
      <c r="U157" s="5">
        <v>109.72499999999999</v>
      </c>
      <c r="Z157" s="9">
        <v>0.31</v>
      </c>
      <c r="AA157" s="5">
        <v>68.083749999999995</v>
      </c>
      <c r="AL157" s="5" t="str">
        <f t="shared" si="23"/>
        <v/>
      </c>
      <c r="AM157" s="3">
        <v>1.18</v>
      </c>
      <c r="AN157" s="5">
        <f t="shared" si="24"/>
        <v>8880.68</v>
      </c>
      <c r="AP157" s="5" t="str">
        <f t="shared" si="25"/>
        <v/>
      </c>
      <c r="AQ157" s="2">
        <v>1.77</v>
      </c>
      <c r="AR157" s="2">
        <v>1.96</v>
      </c>
      <c r="AS157" s="5">
        <f t="shared" si="26"/>
        <v>82377.977500000008</v>
      </c>
      <c r="AT157" s="11">
        <f t="shared" si="27"/>
        <v>1.1239756696262875</v>
      </c>
      <c r="AU157" s="5">
        <f t="shared" si="28"/>
        <v>1123.9756696262875</v>
      </c>
    </row>
    <row r="158" spans="1:47" x14ac:dyDescent="0.25">
      <c r="A158" s="1" t="s">
        <v>283</v>
      </c>
      <c r="B158" s="1" t="s">
        <v>284</v>
      </c>
      <c r="C158" s="1" t="s">
        <v>219</v>
      </c>
      <c r="D158" s="1" t="s">
        <v>220</v>
      </c>
      <c r="E158" s="1" t="s">
        <v>59</v>
      </c>
      <c r="F158" s="1" t="s">
        <v>282</v>
      </c>
      <c r="G158" s="1" t="s">
        <v>54</v>
      </c>
      <c r="H158" s="1" t="s">
        <v>74</v>
      </c>
      <c r="I158" s="2">
        <v>77.5</v>
      </c>
      <c r="J158" s="2">
        <v>35.94</v>
      </c>
      <c r="K158" s="2">
        <f t="shared" si="21"/>
        <v>8.67</v>
      </c>
      <c r="L158" s="2">
        <f t="shared" si="22"/>
        <v>0.01</v>
      </c>
      <c r="P158" s="6">
        <v>2.75</v>
      </c>
      <c r="Q158" s="5">
        <v>6725.46875</v>
      </c>
      <c r="R158" s="7">
        <v>5.92</v>
      </c>
      <c r="S158" s="5">
        <v>10826.2</v>
      </c>
      <c r="AL158" s="5" t="str">
        <f t="shared" si="23"/>
        <v/>
      </c>
      <c r="AN158" s="5" t="str">
        <f t="shared" si="24"/>
        <v/>
      </c>
      <c r="AP158" s="5" t="str">
        <f t="shared" si="25"/>
        <v/>
      </c>
      <c r="AR158" s="2">
        <v>0.01</v>
      </c>
      <c r="AS158" s="5">
        <f t="shared" si="26"/>
        <v>17551.668750000001</v>
      </c>
      <c r="AT158" s="11">
        <f t="shared" si="27"/>
        <v>0.2394772150887054</v>
      </c>
      <c r="AU158" s="5">
        <f t="shared" si="28"/>
        <v>239.47721508870541</v>
      </c>
    </row>
    <row r="159" spans="1:47" x14ac:dyDescent="0.25">
      <c r="A159" s="1" t="s">
        <v>285</v>
      </c>
      <c r="B159" s="1" t="s">
        <v>284</v>
      </c>
      <c r="C159" s="1" t="s">
        <v>219</v>
      </c>
      <c r="D159" s="1" t="s">
        <v>220</v>
      </c>
      <c r="E159" s="1" t="s">
        <v>103</v>
      </c>
      <c r="F159" s="1" t="s">
        <v>282</v>
      </c>
      <c r="G159" s="1" t="s">
        <v>54</v>
      </c>
      <c r="H159" s="1" t="s">
        <v>74</v>
      </c>
      <c r="I159" s="2">
        <v>80</v>
      </c>
      <c r="J159" s="2">
        <v>15.18</v>
      </c>
      <c r="K159" s="2">
        <f t="shared" si="21"/>
        <v>9.6300000000000008</v>
      </c>
      <c r="L159" s="2">
        <f t="shared" si="22"/>
        <v>5.55</v>
      </c>
      <c r="R159" s="7">
        <v>4.4000000000000004</v>
      </c>
      <c r="S159" s="5">
        <v>8046.5</v>
      </c>
      <c r="T159" s="8">
        <v>1.24</v>
      </c>
      <c r="U159" s="5">
        <v>680.29499999999996</v>
      </c>
      <c r="Z159" s="9">
        <v>3.99</v>
      </c>
      <c r="AA159" s="5">
        <v>876.30375000000004</v>
      </c>
      <c r="AL159" s="5" t="str">
        <f t="shared" si="23"/>
        <v/>
      </c>
      <c r="AN159" s="5" t="str">
        <f t="shared" si="24"/>
        <v/>
      </c>
      <c r="AP159" s="5" t="str">
        <f t="shared" si="25"/>
        <v/>
      </c>
      <c r="AR159" s="2">
        <v>5.55</v>
      </c>
      <c r="AS159" s="5">
        <f t="shared" si="26"/>
        <v>9603.098750000001</v>
      </c>
      <c r="AT159" s="11">
        <f t="shared" si="27"/>
        <v>0.13102590856905433</v>
      </c>
      <c r="AU159" s="5">
        <f t="shared" si="28"/>
        <v>131.02590856905434</v>
      </c>
    </row>
    <row r="160" spans="1:47" x14ac:dyDescent="0.25">
      <c r="A160" s="1" t="s">
        <v>285</v>
      </c>
      <c r="B160" s="1" t="s">
        <v>284</v>
      </c>
      <c r="C160" s="1" t="s">
        <v>219</v>
      </c>
      <c r="D160" s="1" t="s">
        <v>220</v>
      </c>
      <c r="E160" s="1" t="s">
        <v>56</v>
      </c>
      <c r="F160" s="1" t="s">
        <v>282</v>
      </c>
      <c r="G160" s="1" t="s">
        <v>54</v>
      </c>
      <c r="H160" s="1" t="s">
        <v>74</v>
      </c>
      <c r="I160" s="2">
        <v>80</v>
      </c>
      <c r="J160" s="2">
        <v>17.82</v>
      </c>
      <c r="K160" s="2">
        <f t="shared" si="21"/>
        <v>17.82</v>
      </c>
      <c r="L160" s="2">
        <f t="shared" si="22"/>
        <v>0</v>
      </c>
      <c r="P160" s="6">
        <v>0.53</v>
      </c>
      <c r="Q160" s="5">
        <v>1296.1812500000001</v>
      </c>
      <c r="R160" s="7">
        <v>13.19</v>
      </c>
      <c r="S160" s="5">
        <v>24121.212500000001</v>
      </c>
      <c r="T160" s="8">
        <v>4.0999999999999996</v>
      </c>
      <c r="U160" s="5">
        <v>2249.3625000000002</v>
      </c>
      <c r="AL160" s="5" t="str">
        <f t="shared" si="23"/>
        <v/>
      </c>
      <c r="AN160" s="5" t="str">
        <f t="shared" si="24"/>
        <v/>
      </c>
      <c r="AP160" s="5" t="str">
        <f t="shared" si="25"/>
        <v/>
      </c>
      <c r="AS160" s="5">
        <f t="shared" si="26"/>
        <v>27666.756250000002</v>
      </c>
      <c r="AT160" s="11">
        <f t="shared" si="27"/>
        <v>0.37748876369878132</v>
      </c>
      <c r="AU160" s="5">
        <f t="shared" si="28"/>
        <v>377.48876369878127</v>
      </c>
    </row>
    <row r="161" spans="1:47" x14ac:dyDescent="0.25">
      <c r="A161" s="1" t="s">
        <v>286</v>
      </c>
      <c r="B161" s="1" t="s">
        <v>78</v>
      </c>
      <c r="C161" s="1" t="s">
        <v>79</v>
      </c>
      <c r="D161" s="1" t="s">
        <v>80</v>
      </c>
      <c r="E161" s="1" t="s">
        <v>61</v>
      </c>
      <c r="F161" s="1" t="s">
        <v>83</v>
      </c>
      <c r="G161" s="1" t="s">
        <v>54</v>
      </c>
      <c r="H161" s="1" t="s">
        <v>74</v>
      </c>
      <c r="I161" s="2">
        <v>80.83</v>
      </c>
      <c r="J161" s="2">
        <v>0.15</v>
      </c>
      <c r="K161" s="2">
        <f t="shared" si="21"/>
        <v>0.15000000000000002</v>
      </c>
      <c r="L161" s="2">
        <f t="shared" si="22"/>
        <v>0</v>
      </c>
      <c r="P161" s="6">
        <v>0.04</v>
      </c>
      <c r="Q161" s="5">
        <v>97.825000000000003</v>
      </c>
      <c r="R161" s="7">
        <v>0.04</v>
      </c>
      <c r="S161" s="5">
        <v>73.150000000000006</v>
      </c>
      <c r="T161" s="8">
        <v>7.0000000000000007E-2</v>
      </c>
      <c r="U161" s="5">
        <v>38.403750000000002</v>
      </c>
      <c r="AL161" s="5" t="str">
        <f t="shared" si="23"/>
        <v/>
      </c>
      <c r="AN161" s="5" t="str">
        <f t="shared" si="24"/>
        <v/>
      </c>
      <c r="AP161" s="5" t="str">
        <f t="shared" si="25"/>
        <v/>
      </c>
      <c r="AS161" s="5">
        <f t="shared" si="26"/>
        <v>209.37875000000003</v>
      </c>
      <c r="AT161" s="11">
        <f t="shared" si="27"/>
        <v>2.8567904660777217E-3</v>
      </c>
      <c r="AU161" s="5">
        <f t="shared" si="28"/>
        <v>2.8567904660777219</v>
      </c>
    </row>
    <row r="162" spans="1:47" x14ac:dyDescent="0.25">
      <c r="A162" s="1" t="s">
        <v>286</v>
      </c>
      <c r="B162" s="1" t="s">
        <v>78</v>
      </c>
      <c r="C162" s="1" t="s">
        <v>79</v>
      </c>
      <c r="D162" s="1" t="s">
        <v>80</v>
      </c>
      <c r="E162" s="1" t="s">
        <v>62</v>
      </c>
      <c r="F162" s="1" t="s">
        <v>83</v>
      </c>
      <c r="G162" s="1" t="s">
        <v>54</v>
      </c>
      <c r="H162" s="1" t="s">
        <v>74</v>
      </c>
      <c r="I162" s="2">
        <v>80.83</v>
      </c>
      <c r="J162" s="2">
        <v>0.02</v>
      </c>
      <c r="K162" s="2">
        <f t="shared" si="21"/>
        <v>0.02</v>
      </c>
      <c r="L162" s="2">
        <f t="shared" si="22"/>
        <v>0</v>
      </c>
      <c r="P162" s="6">
        <v>0.02</v>
      </c>
      <c r="Q162" s="5">
        <v>48.912500000000001</v>
      </c>
      <c r="AL162" s="5" t="str">
        <f t="shared" si="23"/>
        <v/>
      </c>
      <c r="AN162" s="5" t="str">
        <f t="shared" si="24"/>
        <v/>
      </c>
      <c r="AP162" s="5" t="str">
        <f t="shared" si="25"/>
        <v/>
      </c>
      <c r="AS162" s="5">
        <f t="shared" si="26"/>
        <v>48.912500000000001</v>
      </c>
      <c r="AT162" s="11">
        <f t="shared" si="27"/>
        <v>6.6736841093963236E-4</v>
      </c>
      <c r="AU162" s="5">
        <f t="shared" si="28"/>
        <v>0.66736841093963228</v>
      </c>
    </row>
    <row r="163" spans="1:47" x14ac:dyDescent="0.25">
      <c r="A163" s="1" t="s">
        <v>286</v>
      </c>
      <c r="B163" s="1" t="s">
        <v>78</v>
      </c>
      <c r="C163" s="1" t="s">
        <v>79</v>
      </c>
      <c r="D163" s="1" t="s">
        <v>80</v>
      </c>
      <c r="E163" s="1" t="s">
        <v>72</v>
      </c>
      <c r="F163" s="1" t="s">
        <v>282</v>
      </c>
      <c r="G163" s="1" t="s">
        <v>54</v>
      </c>
      <c r="H163" s="1" t="s">
        <v>74</v>
      </c>
      <c r="I163" s="2">
        <v>80.83</v>
      </c>
      <c r="J163" s="2">
        <v>22.06</v>
      </c>
      <c r="K163" s="2">
        <f t="shared" si="21"/>
        <v>22.06</v>
      </c>
      <c r="L163" s="2">
        <f t="shared" si="22"/>
        <v>0</v>
      </c>
      <c r="P163" s="6">
        <v>5.58</v>
      </c>
      <c r="Q163" s="5">
        <v>13646.5875</v>
      </c>
      <c r="R163" s="7">
        <v>4.46</v>
      </c>
      <c r="S163" s="5">
        <v>8156.2250000000004</v>
      </c>
      <c r="T163" s="8">
        <v>12.02</v>
      </c>
      <c r="U163" s="5">
        <v>6594.4724999999999</v>
      </c>
      <c r="AL163" s="5" t="str">
        <f t="shared" si="23"/>
        <v/>
      </c>
      <c r="AN163" s="5" t="str">
        <f t="shared" si="24"/>
        <v/>
      </c>
      <c r="AP163" s="5" t="str">
        <f t="shared" si="25"/>
        <v/>
      </c>
      <c r="AS163" s="5">
        <f t="shared" si="26"/>
        <v>28397.285</v>
      </c>
      <c r="AT163" s="11">
        <f t="shared" si="27"/>
        <v>0.38745619147354676</v>
      </c>
      <c r="AU163" s="5">
        <f t="shared" si="28"/>
        <v>387.45619147354677</v>
      </c>
    </row>
    <row r="164" spans="1:47" x14ac:dyDescent="0.25">
      <c r="A164" s="1" t="s">
        <v>286</v>
      </c>
      <c r="B164" s="1" t="s">
        <v>78</v>
      </c>
      <c r="C164" s="1" t="s">
        <v>79</v>
      </c>
      <c r="D164" s="1" t="s">
        <v>80</v>
      </c>
      <c r="E164" s="1" t="s">
        <v>81</v>
      </c>
      <c r="F164" s="1" t="s">
        <v>282</v>
      </c>
      <c r="G164" s="1" t="s">
        <v>54</v>
      </c>
      <c r="H164" s="1" t="s">
        <v>74</v>
      </c>
      <c r="I164" s="2">
        <v>80.83</v>
      </c>
      <c r="J164" s="2">
        <v>13.38</v>
      </c>
      <c r="K164" s="2">
        <f t="shared" si="21"/>
        <v>12.34</v>
      </c>
      <c r="L164" s="2">
        <f t="shared" si="22"/>
        <v>1.04</v>
      </c>
      <c r="P164" s="6">
        <v>6.65</v>
      </c>
      <c r="Q164" s="5">
        <v>16263.40625</v>
      </c>
      <c r="R164" s="7">
        <v>5.68</v>
      </c>
      <c r="S164" s="5">
        <v>10387.299999999999</v>
      </c>
      <c r="Z164" s="9">
        <v>0.01</v>
      </c>
      <c r="AA164" s="5">
        <v>2.19625</v>
      </c>
      <c r="AL164" s="5" t="str">
        <f t="shared" si="23"/>
        <v/>
      </c>
      <c r="AM164" s="3">
        <v>0.31</v>
      </c>
      <c r="AN164" s="5">
        <f t="shared" si="24"/>
        <v>2333.06</v>
      </c>
      <c r="AO164" s="2">
        <v>0.02</v>
      </c>
      <c r="AP164" s="5">
        <f t="shared" si="25"/>
        <v>0.02</v>
      </c>
      <c r="AQ164" s="2">
        <v>0.51</v>
      </c>
      <c r="AR164" s="2">
        <v>0.2</v>
      </c>
      <c r="AS164" s="5">
        <f t="shared" si="26"/>
        <v>26652.9025</v>
      </c>
      <c r="AT164" s="11">
        <f t="shared" si="27"/>
        <v>0.36365561335760704</v>
      </c>
      <c r="AU164" s="5">
        <f t="shared" si="28"/>
        <v>363.65561335760702</v>
      </c>
    </row>
    <row r="165" spans="1:47" x14ac:dyDescent="0.25">
      <c r="A165" s="1" t="s">
        <v>286</v>
      </c>
      <c r="B165" s="1" t="s">
        <v>78</v>
      </c>
      <c r="C165" s="1" t="s">
        <v>79</v>
      </c>
      <c r="D165" s="1" t="s">
        <v>80</v>
      </c>
      <c r="E165" s="1" t="s">
        <v>76</v>
      </c>
      <c r="F165" s="1" t="s">
        <v>282</v>
      </c>
      <c r="G165" s="1" t="s">
        <v>54</v>
      </c>
      <c r="H165" s="1" t="s">
        <v>74</v>
      </c>
      <c r="I165" s="2">
        <v>80.83</v>
      </c>
      <c r="J165" s="2">
        <v>24.04</v>
      </c>
      <c r="K165" s="2">
        <f t="shared" si="21"/>
        <v>22.540000000000003</v>
      </c>
      <c r="L165" s="2">
        <f t="shared" si="22"/>
        <v>1.5</v>
      </c>
      <c r="P165" s="6">
        <v>2.6</v>
      </c>
      <c r="Q165" s="5">
        <v>6358.625</v>
      </c>
      <c r="R165" s="7">
        <v>19.82</v>
      </c>
      <c r="S165" s="5">
        <v>36245.824999999997</v>
      </c>
      <c r="T165" s="8">
        <v>0.12</v>
      </c>
      <c r="U165" s="5">
        <v>65.834999999999994</v>
      </c>
      <c r="AL165" s="5" t="str">
        <f t="shared" si="23"/>
        <v/>
      </c>
      <c r="AM165" s="3">
        <v>0.6</v>
      </c>
      <c r="AN165" s="5">
        <f t="shared" si="24"/>
        <v>4515.5999999999995</v>
      </c>
      <c r="AP165" s="5" t="str">
        <f t="shared" si="25"/>
        <v/>
      </c>
      <c r="AQ165" s="2">
        <v>0.9</v>
      </c>
      <c r="AS165" s="5">
        <f t="shared" si="26"/>
        <v>42670.284999999996</v>
      </c>
      <c r="AT165" s="11">
        <f t="shared" si="27"/>
        <v>0.58219883045829246</v>
      </c>
      <c r="AU165" s="5">
        <f t="shared" si="28"/>
        <v>582.19883045829249</v>
      </c>
    </row>
    <row r="166" spans="1:47" x14ac:dyDescent="0.25">
      <c r="A166" s="1" t="s">
        <v>286</v>
      </c>
      <c r="B166" s="1" t="s">
        <v>78</v>
      </c>
      <c r="C166" s="1" t="s">
        <v>79</v>
      </c>
      <c r="D166" s="1" t="s">
        <v>80</v>
      </c>
      <c r="E166" s="1" t="s">
        <v>75</v>
      </c>
      <c r="F166" s="1" t="s">
        <v>282</v>
      </c>
      <c r="G166" s="1" t="s">
        <v>54</v>
      </c>
      <c r="H166" s="1" t="s">
        <v>74</v>
      </c>
      <c r="I166" s="2">
        <v>80.83</v>
      </c>
      <c r="J166" s="2">
        <v>4.18</v>
      </c>
      <c r="K166" s="2">
        <f t="shared" si="21"/>
        <v>4.1800000000000006</v>
      </c>
      <c r="L166" s="2">
        <f t="shared" si="22"/>
        <v>0</v>
      </c>
      <c r="P166" s="6">
        <v>0.16</v>
      </c>
      <c r="Q166" s="5">
        <v>391.3</v>
      </c>
      <c r="R166" s="7">
        <v>3.79</v>
      </c>
      <c r="S166" s="5">
        <v>6930.9624999999996</v>
      </c>
      <c r="T166" s="8">
        <v>0.23</v>
      </c>
      <c r="U166" s="5">
        <v>126.18375</v>
      </c>
      <c r="AL166" s="5" t="str">
        <f t="shared" si="23"/>
        <v/>
      </c>
      <c r="AN166" s="5" t="str">
        <f t="shared" si="24"/>
        <v/>
      </c>
      <c r="AP166" s="5" t="str">
        <f t="shared" si="25"/>
        <v/>
      </c>
      <c r="AS166" s="5">
        <f t="shared" si="26"/>
        <v>7448.44625</v>
      </c>
      <c r="AT166" s="11">
        <f t="shared" si="27"/>
        <v>0.10162755405738336</v>
      </c>
      <c r="AU166" s="5">
        <f t="shared" si="28"/>
        <v>101.62755405738336</v>
      </c>
    </row>
    <row r="167" spans="1:47" x14ac:dyDescent="0.25">
      <c r="A167" s="1" t="s">
        <v>287</v>
      </c>
      <c r="B167" s="1" t="s">
        <v>288</v>
      </c>
      <c r="C167" s="1" t="s">
        <v>289</v>
      </c>
      <c r="D167" s="1" t="s">
        <v>290</v>
      </c>
      <c r="E167" s="1" t="s">
        <v>62</v>
      </c>
      <c r="F167" s="1" t="s">
        <v>83</v>
      </c>
      <c r="G167" s="1" t="s">
        <v>54</v>
      </c>
      <c r="H167" s="1" t="s">
        <v>74</v>
      </c>
      <c r="I167" s="2">
        <v>20.350000000000001</v>
      </c>
      <c r="J167" s="2">
        <v>0.71</v>
      </c>
      <c r="K167" s="2">
        <f t="shared" si="21"/>
        <v>0</v>
      </c>
      <c r="L167" s="2">
        <f t="shared" si="22"/>
        <v>0.71000000000000008</v>
      </c>
      <c r="AL167" s="5" t="str">
        <f t="shared" si="23"/>
        <v/>
      </c>
      <c r="AN167" s="5" t="str">
        <f t="shared" si="24"/>
        <v/>
      </c>
      <c r="AO167" s="2">
        <v>0.01</v>
      </c>
      <c r="AP167" s="5">
        <f t="shared" si="25"/>
        <v>0.01</v>
      </c>
      <c r="AQ167" s="2">
        <v>0.02</v>
      </c>
      <c r="AR167" s="2">
        <v>0.68</v>
      </c>
      <c r="AS167" s="5">
        <f t="shared" si="26"/>
        <v>0</v>
      </c>
      <c r="AT167" s="11">
        <f t="shared" si="27"/>
        <v>0</v>
      </c>
      <c r="AU167" s="5">
        <f t="shared" si="28"/>
        <v>0</v>
      </c>
    </row>
    <row r="168" spans="1:47" x14ac:dyDescent="0.25">
      <c r="A168" s="1" t="s">
        <v>287</v>
      </c>
      <c r="B168" s="1" t="s">
        <v>288</v>
      </c>
      <c r="C168" s="1" t="s">
        <v>289</v>
      </c>
      <c r="D168" s="1" t="s">
        <v>290</v>
      </c>
      <c r="E168" s="1" t="s">
        <v>81</v>
      </c>
      <c r="F168" s="1" t="s">
        <v>282</v>
      </c>
      <c r="G168" s="1" t="s">
        <v>54</v>
      </c>
      <c r="H168" s="1" t="s">
        <v>74</v>
      </c>
      <c r="I168" s="2">
        <v>20.350000000000001</v>
      </c>
      <c r="J168" s="2">
        <v>19.47</v>
      </c>
      <c r="K168" s="2">
        <f t="shared" si="21"/>
        <v>1.1300000000000001</v>
      </c>
      <c r="L168" s="2">
        <f t="shared" si="22"/>
        <v>18.34</v>
      </c>
      <c r="P168" s="6">
        <v>0.03</v>
      </c>
      <c r="Q168" s="5">
        <v>73.368749999999991</v>
      </c>
      <c r="R168" s="7">
        <v>0.01</v>
      </c>
      <c r="S168" s="5">
        <v>18.287500000000001</v>
      </c>
      <c r="Z168" s="9">
        <v>1.0900000000000001</v>
      </c>
      <c r="AA168" s="5">
        <v>239.39125000000001</v>
      </c>
      <c r="AL168" s="5" t="str">
        <f t="shared" si="23"/>
        <v/>
      </c>
      <c r="AN168" s="5" t="str">
        <f t="shared" si="24"/>
        <v/>
      </c>
      <c r="AO168" s="2">
        <v>0.35</v>
      </c>
      <c r="AP168" s="5">
        <f t="shared" si="25"/>
        <v>0.35</v>
      </c>
      <c r="AQ168" s="2">
        <v>0.41</v>
      </c>
      <c r="AR168" s="2">
        <v>17.579999999999998</v>
      </c>
      <c r="AS168" s="5">
        <f t="shared" si="26"/>
        <v>331.04750000000001</v>
      </c>
      <c r="AT168" s="11">
        <f t="shared" si="27"/>
        <v>4.5168544650250539E-3</v>
      </c>
      <c r="AU168" s="5">
        <f t="shared" si="28"/>
        <v>4.5168544650250535</v>
      </c>
    </row>
    <row r="169" spans="1:47" x14ac:dyDescent="0.25">
      <c r="A169" s="1" t="s">
        <v>291</v>
      </c>
      <c r="B169" s="1" t="s">
        <v>78</v>
      </c>
      <c r="C169" s="1" t="s">
        <v>79</v>
      </c>
      <c r="D169" s="1" t="s">
        <v>80</v>
      </c>
      <c r="E169" s="1" t="s">
        <v>72</v>
      </c>
      <c r="F169" s="1" t="s">
        <v>282</v>
      </c>
      <c r="G169" s="1" t="s">
        <v>54</v>
      </c>
      <c r="H169" s="1" t="s">
        <v>74</v>
      </c>
      <c r="I169" s="2">
        <v>30.32</v>
      </c>
      <c r="J169" s="2">
        <v>7.0000000000000007E-2</v>
      </c>
      <c r="K169" s="2">
        <f t="shared" si="21"/>
        <v>6.9999999999999993E-2</v>
      </c>
      <c r="L169" s="2">
        <f t="shared" si="22"/>
        <v>0</v>
      </c>
      <c r="T169" s="8">
        <v>0.06</v>
      </c>
      <c r="U169" s="5">
        <v>32.917499999999997</v>
      </c>
      <c r="Z169" s="9">
        <v>0.01</v>
      </c>
      <c r="AA169" s="5">
        <v>2.19625</v>
      </c>
      <c r="AL169" s="5" t="str">
        <f t="shared" si="23"/>
        <v/>
      </c>
      <c r="AN169" s="5" t="str">
        <f t="shared" si="24"/>
        <v/>
      </c>
      <c r="AP169" s="5" t="str">
        <f t="shared" si="25"/>
        <v/>
      </c>
      <c r="AS169" s="5">
        <f t="shared" si="26"/>
        <v>35.113749999999996</v>
      </c>
      <c r="AT169" s="11">
        <f t="shared" si="27"/>
        <v>4.7909649966024046E-4</v>
      </c>
      <c r="AU169" s="5">
        <f t="shared" si="28"/>
        <v>0.47909649966024048</v>
      </c>
    </row>
    <row r="170" spans="1:47" x14ac:dyDescent="0.25">
      <c r="A170" s="1" t="s">
        <v>291</v>
      </c>
      <c r="B170" s="1" t="s">
        <v>78</v>
      </c>
      <c r="C170" s="1" t="s">
        <v>79</v>
      </c>
      <c r="D170" s="1" t="s">
        <v>80</v>
      </c>
      <c r="E170" s="1" t="s">
        <v>76</v>
      </c>
      <c r="F170" s="1" t="s">
        <v>282</v>
      </c>
      <c r="G170" s="1" t="s">
        <v>54</v>
      </c>
      <c r="H170" s="1" t="s">
        <v>74</v>
      </c>
      <c r="I170" s="2">
        <v>30.32</v>
      </c>
      <c r="J170" s="2">
        <v>4.59</v>
      </c>
      <c r="K170" s="2">
        <f t="shared" si="21"/>
        <v>4.0600000000000005</v>
      </c>
      <c r="L170" s="2">
        <f t="shared" si="22"/>
        <v>0.53</v>
      </c>
      <c r="P170" s="6">
        <v>2.31</v>
      </c>
      <c r="Q170" s="5">
        <v>5649.3937500000002</v>
      </c>
      <c r="R170" s="7">
        <v>1.75</v>
      </c>
      <c r="S170" s="5">
        <v>3200.3125</v>
      </c>
      <c r="AL170" s="5" t="str">
        <f t="shared" si="23"/>
        <v/>
      </c>
      <c r="AM170" s="3">
        <v>0.21</v>
      </c>
      <c r="AN170" s="5">
        <f t="shared" si="24"/>
        <v>1580.46</v>
      </c>
      <c r="AP170" s="5" t="str">
        <f t="shared" si="25"/>
        <v/>
      </c>
      <c r="AQ170" s="2">
        <v>0.32</v>
      </c>
      <c r="AS170" s="5">
        <f t="shared" si="26"/>
        <v>8849.7062499999993</v>
      </c>
      <c r="AT170" s="11">
        <f t="shared" si="27"/>
        <v>0.12074652486266357</v>
      </c>
      <c r="AU170" s="5">
        <f t="shared" si="28"/>
        <v>120.74652486266358</v>
      </c>
    </row>
    <row r="171" spans="1:47" x14ac:dyDescent="0.25">
      <c r="A171" s="1" t="s">
        <v>291</v>
      </c>
      <c r="B171" s="1" t="s">
        <v>78</v>
      </c>
      <c r="C171" s="1" t="s">
        <v>79</v>
      </c>
      <c r="D171" s="1" t="s">
        <v>80</v>
      </c>
      <c r="E171" s="1" t="s">
        <v>75</v>
      </c>
      <c r="F171" s="1" t="s">
        <v>282</v>
      </c>
      <c r="G171" s="1" t="s">
        <v>54</v>
      </c>
      <c r="H171" s="1" t="s">
        <v>74</v>
      </c>
      <c r="I171" s="2">
        <v>30.32</v>
      </c>
      <c r="J171" s="2">
        <v>23.69</v>
      </c>
      <c r="K171" s="2">
        <f t="shared" si="21"/>
        <v>23.61</v>
      </c>
      <c r="L171" s="2">
        <f t="shared" si="22"/>
        <v>0.08</v>
      </c>
      <c r="R171" s="7">
        <v>22.25</v>
      </c>
      <c r="S171" s="5">
        <v>40689.6875</v>
      </c>
      <c r="T171" s="8">
        <v>1.08</v>
      </c>
      <c r="U171" s="5">
        <v>592.51499999999999</v>
      </c>
      <c r="Z171" s="9">
        <v>0.28000000000000003</v>
      </c>
      <c r="AA171" s="5">
        <v>61.494999999999997</v>
      </c>
      <c r="AL171" s="5" t="str">
        <f t="shared" si="23"/>
        <v/>
      </c>
      <c r="AM171" s="3">
        <v>0.01</v>
      </c>
      <c r="AN171" s="5">
        <f t="shared" si="24"/>
        <v>75.260000000000005</v>
      </c>
      <c r="AP171" s="5" t="str">
        <f t="shared" si="25"/>
        <v/>
      </c>
      <c r="AQ171" s="2">
        <v>0.05</v>
      </c>
      <c r="AR171" s="2">
        <v>0.02</v>
      </c>
      <c r="AS171" s="5">
        <f t="shared" si="26"/>
        <v>41343.697500000002</v>
      </c>
      <c r="AT171" s="11">
        <f t="shared" si="27"/>
        <v>0.56409870080130542</v>
      </c>
      <c r="AU171" s="5">
        <f t="shared" si="28"/>
        <v>564.09870080130543</v>
      </c>
    </row>
    <row r="172" spans="1:47" x14ac:dyDescent="0.25">
      <c r="A172" s="1" t="s">
        <v>292</v>
      </c>
      <c r="B172" s="1" t="s">
        <v>293</v>
      </c>
      <c r="C172" s="1" t="s">
        <v>294</v>
      </c>
      <c r="D172" s="1" t="s">
        <v>295</v>
      </c>
      <c r="E172" s="1" t="s">
        <v>76</v>
      </c>
      <c r="F172" s="1" t="s">
        <v>282</v>
      </c>
      <c r="G172" s="1" t="s">
        <v>54</v>
      </c>
      <c r="H172" s="1" t="s">
        <v>74</v>
      </c>
      <c r="I172" s="2">
        <v>10.41</v>
      </c>
      <c r="J172" s="2">
        <v>1.76</v>
      </c>
      <c r="K172" s="2">
        <f t="shared" si="21"/>
        <v>1.34</v>
      </c>
      <c r="L172" s="2">
        <f t="shared" si="22"/>
        <v>0.42000000000000004</v>
      </c>
      <c r="P172" s="6">
        <v>0.81</v>
      </c>
      <c r="Q172" s="5">
        <v>1980.95625</v>
      </c>
      <c r="R172" s="7">
        <v>0.52</v>
      </c>
      <c r="S172" s="5">
        <v>950.95</v>
      </c>
      <c r="Z172" s="9">
        <v>0.01</v>
      </c>
      <c r="AA172" s="5">
        <v>2.19625</v>
      </c>
      <c r="AL172" s="5" t="str">
        <f t="shared" si="23"/>
        <v/>
      </c>
      <c r="AM172" s="3">
        <v>0.17</v>
      </c>
      <c r="AN172" s="5">
        <f t="shared" si="24"/>
        <v>1279.42</v>
      </c>
      <c r="AP172" s="5" t="str">
        <f t="shared" si="25"/>
        <v/>
      </c>
      <c r="AQ172" s="2">
        <v>0.25</v>
      </c>
      <c r="AS172" s="5">
        <f t="shared" si="26"/>
        <v>2934.1025</v>
      </c>
      <c r="AT172" s="11">
        <f t="shared" si="27"/>
        <v>4.0033270083496088E-2</v>
      </c>
      <c r="AU172" s="5">
        <f t="shared" si="28"/>
        <v>40.033270083496085</v>
      </c>
    </row>
    <row r="173" spans="1:47" x14ac:dyDescent="0.25">
      <c r="A173" s="1" t="s">
        <v>292</v>
      </c>
      <c r="B173" s="1" t="s">
        <v>293</v>
      </c>
      <c r="C173" s="1" t="s">
        <v>294</v>
      </c>
      <c r="D173" s="1" t="s">
        <v>295</v>
      </c>
      <c r="E173" s="1" t="s">
        <v>75</v>
      </c>
      <c r="F173" s="1" t="s">
        <v>282</v>
      </c>
      <c r="G173" s="1" t="s">
        <v>54</v>
      </c>
      <c r="H173" s="1" t="s">
        <v>74</v>
      </c>
      <c r="I173" s="2">
        <v>10.41</v>
      </c>
      <c r="J173" s="2">
        <v>8.0500000000000007</v>
      </c>
      <c r="K173" s="2">
        <f t="shared" si="21"/>
        <v>7.52</v>
      </c>
      <c r="L173" s="2">
        <f t="shared" si="22"/>
        <v>0.53</v>
      </c>
      <c r="P173" s="6">
        <v>2.59</v>
      </c>
      <c r="Q173" s="5">
        <v>6334.1687499999998</v>
      </c>
      <c r="R173" s="7">
        <v>2.4500000000000002</v>
      </c>
      <c r="S173" s="5">
        <v>4480.4375</v>
      </c>
      <c r="Z173" s="9">
        <v>2.48</v>
      </c>
      <c r="AA173" s="5">
        <v>544.66999999999996</v>
      </c>
      <c r="AL173" s="5" t="str">
        <f t="shared" si="23"/>
        <v/>
      </c>
      <c r="AM173" s="3">
        <v>7.0000000000000007E-2</v>
      </c>
      <c r="AN173" s="5">
        <f t="shared" si="24"/>
        <v>526.82000000000005</v>
      </c>
      <c r="AP173" s="5" t="str">
        <f t="shared" si="25"/>
        <v/>
      </c>
      <c r="AQ173" s="2">
        <v>0.06</v>
      </c>
      <c r="AR173" s="2">
        <v>0.4</v>
      </c>
      <c r="AS173" s="5">
        <f t="shared" si="26"/>
        <v>11359.276250000001</v>
      </c>
      <c r="AT173" s="11">
        <f t="shared" si="27"/>
        <v>0.15498741917478775</v>
      </c>
      <c r="AU173" s="5">
        <f t="shared" si="28"/>
        <v>154.98741917478776</v>
      </c>
    </row>
    <row r="174" spans="1:47" x14ac:dyDescent="0.25">
      <c r="A174" s="1" t="s">
        <v>296</v>
      </c>
      <c r="B174" s="1" t="s">
        <v>297</v>
      </c>
      <c r="C174" s="1" t="s">
        <v>298</v>
      </c>
      <c r="D174" s="1" t="s">
        <v>299</v>
      </c>
      <c r="E174" s="1" t="s">
        <v>156</v>
      </c>
      <c r="F174" s="1" t="s">
        <v>282</v>
      </c>
      <c r="G174" s="1" t="s">
        <v>54</v>
      </c>
      <c r="H174" s="1" t="s">
        <v>74</v>
      </c>
      <c r="I174" s="2">
        <v>112.74</v>
      </c>
      <c r="J174" s="2">
        <v>40.299999999999997</v>
      </c>
      <c r="K174" s="2">
        <f t="shared" si="21"/>
        <v>11.350000000000001</v>
      </c>
      <c r="L174" s="2">
        <f t="shared" si="22"/>
        <v>0</v>
      </c>
      <c r="R174" s="7">
        <v>10.31</v>
      </c>
      <c r="S174" s="5">
        <v>18854.412499999999</v>
      </c>
      <c r="Z174" s="9">
        <v>1.04</v>
      </c>
      <c r="AA174" s="5">
        <v>228.41</v>
      </c>
      <c r="AL174" s="5" t="str">
        <f t="shared" si="23"/>
        <v/>
      </c>
      <c r="AN174" s="5" t="str">
        <f t="shared" si="24"/>
        <v/>
      </c>
      <c r="AP174" s="5" t="str">
        <f t="shared" si="25"/>
        <v/>
      </c>
      <c r="AS174" s="5">
        <f t="shared" si="26"/>
        <v>19082.822499999998</v>
      </c>
      <c r="AT174" s="11">
        <f t="shared" si="27"/>
        <v>0.26036847284575643</v>
      </c>
      <c r="AU174" s="5">
        <f t="shared" si="28"/>
        <v>260.36847284575646</v>
      </c>
    </row>
    <row r="175" spans="1:47" x14ac:dyDescent="0.25">
      <c r="A175" s="1" t="s">
        <v>300</v>
      </c>
      <c r="B175" s="1" t="s">
        <v>284</v>
      </c>
      <c r="C175" s="1" t="s">
        <v>219</v>
      </c>
      <c r="D175" s="1" t="s">
        <v>220</v>
      </c>
      <c r="E175" s="1" t="s">
        <v>61</v>
      </c>
      <c r="F175" s="1" t="s">
        <v>282</v>
      </c>
      <c r="G175" s="1" t="s">
        <v>54</v>
      </c>
      <c r="H175" s="1" t="s">
        <v>74</v>
      </c>
      <c r="I175" s="2">
        <v>49.49</v>
      </c>
      <c r="J175" s="2">
        <v>35.74</v>
      </c>
      <c r="K175" s="2">
        <f t="shared" si="21"/>
        <v>28.820000000000004</v>
      </c>
      <c r="L175" s="2">
        <f t="shared" si="22"/>
        <v>4.4800000000000004</v>
      </c>
      <c r="N175" s="4">
        <v>8.56</v>
      </c>
      <c r="O175" s="5">
        <v>32693.85</v>
      </c>
      <c r="P175" s="6">
        <v>12.82</v>
      </c>
      <c r="Q175" s="5">
        <v>31352.912499999999</v>
      </c>
      <c r="R175" s="7">
        <v>7.21</v>
      </c>
      <c r="S175" s="5">
        <v>13185.2875</v>
      </c>
      <c r="T175" s="8">
        <v>0.23</v>
      </c>
      <c r="U175" s="5">
        <v>126.18375</v>
      </c>
      <c r="AL175" s="5" t="str">
        <f t="shared" si="23"/>
        <v/>
      </c>
      <c r="AM175" s="3">
        <v>1</v>
      </c>
      <c r="AN175" s="5">
        <f t="shared" si="24"/>
        <v>7526</v>
      </c>
      <c r="AP175" s="5" t="str">
        <f t="shared" si="25"/>
        <v/>
      </c>
      <c r="AQ175" s="2">
        <v>1.5</v>
      </c>
      <c r="AR175" s="2">
        <v>1.98</v>
      </c>
      <c r="AS175" s="5">
        <f t="shared" si="26"/>
        <v>77358.233749999999</v>
      </c>
      <c r="AT175" s="11">
        <f t="shared" si="27"/>
        <v>1.0554856433597575</v>
      </c>
      <c r="AU175" s="5">
        <f t="shared" si="28"/>
        <v>1055.4856433597574</v>
      </c>
    </row>
    <row r="176" spans="1:47" x14ac:dyDescent="0.25">
      <c r="A176" s="1" t="s">
        <v>300</v>
      </c>
      <c r="B176" s="1" t="s">
        <v>284</v>
      </c>
      <c r="C176" s="1" t="s">
        <v>219</v>
      </c>
      <c r="D176" s="1" t="s">
        <v>220</v>
      </c>
      <c r="E176" s="1" t="s">
        <v>62</v>
      </c>
      <c r="F176" s="1" t="s">
        <v>282</v>
      </c>
      <c r="G176" s="1" t="s">
        <v>54</v>
      </c>
      <c r="H176" s="1" t="s">
        <v>74</v>
      </c>
      <c r="I176" s="2">
        <v>49.49</v>
      </c>
      <c r="J176" s="2">
        <v>7.2</v>
      </c>
      <c r="K176" s="2">
        <f t="shared" si="21"/>
        <v>7.0000000000000007E-2</v>
      </c>
      <c r="L176" s="2">
        <f t="shared" si="22"/>
        <v>0.05</v>
      </c>
      <c r="R176" s="7">
        <v>7.0000000000000007E-2</v>
      </c>
      <c r="S176" s="5">
        <v>128.01249999999999</v>
      </c>
      <c r="AL176" s="5" t="str">
        <f t="shared" si="23"/>
        <v/>
      </c>
      <c r="AN176" s="5" t="str">
        <f t="shared" si="24"/>
        <v/>
      </c>
      <c r="AP176" s="5" t="str">
        <f t="shared" si="25"/>
        <v/>
      </c>
      <c r="AR176" s="2">
        <v>0.05</v>
      </c>
      <c r="AS176" s="5">
        <f t="shared" si="26"/>
        <v>128.01249999999999</v>
      </c>
      <c r="AT176" s="11">
        <f t="shared" si="27"/>
        <v>1.7466189359654416E-3</v>
      </c>
      <c r="AU176" s="5">
        <f t="shared" si="28"/>
        <v>1.7466189359654416</v>
      </c>
    </row>
    <row r="177" spans="1:47" x14ac:dyDescent="0.25">
      <c r="A177" s="1" t="s">
        <v>301</v>
      </c>
      <c r="B177" s="1" t="s">
        <v>302</v>
      </c>
      <c r="C177" s="1" t="s">
        <v>219</v>
      </c>
      <c r="D177" s="1" t="s">
        <v>303</v>
      </c>
      <c r="E177" s="1" t="s">
        <v>82</v>
      </c>
      <c r="F177" s="1" t="s">
        <v>304</v>
      </c>
      <c r="G177" s="1" t="s">
        <v>54</v>
      </c>
      <c r="H177" s="1" t="s">
        <v>74</v>
      </c>
      <c r="I177" s="2">
        <v>201.03</v>
      </c>
      <c r="J177" s="2">
        <v>2.4900000000000002</v>
      </c>
      <c r="K177" s="2">
        <f t="shared" si="21"/>
        <v>2.44</v>
      </c>
      <c r="L177" s="2">
        <f t="shared" si="22"/>
        <v>0.05</v>
      </c>
      <c r="P177" s="6">
        <v>2.44</v>
      </c>
      <c r="Q177" s="5">
        <v>5967.3249999999998</v>
      </c>
      <c r="AL177" s="5" t="str">
        <f t="shared" si="23"/>
        <v/>
      </c>
      <c r="AN177" s="5" t="str">
        <f t="shared" si="24"/>
        <v/>
      </c>
      <c r="AP177" s="5" t="str">
        <f t="shared" si="25"/>
        <v/>
      </c>
      <c r="AR177" s="2">
        <v>0.05</v>
      </c>
      <c r="AS177" s="5">
        <f t="shared" si="26"/>
        <v>5967.3249999999998</v>
      </c>
      <c r="AT177" s="11">
        <f t="shared" si="27"/>
        <v>8.1418946134635142E-2</v>
      </c>
      <c r="AU177" s="5">
        <f t="shared" si="28"/>
        <v>81.418946134635135</v>
      </c>
    </row>
    <row r="178" spans="1:47" x14ac:dyDescent="0.25">
      <c r="A178" s="1" t="s">
        <v>301</v>
      </c>
      <c r="B178" s="1" t="s">
        <v>302</v>
      </c>
      <c r="C178" s="1" t="s">
        <v>219</v>
      </c>
      <c r="D178" s="1" t="s">
        <v>303</v>
      </c>
      <c r="E178" s="1" t="s">
        <v>156</v>
      </c>
      <c r="F178" s="1" t="s">
        <v>304</v>
      </c>
      <c r="G178" s="1" t="s">
        <v>54</v>
      </c>
      <c r="H178" s="1" t="s">
        <v>74</v>
      </c>
      <c r="I178" s="2">
        <v>201.03</v>
      </c>
      <c r="J178" s="2">
        <v>41.23</v>
      </c>
      <c r="K178" s="2">
        <f t="shared" si="21"/>
        <v>0</v>
      </c>
      <c r="L178" s="2">
        <f t="shared" si="22"/>
        <v>40</v>
      </c>
      <c r="AL178" s="5" t="str">
        <f t="shared" si="23"/>
        <v/>
      </c>
      <c r="AN178" s="5" t="str">
        <f t="shared" si="24"/>
        <v/>
      </c>
      <c r="AP178" s="5" t="str">
        <f t="shared" si="25"/>
        <v/>
      </c>
      <c r="AR178" s="2">
        <v>40</v>
      </c>
      <c r="AS178" s="5">
        <f t="shared" si="26"/>
        <v>0</v>
      </c>
      <c r="AT178" s="11">
        <f t="shared" si="27"/>
        <v>0</v>
      </c>
      <c r="AU178" s="5">
        <f t="shared" si="28"/>
        <v>0</v>
      </c>
    </row>
    <row r="179" spans="1:47" x14ac:dyDescent="0.25">
      <c r="A179" s="1" t="s">
        <v>301</v>
      </c>
      <c r="B179" s="1" t="s">
        <v>302</v>
      </c>
      <c r="C179" s="1" t="s">
        <v>219</v>
      </c>
      <c r="D179" s="1" t="s">
        <v>303</v>
      </c>
      <c r="E179" s="1" t="s">
        <v>84</v>
      </c>
      <c r="F179" s="1" t="s">
        <v>304</v>
      </c>
      <c r="G179" s="1" t="s">
        <v>54</v>
      </c>
      <c r="H179" s="1" t="s">
        <v>74</v>
      </c>
      <c r="I179" s="2">
        <v>201.03</v>
      </c>
      <c r="J179" s="2">
        <v>3.13</v>
      </c>
      <c r="K179" s="2">
        <f t="shared" si="21"/>
        <v>0</v>
      </c>
      <c r="L179" s="2">
        <f t="shared" si="22"/>
        <v>3.13</v>
      </c>
      <c r="AL179" s="5" t="str">
        <f t="shared" si="23"/>
        <v/>
      </c>
      <c r="AN179" s="5" t="str">
        <f t="shared" si="24"/>
        <v/>
      </c>
      <c r="AP179" s="5" t="str">
        <f t="shared" si="25"/>
        <v/>
      </c>
      <c r="AR179" s="2">
        <v>3.13</v>
      </c>
      <c r="AS179" s="5">
        <f t="shared" si="26"/>
        <v>0</v>
      </c>
      <c r="AT179" s="11">
        <f t="shared" si="27"/>
        <v>0</v>
      </c>
      <c r="AU179" s="5">
        <f t="shared" si="28"/>
        <v>0</v>
      </c>
    </row>
    <row r="180" spans="1:47" x14ac:dyDescent="0.25">
      <c r="A180" s="1" t="s">
        <v>301</v>
      </c>
      <c r="B180" s="1" t="s">
        <v>302</v>
      </c>
      <c r="C180" s="1" t="s">
        <v>219</v>
      </c>
      <c r="D180" s="1" t="s">
        <v>303</v>
      </c>
      <c r="E180" s="1" t="s">
        <v>176</v>
      </c>
      <c r="F180" s="1" t="s">
        <v>304</v>
      </c>
      <c r="G180" s="1" t="s">
        <v>54</v>
      </c>
      <c r="H180" s="1" t="s">
        <v>74</v>
      </c>
      <c r="I180" s="2">
        <v>201.03</v>
      </c>
      <c r="J180" s="2">
        <v>3.53</v>
      </c>
      <c r="K180" s="2">
        <f t="shared" si="21"/>
        <v>0.44</v>
      </c>
      <c r="L180" s="2">
        <f t="shared" si="22"/>
        <v>0.67</v>
      </c>
      <c r="R180" s="7">
        <v>0.44</v>
      </c>
      <c r="S180" s="5">
        <v>804.65</v>
      </c>
      <c r="AL180" s="5" t="str">
        <f t="shared" si="23"/>
        <v/>
      </c>
      <c r="AN180" s="5" t="str">
        <f t="shared" si="24"/>
        <v/>
      </c>
      <c r="AP180" s="5" t="str">
        <f t="shared" si="25"/>
        <v/>
      </c>
      <c r="AR180" s="2">
        <v>0.67</v>
      </c>
      <c r="AS180" s="5">
        <f t="shared" si="26"/>
        <v>804.65</v>
      </c>
      <c r="AT180" s="11">
        <f t="shared" si="27"/>
        <v>1.0978747597497063E-2</v>
      </c>
      <c r="AU180" s="5">
        <f t="shared" si="28"/>
        <v>10.978747597497064</v>
      </c>
    </row>
    <row r="181" spans="1:47" x14ac:dyDescent="0.25">
      <c r="A181" s="1" t="s">
        <v>301</v>
      </c>
      <c r="B181" s="1" t="s">
        <v>302</v>
      </c>
      <c r="C181" s="1" t="s">
        <v>219</v>
      </c>
      <c r="D181" s="1" t="s">
        <v>303</v>
      </c>
      <c r="E181" s="1" t="s">
        <v>103</v>
      </c>
      <c r="F181" s="1" t="s">
        <v>304</v>
      </c>
      <c r="G181" s="1" t="s">
        <v>54</v>
      </c>
      <c r="H181" s="1" t="s">
        <v>74</v>
      </c>
      <c r="I181" s="2">
        <v>201.03</v>
      </c>
      <c r="J181" s="2">
        <v>40.68</v>
      </c>
      <c r="K181" s="2">
        <f t="shared" si="21"/>
        <v>12.68</v>
      </c>
      <c r="L181" s="2">
        <f t="shared" si="22"/>
        <v>10.53</v>
      </c>
      <c r="R181" s="7">
        <v>12.68</v>
      </c>
      <c r="S181" s="5">
        <v>23188.55</v>
      </c>
      <c r="AL181" s="5" t="str">
        <f t="shared" si="23"/>
        <v/>
      </c>
      <c r="AN181" s="5" t="str">
        <f t="shared" si="24"/>
        <v/>
      </c>
      <c r="AP181" s="5" t="str">
        <f t="shared" si="25"/>
        <v/>
      </c>
      <c r="AR181" s="2">
        <v>10.53</v>
      </c>
      <c r="AS181" s="5">
        <f t="shared" si="26"/>
        <v>23188.55</v>
      </c>
      <c r="AT181" s="11">
        <f t="shared" si="27"/>
        <v>0.31638754440059719</v>
      </c>
      <c r="AU181" s="5">
        <f t="shared" si="28"/>
        <v>316.38754440059716</v>
      </c>
    </row>
    <row r="182" spans="1:47" x14ac:dyDescent="0.25">
      <c r="A182" s="1" t="s">
        <v>301</v>
      </c>
      <c r="B182" s="1" t="s">
        <v>302</v>
      </c>
      <c r="C182" s="1" t="s">
        <v>219</v>
      </c>
      <c r="D182" s="1" t="s">
        <v>303</v>
      </c>
      <c r="E182" s="1" t="s">
        <v>94</v>
      </c>
      <c r="F182" s="1" t="s">
        <v>304</v>
      </c>
      <c r="G182" s="1" t="s">
        <v>54</v>
      </c>
      <c r="H182" s="1" t="s">
        <v>74</v>
      </c>
      <c r="I182" s="2">
        <v>201.03</v>
      </c>
      <c r="J182" s="2">
        <v>40.17</v>
      </c>
      <c r="K182" s="2">
        <f t="shared" si="21"/>
        <v>18.29</v>
      </c>
      <c r="L182" s="2">
        <f t="shared" si="22"/>
        <v>1.21</v>
      </c>
      <c r="R182" s="7">
        <v>8</v>
      </c>
      <c r="S182" s="5">
        <v>14630</v>
      </c>
      <c r="T182" s="8">
        <v>8.0399999999999991</v>
      </c>
      <c r="U182" s="5">
        <v>4410.9449999999997</v>
      </c>
      <c r="Z182" s="9">
        <v>2.25</v>
      </c>
      <c r="AA182" s="5">
        <v>494.15625</v>
      </c>
      <c r="AL182" s="5" t="str">
        <f t="shared" si="23"/>
        <v/>
      </c>
      <c r="AN182" s="5" t="str">
        <f t="shared" si="24"/>
        <v/>
      </c>
      <c r="AP182" s="5" t="str">
        <f t="shared" si="25"/>
        <v/>
      </c>
      <c r="AR182" s="2">
        <v>1.21</v>
      </c>
      <c r="AS182" s="5">
        <f t="shared" si="26"/>
        <v>19535.10125</v>
      </c>
      <c r="AT182" s="11">
        <f t="shared" si="27"/>
        <v>0.26653942200372754</v>
      </c>
      <c r="AU182" s="5">
        <f t="shared" si="28"/>
        <v>266.53942200372757</v>
      </c>
    </row>
    <row r="183" spans="1:47" x14ac:dyDescent="0.25">
      <c r="A183" s="1" t="s">
        <v>301</v>
      </c>
      <c r="B183" s="1" t="s">
        <v>302</v>
      </c>
      <c r="C183" s="1" t="s">
        <v>219</v>
      </c>
      <c r="D183" s="1" t="s">
        <v>303</v>
      </c>
      <c r="E183" s="1" t="s">
        <v>59</v>
      </c>
      <c r="F183" s="1" t="s">
        <v>304</v>
      </c>
      <c r="G183" s="1" t="s">
        <v>54</v>
      </c>
      <c r="H183" s="1" t="s">
        <v>74</v>
      </c>
      <c r="I183" s="2">
        <v>201.03</v>
      </c>
      <c r="J183" s="2">
        <v>28.9</v>
      </c>
      <c r="K183" s="2">
        <f t="shared" si="21"/>
        <v>1.06</v>
      </c>
      <c r="L183" s="2">
        <f t="shared" si="22"/>
        <v>0</v>
      </c>
      <c r="R183" s="7">
        <v>0.37</v>
      </c>
      <c r="S183" s="5">
        <v>676.63750000000005</v>
      </c>
      <c r="T183" s="8">
        <v>0.69</v>
      </c>
      <c r="U183" s="5">
        <v>378.55124999999998</v>
      </c>
      <c r="AL183" s="5" t="str">
        <f t="shared" si="23"/>
        <v/>
      </c>
      <c r="AN183" s="5" t="str">
        <f t="shared" si="24"/>
        <v/>
      </c>
      <c r="AP183" s="5" t="str">
        <f t="shared" si="25"/>
        <v/>
      </c>
      <c r="AS183" s="5">
        <f t="shared" si="26"/>
        <v>1055.18875</v>
      </c>
      <c r="AT183" s="11">
        <f t="shared" si="27"/>
        <v>1.4397130372172285E-2</v>
      </c>
      <c r="AU183" s="5">
        <f t="shared" si="28"/>
        <v>14.397130372172285</v>
      </c>
    </row>
    <row r="184" spans="1:47" x14ac:dyDescent="0.25">
      <c r="A184" s="1" t="s">
        <v>305</v>
      </c>
      <c r="B184" s="1" t="s">
        <v>302</v>
      </c>
      <c r="C184" s="1" t="s">
        <v>219</v>
      </c>
      <c r="D184" s="1" t="s">
        <v>303</v>
      </c>
      <c r="E184" s="1" t="s">
        <v>82</v>
      </c>
      <c r="F184" s="1" t="s">
        <v>304</v>
      </c>
      <c r="G184" s="1" t="s">
        <v>54</v>
      </c>
      <c r="H184" s="1" t="s">
        <v>74</v>
      </c>
      <c r="I184" s="2">
        <v>117</v>
      </c>
      <c r="J184" s="2">
        <v>25.19</v>
      </c>
      <c r="K184" s="2">
        <f t="shared" si="21"/>
        <v>11.23</v>
      </c>
      <c r="L184" s="2">
        <f t="shared" si="22"/>
        <v>13.96</v>
      </c>
      <c r="R184" s="7">
        <v>11.23</v>
      </c>
      <c r="S184" s="5">
        <v>20536.862499999999</v>
      </c>
      <c r="AL184" s="5" t="str">
        <f t="shared" si="23"/>
        <v/>
      </c>
      <c r="AN184" s="5" t="str">
        <f t="shared" si="24"/>
        <v/>
      </c>
      <c r="AP184" s="5" t="str">
        <f t="shared" si="25"/>
        <v/>
      </c>
      <c r="AR184" s="2">
        <v>13.96</v>
      </c>
      <c r="AS184" s="5">
        <f t="shared" si="26"/>
        <v>20536.862499999999</v>
      </c>
      <c r="AT184" s="11">
        <f t="shared" si="27"/>
        <v>0.28020758072702734</v>
      </c>
      <c r="AU184" s="5">
        <f t="shared" si="28"/>
        <v>280.20758072702733</v>
      </c>
    </row>
    <row r="185" spans="1:47" x14ac:dyDescent="0.25">
      <c r="A185" s="1" t="s">
        <v>305</v>
      </c>
      <c r="B185" s="1" t="s">
        <v>302</v>
      </c>
      <c r="C185" s="1" t="s">
        <v>219</v>
      </c>
      <c r="D185" s="1" t="s">
        <v>303</v>
      </c>
      <c r="E185" s="1" t="s">
        <v>161</v>
      </c>
      <c r="F185" s="1" t="s">
        <v>304</v>
      </c>
      <c r="G185" s="1" t="s">
        <v>54</v>
      </c>
      <c r="H185" s="1" t="s">
        <v>74</v>
      </c>
      <c r="I185" s="2">
        <v>117</v>
      </c>
      <c r="J185" s="2">
        <v>21.37</v>
      </c>
      <c r="K185" s="2">
        <f t="shared" si="21"/>
        <v>0.13</v>
      </c>
      <c r="L185" s="2">
        <f t="shared" si="22"/>
        <v>21.24</v>
      </c>
      <c r="R185" s="7">
        <v>0.13</v>
      </c>
      <c r="S185" s="5">
        <v>237.73750000000001</v>
      </c>
      <c r="AL185" s="5" t="str">
        <f t="shared" si="23"/>
        <v/>
      </c>
      <c r="AN185" s="5" t="str">
        <f t="shared" si="24"/>
        <v/>
      </c>
      <c r="AP185" s="5" t="str">
        <f t="shared" si="25"/>
        <v/>
      </c>
      <c r="AR185" s="2">
        <v>21.24</v>
      </c>
      <c r="AS185" s="5">
        <f t="shared" si="26"/>
        <v>237.73750000000001</v>
      </c>
      <c r="AT185" s="11">
        <f t="shared" si="27"/>
        <v>3.2437208810786777E-3</v>
      </c>
      <c r="AU185" s="5">
        <f t="shared" si="28"/>
        <v>3.2437208810786777</v>
      </c>
    </row>
    <row r="186" spans="1:47" x14ac:dyDescent="0.25">
      <c r="A186" s="1" t="s">
        <v>305</v>
      </c>
      <c r="B186" s="1" t="s">
        <v>302</v>
      </c>
      <c r="C186" s="1" t="s">
        <v>219</v>
      </c>
      <c r="D186" s="1" t="s">
        <v>303</v>
      </c>
      <c r="E186" s="1" t="s">
        <v>84</v>
      </c>
      <c r="F186" s="1" t="s">
        <v>304</v>
      </c>
      <c r="G186" s="1" t="s">
        <v>54</v>
      </c>
      <c r="H186" s="1" t="s">
        <v>74</v>
      </c>
      <c r="I186" s="2">
        <v>117</v>
      </c>
      <c r="J186" s="2">
        <v>35.86</v>
      </c>
      <c r="K186" s="2">
        <f t="shared" si="21"/>
        <v>26.770000000000003</v>
      </c>
      <c r="L186" s="2">
        <f t="shared" si="22"/>
        <v>5.0599999999999996</v>
      </c>
      <c r="R186" s="7">
        <v>24.67</v>
      </c>
      <c r="S186" s="5">
        <v>45115.262499999997</v>
      </c>
      <c r="T186" s="8">
        <v>2.1</v>
      </c>
      <c r="U186" s="5">
        <v>1152.1125</v>
      </c>
      <c r="AL186" s="5" t="str">
        <f t="shared" si="23"/>
        <v/>
      </c>
      <c r="AN186" s="5" t="str">
        <f t="shared" si="24"/>
        <v/>
      </c>
      <c r="AP186" s="5" t="str">
        <f t="shared" si="25"/>
        <v/>
      </c>
      <c r="AR186" s="2">
        <v>5.0599999999999996</v>
      </c>
      <c r="AS186" s="5">
        <f t="shared" si="26"/>
        <v>46267.375</v>
      </c>
      <c r="AT186" s="11">
        <f t="shared" si="27"/>
        <v>0.63127798685608116</v>
      </c>
      <c r="AU186" s="5">
        <f t="shared" si="28"/>
        <v>631.27798685608116</v>
      </c>
    </row>
    <row r="187" spans="1:47" x14ac:dyDescent="0.25">
      <c r="A187" s="1" t="s">
        <v>305</v>
      </c>
      <c r="B187" s="1" t="s">
        <v>302</v>
      </c>
      <c r="C187" s="1" t="s">
        <v>219</v>
      </c>
      <c r="D187" s="1" t="s">
        <v>303</v>
      </c>
      <c r="E187" s="1" t="s">
        <v>176</v>
      </c>
      <c r="F187" s="1" t="s">
        <v>304</v>
      </c>
      <c r="G187" s="1" t="s">
        <v>54</v>
      </c>
      <c r="H187" s="1" t="s">
        <v>74</v>
      </c>
      <c r="I187" s="2">
        <v>117</v>
      </c>
      <c r="J187" s="2">
        <v>29.65</v>
      </c>
      <c r="K187" s="2">
        <f t="shared" si="21"/>
        <v>1.19</v>
      </c>
      <c r="L187" s="2">
        <f t="shared" si="22"/>
        <v>0.02</v>
      </c>
      <c r="R187" s="7">
        <v>0.77</v>
      </c>
      <c r="S187" s="5">
        <v>1408.1375</v>
      </c>
      <c r="T187" s="8">
        <v>0.42</v>
      </c>
      <c r="U187" s="5">
        <v>230.42250000000001</v>
      </c>
      <c r="AL187" s="5" t="str">
        <f t="shared" si="23"/>
        <v/>
      </c>
      <c r="AN187" s="5" t="str">
        <f t="shared" si="24"/>
        <v/>
      </c>
      <c r="AP187" s="5" t="str">
        <f t="shared" si="25"/>
        <v/>
      </c>
      <c r="AR187" s="2">
        <v>0.02</v>
      </c>
      <c r="AS187" s="5">
        <f t="shared" si="26"/>
        <v>1638.56</v>
      </c>
      <c r="AT187" s="11">
        <f t="shared" si="27"/>
        <v>2.2356722380357658E-2</v>
      </c>
      <c r="AU187" s="5">
        <f t="shared" si="28"/>
        <v>22.356722380357656</v>
      </c>
    </row>
    <row r="188" spans="1:47" x14ac:dyDescent="0.25">
      <c r="A188" s="1" t="s">
        <v>306</v>
      </c>
      <c r="B188" s="1" t="s">
        <v>307</v>
      </c>
      <c r="C188" s="1" t="s">
        <v>219</v>
      </c>
      <c r="D188" s="1" t="s">
        <v>303</v>
      </c>
      <c r="E188" s="1" t="s">
        <v>82</v>
      </c>
      <c r="F188" s="1" t="s">
        <v>304</v>
      </c>
      <c r="G188" s="1" t="s">
        <v>54</v>
      </c>
      <c r="H188" s="1" t="s">
        <v>74</v>
      </c>
      <c r="I188" s="2">
        <v>29.05</v>
      </c>
      <c r="J188" s="2">
        <v>7.2</v>
      </c>
      <c r="K188" s="2">
        <f t="shared" si="21"/>
        <v>7.0299999999999994</v>
      </c>
      <c r="L188" s="2">
        <f t="shared" si="22"/>
        <v>0.18</v>
      </c>
      <c r="P188" s="6">
        <v>1.31</v>
      </c>
      <c r="Q188" s="5">
        <v>3203.7687500000002</v>
      </c>
      <c r="R188" s="7">
        <v>5.72</v>
      </c>
      <c r="S188" s="5">
        <v>10460.450000000001</v>
      </c>
      <c r="AL188" s="5" t="str">
        <f t="shared" si="23"/>
        <v/>
      </c>
      <c r="AN188" s="5" t="str">
        <f t="shared" si="24"/>
        <v/>
      </c>
      <c r="AP188" s="5" t="str">
        <f t="shared" si="25"/>
        <v/>
      </c>
      <c r="AR188" s="2">
        <v>0.18</v>
      </c>
      <c r="AS188" s="5">
        <f t="shared" si="26"/>
        <v>13664.21875</v>
      </c>
      <c r="AT188" s="11">
        <f t="shared" si="27"/>
        <v>0.18643634968400774</v>
      </c>
      <c r="AU188" s="5">
        <f t="shared" si="28"/>
        <v>186.43634968400775</v>
      </c>
    </row>
    <row r="189" spans="1:47" x14ac:dyDescent="0.25">
      <c r="A189" s="1" t="s">
        <v>306</v>
      </c>
      <c r="B189" s="1" t="s">
        <v>307</v>
      </c>
      <c r="C189" s="1" t="s">
        <v>219</v>
      </c>
      <c r="D189" s="1" t="s">
        <v>303</v>
      </c>
      <c r="E189" s="1" t="s">
        <v>161</v>
      </c>
      <c r="F189" s="1" t="s">
        <v>304</v>
      </c>
      <c r="G189" s="1" t="s">
        <v>54</v>
      </c>
      <c r="H189" s="1" t="s">
        <v>74</v>
      </c>
      <c r="I189" s="2">
        <v>29.05</v>
      </c>
      <c r="J189" s="2">
        <v>19.64</v>
      </c>
      <c r="K189" s="2">
        <f t="shared" si="21"/>
        <v>0.14000000000000001</v>
      </c>
      <c r="L189" s="2">
        <f t="shared" si="22"/>
        <v>19.510000000000002</v>
      </c>
      <c r="R189" s="7">
        <v>0.14000000000000001</v>
      </c>
      <c r="S189" s="5">
        <v>256.02499999999998</v>
      </c>
      <c r="AL189" s="5" t="str">
        <f t="shared" si="23"/>
        <v/>
      </c>
      <c r="AN189" s="5" t="str">
        <f t="shared" si="24"/>
        <v/>
      </c>
      <c r="AP189" s="5" t="str">
        <f t="shared" si="25"/>
        <v/>
      </c>
      <c r="AR189" s="2">
        <v>19.510000000000002</v>
      </c>
      <c r="AS189" s="5">
        <f t="shared" si="26"/>
        <v>256.02499999999998</v>
      </c>
      <c r="AT189" s="11">
        <f t="shared" si="27"/>
        <v>3.4932378719308831E-3</v>
      </c>
      <c r="AU189" s="5">
        <f t="shared" si="28"/>
        <v>3.4932378719308832</v>
      </c>
    </row>
    <row r="190" spans="1:47" x14ac:dyDescent="0.25">
      <c r="A190" s="1" t="s">
        <v>306</v>
      </c>
      <c r="B190" s="1" t="s">
        <v>307</v>
      </c>
      <c r="C190" s="1" t="s">
        <v>219</v>
      </c>
      <c r="D190" s="1" t="s">
        <v>303</v>
      </c>
      <c r="E190" s="1" t="s">
        <v>52</v>
      </c>
      <c r="F190" s="1" t="s">
        <v>308</v>
      </c>
      <c r="G190" s="1" t="s">
        <v>54</v>
      </c>
      <c r="H190" s="1" t="s">
        <v>74</v>
      </c>
      <c r="I190" s="2">
        <v>29.05</v>
      </c>
      <c r="J190" s="2">
        <v>0.54</v>
      </c>
      <c r="K190" s="2">
        <f t="shared" si="21"/>
        <v>0.44999999999999996</v>
      </c>
      <c r="L190" s="2">
        <f t="shared" si="22"/>
        <v>0.09</v>
      </c>
      <c r="P190" s="6">
        <v>0.1</v>
      </c>
      <c r="Q190" s="5">
        <v>244.5625</v>
      </c>
      <c r="R190" s="7">
        <v>0.35</v>
      </c>
      <c r="S190" s="5">
        <v>640.0625</v>
      </c>
      <c r="AL190" s="5" t="str">
        <f t="shared" si="23"/>
        <v/>
      </c>
      <c r="AN190" s="5" t="str">
        <f t="shared" si="24"/>
        <v/>
      </c>
      <c r="AP190" s="5" t="str">
        <f t="shared" si="25"/>
        <v/>
      </c>
      <c r="AR190" s="2">
        <v>0.09</v>
      </c>
      <c r="AS190" s="5">
        <f t="shared" si="26"/>
        <v>884.625</v>
      </c>
      <c r="AT190" s="11">
        <f t="shared" si="27"/>
        <v>1.2069936734525371E-2</v>
      </c>
      <c r="AU190" s="5">
        <f t="shared" si="28"/>
        <v>12.069936734525371</v>
      </c>
    </row>
    <row r="191" spans="1:47" x14ac:dyDescent="0.25">
      <c r="A191" s="1" t="s">
        <v>309</v>
      </c>
      <c r="B191" s="1" t="s">
        <v>284</v>
      </c>
      <c r="C191" s="1" t="s">
        <v>219</v>
      </c>
      <c r="D191" s="1" t="s">
        <v>220</v>
      </c>
      <c r="E191" s="1" t="s">
        <v>81</v>
      </c>
      <c r="F191" s="1" t="s">
        <v>304</v>
      </c>
      <c r="G191" s="1" t="s">
        <v>54</v>
      </c>
      <c r="H191" s="1" t="s">
        <v>74</v>
      </c>
      <c r="I191" s="2">
        <v>90</v>
      </c>
      <c r="J191" s="2">
        <v>9.19</v>
      </c>
      <c r="K191" s="2">
        <f t="shared" si="21"/>
        <v>9.19</v>
      </c>
      <c r="L191" s="2">
        <f t="shared" si="22"/>
        <v>0</v>
      </c>
      <c r="R191" s="7">
        <v>4.01</v>
      </c>
      <c r="S191" s="5">
        <v>7333.2874999999995</v>
      </c>
      <c r="T191" s="8">
        <v>5.18</v>
      </c>
      <c r="U191" s="5">
        <v>2841.8775000000001</v>
      </c>
      <c r="AL191" s="5" t="str">
        <f t="shared" si="23"/>
        <v/>
      </c>
      <c r="AN191" s="5" t="str">
        <f t="shared" si="24"/>
        <v/>
      </c>
      <c r="AP191" s="5" t="str">
        <f t="shared" si="25"/>
        <v/>
      </c>
      <c r="AS191" s="5">
        <f t="shared" si="26"/>
        <v>10175.164999999999</v>
      </c>
      <c r="AT191" s="11">
        <f t="shared" si="27"/>
        <v>0.13883125371016738</v>
      </c>
      <c r="AU191" s="5">
        <f t="shared" si="28"/>
        <v>138.8312537101674</v>
      </c>
    </row>
    <row r="192" spans="1:47" x14ac:dyDescent="0.25">
      <c r="A192" s="1" t="s">
        <v>309</v>
      </c>
      <c r="B192" s="1" t="s">
        <v>284</v>
      </c>
      <c r="C192" s="1" t="s">
        <v>219</v>
      </c>
      <c r="D192" s="1" t="s">
        <v>220</v>
      </c>
      <c r="E192" s="1" t="s">
        <v>76</v>
      </c>
      <c r="F192" s="1" t="s">
        <v>304</v>
      </c>
      <c r="G192" s="1" t="s">
        <v>54</v>
      </c>
      <c r="H192" s="1" t="s">
        <v>74</v>
      </c>
      <c r="I192" s="2">
        <v>90</v>
      </c>
      <c r="J192" s="2">
        <v>38.799999999999997</v>
      </c>
      <c r="K192" s="2">
        <f t="shared" si="21"/>
        <v>29.4</v>
      </c>
      <c r="L192" s="2">
        <f t="shared" si="22"/>
        <v>0</v>
      </c>
      <c r="R192" s="7">
        <v>15.57</v>
      </c>
      <c r="S192" s="5">
        <v>28473.637500000001</v>
      </c>
      <c r="T192" s="8">
        <v>11.72</v>
      </c>
      <c r="U192" s="5">
        <v>6429.8850000000002</v>
      </c>
      <c r="Z192" s="9">
        <v>2.11</v>
      </c>
      <c r="AA192" s="5">
        <v>463.40875</v>
      </c>
      <c r="AL192" s="5" t="str">
        <f t="shared" si="23"/>
        <v/>
      </c>
      <c r="AN192" s="5" t="str">
        <f t="shared" si="24"/>
        <v/>
      </c>
      <c r="AP192" s="5" t="str">
        <f t="shared" si="25"/>
        <v/>
      </c>
      <c r="AS192" s="5">
        <f t="shared" si="26"/>
        <v>35366.931250000001</v>
      </c>
      <c r="AT192" s="11">
        <f t="shared" si="27"/>
        <v>0.48255093704316326</v>
      </c>
      <c r="AU192" s="5">
        <f t="shared" si="28"/>
        <v>482.55093704316329</v>
      </c>
    </row>
    <row r="193" spans="1:47" x14ac:dyDescent="0.25">
      <c r="A193" s="1" t="s">
        <v>309</v>
      </c>
      <c r="B193" s="1" t="s">
        <v>284</v>
      </c>
      <c r="C193" s="1" t="s">
        <v>219</v>
      </c>
      <c r="D193" s="1" t="s">
        <v>220</v>
      </c>
      <c r="E193" s="1" t="s">
        <v>75</v>
      </c>
      <c r="F193" s="1" t="s">
        <v>304</v>
      </c>
      <c r="G193" s="1" t="s">
        <v>54</v>
      </c>
      <c r="H193" s="1" t="s">
        <v>74</v>
      </c>
      <c r="I193" s="2">
        <v>90</v>
      </c>
      <c r="J193" s="2">
        <v>39.880000000000003</v>
      </c>
      <c r="K193" s="2">
        <f t="shared" ref="K193:K255" si="29">SUM(N193,P193,R193,T193,V193,X193,Z193,AB193,AE193,AG193,AI193)</f>
        <v>29.509999999999998</v>
      </c>
      <c r="L193" s="2">
        <f t="shared" ref="L193:L255" si="30">SUM(M193,AD193,AK193,AM193,AO193,AQ193,AR193)</f>
        <v>10.36</v>
      </c>
      <c r="R193" s="7">
        <v>25.02</v>
      </c>
      <c r="S193" s="5">
        <v>45755.324999999997</v>
      </c>
      <c r="T193" s="8">
        <v>4.49</v>
      </c>
      <c r="U193" s="5">
        <v>2463.3262500000001</v>
      </c>
      <c r="AL193" s="5" t="str">
        <f t="shared" ref="AL193:AL255" si="31">IF(AK193&gt;0,AK193*$AL$1,"")</f>
        <v/>
      </c>
      <c r="AN193" s="5" t="str">
        <f t="shared" ref="AN193:AN255" si="32">IF(AM193&gt;0,AM193*$AN$1,"")</f>
        <v/>
      </c>
      <c r="AP193" s="5" t="str">
        <f t="shared" ref="AP193:AP255" si="33">IF(AO193&gt;0,AO193*$AP$1,"")</f>
        <v/>
      </c>
      <c r="AR193" s="2">
        <v>10.36</v>
      </c>
      <c r="AS193" s="5">
        <f t="shared" si="26"/>
        <v>48218.651249999995</v>
      </c>
      <c r="AT193" s="11">
        <f t="shared" si="27"/>
        <v>0.65790144978001153</v>
      </c>
      <c r="AU193" s="5">
        <f t="shared" si="28"/>
        <v>657.9014497800116</v>
      </c>
    </row>
    <row r="194" spans="1:47" x14ac:dyDescent="0.25">
      <c r="A194" s="1" t="s">
        <v>310</v>
      </c>
      <c r="B194" s="1" t="s">
        <v>311</v>
      </c>
      <c r="C194" s="1" t="s">
        <v>312</v>
      </c>
      <c r="D194" s="1" t="s">
        <v>313</v>
      </c>
      <c r="E194" s="1" t="s">
        <v>72</v>
      </c>
      <c r="F194" s="1" t="s">
        <v>304</v>
      </c>
      <c r="G194" s="1" t="s">
        <v>54</v>
      </c>
      <c r="H194" s="1" t="s">
        <v>74</v>
      </c>
      <c r="I194" s="2">
        <v>70</v>
      </c>
      <c r="J194" s="2">
        <v>38.85</v>
      </c>
      <c r="K194" s="2">
        <f t="shared" si="29"/>
        <v>31.28</v>
      </c>
      <c r="L194" s="2">
        <f t="shared" si="30"/>
        <v>7.58</v>
      </c>
      <c r="R194" s="7">
        <v>31.25</v>
      </c>
      <c r="S194" s="5">
        <v>57148.4375</v>
      </c>
      <c r="T194" s="8">
        <v>0.03</v>
      </c>
      <c r="U194" s="5">
        <v>16.458749999999998</v>
      </c>
      <c r="AL194" s="5" t="str">
        <f t="shared" si="31"/>
        <v/>
      </c>
      <c r="AN194" s="5" t="str">
        <f t="shared" si="32"/>
        <v/>
      </c>
      <c r="AP194" s="5" t="str">
        <f t="shared" si="33"/>
        <v/>
      </c>
      <c r="AR194" s="2">
        <v>7.58</v>
      </c>
      <c r="AS194" s="5">
        <f t="shared" si="26"/>
        <v>57164.896249999998</v>
      </c>
      <c r="AT194" s="11">
        <f t="shared" si="27"/>
        <v>0.7799651617049107</v>
      </c>
      <c r="AU194" s="5">
        <f t="shared" si="28"/>
        <v>779.96516170491077</v>
      </c>
    </row>
    <row r="195" spans="1:47" x14ac:dyDescent="0.25">
      <c r="A195" s="1" t="s">
        <v>310</v>
      </c>
      <c r="B195" s="1" t="s">
        <v>311</v>
      </c>
      <c r="C195" s="1" t="s">
        <v>312</v>
      </c>
      <c r="D195" s="1" t="s">
        <v>313</v>
      </c>
      <c r="E195" s="1" t="s">
        <v>81</v>
      </c>
      <c r="F195" s="1" t="s">
        <v>304</v>
      </c>
      <c r="G195" s="1" t="s">
        <v>54</v>
      </c>
      <c r="H195" s="1" t="s">
        <v>74</v>
      </c>
      <c r="I195" s="2">
        <v>70</v>
      </c>
      <c r="J195" s="2">
        <v>29.38</v>
      </c>
      <c r="K195" s="2">
        <f t="shared" si="29"/>
        <v>29.38</v>
      </c>
      <c r="L195" s="2">
        <f t="shared" si="30"/>
        <v>0</v>
      </c>
      <c r="R195" s="7">
        <v>12.23</v>
      </c>
      <c r="S195" s="5">
        <v>22365.612499999999</v>
      </c>
      <c r="T195" s="8">
        <v>17.149999999999999</v>
      </c>
      <c r="U195" s="5">
        <v>9408.9187499999989</v>
      </c>
      <c r="AL195" s="5" t="str">
        <f t="shared" si="31"/>
        <v/>
      </c>
      <c r="AN195" s="5" t="str">
        <f t="shared" si="32"/>
        <v/>
      </c>
      <c r="AP195" s="5" t="str">
        <f t="shared" si="33"/>
        <v/>
      </c>
      <c r="AS195" s="5">
        <f t="shared" si="26"/>
        <v>31774.53125</v>
      </c>
      <c r="AT195" s="11">
        <f t="shared" si="27"/>
        <v>0.43353577160570789</v>
      </c>
      <c r="AU195" s="5">
        <f t="shared" si="28"/>
        <v>433.53577160570791</v>
      </c>
    </row>
    <row r="196" spans="1:47" x14ac:dyDescent="0.25">
      <c r="A196" s="1" t="s">
        <v>314</v>
      </c>
      <c r="B196" s="1" t="s">
        <v>302</v>
      </c>
      <c r="C196" s="1" t="s">
        <v>219</v>
      </c>
      <c r="D196" s="1" t="s">
        <v>303</v>
      </c>
      <c r="E196" s="1" t="s">
        <v>103</v>
      </c>
      <c r="F196" s="1" t="s">
        <v>308</v>
      </c>
      <c r="G196" s="1" t="s">
        <v>54</v>
      </c>
      <c r="H196" s="1" t="s">
        <v>74</v>
      </c>
      <c r="I196" s="2">
        <v>135.55000000000001</v>
      </c>
      <c r="J196" s="2">
        <v>40.71</v>
      </c>
      <c r="K196" s="2">
        <f t="shared" si="29"/>
        <v>39.799999999999997</v>
      </c>
      <c r="L196" s="2">
        <f t="shared" si="30"/>
        <v>0.2</v>
      </c>
      <c r="P196" s="6">
        <v>9.7200000000000006</v>
      </c>
      <c r="Q196" s="5">
        <v>23771.474999999999</v>
      </c>
      <c r="R196" s="7">
        <v>30.08</v>
      </c>
      <c r="S196" s="5">
        <v>55008.800000000003</v>
      </c>
      <c r="AL196" s="5" t="str">
        <f t="shared" si="31"/>
        <v/>
      </c>
      <c r="AN196" s="5" t="str">
        <f t="shared" si="32"/>
        <v/>
      </c>
      <c r="AP196" s="5" t="str">
        <f t="shared" si="33"/>
        <v/>
      </c>
      <c r="AR196" s="2">
        <v>0.2</v>
      </c>
      <c r="AS196" s="5">
        <f t="shared" ref="AS196:AS259" si="34">SUM(O196,Q196,S196,U196,W196,Y196,AA196,AC196,AF196,AH196,AJ196)</f>
        <v>78780.274999999994</v>
      </c>
      <c r="AT196" s="11">
        <f t="shared" ref="AT196:AT259" si="35">(AS196/$AS$352)*100</f>
        <v>1.0748881562000969</v>
      </c>
      <c r="AU196" s="5">
        <f t="shared" ref="AU196:AU259" si="36">(AT196/100)*$AU$1</f>
        <v>1074.8881562000968</v>
      </c>
    </row>
    <row r="197" spans="1:47" x14ac:dyDescent="0.25">
      <c r="A197" s="1" t="s">
        <v>314</v>
      </c>
      <c r="B197" s="1" t="s">
        <v>302</v>
      </c>
      <c r="C197" s="1" t="s">
        <v>219</v>
      </c>
      <c r="D197" s="1" t="s">
        <v>303</v>
      </c>
      <c r="E197" s="1" t="s">
        <v>176</v>
      </c>
      <c r="F197" s="1" t="s">
        <v>308</v>
      </c>
      <c r="G197" s="1" t="s">
        <v>54</v>
      </c>
      <c r="H197" s="1" t="s">
        <v>74</v>
      </c>
      <c r="I197" s="2">
        <v>135.55000000000001</v>
      </c>
      <c r="J197" s="2">
        <v>36.9</v>
      </c>
      <c r="K197" s="2">
        <f t="shared" si="29"/>
        <v>9.08</v>
      </c>
      <c r="L197" s="2">
        <f t="shared" si="30"/>
        <v>27.82</v>
      </c>
      <c r="P197" s="6">
        <v>4.33</v>
      </c>
      <c r="Q197" s="5">
        <v>10589.55625</v>
      </c>
      <c r="R197" s="7">
        <v>4.53</v>
      </c>
      <c r="S197" s="5">
        <v>8284.2375000000011</v>
      </c>
      <c r="T197" s="8">
        <v>0.22</v>
      </c>
      <c r="U197" s="5">
        <v>120.69750000000001</v>
      </c>
      <c r="AL197" s="5" t="str">
        <f t="shared" si="31"/>
        <v/>
      </c>
      <c r="AN197" s="5" t="str">
        <f t="shared" si="32"/>
        <v/>
      </c>
      <c r="AP197" s="5" t="str">
        <f t="shared" si="33"/>
        <v/>
      </c>
      <c r="AR197" s="2">
        <v>27.82</v>
      </c>
      <c r="AS197" s="5">
        <f t="shared" si="34"/>
        <v>18994.491249999999</v>
      </c>
      <c r="AT197" s="11">
        <f t="shared" si="35"/>
        <v>0.25916326996410427</v>
      </c>
      <c r="AU197" s="5">
        <f t="shared" si="36"/>
        <v>259.16326996410424</v>
      </c>
    </row>
    <row r="198" spans="1:47" x14ac:dyDescent="0.25">
      <c r="A198" s="1" t="s">
        <v>314</v>
      </c>
      <c r="B198" s="1" t="s">
        <v>302</v>
      </c>
      <c r="C198" s="1" t="s">
        <v>219</v>
      </c>
      <c r="D198" s="1" t="s">
        <v>303</v>
      </c>
      <c r="E198" s="1" t="s">
        <v>56</v>
      </c>
      <c r="F198" s="1" t="s">
        <v>308</v>
      </c>
      <c r="G198" s="1" t="s">
        <v>54</v>
      </c>
      <c r="H198" s="1" t="s">
        <v>74</v>
      </c>
      <c r="I198" s="2">
        <v>135.55000000000001</v>
      </c>
      <c r="J198" s="2">
        <v>32.14</v>
      </c>
      <c r="K198" s="2">
        <f t="shared" si="29"/>
        <v>32.14</v>
      </c>
      <c r="L198" s="2">
        <f t="shared" si="30"/>
        <v>0</v>
      </c>
      <c r="P198" s="6">
        <v>2.88</v>
      </c>
      <c r="Q198" s="5">
        <v>7043.4</v>
      </c>
      <c r="R198" s="7">
        <v>18.77</v>
      </c>
      <c r="S198" s="5">
        <v>34325.637499999997</v>
      </c>
      <c r="T198" s="8">
        <v>10.49</v>
      </c>
      <c r="U198" s="5">
        <v>5755.0762500000001</v>
      </c>
      <c r="AL198" s="5" t="str">
        <f t="shared" si="31"/>
        <v/>
      </c>
      <c r="AN198" s="5" t="str">
        <f t="shared" si="32"/>
        <v/>
      </c>
      <c r="AP198" s="5" t="str">
        <f t="shared" si="33"/>
        <v/>
      </c>
      <c r="AS198" s="5">
        <f t="shared" si="34"/>
        <v>47124.113749999997</v>
      </c>
      <c r="AT198" s="11">
        <f t="shared" si="35"/>
        <v>0.64296744002608686</v>
      </c>
      <c r="AU198" s="5">
        <f t="shared" si="36"/>
        <v>642.96744002608682</v>
      </c>
    </row>
    <row r="199" spans="1:47" x14ac:dyDescent="0.25">
      <c r="A199" s="1" t="s">
        <v>314</v>
      </c>
      <c r="B199" s="1" t="s">
        <v>302</v>
      </c>
      <c r="C199" s="1" t="s">
        <v>219</v>
      </c>
      <c r="D199" s="1" t="s">
        <v>303</v>
      </c>
      <c r="E199" s="1" t="s">
        <v>52</v>
      </c>
      <c r="F199" s="1" t="s">
        <v>308</v>
      </c>
      <c r="G199" s="1" t="s">
        <v>54</v>
      </c>
      <c r="H199" s="1" t="s">
        <v>74</v>
      </c>
      <c r="I199" s="2">
        <v>135.55000000000001</v>
      </c>
      <c r="J199" s="2">
        <v>21.47</v>
      </c>
      <c r="K199" s="2">
        <f t="shared" si="29"/>
        <v>13.540000000000001</v>
      </c>
      <c r="L199" s="2">
        <f t="shared" si="30"/>
        <v>7.92</v>
      </c>
      <c r="P199" s="6">
        <v>10.63</v>
      </c>
      <c r="Q199" s="5">
        <v>25996.993750000001</v>
      </c>
      <c r="R199" s="7">
        <v>2.91</v>
      </c>
      <c r="S199" s="5">
        <v>5321.6625000000004</v>
      </c>
      <c r="AL199" s="5" t="str">
        <f t="shared" si="31"/>
        <v/>
      </c>
      <c r="AN199" s="5" t="str">
        <f t="shared" si="32"/>
        <v/>
      </c>
      <c r="AP199" s="5" t="str">
        <f t="shared" si="33"/>
        <v/>
      </c>
      <c r="AR199" s="2">
        <v>7.92</v>
      </c>
      <c r="AS199" s="5">
        <f t="shared" si="34"/>
        <v>31318.65625</v>
      </c>
      <c r="AT199" s="11">
        <f t="shared" si="35"/>
        <v>0.42731575475240646</v>
      </c>
      <c r="AU199" s="5">
        <f t="shared" si="36"/>
        <v>427.31575475240646</v>
      </c>
    </row>
    <row r="200" spans="1:47" x14ac:dyDescent="0.25">
      <c r="A200" s="1" t="s">
        <v>315</v>
      </c>
      <c r="B200" s="1" t="s">
        <v>316</v>
      </c>
      <c r="C200" s="1" t="s">
        <v>317</v>
      </c>
      <c r="D200" s="1" t="s">
        <v>318</v>
      </c>
      <c r="E200" s="1" t="s">
        <v>56</v>
      </c>
      <c r="F200" s="1" t="s">
        <v>308</v>
      </c>
      <c r="G200" s="1" t="s">
        <v>54</v>
      </c>
      <c r="H200" s="1" t="s">
        <v>74</v>
      </c>
      <c r="I200" s="2">
        <v>10</v>
      </c>
      <c r="J200" s="2">
        <v>7.3</v>
      </c>
      <c r="K200" s="2">
        <f t="shared" si="29"/>
        <v>6.3000000000000007</v>
      </c>
      <c r="L200" s="2">
        <f t="shared" si="30"/>
        <v>1.01</v>
      </c>
      <c r="P200" s="6">
        <v>0.21</v>
      </c>
      <c r="Q200" s="5">
        <v>513.58124999999995</v>
      </c>
      <c r="R200" s="7">
        <v>1.32</v>
      </c>
      <c r="S200" s="5">
        <v>2413.9499999999998</v>
      </c>
      <c r="T200" s="8">
        <v>2.62</v>
      </c>
      <c r="U200" s="5">
        <v>1437.3975</v>
      </c>
      <c r="Z200" s="9">
        <v>2.15</v>
      </c>
      <c r="AA200" s="5">
        <v>472.19375000000002</v>
      </c>
      <c r="AL200" s="5" t="str">
        <f t="shared" si="31"/>
        <v/>
      </c>
      <c r="AN200" s="5" t="str">
        <f t="shared" si="32"/>
        <v/>
      </c>
      <c r="AP200" s="5" t="str">
        <f t="shared" si="33"/>
        <v/>
      </c>
      <c r="AR200" s="2">
        <v>1.01</v>
      </c>
      <c r="AS200" s="5">
        <f t="shared" si="34"/>
        <v>4837.1225000000004</v>
      </c>
      <c r="AT200" s="11">
        <f t="shared" si="35"/>
        <v>6.5998318555488711E-2</v>
      </c>
      <c r="AU200" s="5">
        <f t="shared" si="36"/>
        <v>65.998318555488709</v>
      </c>
    </row>
    <row r="201" spans="1:47" x14ac:dyDescent="0.25">
      <c r="A201" s="1" t="s">
        <v>315</v>
      </c>
      <c r="B201" s="1" t="s">
        <v>316</v>
      </c>
      <c r="C201" s="1" t="s">
        <v>317</v>
      </c>
      <c r="D201" s="1" t="s">
        <v>318</v>
      </c>
      <c r="E201" s="1" t="s">
        <v>52</v>
      </c>
      <c r="F201" s="1" t="s">
        <v>308</v>
      </c>
      <c r="G201" s="1" t="s">
        <v>54</v>
      </c>
      <c r="H201" s="1" t="s">
        <v>74</v>
      </c>
      <c r="I201" s="2">
        <v>10</v>
      </c>
      <c r="J201" s="2">
        <v>2.25</v>
      </c>
      <c r="K201" s="2">
        <f t="shared" si="29"/>
        <v>0.58000000000000007</v>
      </c>
      <c r="L201" s="2">
        <f t="shared" si="30"/>
        <v>1.67</v>
      </c>
      <c r="P201" s="6">
        <v>0.45</v>
      </c>
      <c r="Q201" s="5">
        <v>1100.53125</v>
      </c>
      <c r="R201" s="7">
        <v>0.13</v>
      </c>
      <c r="S201" s="5">
        <v>237.73750000000001</v>
      </c>
      <c r="AL201" s="5" t="str">
        <f t="shared" si="31"/>
        <v/>
      </c>
      <c r="AN201" s="5" t="str">
        <f t="shared" si="32"/>
        <v/>
      </c>
      <c r="AP201" s="5" t="str">
        <f t="shared" si="33"/>
        <v/>
      </c>
      <c r="AR201" s="2">
        <v>1.67</v>
      </c>
      <c r="AS201" s="5">
        <f t="shared" si="34"/>
        <v>1338.26875</v>
      </c>
      <c r="AT201" s="11">
        <f t="shared" si="35"/>
        <v>1.8259510127220404E-2</v>
      </c>
      <c r="AU201" s="5">
        <f t="shared" si="36"/>
        <v>18.259510127220405</v>
      </c>
    </row>
    <row r="202" spans="1:47" x14ac:dyDescent="0.25">
      <c r="A202" s="1" t="s">
        <v>319</v>
      </c>
      <c r="B202" s="1" t="s">
        <v>320</v>
      </c>
      <c r="C202" s="1" t="s">
        <v>321</v>
      </c>
      <c r="D202" s="1" t="s">
        <v>88</v>
      </c>
      <c r="E202" s="1" t="s">
        <v>82</v>
      </c>
      <c r="F202" s="1" t="s">
        <v>308</v>
      </c>
      <c r="G202" s="1" t="s">
        <v>54</v>
      </c>
      <c r="H202" s="1" t="s">
        <v>74</v>
      </c>
      <c r="I202" s="2">
        <v>14.55</v>
      </c>
      <c r="J202" s="2">
        <v>10.61</v>
      </c>
      <c r="K202" s="2">
        <f t="shared" si="29"/>
        <v>5.1999999999999993</v>
      </c>
      <c r="L202" s="2">
        <f t="shared" si="30"/>
        <v>5.41</v>
      </c>
      <c r="R202" s="7">
        <v>0.98</v>
      </c>
      <c r="S202" s="5">
        <v>1792.175</v>
      </c>
      <c r="T202" s="8">
        <v>0.94</v>
      </c>
      <c r="U202" s="5">
        <v>515.70749999999998</v>
      </c>
      <c r="Z202" s="9">
        <v>3.28</v>
      </c>
      <c r="AA202" s="5">
        <v>720.37</v>
      </c>
      <c r="AL202" s="5" t="str">
        <f t="shared" si="31"/>
        <v/>
      </c>
      <c r="AN202" s="5" t="str">
        <f t="shared" si="32"/>
        <v/>
      </c>
      <c r="AP202" s="5" t="str">
        <f t="shared" si="33"/>
        <v/>
      </c>
      <c r="AR202" s="2">
        <v>5.41</v>
      </c>
      <c r="AS202" s="5">
        <f t="shared" si="34"/>
        <v>3028.2524999999996</v>
      </c>
      <c r="AT202" s="11">
        <f t="shared" si="35"/>
        <v>4.1317864734964863E-2</v>
      </c>
      <c r="AU202" s="5">
        <f t="shared" si="36"/>
        <v>41.317864734964864</v>
      </c>
    </row>
    <row r="203" spans="1:47" x14ac:dyDescent="0.25">
      <c r="A203" s="1" t="s">
        <v>319</v>
      </c>
      <c r="B203" s="1" t="s">
        <v>320</v>
      </c>
      <c r="C203" s="1" t="s">
        <v>321</v>
      </c>
      <c r="D203" s="1" t="s">
        <v>88</v>
      </c>
      <c r="E203" s="1" t="s">
        <v>84</v>
      </c>
      <c r="F203" s="1" t="s">
        <v>308</v>
      </c>
      <c r="G203" s="1" t="s">
        <v>54</v>
      </c>
      <c r="H203" s="1" t="s">
        <v>74</v>
      </c>
      <c r="I203" s="2">
        <v>14.55</v>
      </c>
      <c r="J203" s="2">
        <v>3.86</v>
      </c>
      <c r="K203" s="2">
        <f t="shared" si="29"/>
        <v>3.54</v>
      </c>
      <c r="L203" s="2">
        <f t="shared" si="30"/>
        <v>0.32</v>
      </c>
      <c r="P203" s="6">
        <v>0.5</v>
      </c>
      <c r="Q203" s="5">
        <v>1222.8125</v>
      </c>
      <c r="R203" s="7">
        <v>1.74</v>
      </c>
      <c r="S203" s="5">
        <v>3182.0250000000001</v>
      </c>
      <c r="Z203" s="9">
        <v>1.3</v>
      </c>
      <c r="AA203" s="5">
        <v>285.51249999999999</v>
      </c>
      <c r="AL203" s="5" t="str">
        <f t="shared" si="31"/>
        <v/>
      </c>
      <c r="AN203" s="5" t="str">
        <f t="shared" si="32"/>
        <v/>
      </c>
      <c r="AP203" s="5" t="str">
        <f t="shared" si="33"/>
        <v/>
      </c>
      <c r="AR203" s="2">
        <v>0.32</v>
      </c>
      <c r="AS203" s="5">
        <f t="shared" si="34"/>
        <v>4690.3499999999995</v>
      </c>
      <c r="AT203" s="11">
        <f t="shared" si="35"/>
        <v>6.3995735778189705E-2</v>
      </c>
      <c r="AU203" s="5">
        <f t="shared" si="36"/>
        <v>63.995735778189704</v>
      </c>
    </row>
    <row r="204" spans="1:47" x14ac:dyDescent="0.25">
      <c r="A204" s="1" t="s">
        <v>322</v>
      </c>
      <c r="B204" s="1" t="s">
        <v>323</v>
      </c>
      <c r="C204" s="1" t="s">
        <v>324</v>
      </c>
      <c r="D204" s="1" t="s">
        <v>325</v>
      </c>
      <c r="E204" s="1" t="s">
        <v>161</v>
      </c>
      <c r="F204" s="1" t="s">
        <v>308</v>
      </c>
      <c r="G204" s="1" t="s">
        <v>54</v>
      </c>
      <c r="H204" s="1" t="s">
        <v>74</v>
      </c>
      <c r="I204" s="2">
        <v>4.68</v>
      </c>
      <c r="J204" s="2">
        <v>4.09</v>
      </c>
      <c r="K204" s="2">
        <f t="shared" si="29"/>
        <v>4.09</v>
      </c>
      <c r="L204" s="2">
        <f t="shared" si="30"/>
        <v>0</v>
      </c>
      <c r="Z204" s="9">
        <v>4.09</v>
      </c>
      <c r="AA204" s="5">
        <v>898.26625000000001</v>
      </c>
      <c r="AL204" s="5" t="str">
        <f t="shared" si="31"/>
        <v/>
      </c>
      <c r="AN204" s="5" t="str">
        <f t="shared" si="32"/>
        <v/>
      </c>
      <c r="AP204" s="5" t="str">
        <f t="shared" si="33"/>
        <v/>
      </c>
      <c r="AS204" s="5">
        <f t="shared" si="34"/>
        <v>898.26625000000001</v>
      </c>
      <c r="AT204" s="11">
        <f t="shared" si="35"/>
        <v>1.2256059695644314E-2</v>
      </c>
      <c r="AU204" s="5">
        <f t="shared" si="36"/>
        <v>12.256059695644314</v>
      </c>
    </row>
    <row r="205" spans="1:47" x14ac:dyDescent="0.25">
      <c r="A205" s="1" t="s">
        <v>326</v>
      </c>
      <c r="B205" s="1" t="s">
        <v>327</v>
      </c>
      <c r="C205" s="1" t="s">
        <v>328</v>
      </c>
      <c r="D205" s="1" t="s">
        <v>329</v>
      </c>
      <c r="E205" s="1" t="s">
        <v>161</v>
      </c>
      <c r="F205" s="1" t="s">
        <v>308</v>
      </c>
      <c r="G205" s="1" t="s">
        <v>54</v>
      </c>
      <c r="H205" s="1" t="s">
        <v>74</v>
      </c>
      <c r="I205" s="2">
        <v>2.5299999999999998</v>
      </c>
      <c r="J205" s="2">
        <v>2.21</v>
      </c>
      <c r="K205" s="2">
        <f t="shared" si="29"/>
        <v>2.21</v>
      </c>
      <c r="L205" s="2">
        <f t="shared" si="30"/>
        <v>0</v>
      </c>
      <c r="Z205" s="9">
        <v>2.21</v>
      </c>
      <c r="AA205" s="5">
        <v>485.37124999999997</v>
      </c>
      <c r="AL205" s="5" t="str">
        <f t="shared" si="31"/>
        <v/>
      </c>
      <c r="AN205" s="5" t="str">
        <f t="shared" si="32"/>
        <v/>
      </c>
      <c r="AP205" s="5" t="str">
        <f t="shared" si="33"/>
        <v/>
      </c>
      <c r="AS205" s="5">
        <f t="shared" si="34"/>
        <v>485.37124999999997</v>
      </c>
      <c r="AT205" s="11">
        <f t="shared" si="35"/>
        <v>6.6224674639056066E-3</v>
      </c>
      <c r="AU205" s="5">
        <f t="shared" si="36"/>
        <v>6.6224674639056067</v>
      </c>
    </row>
    <row r="206" spans="1:47" x14ac:dyDescent="0.25">
      <c r="A206" s="1" t="s">
        <v>330</v>
      </c>
      <c r="B206" s="1" t="s">
        <v>331</v>
      </c>
      <c r="C206" s="1" t="s">
        <v>219</v>
      </c>
      <c r="D206" s="1" t="s">
        <v>220</v>
      </c>
      <c r="E206" s="1" t="s">
        <v>82</v>
      </c>
      <c r="F206" s="1" t="s">
        <v>308</v>
      </c>
      <c r="G206" s="1" t="s">
        <v>54</v>
      </c>
      <c r="H206" s="1" t="s">
        <v>74</v>
      </c>
      <c r="I206" s="2">
        <v>118.24</v>
      </c>
      <c r="J206" s="2">
        <v>9.19</v>
      </c>
      <c r="K206" s="2">
        <f t="shared" si="29"/>
        <v>9.1900000000000013</v>
      </c>
      <c r="L206" s="2">
        <f t="shared" si="30"/>
        <v>0</v>
      </c>
      <c r="P206" s="6">
        <v>4.1900000000000004</v>
      </c>
      <c r="Q206" s="5">
        <v>10247.168750000001</v>
      </c>
      <c r="R206" s="7">
        <v>4.46</v>
      </c>
      <c r="S206" s="5">
        <v>8156.2250000000004</v>
      </c>
      <c r="T206" s="8">
        <v>0.54</v>
      </c>
      <c r="U206" s="5">
        <v>296.25749999999999</v>
      </c>
      <c r="AL206" s="5" t="str">
        <f t="shared" si="31"/>
        <v/>
      </c>
      <c r="AN206" s="5" t="str">
        <f t="shared" si="32"/>
        <v/>
      </c>
      <c r="AP206" s="5" t="str">
        <f t="shared" si="33"/>
        <v/>
      </c>
      <c r="AS206" s="5">
        <f t="shared" si="34"/>
        <v>18699.651250000003</v>
      </c>
      <c r="AT206" s="11">
        <f t="shared" si="35"/>
        <v>0.25514043526374258</v>
      </c>
      <c r="AU206" s="5">
        <f t="shared" si="36"/>
        <v>255.1404352637426</v>
      </c>
    </row>
    <row r="207" spans="1:47" x14ac:dyDescent="0.25">
      <c r="A207" s="1" t="s">
        <v>330</v>
      </c>
      <c r="B207" s="1" t="s">
        <v>331</v>
      </c>
      <c r="C207" s="1" t="s">
        <v>219</v>
      </c>
      <c r="D207" s="1" t="s">
        <v>220</v>
      </c>
      <c r="E207" s="1" t="s">
        <v>161</v>
      </c>
      <c r="F207" s="1" t="s">
        <v>308</v>
      </c>
      <c r="G207" s="1" t="s">
        <v>54</v>
      </c>
      <c r="H207" s="1" t="s">
        <v>74</v>
      </c>
      <c r="I207" s="2">
        <v>118.24</v>
      </c>
      <c r="J207" s="2">
        <v>33.549999999999997</v>
      </c>
      <c r="K207" s="2">
        <f t="shared" si="29"/>
        <v>33.549999999999997</v>
      </c>
      <c r="L207" s="2">
        <f t="shared" si="30"/>
        <v>0</v>
      </c>
      <c r="P207" s="6">
        <v>20.99</v>
      </c>
      <c r="Q207" s="5">
        <v>51333.668749999997</v>
      </c>
      <c r="R207" s="7">
        <v>12.38</v>
      </c>
      <c r="S207" s="5">
        <v>22639.924999999999</v>
      </c>
      <c r="Z207" s="9">
        <v>0.18</v>
      </c>
      <c r="AA207" s="5">
        <v>39.532499999999999</v>
      </c>
      <c r="AL207" s="5" t="str">
        <f t="shared" si="31"/>
        <v/>
      </c>
      <c r="AN207" s="5" t="str">
        <f t="shared" si="32"/>
        <v/>
      </c>
      <c r="AP207" s="5" t="str">
        <f t="shared" si="33"/>
        <v/>
      </c>
      <c r="AS207" s="5">
        <f t="shared" si="34"/>
        <v>74013.126250000001</v>
      </c>
      <c r="AT207" s="11">
        <f t="shared" si="35"/>
        <v>1.0098445684464479</v>
      </c>
      <c r="AU207" s="5">
        <f t="shared" si="36"/>
        <v>1009.844568446448</v>
      </c>
    </row>
    <row r="208" spans="1:47" x14ac:dyDescent="0.25">
      <c r="A208" s="1" t="s">
        <v>330</v>
      </c>
      <c r="B208" s="1" t="s">
        <v>331</v>
      </c>
      <c r="C208" s="1" t="s">
        <v>219</v>
      </c>
      <c r="D208" s="1" t="s">
        <v>220</v>
      </c>
      <c r="E208" s="1" t="s">
        <v>84</v>
      </c>
      <c r="F208" s="1" t="s">
        <v>308</v>
      </c>
      <c r="G208" s="1" t="s">
        <v>54</v>
      </c>
      <c r="H208" s="1" t="s">
        <v>74</v>
      </c>
      <c r="I208" s="2">
        <v>118.24</v>
      </c>
      <c r="J208" s="2">
        <v>36.35</v>
      </c>
      <c r="K208" s="2">
        <f t="shared" si="29"/>
        <v>34.85</v>
      </c>
      <c r="L208" s="2">
        <f t="shared" si="30"/>
        <v>1.49</v>
      </c>
      <c r="P208" s="6">
        <v>28.5</v>
      </c>
      <c r="Q208" s="5">
        <v>69700.3125</v>
      </c>
      <c r="R208" s="7">
        <v>6.35</v>
      </c>
      <c r="S208" s="5">
        <v>11612.5625</v>
      </c>
      <c r="AL208" s="5" t="str">
        <f t="shared" si="31"/>
        <v/>
      </c>
      <c r="AN208" s="5" t="str">
        <f t="shared" si="32"/>
        <v/>
      </c>
      <c r="AP208" s="5" t="str">
        <f t="shared" si="33"/>
        <v/>
      </c>
      <c r="AR208" s="2">
        <v>1.49</v>
      </c>
      <c r="AS208" s="5">
        <f t="shared" si="34"/>
        <v>81312.875</v>
      </c>
      <c r="AT208" s="11">
        <f t="shared" si="35"/>
        <v>1.1094432747801268</v>
      </c>
      <c r="AU208" s="5">
        <f t="shared" si="36"/>
        <v>1109.4432747801268</v>
      </c>
    </row>
    <row r="209" spans="1:47" x14ac:dyDescent="0.25">
      <c r="A209" s="1" t="s">
        <v>330</v>
      </c>
      <c r="B209" s="1" t="s">
        <v>331</v>
      </c>
      <c r="C209" s="1" t="s">
        <v>219</v>
      </c>
      <c r="D209" s="1" t="s">
        <v>220</v>
      </c>
      <c r="E209" s="1" t="s">
        <v>156</v>
      </c>
      <c r="F209" s="1" t="s">
        <v>308</v>
      </c>
      <c r="G209" s="1" t="s">
        <v>54</v>
      </c>
      <c r="H209" s="1" t="s">
        <v>74</v>
      </c>
      <c r="I209" s="2">
        <v>118.24</v>
      </c>
      <c r="J209" s="2">
        <v>39.15</v>
      </c>
      <c r="K209" s="2">
        <f t="shared" si="29"/>
        <v>38.910000000000004</v>
      </c>
      <c r="L209" s="2">
        <f t="shared" si="30"/>
        <v>0.24</v>
      </c>
      <c r="P209" s="6">
        <v>15.29</v>
      </c>
      <c r="Q209" s="5">
        <v>37393.606249999997</v>
      </c>
      <c r="R209" s="7">
        <v>23.38</v>
      </c>
      <c r="S209" s="5">
        <v>42756.172599999998</v>
      </c>
      <c r="T209" s="8">
        <v>0.24</v>
      </c>
      <c r="U209" s="5">
        <v>131.66999999999999</v>
      </c>
      <c r="AL209" s="5" t="str">
        <f t="shared" si="31"/>
        <v/>
      </c>
      <c r="AN209" s="5" t="str">
        <f t="shared" si="32"/>
        <v/>
      </c>
      <c r="AP209" s="5" t="str">
        <f t="shared" si="33"/>
        <v/>
      </c>
      <c r="AR209" s="2">
        <v>0.24</v>
      </c>
      <c r="AS209" s="5">
        <f t="shared" si="34"/>
        <v>80281.448850000001</v>
      </c>
      <c r="AT209" s="11">
        <f t="shared" si="35"/>
        <v>1.0953703643640351</v>
      </c>
      <c r="AU209" s="5">
        <f t="shared" si="36"/>
        <v>1095.3703643640351</v>
      </c>
    </row>
    <row r="210" spans="1:47" x14ac:dyDescent="0.25">
      <c r="A210" s="1" t="s">
        <v>332</v>
      </c>
      <c r="B210" s="1" t="s">
        <v>333</v>
      </c>
      <c r="C210" s="1" t="s">
        <v>334</v>
      </c>
      <c r="D210" s="1" t="s">
        <v>335</v>
      </c>
      <c r="E210" s="1" t="s">
        <v>76</v>
      </c>
      <c r="F210" s="1" t="s">
        <v>308</v>
      </c>
      <c r="G210" s="1" t="s">
        <v>54</v>
      </c>
      <c r="H210" s="1" t="s">
        <v>74</v>
      </c>
      <c r="I210" s="2">
        <v>13.62</v>
      </c>
      <c r="J210" s="2">
        <v>13.51</v>
      </c>
      <c r="K210" s="2">
        <f t="shared" si="29"/>
        <v>13.510000000000002</v>
      </c>
      <c r="L210" s="2">
        <f t="shared" si="30"/>
        <v>0</v>
      </c>
      <c r="R210" s="7">
        <v>7.65</v>
      </c>
      <c r="S210" s="5">
        <v>13989.9375</v>
      </c>
      <c r="Z210" s="9">
        <v>5.86</v>
      </c>
      <c r="AA210" s="5">
        <v>1287.0025000000001</v>
      </c>
      <c r="AL210" s="5" t="str">
        <f t="shared" si="31"/>
        <v/>
      </c>
      <c r="AN210" s="5" t="str">
        <f t="shared" si="32"/>
        <v/>
      </c>
      <c r="AP210" s="5" t="str">
        <f t="shared" si="33"/>
        <v/>
      </c>
      <c r="AS210" s="5">
        <f t="shared" si="34"/>
        <v>15276.94</v>
      </c>
      <c r="AT210" s="11">
        <f t="shared" si="35"/>
        <v>0.20844052485193162</v>
      </c>
      <c r="AU210" s="5">
        <f t="shared" si="36"/>
        <v>208.44052485193163</v>
      </c>
    </row>
    <row r="211" spans="1:47" x14ac:dyDescent="0.25">
      <c r="A211" s="1" t="s">
        <v>336</v>
      </c>
      <c r="B211" s="1" t="s">
        <v>284</v>
      </c>
      <c r="C211" s="1" t="s">
        <v>219</v>
      </c>
      <c r="D211" s="1" t="s">
        <v>220</v>
      </c>
      <c r="E211" s="1" t="s">
        <v>59</v>
      </c>
      <c r="F211" s="1" t="s">
        <v>308</v>
      </c>
      <c r="G211" s="1" t="s">
        <v>54</v>
      </c>
      <c r="H211" s="1" t="s">
        <v>74</v>
      </c>
      <c r="I211" s="2">
        <v>79.38</v>
      </c>
      <c r="J211" s="2">
        <v>38.6</v>
      </c>
      <c r="K211" s="2">
        <f t="shared" si="29"/>
        <v>38.6</v>
      </c>
      <c r="L211" s="2">
        <f t="shared" si="30"/>
        <v>0</v>
      </c>
      <c r="R211" s="7">
        <v>38.6</v>
      </c>
      <c r="S211" s="5">
        <v>70589.75</v>
      </c>
      <c r="AL211" s="5" t="str">
        <f t="shared" si="31"/>
        <v/>
      </c>
      <c r="AN211" s="5" t="str">
        <f t="shared" si="32"/>
        <v/>
      </c>
      <c r="AP211" s="5" t="str">
        <f t="shared" si="33"/>
        <v/>
      </c>
      <c r="AS211" s="5">
        <f t="shared" si="34"/>
        <v>70589.75</v>
      </c>
      <c r="AT211" s="11">
        <f t="shared" si="35"/>
        <v>0.9631355846895151</v>
      </c>
      <c r="AU211" s="5">
        <f t="shared" si="36"/>
        <v>963.1355846895151</v>
      </c>
    </row>
    <row r="212" spans="1:47" x14ac:dyDescent="0.25">
      <c r="A212" s="1" t="s">
        <v>336</v>
      </c>
      <c r="B212" s="1" t="s">
        <v>284</v>
      </c>
      <c r="C212" s="1" t="s">
        <v>219</v>
      </c>
      <c r="D212" s="1" t="s">
        <v>220</v>
      </c>
      <c r="E212" s="1" t="s">
        <v>94</v>
      </c>
      <c r="F212" s="1" t="s">
        <v>308</v>
      </c>
      <c r="G212" s="1" t="s">
        <v>54</v>
      </c>
      <c r="H212" s="1" t="s">
        <v>74</v>
      </c>
      <c r="I212" s="2">
        <v>79.38</v>
      </c>
      <c r="J212" s="2">
        <v>39.26</v>
      </c>
      <c r="K212" s="2">
        <f t="shared" si="29"/>
        <v>11.99</v>
      </c>
      <c r="L212" s="2">
        <f t="shared" si="30"/>
        <v>27.27</v>
      </c>
      <c r="R212" s="7">
        <v>11.99</v>
      </c>
      <c r="S212" s="5">
        <v>21926.712500000001</v>
      </c>
      <c r="AL212" s="5" t="str">
        <f t="shared" si="31"/>
        <v/>
      </c>
      <c r="AN212" s="5" t="str">
        <f t="shared" si="32"/>
        <v/>
      </c>
      <c r="AP212" s="5" t="str">
        <f t="shared" si="33"/>
        <v/>
      </c>
      <c r="AR212" s="2">
        <v>27.27</v>
      </c>
      <c r="AS212" s="5">
        <f t="shared" si="34"/>
        <v>21926.712500000001</v>
      </c>
      <c r="AT212" s="11">
        <f t="shared" si="35"/>
        <v>0.29917087203179504</v>
      </c>
      <c r="AU212" s="5">
        <f t="shared" si="36"/>
        <v>299.17087203179506</v>
      </c>
    </row>
    <row r="213" spans="1:47" x14ac:dyDescent="0.25">
      <c r="A213" s="1" t="s">
        <v>337</v>
      </c>
      <c r="B213" s="1" t="s">
        <v>338</v>
      </c>
      <c r="C213" s="1" t="s">
        <v>339</v>
      </c>
      <c r="D213" s="1" t="s">
        <v>88</v>
      </c>
      <c r="E213" s="1" t="s">
        <v>72</v>
      </c>
      <c r="F213" s="1" t="s">
        <v>308</v>
      </c>
      <c r="G213" s="1" t="s">
        <v>54</v>
      </c>
      <c r="H213" s="1" t="s">
        <v>74</v>
      </c>
      <c r="I213" s="2">
        <v>115.75</v>
      </c>
      <c r="J213" s="2">
        <v>25.02</v>
      </c>
      <c r="K213" s="2">
        <f t="shared" si="29"/>
        <v>24.959999999999997</v>
      </c>
      <c r="L213" s="2">
        <f t="shared" si="30"/>
        <v>0.05</v>
      </c>
      <c r="R213" s="7">
        <v>23.58</v>
      </c>
      <c r="S213" s="5">
        <v>43121.925000000003</v>
      </c>
      <c r="T213" s="8">
        <v>1.29</v>
      </c>
      <c r="U213" s="5">
        <v>707.72625000000005</v>
      </c>
      <c r="Z213" s="9">
        <v>0.09</v>
      </c>
      <c r="AA213" s="5">
        <v>19.766249999999999</v>
      </c>
      <c r="AL213" s="5" t="str">
        <f t="shared" si="31"/>
        <v/>
      </c>
      <c r="AN213" s="5" t="str">
        <f t="shared" si="32"/>
        <v/>
      </c>
      <c r="AP213" s="5" t="str">
        <f t="shared" si="33"/>
        <v/>
      </c>
      <c r="AR213" s="2">
        <v>0.05</v>
      </c>
      <c r="AS213" s="5">
        <f t="shared" si="34"/>
        <v>43849.417500000003</v>
      </c>
      <c r="AT213" s="11">
        <f t="shared" si="35"/>
        <v>0.59828706522061859</v>
      </c>
      <c r="AU213" s="5">
        <f t="shared" si="36"/>
        <v>598.28706522061862</v>
      </c>
    </row>
    <row r="214" spans="1:47" x14ac:dyDescent="0.25">
      <c r="A214" s="1" t="s">
        <v>337</v>
      </c>
      <c r="B214" s="1" t="s">
        <v>338</v>
      </c>
      <c r="C214" s="1" t="s">
        <v>339</v>
      </c>
      <c r="D214" s="1" t="s">
        <v>88</v>
      </c>
      <c r="E214" s="1" t="s">
        <v>81</v>
      </c>
      <c r="F214" s="1" t="s">
        <v>308</v>
      </c>
      <c r="G214" s="1" t="s">
        <v>54</v>
      </c>
      <c r="H214" s="1" t="s">
        <v>74</v>
      </c>
      <c r="I214" s="2">
        <v>115.75</v>
      </c>
      <c r="J214" s="2">
        <v>37.96</v>
      </c>
      <c r="K214" s="2">
        <f t="shared" si="29"/>
        <v>37.950000000000003</v>
      </c>
      <c r="L214" s="2">
        <f t="shared" si="30"/>
        <v>0</v>
      </c>
      <c r="R214" s="7">
        <v>37.18</v>
      </c>
      <c r="S214" s="5">
        <v>67992.925000000003</v>
      </c>
      <c r="T214" s="8">
        <v>0.77</v>
      </c>
      <c r="U214" s="5">
        <v>422.44125000000003</v>
      </c>
      <c r="AL214" s="5" t="str">
        <f t="shared" si="31"/>
        <v/>
      </c>
      <c r="AN214" s="5" t="str">
        <f t="shared" si="32"/>
        <v/>
      </c>
      <c r="AP214" s="5" t="str">
        <f t="shared" si="33"/>
        <v/>
      </c>
      <c r="AS214" s="5">
        <f t="shared" si="34"/>
        <v>68415.366250000006</v>
      </c>
      <c r="AT214" s="11">
        <f t="shared" si="35"/>
        <v>0.93346801447718797</v>
      </c>
      <c r="AU214" s="5">
        <f t="shared" si="36"/>
        <v>933.46801447718804</v>
      </c>
    </row>
    <row r="215" spans="1:47" x14ac:dyDescent="0.25">
      <c r="A215" s="1" t="s">
        <v>337</v>
      </c>
      <c r="B215" s="1" t="s">
        <v>338</v>
      </c>
      <c r="C215" s="1" t="s">
        <v>339</v>
      </c>
      <c r="D215" s="1" t="s">
        <v>88</v>
      </c>
      <c r="E215" s="1" t="s">
        <v>75</v>
      </c>
      <c r="F215" s="1" t="s">
        <v>308</v>
      </c>
      <c r="G215" s="1" t="s">
        <v>54</v>
      </c>
      <c r="H215" s="1" t="s">
        <v>74</v>
      </c>
      <c r="I215" s="2">
        <v>115.75</v>
      </c>
      <c r="J215" s="2">
        <v>25.9</v>
      </c>
      <c r="K215" s="2">
        <f t="shared" si="29"/>
        <v>21.229999999999997</v>
      </c>
      <c r="L215" s="2">
        <f t="shared" si="30"/>
        <v>4.68</v>
      </c>
      <c r="R215" s="7">
        <v>12.53</v>
      </c>
      <c r="S215" s="5">
        <v>22914.237499999999</v>
      </c>
      <c r="T215" s="8">
        <v>8.6999999999999993</v>
      </c>
      <c r="U215" s="5">
        <v>4773.0374999999995</v>
      </c>
      <c r="AL215" s="5" t="str">
        <f t="shared" si="31"/>
        <v/>
      </c>
      <c r="AN215" s="5" t="str">
        <f t="shared" si="32"/>
        <v/>
      </c>
      <c r="AP215" s="5" t="str">
        <f t="shared" si="33"/>
        <v/>
      </c>
      <c r="AR215" s="2">
        <v>4.68</v>
      </c>
      <c r="AS215" s="5">
        <f t="shared" si="34"/>
        <v>27687.274999999998</v>
      </c>
      <c r="AT215" s="11">
        <f t="shared" si="35"/>
        <v>0.37776872415023982</v>
      </c>
      <c r="AU215" s="5">
        <f t="shared" si="36"/>
        <v>377.76872415023979</v>
      </c>
    </row>
    <row r="216" spans="1:47" x14ac:dyDescent="0.25">
      <c r="A216" s="1" t="s">
        <v>337</v>
      </c>
      <c r="B216" s="1" t="s">
        <v>338</v>
      </c>
      <c r="C216" s="1" t="s">
        <v>339</v>
      </c>
      <c r="D216" s="1" t="s">
        <v>88</v>
      </c>
      <c r="E216" s="1" t="s">
        <v>76</v>
      </c>
      <c r="F216" s="1" t="s">
        <v>308</v>
      </c>
      <c r="G216" s="1" t="s">
        <v>54</v>
      </c>
      <c r="H216" s="1" t="s">
        <v>74</v>
      </c>
      <c r="I216" s="2">
        <v>115.75</v>
      </c>
      <c r="J216" s="2">
        <v>25.01</v>
      </c>
      <c r="K216" s="2">
        <f t="shared" si="29"/>
        <v>25.009999999999998</v>
      </c>
      <c r="L216" s="2">
        <f t="shared" si="30"/>
        <v>0</v>
      </c>
      <c r="R216" s="7">
        <v>24.99</v>
      </c>
      <c r="S216" s="5">
        <v>45700.462499999987</v>
      </c>
      <c r="Z216" s="9">
        <v>0.02</v>
      </c>
      <c r="AA216" s="5">
        <v>4.3925000000000001</v>
      </c>
      <c r="AL216" s="5" t="str">
        <f t="shared" si="31"/>
        <v/>
      </c>
      <c r="AN216" s="5" t="str">
        <f t="shared" si="32"/>
        <v/>
      </c>
      <c r="AP216" s="5" t="str">
        <f t="shared" si="33"/>
        <v/>
      </c>
      <c r="AS216" s="5">
        <f t="shared" si="34"/>
        <v>45704.854999999989</v>
      </c>
      <c r="AT216" s="11">
        <f t="shared" si="35"/>
        <v>0.62360289197191521</v>
      </c>
      <c r="AU216" s="5">
        <f t="shared" si="36"/>
        <v>623.60289197191514</v>
      </c>
    </row>
    <row r="217" spans="1:47" x14ac:dyDescent="0.25">
      <c r="A217" s="1" t="s">
        <v>340</v>
      </c>
      <c r="B217" s="1" t="s">
        <v>341</v>
      </c>
      <c r="C217" s="1" t="s">
        <v>342</v>
      </c>
      <c r="D217" s="1" t="s">
        <v>88</v>
      </c>
      <c r="E217" s="1" t="s">
        <v>72</v>
      </c>
      <c r="F217" s="1" t="s">
        <v>308</v>
      </c>
      <c r="G217" s="1" t="s">
        <v>54</v>
      </c>
      <c r="H217" s="1" t="s">
        <v>74</v>
      </c>
      <c r="I217" s="2">
        <v>2.2999999999999998</v>
      </c>
      <c r="J217" s="2">
        <v>2.13</v>
      </c>
      <c r="K217" s="2">
        <f t="shared" si="29"/>
        <v>1.74</v>
      </c>
      <c r="L217" s="2">
        <f t="shared" si="30"/>
        <v>0.39</v>
      </c>
      <c r="T217" s="8">
        <v>0.01</v>
      </c>
      <c r="U217" s="5">
        <v>5.4862500000000001</v>
      </c>
      <c r="Z217" s="9">
        <v>1.73</v>
      </c>
      <c r="AA217" s="5">
        <v>379.95125000000002</v>
      </c>
      <c r="AL217" s="5" t="str">
        <f t="shared" si="31"/>
        <v/>
      </c>
      <c r="AN217" s="5" t="str">
        <f t="shared" si="32"/>
        <v/>
      </c>
      <c r="AP217" s="5" t="str">
        <f t="shared" si="33"/>
        <v/>
      </c>
      <c r="AR217" s="2">
        <v>0.39</v>
      </c>
      <c r="AS217" s="5">
        <f t="shared" si="34"/>
        <v>385.4375</v>
      </c>
      <c r="AT217" s="11">
        <f t="shared" si="35"/>
        <v>5.2589585871003226E-3</v>
      </c>
      <c r="AU217" s="5">
        <f t="shared" si="36"/>
        <v>5.2589585871003228</v>
      </c>
    </row>
    <row r="218" spans="1:47" x14ac:dyDescent="0.25">
      <c r="A218" s="1" t="s">
        <v>343</v>
      </c>
      <c r="B218" s="1" t="s">
        <v>344</v>
      </c>
      <c r="C218" s="1" t="s">
        <v>345</v>
      </c>
      <c r="D218" s="1" t="s">
        <v>88</v>
      </c>
      <c r="E218" s="1" t="s">
        <v>72</v>
      </c>
      <c r="F218" s="1" t="s">
        <v>308</v>
      </c>
      <c r="G218" s="1" t="s">
        <v>54</v>
      </c>
      <c r="H218" s="1" t="s">
        <v>74</v>
      </c>
      <c r="I218" s="2">
        <v>2.2999999999999998</v>
      </c>
      <c r="J218" s="2">
        <v>2.13</v>
      </c>
      <c r="K218" s="2">
        <f t="shared" si="29"/>
        <v>2.13</v>
      </c>
      <c r="L218" s="2">
        <f t="shared" si="30"/>
        <v>0</v>
      </c>
      <c r="R218" s="7">
        <v>0.01</v>
      </c>
      <c r="S218" s="5">
        <v>18.287500000000001</v>
      </c>
      <c r="Z218" s="9">
        <v>2.12</v>
      </c>
      <c r="AA218" s="5">
        <v>465.60500000000002</v>
      </c>
      <c r="AL218" s="5" t="str">
        <f t="shared" si="31"/>
        <v/>
      </c>
      <c r="AN218" s="5" t="str">
        <f t="shared" si="32"/>
        <v/>
      </c>
      <c r="AP218" s="5" t="str">
        <f t="shared" si="33"/>
        <v/>
      </c>
      <c r="AS218" s="5">
        <f t="shared" si="34"/>
        <v>483.89250000000004</v>
      </c>
      <c r="AT218" s="11">
        <f t="shared" si="35"/>
        <v>6.6022912096213859E-3</v>
      </c>
      <c r="AU218" s="5">
        <f t="shared" si="36"/>
        <v>6.6022912096213862</v>
      </c>
    </row>
    <row r="219" spans="1:47" x14ac:dyDescent="0.25">
      <c r="A219" s="1" t="s">
        <v>346</v>
      </c>
      <c r="B219" s="1" t="s">
        <v>284</v>
      </c>
      <c r="C219" s="1" t="s">
        <v>219</v>
      </c>
      <c r="D219" s="1" t="s">
        <v>220</v>
      </c>
      <c r="E219" s="1" t="s">
        <v>82</v>
      </c>
      <c r="F219" s="1" t="s">
        <v>308</v>
      </c>
      <c r="G219" s="1" t="s">
        <v>54</v>
      </c>
      <c r="H219" s="1" t="s">
        <v>74</v>
      </c>
      <c r="I219" s="2">
        <v>20</v>
      </c>
      <c r="J219" s="2">
        <v>18.93</v>
      </c>
      <c r="K219" s="2">
        <f t="shared" si="29"/>
        <v>18.689999999999998</v>
      </c>
      <c r="L219" s="2">
        <f t="shared" si="30"/>
        <v>0.24</v>
      </c>
      <c r="R219" s="7">
        <v>8.7899999999999991</v>
      </c>
      <c r="S219" s="5">
        <v>16074.7125</v>
      </c>
      <c r="T219" s="8">
        <v>9.84</v>
      </c>
      <c r="U219" s="5">
        <v>5398.47</v>
      </c>
      <c r="Z219" s="9">
        <v>0.06</v>
      </c>
      <c r="AA219" s="5">
        <v>13.1775</v>
      </c>
      <c r="AL219" s="5" t="str">
        <f t="shared" si="31"/>
        <v/>
      </c>
      <c r="AN219" s="5" t="str">
        <f t="shared" si="32"/>
        <v/>
      </c>
      <c r="AP219" s="5" t="str">
        <f t="shared" si="33"/>
        <v/>
      </c>
      <c r="AR219" s="2">
        <v>0.24</v>
      </c>
      <c r="AS219" s="5">
        <f t="shared" si="34"/>
        <v>21486.36</v>
      </c>
      <c r="AT219" s="11">
        <f t="shared" si="35"/>
        <v>0.29316264615541793</v>
      </c>
      <c r="AU219" s="5">
        <f t="shared" si="36"/>
        <v>293.16264615541792</v>
      </c>
    </row>
    <row r="220" spans="1:47" x14ac:dyDescent="0.25">
      <c r="A220" s="1" t="s">
        <v>347</v>
      </c>
      <c r="B220" s="1" t="s">
        <v>348</v>
      </c>
      <c r="C220" s="1" t="s">
        <v>219</v>
      </c>
      <c r="D220" s="1" t="s">
        <v>303</v>
      </c>
      <c r="E220" s="1" t="s">
        <v>61</v>
      </c>
      <c r="F220" s="1" t="s">
        <v>308</v>
      </c>
      <c r="G220" s="1" t="s">
        <v>54</v>
      </c>
      <c r="H220" s="1" t="s">
        <v>74</v>
      </c>
      <c r="I220" s="2">
        <v>75</v>
      </c>
      <c r="J220" s="2">
        <v>37.49</v>
      </c>
      <c r="K220" s="2">
        <f t="shared" si="29"/>
        <v>36.93</v>
      </c>
      <c r="L220" s="2">
        <f t="shared" si="30"/>
        <v>0.55000000000000004</v>
      </c>
      <c r="R220" s="7">
        <v>36.93</v>
      </c>
      <c r="S220" s="5">
        <v>67535.737500000003</v>
      </c>
      <c r="AL220" s="5" t="str">
        <f t="shared" si="31"/>
        <v/>
      </c>
      <c r="AN220" s="5" t="str">
        <f t="shared" si="32"/>
        <v/>
      </c>
      <c r="AP220" s="5" t="str">
        <f t="shared" si="33"/>
        <v/>
      </c>
      <c r="AR220" s="2">
        <v>0.55000000000000004</v>
      </c>
      <c r="AS220" s="5">
        <f t="shared" si="34"/>
        <v>67535.737500000003</v>
      </c>
      <c r="AT220" s="11">
        <f t="shared" si="35"/>
        <v>0.92146624721719683</v>
      </c>
      <c r="AU220" s="5">
        <f t="shared" si="36"/>
        <v>921.46624721719684</v>
      </c>
    </row>
    <row r="221" spans="1:47" x14ac:dyDescent="0.25">
      <c r="A221" s="1" t="s">
        <v>347</v>
      </c>
      <c r="B221" s="1" t="s">
        <v>348</v>
      </c>
      <c r="C221" s="1" t="s">
        <v>219</v>
      </c>
      <c r="D221" s="1" t="s">
        <v>303</v>
      </c>
      <c r="E221" s="1" t="s">
        <v>62</v>
      </c>
      <c r="F221" s="1" t="s">
        <v>308</v>
      </c>
      <c r="G221" s="1" t="s">
        <v>54</v>
      </c>
      <c r="H221" s="1" t="s">
        <v>74</v>
      </c>
      <c r="I221" s="2">
        <v>75</v>
      </c>
      <c r="J221" s="2">
        <v>32.86</v>
      </c>
      <c r="K221" s="2">
        <f t="shared" si="29"/>
        <v>32.86</v>
      </c>
      <c r="L221" s="2">
        <f t="shared" si="30"/>
        <v>0</v>
      </c>
      <c r="R221" s="7">
        <v>30.2</v>
      </c>
      <c r="S221" s="5">
        <v>55228.25</v>
      </c>
      <c r="T221" s="8">
        <v>2.61</v>
      </c>
      <c r="U221" s="5">
        <v>1431.9112500000001</v>
      </c>
      <c r="Z221" s="9">
        <v>0.05</v>
      </c>
      <c r="AA221" s="5">
        <v>10.981249999999999</v>
      </c>
      <c r="AL221" s="5" t="str">
        <f t="shared" si="31"/>
        <v/>
      </c>
      <c r="AN221" s="5" t="str">
        <f t="shared" si="32"/>
        <v/>
      </c>
      <c r="AP221" s="5" t="str">
        <f t="shared" si="33"/>
        <v/>
      </c>
      <c r="AS221" s="5">
        <f t="shared" si="34"/>
        <v>56671.142499999994</v>
      </c>
      <c r="AT221" s="11">
        <f t="shared" si="35"/>
        <v>0.77322832233802119</v>
      </c>
      <c r="AU221" s="5">
        <f t="shared" si="36"/>
        <v>773.22832233802126</v>
      </c>
    </row>
    <row r="222" spans="1:47" x14ac:dyDescent="0.25">
      <c r="A222" s="1" t="s">
        <v>349</v>
      </c>
      <c r="B222" s="1" t="s">
        <v>350</v>
      </c>
      <c r="C222" s="1" t="s">
        <v>351</v>
      </c>
      <c r="D222" s="1" t="s">
        <v>335</v>
      </c>
      <c r="E222" s="1" t="s">
        <v>62</v>
      </c>
      <c r="F222" s="1" t="s">
        <v>308</v>
      </c>
      <c r="G222" s="1" t="s">
        <v>54</v>
      </c>
      <c r="H222" s="1" t="s">
        <v>74</v>
      </c>
      <c r="I222" s="2">
        <v>5</v>
      </c>
      <c r="J222" s="2">
        <v>4.43</v>
      </c>
      <c r="K222" s="2">
        <f t="shared" si="29"/>
        <v>4.43</v>
      </c>
      <c r="L222" s="2">
        <f t="shared" si="30"/>
        <v>0</v>
      </c>
      <c r="T222" s="8">
        <v>0.02</v>
      </c>
      <c r="U222" s="5">
        <v>10.9725</v>
      </c>
      <c r="Z222" s="9">
        <v>4.41</v>
      </c>
      <c r="AA222" s="5">
        <v>968.54624999999999</v>
      </c>
      <c r="AL222" s="5" t="str">
        <f t="shared" si="31"/>
        <v/>
      </c>
      <c r="AN222" s="5" t="str">
        <f t="shared" si="32"/>
        <v/>
      </c>
      <c r="AP222" s="5" t="str">
        <f t="shared" si="33"/>
        <v/>
      </c>
      <c r="AS222" s="5">
        <f t="shared" si="34"/>
        <v>979.51874999999995</v>
      </c>
      <c r="AT222" s="11">
        <f t="shared" si="35"/>
        <v>1.3364679206196266E-2</v>
      </c>
      <c r="AU222" s="5">
        <f t="shared" si="36"/>
        <v>13.364679206196266</v>
      </c>
    </row>
    <row r="223" spans="1:47" x14ac:dyDescent="0.25">
      <c r="A223" s="1" t="s">
        <v>352</v>
      </c>
      <c r="B223" s="1" t="s">
        <v>353</v>
      </c>
      <c r="C223" s="1" t="s">
        <v>354</v>
      </c>
      <c r="D223" s="1" t="s">
        <v>355</v>
      </c>
      <c r="E223" s="1" t="s">
        <v>72</v>
      </c>
      <c r="F223" s="1" t="s">
        <v>308</v>
      </c>
      <c r="G223" s="1" t="s">
        <v>54</v>
      </c>
      <c r="H223" s="1" t="s">
        <v>74</v>
      </c>
      <c r="I223" s="2">
        <v>7.35</v>
      </c>
      <c r="J223" s="2">
        <v>6.96</v>
      </c>
      <c r="K223" s="2">
        <f t="shared" si="29"/>
        <v>5.43</v>
      </c>
      <c r="L223" s="2">
        <f t="shared" si="30"/>
        <v>1.53</v>
      </c>
      <c r="R223" s="7">
        <v>1.85</v>
      </c>
      <c r="S223" s="5">
        <v>3383.1875</v>
      </c>
      <c r="Z223" s="9">
        <v>3.58</v>
      </c>
      <c r="AA223" s="5">
        <v>786.25750000000005</v>
      </c>
      <c r="AL223" s="5" t="str">
        <f t="shared" si="31"/>
        <v/>
      </c>
      <c r="AN223" s="5" t="str">
        <f t="shared" si="32"/>
        <v/>
      </c>
      <c r="AP223" s="5" t="str">
        <f t="shared" si="33"/>
        <v/>
      </c>
      <c r="AR223" s="2">
        <v>1.53</v>
      </c>
      <c r="AS223" s="5">
        <f t="shared" si="34"/>
        <v>4169.4449999999997</v>
      </c>
      <c r="AT223" s="11">
        <f t="shared" si="35"/>
        <v>5.6888441280862664E-2</v>
      </c>
      <c r="AU223" s="5">
        <f t="shared" si="36"/>
        <v>56.888441280862665</v>
      </c>
    </row>
    <row r="224" spans="1:47" x14ac:dyDescent="0.25">
      <c r="A224" s="1" t="s">
        <v>356</v>
      </c>
      <c r="B224" s="1" t="s">
        <v>357</v>
      </c>
      <c r="C224" s="1" t="s">
        <v>358</v>
      </c>
      <c r="D224" s="1" t="s">
        <v>355</v>
      </c>
      <c r="E224" s="1" t="s">
        <v>72</v>
      </c>
      <c r="F224" s="1" t="s">
        <v>308</v>
      </c>
      <c r="G224" s="1" t="s">
        <v>54</v>
      </c>
      <c r="H224" s="1" t="s">
        <v>74</v>
      </c>
      <c r="I224" s="2">
        <v>3.12</v>
      </c>
      <c r="J224" s="2">
        <v>2.89</v>
      </c>
      <c r="K224" s="2">
        <f t="shared" si="29"/>
        <v>1.3</v>
      </c>
      <c r="L224" s="2">
        <f t="shared" si="30"/>
        <v>1.6</v>
      </c>
      <c r="R224" s="7">
        <v>0.02</v>
      </c>
      <c r="S224" s="5">
        <v>36.575000000000003</v>
      </c>
      <c r="T224" s="8">
        <v>0.01</v>
      </c>
      <c r="U224" s="5">
        <v>5.4862500000000001</v>
      </c>
      <c r="Z224" s="9">
        <v>1.27</v>
      </c>
      <c r="AA224" s="5">
        <v>278.92374999999998</v>
      </c>
      <c r="AL224" s="5" t="str">
        <f t="shared" si="31"/>
        <v/>
      </c>
      <c r="AN224" s="5" t="str">
        <f t="shared" si="32"/>
        <v/>
      </c>
      <c r="AP224" s="5" t="str">
        <f t="shared" si="33"/>
        <v/>
      </c>
      <c r="AR224" s="2">
        <v>1.6</v>
      </c>
      <c r="AS224" s="5">
        <f t="shared" si="34"/>
        <v>320.98500000000001</v>
      </c>
      <c r="AT224" s="11">
        <f t="shared" si="35"/>
        <v>4.3795604269963283E-3</v>
      </c>
      <c r="AU224" s="5">
        <f t="shared" si="36"/>
        <v>4.3795604269963277</v>
      </c>
    </row>
    <row r="225" spans="1:47" x14ac:dyDescent="0.25">
      <c r="A225" s="1" t="s">
        <v>359</v>
      </c>
      <c r="B225" s="1" t="s">
        <v>360</v>
      </c>
      <c r="C225" s="1" t="s">
        <v>361</v>
      </c>
      <c r="D225" s="1" t="s">
        <v>88</v>
      </c>
      <c r="E225" s="1" t="s">
        <v>72</v>
      </c>
      <c r="F225" s="1" t="s">
        <v>362</v>
      </c>
      <c r="G225" s="1" t="s">
        <v>54</v>
      </c>
      <c r="H225" s="1" t="s">
        <v>74</v>
      </c>
      <c r="I225" s="2">
        <v>18.350000000000001</v>
      </c>
      <c r="J225" s="2">
        <v>9.57</v>
      </c>
      <c r="K225" s="2">
        <f t="shared" si="29"/>
        <v>9.35</v>
      </c>
      <c r="L225" s="2">
        <f t="shared" si="30"/>
        <v>0</v>
      </c>
      <c r="R225" s="7">
        <v>6.37</v>
      </c>
      <c r="S225" s="5">
        <v>11649.137500000001</v>
      </c>
      <c r="T225" s="8">
        <v>2.98</v>
      </c>
      <c r="U225" s="5">
        <v>1634.92</v>
      </c>
      <c r="AL225" s="5" t="str">
        <f t="shared" si="31"/>
        <v/>
      </c>
      <c r="AN225" s="5" t="str">
        <f t="shared" si="32"/>
        <v/>
      </c>
      <c r="AP225" s="5" t="str">
        <f t="shared" si="33"/>
        <v/>
      </c>
      <c r="AS225" s="5">
        <f t="shared" si="34"/>
        <v>13284.057500000001</v>
      </c>
      <c r="AT225" s="11">
        <f t="shared" si="35"/>
        <v>0.18124938092728252</v>
      </c>
      <c r="AU225" s="5">
        <f t="shared" si="36"/>
        <v>181.24938092728252</v>
      </c>
    </row>
    <row r="226" spans="1:47" x14ac:dyDescent="0.25">
      <c r="A226" s="1" t="s">
        <v>363</v>
      </c>
      <c r="B226" s="1" t="s">
        <v>364</v>
      </c>
      <c r="C226" s="1" t="s">
        <v>365</v>
      </c>
      <c r="D226" s="1" t="s">
        <v>88</v>
      </c>
      <c r="E226" s="1" t="s">
        <v>72</v>
      </c>
      <c r="F226" s="1" t="s">
        <v>362</v>
      </c>
      <c r="G226" s="1" t="s">
        <v>54</v>
      </c>
      <c r="H226" s="1" t="s">
        <v>74</v>
      </c>
      <c r="I226" s="2">
        <v>0.15</v>
      </c>
      <c r="J226" s="2">
        <v>0.13</v>
      </c>
      <c r="K226" s="2">
        <f t="shared" si="29"/>
        <v>0.13999999999999999</v>
      </c>
      <c r="L226" s="2">
        <f t="shared" si="30"/>
        <v>0</v>
      </c>
      <c r="R226" s="7">
        <v>0.12</v>
      </c>
      <c r="S226" s="5">
        <v>219.45</v>
      </c>
      <c r="T226" s="8">
        <v>0.02</v>
      </c>
      <c r="U226" s="5">
        <v>10.9725</v>
      </c>
      <c r="AL226" s="5" t="str">
        <f t="shared" si="31"/>
        <v/>
      </c>
      <c r="AN226" s="5" t="str">
        <f t="shared" si="32"/>
        <v/>
      </c>
      <c r="AP226" s="5" t="str">
        <f t="shared" si="33"/>
        <v/>
      </c>
      <c r="AS226" s="5">
        <f t="shared" si="34"/>
        <v>230.42249999999999</v>
      </c>
      <c r="AT226" s="11">
        <f t="shared" si="35"/>
        <v>3.1439140847377952E-3</v>
      </c>
      <c r="AU226" s="5">
        <f t="shared" si="36"/>
        <v>3.1439140847377951</v>
      </c>
    </row>
    <row r="227" spans="1:47" x14ac:dyDescent="0.25">
      <c r="A227" s="1" t="s">
        <v>366</v>
      </c>
      <c r="B227" s="1" t="s">
        <v>367</v>
      </c>
      <c r="C227" s="1" t="s">
        <v>368</v>
      </c>
      <c r="D227" s="1" t="s">
        <v>369</v>
      </c>
      <c r="E227" s="1" t="s">
        <v>62</v>
      </c>
      <c r="F227" s="1" t="s">
        <v>362</v>
      </c>
      <c r="G227" s="1" t="s">
        <v>54</v>
      </c>
      <c r="H227" s="1" t="s">
        <v>74</v>
      </c>
      <c r="I227" s="2">
        <v>35.5</v>
      </c>
      <c r="J227" s="2">
        <v>31.74</v>
      </c>
      <c r="K227" s="2">
        <f t="shared" si="29"/>
        <v>31.73</v>
      </c>
      <c r="L227" s="2">
        <f t="shared" si="30"/>
        <v>0</v>
      </c>
      <c r="R227" s="7">
        <v>24.32</v>
      </c>
      <c r="S227" s="5">
        <v>44475.199999999997</v>
      </c>
      <c r="T227" s="8">
        <v>7.41</v>
      </c>
      <c r="U227" s="5">
        <v>4065.3112500000002</v>
      </c>
      <c r="AL227" s="5" t="str">
        <f t="shared" si="31"/>
        <v/>
      </c>
      <c r="AN227" s="5" t="str">
        <f t="shared" si="32"/>
        <v/>
      </c>
      <c r="AP227" s="5" t="str">
        <f t="shared" si="33"/>
        <v/>
      </c>
      <c r="AS227" s="5">
        <f t="shared" si="34"/>
        <v>48540.511249999996</v>
      </c>
      <c r="AT227" s="11">
        <f t="shared" si="35"/>
        <v>0.66229294881901035</v>
      </c>
      <c r="AU227" s="5">
        <f t="shared" si="36"/>
        <v>662.29294881901035</v>
      </c>
    </row>
    <row r="228" spans="1:47" x14ac:dyDescent="0.25">
      <c r="A228" s="1" t="s">
        <v>370</v>
      </c>
      <c r="B228" s="1" t="s">
        <v>371</v>
      </c>
      <c r="C228" s="1" t="s">
        <v>372</v>
      </c>
      <c r="D228" s="1" t="s">
        <v>373</v>
      </c>
      <c r="E228" s="1" t="s">
        <v>62</v>
      </c>
      <c r="F228" s="1" t="s">
        <v>362</v>
      </c>
      <c r="G228" s="1" t="s">
        <v>54</v>
      </c>
      <c r="H228" s="1" t="s">
        <v>74</v>
      </c>
      <c r="I228" s="2">
        <v>2.64</v>
      </c>
      <c r="J228" s="2">
        <v>0.1</v>
      </c>
      <c r="K228" s="2">
        <f t="shared" si="29"/>
        <v>0.1</v>
      </c>
      <c r="L228" s="2">
        <f t="shared" si="30"/>
        <v>0</v>
      </c>
      <c r="R228" s="7">
        <v>0.02</v>
      </c>
      <c r="S228" s="5">
        <v>36.575000000000003</v>
      </c>
      <c r="Z228" s="9">
        <v>0.08</v>
      </c>
      <c r="AA228" s="5">
        <v>17.57</v>
      </c>
      <c r="AL228" s="5" t="str">
        <f t="shared" si="31"/>
        <v/>
      </c>
      <c r="AN228" s="5" t="str">
        <f t="shared" si="32"/>
        <v/>
      </c>
      <c r="AP228" s="5" t="str">
        <f t="shared" si="33"/>
        <v/>
      </c>
      <c r="AS228" s="5">
        <f t="shared" si="34"/>
        <v>54.145000000000003</v>
      </c>
      <c r="AT228" s="11">
        <f t="shared" si="35"/>
        <v>7.3876131071456974E-4</v>
      </c>
      <c r="AU228" s="5">
        <f t="shared" si="36"/>
        <v>0.73876131071456974</v>
      </c>
    </row>
    <row r="229" spans="1:47" x14ac:dyDescent="0.25">
      <c r="A229" s="1" t="s">
        <v>370</v>
      </c>
      <c r="B229" s="1" t="s">
        <v>371</v>
      </c>
      <c r="C229" s="1" t="s">
        <v>372</v>
      </c>
      <c r="D229" s="1" t="s">
        <v>373</v>
      </c>
      <c r="E229" s="1" t="s">
        <v>59</v>
      </c>
      <c r="F229" s="1" t="s">
        <v>362</v>
      </c>
      <c r="G229" s="1" t="s">
        <v>54</v>
      </c>
      <c r="H229" s="1" t="s">
        <v>74</v>
      </c>
      <c r="I229" s="2">
        <v>2.64</v>
      </c>
      <c r="J229" s="2">
        <v>1.85</v>
      </c>
      <c r="K229" s="2">
        <f t="shared" si="29"/>
        <v>1.85</v>
      </c>
      <c r="L229" s="2">
        <f t="shared" si="30"/>
        <v>0</v>
      </c>
      <c r="Z229" s="9">
        <v>1.85</v>
      </c>
      <c r="AA229" s="5">
        <v>406.30624999999998</v>
      </c>
      <c r="AL229" s="5" t="str">
        <f t="shared" si="31"/>
        <v/>
      </c>
      <c r="AN229" s="5" t="str">
        <f t="shared" si="32"/>
        <v/>
      </c>
      <c r="AP229" s="5" t="str">
        <f t="shared" si="33"/>
        <v/>
      </c>
      <c r="AS229" s="5">
        <f t="shared" si="34"/>
        <v>406.30624999999998</v>
      </c>
      <c r="AT229" s="11">
        <f t="shared" si="35"/>
        <v>5.5436944833598973E-3</v>
      </c>
      <c r="AU229" s="5">
        <f t="shared" si="36"/>
        <v>5.5436944833598973</v>
      </c>
    </row>
    <row r="230" spans="1:47" x14ac:dyDescent="0.25">
      <c r="A230" s="1" t="s">
        <v>374</v>
      </c>
      <c r="B230" s="1" t="s">
        <v>338</v>
      </c>
      <c r="C230" s="1" t="s">
        <v>339</v>
      </c>
      <c r="D230" s="1" t="s">
        <v>88</v>
      </c>
      <c r="E230" s="1" t="s">
        <v>62</v>
      </c>
      <c r="F230" s="1" t="s">
        <v>362</v>
      </c>
      <c r="G230" s="1" t="s">
        <v>54</v>
      </c>
      <c r="H230" s="1" t="s">
        <v>74</v>
      </c>
      <c r="I230" s="2">
        <v>16</v>
      </c>
      <c r="J230" s="2">
        <v>5.0599999999999996</v>
      </c>
      <c r="K230" s="2">
        <f t="shared" si="29"/>
        <v>5.0599999999999996</v>
      </c>
      <c r="L230" s="2">
        <f t="shared" si="30"/>
        <v>0</v>
      </c>
      <c r="R230" s="7">
        <v>5.0599999999999996</v>
      </c>
      <c r="S230" s="5">
        <v>9253.4749999999985</v>
      </c>
      <c r="AL230" s="5" t="str">
        <f t="shared" si="31"/>
        <v/>
      </c>
      <c r="AN230" s="5" t="str">
        <f t="shared" si="32"/>
        <v/>
      </c>
      <c r="AP230" s="5" t="str">
        <f t="shared" si="33"/>
        <v/>
      </c>
      <c r="AS230" s="5">
        <f t="shared" si="34"/>
        <v>9253.4749999999985</v>
      </c>
      <c r="AT230" s="11">
        <f t="shared" si="35"/>
        <v>0.12625559737121622</v>
      </c>
      <c r="AU230" s="5">
        <f t="shared" si="36"/>
        <v>126.25559737121621</v>
      </c>
    </row>
    <row r="231" spans="1:47" x14ac:dyDescent="0.25">
      <c r="A231" s="1" t="s">
        <v>374</v>
      </c>
      <c r="B231" s="1" t="s">
        <v>338</v>
      </c>
      <c r="C231" s="1" t="s">
        <v>339</v>
      </c>
      <c r="D231" s="1" t="s">
        <v>88</v>
      </c>
      <c r="E231" s="1" t="s">
        <v>59</v>
      </c>
      <c r="F231" s="1" t="s">
        <v>362</v>
      </c>
      <c r="G231" s="1" t="s">
        <v>54</v>
      </c>
      <c r="H231" s="1" t="s">
        <v>74</v>
      </c>
      <c r="I231" s="2">
        <v>16</v>
      </c>
      <c r="J231" s="2">
        <v>10.84</v>
      </c>
      <c r="K231" s="2">
        <f t="shared" si="29"/>
        <v>10.84</v>
      </c>
      <c r="L231" s="2">
        <f t="shared" si="30"/>
        <v>0</v>
      </c>
      <c r="R231" s="7">
        <v>10.47</v>
      </c>
      <c r="S231" s="5">
        <v>19147.012500000001</v>
      </c>
      <c r="T231" s="8">
        <v>0.37</v>
      </c>
      <c r="U231" s="5">
        <v>202.99125000000001</v>
      </c>
      <c r="AL231" s="5" t="str">
        <f t="shared" si="31"/>
        <v/>
      </c>
      <c r="AN231" s="5" t="str">
        <f t="shared" si="32"/>
        <v/>
      </c>
      <c r="AP231" s="5" t="str">
        <f t="shared" si="33"/>
        <v/>
      </c>
      <c r="AS231" s="5">
        <f t="shared" si="34"/>
        <v>19350.00375</v>
      </c>
      <c r="AT231" s="11">
        <f t="shared" si="35"/>
        <v>0.26401392802071916</v>
      </c>
      <c r="AU231" s="5">
        <f t="shared" si="36"/>
        <v>264.01392802071916</v>
      </c>
    </row>
    <row r="232" spans="1:47" x14ac:dyDescent="0.25">
      <c r="A232" s="1" t="s">
        <v>375</v>
      </c>
      <c r="B232" s="1" t="s">
        <v>376</v>
      </c>
      <c r="C232" s="1" t="s">
        <v>377</v>
      </c>
      <c r="D232" s="1" t="s">
        <v>88</v>
      </c>
      <c r="E232" s="1" t="s">
        <v>61</v>
      </c>
      <c r="F232" s="1" t="s">
        <v>362</v>
      </c>
      <c r="G232" s="1" t="s">
        <v>54</v>
      </c>
      <c r="H232" s="1" t="s">
        <v>74</v>
      </c>
      <c r="I232" s="2">
        <v>5</v>
      </c>
      <c r="J232" s="2">
        <v>4.4000000000000004</v>
      </c>
      <c r="K232" s="2">
        <f t="shared" si="29"/>
        <v>2.5099999999999998</v>
      </c>
      <c r="L232" s="2">
        <f t="shared" si="30"/>
        <v>1.89</v>
      </c>
      <c r="R232" s="7">
        <v>0.38</v>
      </c>
      <c r="S232" s="5">
        <v>694.92499999999995</v>
      </c>
      <c r="Z232" s="9">
        <v>2.13</v>
      </c>
      <c r="AA232" s="5">
        <v>467.80124999999998</v>
      </c>
      <c r="AL232" s="5" t="str">
        <f t="shared" si="31"/>
        <v/>
      </c>
      <c r="AN232" s="5" t="str">
        <f t="shared" si="32"/>
        <v/>
      </c>
      <c r="AP232" s="5" t="str">
        <f t="shared" si="33"/>
        <v/>
      </c>
      <c r="AR232" s="2">
        <v>1.89</v>
      </c>
      <c r="AS232" s="5">
        <f t="shared" si="34"/>
        <v>1162.7262499999999</v>
      </c>
      <c r="AT232" s="11">
        <f t="shared" si="35"/>
        <v>1.5864385787279278E-2</v>
      </c>
      <c r="AU232" s="5">
        <f t="shared" si="36"/>
        <v>15.864385787279277</v>
      </c>
    </row>
    <row r="233" spans="1:47" x14ac:dyDescent="0.25">
      <c r="A233" s="1" t="s">
        <v>375</v>
      </c>
      <c r="B233" s="1" t="s">
        <v>376</v>
      </c>
      <c r="C233" s="1" t="s">
        <v>377</v>
      </c>
      <c r="D233" s="1" t="s">
        <v>88</v>
      </c>
      <c r="E233" s="1" t="s">
        <v>94</v>
      </c>
      <c r="F233" s="1" t="s">
        <v>362</v>
      </c>
      <c r="G233" s="1" t="s">
        <v>54</v>
      </c>
      <c r="H233" s="1" t="s">
        <v>74</v>
      </c>
      <c r="I233" s="2">
        <v>5</v>
      </c>
      <c r="J233" s="2">
        <v>0.52</v>
      </c>
      <c r="K233" s="2">
        <f t="shared" si="29"/>
        <v>0</v>
      </c>
      <c r="L233" s="2">
        <f t="shared" si="30"/>
        <v>0.52</v>
      </c>
      <c r="AL233" s="5" t="str">
        <f t="shared" si="31"/>
        <v/>
      </c>
      <c r="AN233" s="5" t="str">
        <f t="shared" si="32"/>
        <v/>
      </c>
      <c r="AP233" s="5" t="str">
        <f t="shared" si="33"/>
        <v/>
      </c>
      <c r="AR233" s="2">
        <v>0.52</v>
      </c>
      <c r="AS233" s="5">
        <f t="shared" si="34"/>
        <v>0</v>
      </c>
      <c r="AT233" s="11">
        <f t="shared" si="35"/>
        <v>0</v>
      </c>
      <c r="AU233" s="5">
        <f t="shared" si="36"/>
        <v>0</v>
      </c>
    </row>
    <row r="234" spans="1:47" x14ac:dyDescent="0.25">
      <c r="A234" s="1" t="s">
        <v>378</v>
      </c>
      <c r="B234" s="1" t="s">
        <v>78</v>
      </c>
      <c r="C234" s="1" t="s">
        <v>79</v>
      </c>
      <c r="D234" s="1" t="s">
        <v>80</v>
      </c>
      <c r="E234" s="1" t="s">
        <v>56</v>
      </c>
      <c r="F234" s="1" t="s">
        <v>362</v>
      </c>
      <c r="G234" s="1" t="s">
        <v>54</v>
      </c>
      <c r="H234" s="1" t="s">
        <v>74</v>
      </c>
      <c r="I234" s="2">
        <v>87</v>
      </c>
      <c r="J234" s="2">
        <v>9.76</v>
      </c>
      <c r="K234" s="2">
        <f t="shared" si="29"/>
        <v>9.76</v>
      </c>
      <c r="L234" s="2">
        <f t="shared" si="30"/>
        <v>0</v>
      </c>
      <c r="R234" s="7">
        <v>6.2</v>
      </c>
      <c r="S234" s="5">
        <v>11338.25</v>
      </c>
      <c r="T234" s="8">
        <v>3.56</v>
      </c>
      <c r="U234" s="5">
        <v>1953.105</v>
      </c>
      <c r="AL234" s="5" t="str">
        <f t="shared" si="31"/>
        <v/>
      </c>
      <c r="AN234" s="5" t="str">
        <f t="shared" si="32"/>
        <v/>
      </c>
      <c r="AP234" s="5" t="str">
        <f t="shared" si="33"/>
        <v/>
      </c>
      <c r="AS234" s="5">
        <f t="shared" si="34"/>
        <v>13291.355</v>
      </c>
      <c r="AT234" s="11">
        <f t="shared" si="35"/>
        <v>0.18134894895138332</v>
      </c>
      <c r="AU234" s="5">
        <f t="shared" si="36"/>
        <v>181.34894895138331</v>
      </c>
    </row>
    <row r="235" spans="1:47" x14ac:dyDescent="0.25">
      <c r="A235" s="1" t="s">
        <v>378</v>
      </c>
      <c r="B235" s="1" t="s">
        <v>78</v>
      </c>
      <c r="C235" s="1" t="s">
        <v>79</v>
      </c>
      <c r="D235" s="1" t="s">
        <v>80</v>
      </c>
      <c r="E235" s="1" t="s">
        <v>61</v>
      </c>
      <c r="F235" s="1" t="s">
        <v>362</v>
      </c>
      <c r="G235" s="1" t="s">
        <v>54</v>
      </c>
      <c r="H235" s="1" t="s">
        <v>74</v>
      </c>
      <c r="I235" s="2">
        <v>87</v>
      </c>
      <c r="J235" s="2">
        <v>33.54</v>
      </c>
      <c r="K235" s="2">
        <f t="shared" si="29"/>
        <v>33.050000000000004</v>
      </c>
      <c r="L235" s="2">
        <f t="shared" si="30"/>
        <v>0.49</v>
      </c>
      <c r="R235" s="7">
        <v>29.62</v>
      </c>
      <c r="S235" s="5">
        <v>54167.574999999997</v>
      </c>
      <c r="T235" s="8">
        <v>2.2799999999999998</v>
      </c>
      <c r="U235" s="5">
        <v>1250.865</v>
      </c>
      <c r="Z235" s="9">
        <v>1.1499999999999999</v>
      </c>
      <c r="AA235" s="5">
        <v>252.56874999999999</v>
      </c>
      <c r="AL235" s="5" t="str">
        <f t="shared" si="31"/>
        <v/>
      </c>
      <c r="AN235" s="5" t="str">
        <f t="shared" si="32"/>
        <v/>
      </c>
      <c r="AP235" s="5" t="str">
        <f t="shared" si="33"/>
        <v/>
      </c>
      <c r="AR235" s="2">
        <v>0.49</v>
      </c>
      <c r="AS235" s="5">
        <f t="shared" si="34"/>
        <v>55671.008749999994</v>
      </c>
      <c r="AT235" s="11">
        <f t="shared" si="35"/>
        <v>0.75958236943304602</v>
      </c>
      <c r="AU235" s="5">
        <f t="shared" si="36"/>
        <v>759.58236943304598</v>
      </c>
    </row>
    <row r="236" spans="1:47" x14ac:dyDescent="0.25">
      <c r="A236" s="1" t="s">
        <v>378</v>
      </c>
      <c r="B236" s="1" t="s">
        <v>78</v>
      </c>
      <c r="C236" s="1" t="s">
        <v>79</v>
      </c>
      <c r="D236" s="1" t="s">
        <v>80</v>
      </c>
      <c r="E236" s="1" t="s">
        <v>94</v>
      </c>
      <c r="F236" s="1" t="s">
        <v>362</v>
      </c>
      <c r="G236" s="1" t="s">
        <v>54</v>
      </c>
      <c r="H236" s="1" t="s">
        <v>74</v>
      </c>
      <c r="I236" s="2">
        <v>87</v>
      </c>
      <c r="J236" s="2">
        <v>31.89</v>
      </c>
      <c r="K236" s="2">
        <f t="shared" si="29"/>
        <v>31.61</v>
      </c>
      <c r="L236" s="2">
        <f t="shared" si="30"/>
        <v>0.28000000000000003</v>
      </c>
      <c r="R236" s="7">
        <v>31.61</v>
      </c>
      <c r="S236" s="5">
        <v>57806.787499999999</v>
      </c>
      <c r="AL236" s="5" t="str">
        <f t="shared" si="31"/>
        <v/>
      </c>
      <c r="AN236" s="5" t="str">
        <f t="shared" si="32"/>
        <v/>
      </c>
      <c r="AP236" s="5" t="str">
        <f t="shared" si="33"/>
        <v/>
      </c>
      <c r="AR236" s="2">
        <v>0.28000000000000003</v>
      </c>
      <c r="AS236" s="5">
        <f t="shared" si="34"/>
        <v>57806.787499999999</v>
      </c>
      <c r="AT236" s="11">
        <f t="shared" si="35"/>
        <v>0.78872320808382312</v>
      </c>
      <c r="AU236" s="5">
        <f t="shared" si="36"/>
        <v>788.72320808382312</v>
      </c>
    </row>
    <row r="237" spans="1:47" x14ac:dyDescent="0.25">
      <c r="A237" s="1" t="s">
        <v>378</v>
      </c>
      <c r="B237" s="1" t="s">
        <v>78</v>
      </c>
      <c r="C237" s="1" t="s">
        <v>79</v>
      </c>
      <c r="D237" s="1" t="s">
        <v>80</v>
      </c>
      <c r="E237" s="1" t="s">
        <v>103</v>
      </c>
      <c r="F237" s="1" t="s">
        <v>362</v>
      </c>
      <c r="G237" s="1" t="s">
        <v>54</v>
      </c>
      <c r="H237" s="1" t="s">
        <v>74</v>
      </c>
      <c r="I237" s="2">
        <v>87</v>
      </c>
      <c r="J237" s="2">
        <v>9.67</v>
      </c>
      <c r="K237" s="2">
        <f t="shared" si="29"/>
        <v>9.67</v>
      </c>
      <c r="L237" s="2">
        <f t="shared" si="30"/>
        <v>0</v>
      </c>
      <c r="R237" s="7">
        <v>7.56</v>
      </c>
      <c r="S237" s="5">
        <v>13825.35</v>
      </c>
      <c r="T237" s="8">
        <v>2.11</v>
      </c>
      <c r="U237" s="5">
        <v>1157.5987500000001</v>
      </c>
      <c r="AL237" s="5" t="str">
        <f t="shared" si="31"/>
        <v/>
      </c>
      <c r="AN237" s="5" t="str">
        <f t="shared" si="32"/>
        <v/>
      </c>
      <c r="AP237" s="5" t="str">
        <f t="shared" si="33"/>
        <v/>
      </c>
      <c r="AS237" s="5">
        <f t="shared" si="34"/>
        <v>14982.94875</v>
      </c>
      <c r="AT237" s="11">
        <f t="shared" si="35"/>
        <v>0.20442927060521235</v>
      </c>
      <c r="AU237" s="5">
        <f t="shared" si="36"/>
        <v>204.42927060521237</v>
      </c>
    </row>
    <row r="238" spans="1:47" x14ac:dyDescent="0.25">
      <c r="A238" s="1" t="s">
        <v>379</v>
      </c>
      <c r="B238" s="1" t="s">
        <v>380</v>
      </c>
      <c r="C238" s="1" t="s">
        <v>381</v>
      </c>
      <c r="D238" s="1" t="s">
        <v>88</v>
      </c>
      <c r="E238" s="1" t="s">
        <v>52</v>
      </c>
      <c r="F238" s="1" t="s">
        <v>362</v>
      </c>
      <c r="G238" s="1" t="s">
        <v>54</v>
      </c>
      <c r="H238" s="1" t="s">
        <v>74</v>
      </c>
      <c r="I238" s="2">
        <v>10.69</v>
      </c>
      <c r="J238" s="2">
        <v>2.04</v>
      </c>
      <c r="K238" s="2">
        <f t="shared" si="29"/>
        <v>1.19</v>
      </c>
      <c r="L238" s="2">
        <f t="shared" si="30"/>
        <v>0.84</v>
      </c>
      <c r="P238" s="6">
        <v>1.19</v>
      </c>
      <c r="Q238" s="5">
        <v>2910.2937499999998</v>
      </c>
      <c r="AL238" s="5" t="str">
        <f t="shared" si="31"/>
        <v/>
      </c>
      <c r="AN238" s="5" t="str">
        <f t="shared" si="32"/>
        <v/>
      </c>
      <c r="AP238" s="5" t="str">
        <f t="shared" si="33"/>
        <v/>
      </c>
      <c r="AR238" s="2">
        <v>0.84</v>
      </c>
      <c r="AS238" s="5">
        <f t="shared" si="34"/>
        <v>2910.2937499999998</v>
      </c>
      <c r="AT238" s="11">
        <f t="shared" si="35"/>
        <v>3.9708420450908118E-2</v>
      </c>
      <c r="AU238" s="5">
        <f t="shared" si="36"/>
        <v>39.708420450908122</v>
      </c>
    </row>
    <row r="239" spans="1:47" x14ac:dyDescent="0.25">
      <c r="A239" s="1" t="s">
        <v>379</v>
      </c>
      <c r="B239" s="1" t="s">
        <v>380</v>
      </c>
      <c r="C239" s="1" t="s">
        <v>381</v>
      </c>
      <c r="D239" s="1" t="s">
        <v>88</v>
      </c>
      <c r="E239" s="1" t="s">
        <v>176</v>
      </c>
      <c r="F239" s="1" t="s">
        <v>362</v>
      </c>
      <c r="G239" s="1" t="s">
        <v>54</v>
      </c>
      <c r="H239" s="1" t="s">
        <v>74</v>
      </c>
      <c r="I239" s="2">
        <v>10.69</v>
      </c>
      <c r="J239" s="2">
        <v>7.41</v>
      </c>
      <c r="K239" s="2">
        <f t="shared" si="29"/>
        <v>3.09</v>
      </c>
      <c r="L239" s="2">
        <f t="shared" si="30"/>
        <v>4.3099999999999996</v>
      </c>
      <c r="P239" s="6">
        <v>3</v>
      </c>
      <c r="Q239" s="5">
        <v>7336.875</v>
      </c>
      <c r="R239" s="7">
        <v>0.09</v>
      </c>
      <c r="S239" s="5">
        <v>164.58750000000001</v>
      </c>
      <c r="AL239" s="5" t="str">
        <f t="shared" si="31"/>
        <v/>
      </c>
      <c r="AN239" s="5" t="str">
        <f t="shared" si="32"/>
        <v/>
      </c>
      <c r="AP239" s="5" t="str">
        <f t="shared" si="33"/>
        <v/>
      </c>
      <c r="AR239" s="2">
        <v>4.3099999999999996</v>
      </c>
      <c r="AS239" s="5">
        <f t="shared" si="34"/>
        <v>7501.4624999999996</v>
      </c>
      <c r="AT239" s="11">
        <f t="shared" si="35"/>
        <v>0.1023509145586147</v>
      </c>
      <c r="AU239" s="5">
        <f t="shared" si="36"/>
        <v>102.3509145586147</v>
      </c>
    </row>
    <row r="240" spans="1:47" x14ac:dyDescent="0.25">
      <c r="A240" s="1" t="s">
        <v>382</v>
      </c>
      <c r="B240" s="1" t="s">
        <v>360</v>
      </c>
      <c r="C240" s="1" t="s">
        <v>361</v>
      </c>
      <c r="D240" s="1" t="s">
        <v>88</v>
      </c>
      <c r="E240" s="1" t="s">
        <v>103</v>
      </c>
      <c r="F240" s="1" t="s">
        <v>362</v>
      </c>
      <c r="G240" s="1" t="s">
        <v>54</v>
      </c>
      <c r="H240" s="1" t="s">
        <v>74</v>
      </c>
      <c r="I240" s="2">
        <v>24.07</v>
      </c>
      <c r="J240" s="2">
        <v>1.21</v>
      </c>
      <c r="K240" s="2">
        <f t="shared" si="29"/>
        <v>1.21</v>
      </c>
      <c r="L240" s="2">
        <f t="shared" si="30"/>
        <v>0</v>
      </c>
      <c r="R240" s="7">
        <v>1.21</v>
      </c>
      <c r="S240" s="5">
        <v>2212.7874999999999</v>
      </c>
      <c r="AL240" s="5" t="str">
        <f t="shared" si="31"/>
        <v/>
      </c>
      <c r="AN240" s="5" t="str">
        <f t="shared" si="32"/>
        <v/>
      </c>
      <c r="AP240" s="5" t="str">
        <f t="shared" si="33"/>
        <v/>
      </c>
      <c r="AS240" s="5">
        <f t="shared" si="34"/>
        <v>2212.7874999999999</v>
      </c>
      <c r="AT240" s="11">
        <f t="shared" si="35"/>
        <v>3.0191555893116923E-2</v>
      </c>
      <c r="AU240" s="5">
        <f t="shared" si="36"/>
        <v>30.191555893116924</v>
      </c>
    </row>
    <row r="241" spans="1:47" x14ac:dyDescent="0.25">
      <c r="A241" s="1" t="s">
        <v>382</v>
      </c>
      <c r="B241" s="1" t="s">
        <v>360</v>
      </c>
      <c r="C241" s="1" t="s">
        <v>361</v>
      </c>
      <c r="D241" s="1" t="s">
        <v>88</v>
      </c>
      <c r="E241" s="1" t="s">
        <v>176</v>
      </c>
      <c r="F241" s="1" t="s">
        <v>362</v>
      </c>
      <c r="G241" s="1" t="s">
        <v>54</v>
      </c>
      <c r="H241" s="1" t="s">
        <v>74</v>
      </c>
      <c r="I241" s="2">
        <v>24.07</v>
      </c>
      <c r="J241" s="2">
        <v>22.53</v>
      </c>
      <c r="K241" s="2">
        <f t="shared" si="29"/>
        <v>22.499999999999996</v>
      </c>
      <c r="L241" s="2">
        <f t="shared" si="30"/>
        <v>0.04</v>
      </c>
      <c r="P241" s="6">
        <v>0.32</v>
      </c>
      <c r="Q241" s="5">
        <v>782.6</v>
      </c>
      <c r="R241" s="7">
        <v>21.95</v>
      </c>
      <c r="S241" s="5">
        <v>40141.0625</v>
      </c>
      <c r="T241" s="8">
        <v>0.15</v>
      </c>
      <c r="U241" s="5">
        <v>82.293750000000003</v>
      </c>
      <c r="Z241" s="9">
        <v>0.08</v>
      </c>
      <c r="AA241" s="5">
        <v>17.57</v>
      </c>
      <c r="AL241" s="5" t="str">
        <f t="shared" si="31"/>
        <v/>
      </c>
      <c r="AN241" s="5" t="str">
        <f t="shared" si="32"/>
        <v/>
      </c>
      <c r="AP241" s="5" t="str">
        <f t="shared" si="33"/>
        <v/>
      </c>
      <c r="AR241" s="2">
        <v>0.04</v>
      </c>
      <c r="AS241" s="5">
        <f t="shared" si="34"/>
        <v>41023.526249999995</v>
      </c>
      <c r="AT241" s="11">
        <f t="shared" si="35"/>
        <v>0.55973024328347132</v>
      </c>
      <c r="AU241" s="5">
        <f t="shared" si="36"/>
        <v>559.7302432834714</v>
      </c>
    </row>
    <row r="242" spans="1:47" x14ac:dyDescent="0.25">
      <c r="A242" s="1" t="s">
        <v>383</v>
      </c>
      <c r="B242" s="1" t="s">
        <v>384</v>
      </c>
      <c r="C242" s="1" t="s">
        <v>385</v>
      </c>
      <c r="D242" s="1" t="s">
        <v>386</v>
      </c>
      <c r="E242" s="1" t="s">
        <v>52</v>
      </c>
      <c r="F242" s="1" t="s">
        <v>362</v>
      </c>
      <c r="G242" s="1" t="s">
        <v>54</v>
      </c>
      <c r="H242" s="1" t="s">
        <v>74</v>
      </c>
      <c r="I242" s="2">
        <v>2.2999999999999998</v>
      </c>
      <c r="J242" s="2">
        <v>1.71</v>
      </c>
      <c r="K242" s="2">
        <f t="shared" si="29"/>
        <v>1.71</v>
      </c>
      <c r="L242" s="2">
        <f t="shared" si="30"/>
        <v>0</v>
      </c>
      <c r="P242" s="6">
        <v>0.01</v>
      </c>
      <c r="Q242" s="5">
        <v>24.456250000000001</v>
      </c>
      <c r="R242" s="7">
        <v>0.01</v>
      </c>
      <c r="S242" s="5">
        <v>18.287500000000001</v>
      </c>
      <c r="Z242" s="9">
        <v>1.69</v>
      </c>
      <c r="AA242" s="5">
        <v>371.16624999999999</v>
      </c>
      <c r="AL242" s="5" t="str">
        <f t="shared" si="31"/>
        <v/>
      </c>
      <c r="AN242" s="5" t="str">
        <f t="shared" si="32"/>
        <v/>
      </c>
      <c r="AP242" s="5" t="str">
        <f t="shared" si="33"/>
        <v/>
      </c>
      <c r="AS242" s="5">
        <f t="shared" si="34"/>
        <v>413.90999999999997</v>
      </c>
      <c r="AT242" s="11">
        <f t="shared" si="35"/>
        <v>5.6474410216616035E-3</v>
      </c>
      <c r="AU242" s="5">
        <f t="shared" si="36"/>
        <v>5.6474410216616038</v>
      </c>
    </row>
    <row r="243" spans="1:47" x14ac:dyDescent="0.25">
      <c r="A243" s="1" t="s">
        <v>387</v>
      </c>
      <c r="B243" s="1" t="s">
        <v>388</v>
      </c>
      <c r="C243" s="1" t="s">
        <v>389</v>
      </c>
      <c r="D243" s="1" t="s">
        <v>325</v>
      </c>
      <c r="E243" s="1" t="s">
        <v>56</v>
      </c>
      <c r="F243" s="1" t="s">
        <v>362</v>
      </c>
      <c r="G243" s="1" t="s">
        <v>54</v>
      </c>
      <c r="H243" s="1" t="s">
        <v>74</v>
      </c>
      <c r="I243" s="2">
        <v>7</v>
      </c>
      <c r="J243" s="2">
        <v>6.57</v>
      </c>
      <c r="K243" s="2">
        <f t="shared" si="29"/>
        <v>4.07</v>
      </c>
      <c r="L243" s="2">
        <f t="shared" si="30"/>
        <v>2.5099999999999998</v>
      </c>
      <c r="P243" s="6">
        <v>1.02</v>
      </c>
      <c r="Q243" s="5">
        <v>2494.5374999999999</v>
      </c>
      <c r="R243" s="7">
        <v>1.85</v>
      </c>
      <c r="S243" s="5">
        <v>3383.1875</v>
      </c>
      <c r="T243" s="8">
        <v>0.01</v>
      </c>
      <c r="U243" s="5">
        <v>5.4862500000000001</v>
      </c>
      <c r="Z243" s="9">
        <v>1.19</v>
      </c>
      <c r="AA243" s="5">
        <v>261.35374999999999</v>
      </c>
      <c r="AL243" s="5" t="str">
        <f t="shared" si="31"/>
        <v/>
      </c>
      <c r="AN243" s="5" t="str">
        <f t="shared" si="32"/>
        <v/>
      </c>
      <c r="AP243" s="5" t="str">
        <f t="shared" si="33"/>
        <v/>
      </c>
      <c r="AR243" s="2">
        <v>2.5099999999999998</v>
      </c>
      <c r="AS243" s="5">
        <f t="shared" si="34"/>
        <v>6144.5650000000005</v>
      </c>
      <c r="AT243" s="11">
        <f t="shared" si="35"/>
        <v>8.383723138186111E-2</v>
      </c>
      <c r="AU243" s="5">
        <f t="shared" si="36"/>
        <v>83.837231381861102</v>
      </c>
    </row>
    <row r="244" spans="1:47" x14ac:dyDescent="0.25">
      <c r="A244" s="1" t="s">
        <v>390</v>
      </c>
      <c r="B244" s="1" t="s">
        <v>338</v>
      </c>
      <c r="C244" s="1" t="s">
        <v>339</v>
      </c>
      <c r="D244" s="1" t="s">
        <v>88</v>
      </c>
      <c r="E244" s="1" t="s">
        <v>52</v>
      </c>
      <c r="F244" s="1" t="s">
        <v>362</v>
      </c>
      <c r="G244" s="1" t="s">
        <v>54</v>
      </c>
      <c r="H244" s="1" t="s">
        <v>74</v>
      </c>
      <c r="I244" s="2">
        <v>75.06</v>
      </c>
      <c r="J244" s="2">
        <v>30.1</v>
      </c>
      <c r="K244" s="2">
        <f t="shared" si="29"/>
        <v>30.1</v>
      </c>
      <c r="L244" s="2">
        <f t="shared" si="30"/>
        <v>0</v>
      </c>
      <c r="P244" s="6">
        <v>24.71</v>
      </c>
      <c r="Q244" s="5">
        <v>60431.393750000003</v>
      </c>
      <c r="R244" s="7">
        <v>5.38</v>
      </c>
      <c r="S244" s="5">
        <v>9838.6749999999993</v>
      </c>
      <c r="Z244" s="9">
        <v>0.01</v>
      </c>
      <c r="AA244" s="5">
        <v>2.19625</v>
      </c>
      <c r="AL244" s="5" t="str">
        <f t="shared" si="31"/>
        <v/>
      </c>
      <c r="AN244" s="5" t="str">
        <f t="shared" si="32"/>
        <v/>
      </c>
      <c r="AP244" s="5" t="str">
        <f t="shared" si="33"/>
        <v/>
      </c>
      <c r="AS244" s="5">
        <f t="shared" si="34"/>
        <v>70272.264999999999</v>
      </c>
      <c r="AT244" s="11">
        <f t="shared" si="35"/>
        <v>0.9588037787105288</v>
      </c>
      <c r="AU244" s="5">
        <f t="shared" si="36"/>
        <v>958.80377871052883</v>
      </c>
    </row>
    <row r="245" spans="1:47" x14ac:dyDescent="0.25">
      <c r="A245" s="1" t="s">
        <v>390</v>
      </c>
      <c r="B245" s="1" t="s">
        <v>338</v>
      </c>
      <c r="C245" s="1" t="s">
        <v>339</v>
      </c>
      <c r="D245" s="1" t="s">
        <v>88</v>
      </c>
      <c r="E245" s="1" t="s">
        <v>56</v>
      </c>
      <c r="F245" s="1" t="s">
        <v>362</v>
      </c>
      <c r="G245" s="1" t="s">
        <v>54</v>
      </c>
      <c r="H245" s="1" t="s">
        <v>74</v>
      </c>
      <c r="I245" s="2">
        <v>75.06</v>
      </c>
      <c r="J245" s="2">
        <v>21.78</v>
      </c>
      <c r="K245" s="2">
        <f t="shared" si="29"/>
        <v>21.520000000000003</v>
      </c>
      <c r="L245" s="2">
        <f t="shared" si="30"/>
        <v>0.27</v>
      </c>
      <c r="P245" s="6">
        <v>7.99</v>
      </c>
      <c r="Q245" s="5">
        <v>19540.543750000001</v>
      </c>
      <c r="R245" s="7">
        <v>9.4600000000000009</v>
      </c>
      <c r="S245" s="5">
        <v>17299.974999999999</v>
      </c>
      <c r="T245" s="8">
        <v>4.07</v>
      </c>
      <c r="U245" s="5">
        <v>2232.9037499999999</v>
      </c>
      <c r="AL245" s="5" t="str">
        <f t="shared" si="31"/>
        <v/>
      </c>
      <c r="AN245" s="5" t="str">
        <f t="shared" si="32"/>
        <v/>
      </c>
      <c r="AP245" s="5" t="str">
        <f t="shared" si="33"/>
        <v/>
      </c>
      <c r="AR245" s="2">
        <v>0.27</v>
      </c>
      <c r="AS245" s="5">
        <f t="shared" si="34"/>
        <v>39073.422500000001</v>
      </c>
      <c r="AT245" s="11">
        <f t="shared" si="35"/>
        <v>0.53312277809962438</v>
      </c>
      <c r="AU245" s="5">
        <f t="shared" si="36"/>
        <v>533.12277809962438</v>
      </c>
    </row>
    <row r="246" spans="1:47" x14ac:dyDescent="0.25">
      <c r="A246" s="1" t="s">
        <v>390</v>
      </c>
      <c r="B246" s="1" t="s">
        <v>338</v>
      </c>
      <c r="C246" s="1" t="s">
        <v>339</v>
      </c>
      <c r="D246" s="1" t="s">
        <v>88</v>
      </c>
      <c r="E246" s="1" t="s">
        <v>103</v>
      </c>
      <c r="F246" s="1" t="s">
        <v>362</v>
      </c>
      <c r="G246" s="1" t="s">
        <v>54</v>
      </c>
      <c r="H246" s="1" t="s">
        <v>74</v>
      </c>
      <c r="I246" s="2">
        <v>75.06</v>
      </c>
      <c r="J246" s="2">
        <v>17.13</v>
      </c>
      <c r="K246" s="2">
        <f t="shared" si="29"/>
        <v>17.13</v>
      </c>
      <c r="L246" s="2">
        <f t="shared" si="30"/>
        <v>0</v>
      </c>
      <c r="P246" s="6">
        <v>0.31</v>
      </c>
      <c r="Q246" s="5">
        <v>758.14374999999995</v>
      </c>
      <c r="R246" s="7">
        <v>13.42</v>
      </c>
      <c r="S246" s="5">
        <v>24541.825000000001</v>
      </c>
      <c r="T246" s="8">
        <v>3.4</v>
      </c>
      <c r="U246" s="5">
        <v>1865.325</v>
      </c>
      <c r="AL246" s="5" t="str">
        <f t="shared" si="31"/>
        <v/>
      </c>
      <c r="AN246" s="5" t="str">
        <f t="shared" si="32"/>
        <v/>
      </c>
      <c r="AP246" s="5" t="str">
        <f t="shared" si="33"/>
        <v/>
      </c>
      <c r="AS246" s="5">
        <f t="shared" si="34"/>
        <v>27165.293750000001</v>
      </c>
      <c r="AT246" s="11">
        <f t="shared" si="35"/>
        <v>0.37064674516014978</v>
      </c>
      <c r="AU246" s="5">
        <f t="shared" si="36"/>
        <v>370.64674516014975</v>
      </c>
    </row>
    <row r="247" spans="1:47" x14ac:dyDescent="0.25">
      <c r="A247" s="1" t="s">
        <v>390</v>
      </c>
      <c r="B247" s="1" t="s">
        <v>338</v>
      </c>
      <c r="C247" s="1" t="s">
        <v>339</v>
      </c>
      <c r="D247" s="1" t="s">
        <v>88</v>
      </c>
      <c r="E247" s="1" t="s">
        <v>176</v>
      </c>
      <c r="F247" s="1" t="s">
        <v>362</v>
      </c>
      <c r="G247" s="1" t="s">
        <v>54</v>
      </c>
      <c r="H247" s="1" t="s">
        <v>74</v>
      </c>
      <c r="I247" s="2">
        <v>75.06</v>
      </c>
      <c r="J247" s="2">
        <v>2.5299999999999998</v>
      </c>
      <c r="K247" s="2">
        <f t="shared" si="29"/>
        <v>2.5300000000000002</v>
      </c>
      <c r="L247" s="2">
        <f t="shared" si="30"/>
        <v>0</v>
      </c>
      <c r="P247" s="6">
        <v>1.83</v>
      </c>
      <c r="Q247" s="5">
        <v>4475.4937500000005</v>
      </c>
      <c r="R247" s="7">
        <v>0.7</v>
      </c>
      <c r="S247" s="5">
        <v>1280.125</v>
      </c>
      <c r="AL247" s="5" t="str">
        <f t="shared" si="31"/>
        <v/>
      </c>
      <c r="AN247" s="5" t="str">
        <f t="shared" si="32"/>
        <v/>
      </c>
      <c r="AP247" s="5" t="str">
        <f t="shared" si="33"/>
        <v/>
      </c>
      <c r="AS247" s="5">
        <f t="shared" si="34"/>
        <v>5755.6187500000005</v>
      </c>
      <c r="AT247" s="11">
        <f t="shared" si="35"/>
        <v>7.8530398960630785E-2</v>
      </c>
      <c r="AU247" s="5">
        <f t="shared" si="36"/>
        <v>78.530398960630777</v>
      </c>
    </row>
    <row r="248" spans="1:47" x14ac:dyDescent="0.25">
      <c r="A248" s="1" t="s">
        <v>391</v>
      </c>
      <c r="B248" s="1" t="s">
        <v>539</v>
      </c>
      <c r="C248" s="1" t="s">
        <v>392</v>
      </c>
      <c r="D248" s="1" t="s">
        <v>393</v>
      </c>
      <c r="E248" s="1" t="s">
        <v>84</v>
      </c>
      <c r="F248" s="1" t="s">
        <v>362</v>
      </c>
      <c r="G248" s="1" t="s">
        <v>54</v>
      </c>
      <c r="H248" s="1" t="s">
        <v>74</v>
      </c>
      <c r="I248" s="2">
        <v>9.17</v>
      </c>
      <c r="J248" s="2">
        <v>2.21</v>
      </c>
      <c r="K248" s="2">
        <f t="shared" si="29"/>
        <v>0.4</v>
      </c>
      <c r="L248" s="2">
        <f t="shared" si="30"/>
        <v>1.81</v>
      </c>
      <c r="Z248" s="9">
        <v>0.4</v>
      </c>
      <c r="AA248" s="5">
        <v>50.2</v>
      </c>
      <c r="AL248" s="5" t="str">
        <f t="shared" si="31"/>
        <v/>
      </c>
      <c r="AN248" s="5" t="str">
        <f t="shared" si="32"/>
        <v/>
      </c>
      <c r="AP248" s="5" t="str">
        <f t="shared" si="33"/>
        <v/>
      </c>
      <c r="AR248" s="2">
        <v>1.81</v>
      </c>
      <c r="AS248" s="5">
        <f t="shared" si="34"/>
        <v>50.2</v>
      </c>
      <c r="AT248" s="11">
        <f t="shared" si="35"/>
        <v>6.8493522574330785E-4</v>
      </c>
      <c r="AU248" s="5">
        <f t="shared" si="36"/>
        <v>0.6849352257433079</v>
      </c>
    </row>
    <row r="249" spans="1:47" x14ac:dyDescent="0.25">
      <c r="A249" s="1" t="s">
        <v>391</v>
      </c>
      <c r="B249" s="1" t="s">
        <v>539</v>
      </c>
      <c r="C249" s="1" t="s">
        <v>392</v>
      </c>
      <c r="D249" s="1" t="s">
        <v>393</v>
      </c>
      <c r="E249" s="1" t="s">
        <v>82</v>
      </c>
      <c r="F249" s="1" t="s">
        <v>362</v>
      </c>
      <c r="G249" s="1" t="s">
        <v>54</v>
      </c>
      <c r="H249" s="1" t="s">
        <v>74</v>
      </c>
      <c r="I249" s="2">
        <v>9.17</v>
      </c>
      <c r="J249" s="2">
        <v>6.56</v>
      </c>
      <c r="K249" s="2">
        <f t="shared" si="29"/>
        <v>1.9</v>
      </c>
      <c r="L249" s="2">
        <f t="shared" si="30"/>
        <v>4.6500000000000004</v>
      </c>
      <c r="Z249" s="9">
        <v>1.9</v>
      </c>
      <c r="AA249" s="5">
        <v>238.45</v>
      </c>
      <c r="AL249" s="5" t="str">
        <f t="shared" si="31"/>
        <v/>
      </c>
      <c r="AN249" s="5" t="str">
        <f t="shared" si="32"/>
        <v/>
      </c>
      <c r="AP249" s="5" t="str">
        <f t="shared" si="33"/>
        <v/>
      </c>
      <c r="AR249" s="2">
        <v>4.6500000000000004</v>
      </c>
      <c r="AS249" s="5">
        <f t="shared" si="34"/>
        <v>238.45</v>
      </c>
      <c r="AT249" s="11">
        <f t="shared" si="35"/>
        <v>3.2534423222807117E-3</v>
      </c>
      <c r="AU249" s="5">
        <f t="shared" si="36"/>
        <v>3.2534423222807121</v>
      </c>
    </row>
    <row r="250" spans="1:47" x14ac:dyDescent="0.25">
      <c r="A250" s="1" t="s">
        <v>394</v>
      </c>
      <c r="B250" s="1" t="s">
        <v>395</v>
      </c>
      <c r="C250" s="1" t="s">
        <v>396</v>
      </c>
      <c r="D250" s="1" t="s">
        <v>397</v>
      </c>
      <c r="E250" s="1" t="s">
        <v>156</v>
      </c>
      <c r="F250" s="1" t="s">
        <v>362</v>
      </c>
      <c r="G250" s="1" t="s">
        <v>54</v>
      </c>
      <c r="H250" s="1" t="s">
        <v>74</v>
      </c>
      <c r="I250" s="2">
        <v>110.48</v>
      </c>
      <c r="J250" s="2">
        <v>38.32</v>
      </c>
      <c r="K250" s="2">
        <f t="shared" si="29"/>
        <v>38.32</v>
      </c>
      <c r="L250" s="2">
        <f t="shared" si="30"/>
        <v>0</v>
      </c>
      <c r="R250" s="7">
        <v>38.200000000000003</v>
      </c>
      <c r="S250" s="5">
        <v>69858.25</v>
      </c>
      <c r="T250" s="8">
        <v>0.12</v>
      </c>
      <c r="U250" s="5">
        <v>65.834999999999994</v>
      </c>
      <c r="AL250" s="5" t="str">
        <f t="shared" si="31"/>
        <v/>
      </c>
      <c r="AN250" s="5" t="str">
        <f t="shared" si="32"/>
        <v/>
      </c>
      <c r="AP250" s="5" t="str">
        <f t="shared" si="33"/>
        <v/>
      </c>
      <c r="AS250" s="5">
        <f t="shared" si="34"/>
        <v>69924.085000000006</v>
      </c>
      <c r="AT250" s="11">
        <f t="shared" si="35"/>
        <v>0.95405316622249503</v>
      </c>
      <c r="AU250" s="5">
        <f t="shared" si="36"/>
        <v>954.05316622249495</v>
      </c>
    </row>
    <row r="251" spans="1:47" x14ac:dyDescent="0.25">
      <c r="A251" s="1" t="s">
        <v>394</v>
      </c>
      <c r="B251" s="1" t="s">
        <v>395</v>
      </c>
      <c r="C251" s="1" t="s">
        <v>396</v>
      </c>
      <c r="D251" s="1" t="s">
        <v>397</v>
      </c>
      <c r="E251" s="1" t="s">
        <v>161</v>
      </c>
      <c r="F251" s="1" t="s">
        <v>362</v>
      </c>
      <c r="G251" s="1" t="s">
        <v>54</v>
      </c>
      <c r="H251" s="1" t="s">
        <v>74</v>
      </c>
      <c r="I251" s="2">
        <v>110.48</v>
      </c>
      <c r="J251" s="2">
        <v>26.46</v>
      </c>
      <c r="K251" s="2">
        <f t="shared" si="29"/>
        <v>9.7899999999999991</v>
      </c>
      <c r="L251" s="2">
        <f t="shared" si="30"/>
        <v>0</v>
      </c>
      <c r="R251" s="7">
        <v>9.7899999999999991</v>
      </c>
      <c r="S251" s="5">
        <v>17903.462500000001</v>
      </c>
      <c r="AL251" s="5" t="str">
        <f t="shared" si="31"/>
        <v/>
      </c>
      <c r="AN251" s="5" t="str">
        <f t="shared" si="32"/>
        <v/>
      </c>
      <c r="AP251" s="5" t="str">
        <f t="shared" si="33"/>
        <v/>
      </c>
      <c r="AS251" s="5">
        <f t="shared" si="34"/>
        <v>17903.462500000001</v>
      </c>
      <c r="AT251" s="11">
        <f t="shared" si="35"/>
        <v>0.24427713404430967</v>
      </c>
      <c r="AU251" s="5">
        <f t="shared" si="36"/>
        <v>244.27713404430966</v>
      </c>
    </row>
    <row r="252" spans="1:47" x14ac:dyDescent="0.25">
      <c r="A252" s="1" t="s">
        <v>394</v>
      </c>
      <c r="B252" s="1" t="s">
        <v>395</v>
      </c>
      <c r="C252" s="1" t="s">
        <v>396</v>
      </c>
      <c r="D252" s="1" t="s">
        <v>397</v>
      </c>
      <c r="E252" s="1" t="s">
        <v>84</v>
      </c>
      <c r="F252" s="1" t="s">
        <v>362</v>
      </c>
      <c r="G252" s="1" t="s">
        <v>54</v>
      </c>
      <c r="H252" s="1" t="s">
        <v>74</v>
      </c>
      <c r="I252" s="2">
        <v>110.48</v>
      </c>
      <c r="J252" s="2">
        <v>32.229999999999997</v>
      </c>
      <c r="K252" s="2">
        <f t="shared" si="29"/>
        <v>31.880000000000003</v>
      </c>
      <c r="L252" s="2">
        <f t="shared" si="30"/>
        <v>0.34</v>
      </c>
      <c r="R252" s="7">
        <v>20.37</v>
      </c>
      <c r="S252" s="5">
        <v>35566.574999999997</v>
      </c>
      <c r="T252" s="8">
        <v>11.5</v>
      </c>
      <c r="U252" s="5">
        <v>5427.46875</v>
      </c>
      <c r="Z252" s="9">
        <v>0.01</v>
      </c>
      <c r="AA252" s="5">
        <v>1.2549999999999999</v>
      </c>
      <c r="AL252" s="5" t="str">
        <f t="shared" si="31"/>
        <v/>
      </c>
      <c r="AN252" s="5" t="str">
        <f t="shared" si="32"/>
        <v/>
      </c>
      <c r="AP252" s="5" t="str">
        <f t="shared" si="33"/>
        <v/>
      </c>
      <c r="AR252" s="2">
        <v>0.34</v>
      </c>
      <c r="AS252" s="5">
        <f t="shared" si="34"/>
        <v>40995.298749999994</v>
      </c>
      <c r="AT252" s="11">
        <f t="shared" si="35"/>
        <v>0.55934510366027068</v>
      </c>
      <c r="AU252" s="5">
        <f t="shared" si="36"/>
        <v>559.34510366027075</v>
      </c>
    </row>
    <row r="253" spans="1:47" x14ac:dyDescent="0.25">
      <c r="A253" s="1" t="s">
        <v>394</v>
      </c>
      <c r="B253" s="1" t="s">
        <v>395</v>
      </c>
      <c r="C253" s="1" t="s">
        <v>396</v>
      </c>
      <c r="D253" s="1" t="s">
        <v>397</v>
      </c>
      <c r="E253" s="1" t="s">
        <v>103</v>
      </c>
      <c r="F253" s="1" t="s">
        <v>362</v>
      </c>
      <c r="G253" s="1" t="s">
        <v>54</v>
      </c>
      <c r="H253" s="1" t="s">
        <v>74</v>
      </c>
      <c r="I253" s="2">
        <v>110.48</v>
      </c>
      <c r="J253" s="2">
        <v>8.4499999999999993</v>
      </c>
      <c r="K253" s="2">
        <f t="shared" si="29"/>
        <v>8.4499999999999993</v>
      </c>
      <c r="L253" s="2">
        <f t="shared" si="30"/>
        <v>0</v>
      </c>
      <c r="R253" s="7">
        <v>8.4499999999999993</v>
      </c>
      <c r="S253" s="5">
        <v>15452.9375</v>
      </c>
      <c r="AL253" s="5" t="str">
        <f t="shared" si="31"/>
        <v/>
      </c>
      <c r="AN253" s="5" t="str">
        <f t="shared" si="32"/>
        <v/>
      </c>
      <c r="AP253" s="5" t="str">
        <f t="shared" si="33"/>
        <v/>
      </c>
      <c r="AS253" s="5">
        <f t="shared" si="34"/>
        <v>15452.9375</v>
      </c>
      <c r="AT253" s="11">
        <f t="shared" si="35"/>
        <v>0.21084185727011406</v>
      </c>
      <c r="AU253" s="5">
        <f t="shared" si="36"/>
        <v>210.84185727011408</v>
      </c>
    </row>
    <row r="254" spans="1:47" x14ac:dyDescent="0.25">
      <c r="A254" s="1" t="s">
        <v>394</v>
      </c>
      <c r="B254" s="1" t="s">
        <v>395</v>
      </c>
      <c r="C254" s="1" t="s">
        <v>396</v>
      </c>
      <c r="D254" s="1" t="s">
        <v>397</v>
      </c>
      <c r="E254" s="1" t="s">
        <v>176</v>
      </c>
      <c r="F254" s="1" t="s">
        <v>362</v>
      </c>
      <c r="G254" s="1" t="s">
        <v>54</v>
      </c>
      <c r="H254" s="1" t="s">
        <v>74</v>
      </c>
      <c r="I254" s="2">
        <v>110.48</v>
      </c>
      <c r="J254" s="2">
        <v>3.4</v>
      </c>
      <c r="K254" s="2">
        <f t="shared" si="29"/>
        <v>3.4</v>
      </c>
      <c r="L254" s="2">
        <f t="shared" si="30"/>
        <v>0</v>
      </c>
      <c r="R254" s="7">
        <v>3.4</v>
      </c>
      <c r="S254" s="5">
        <v>6217.75</v>
      </c>
      <c r="AL254" s="5" t="str">
        <f t="shared" si="31"/>
        <v/>
      </c>
      <c r="AN254" s="5" t="str">
        <f t="shared" si="32"/>
        <v/>
      </c>
      <c r="AP254" s="5" t="str">
        <f t="shared" si="33"/>
        <v/>
      </c>
      <c r="AS254" s="5">
        <f t="shared" si="34"/>
        <v>6217.75</v>
      </c>
      <c r="AT254" s="11">
        <f t="shared" si="35"/>
        <v>8.4835776889750039E-2</v>
      </c>
      <c r="AU254" s="5">
        <f t="shared" si="36"/>
        <v>84.835776889750036</v>
      </c>
    </row>
    <row r="255" spans="1:47" x14ac:dyDescent="0.25">
      <c r="A255" s="1" t="s">
        <v>398</v>
      </c>
      <c r="B255" s="1" t="s">
        <v>399</v>
      </c>
      <c r="C255" s="1" t="s">
        <v>400</v>
      </c>
      <c r="D255" s="1" t="s">
        <v>401</v>
      </c>
      <c r="E255" s="1" t="s">
        <v>176</v>
      </c>
      <c r="F255" s="1" t="s">
        <v>362</v>
      </c>
      <c r="G255" s="1" t="s">
        <v>54</v>
      </c>
      <c r="H255" s="1" t="s">
        <v>74</v>
      </c>
      <c r="I255" s="2">
        <v>1.68</v>
      </c>
      <c r="J255" s="2">
        <v>1.55</v>
      </c>
      <c r="K255" s="2">
        <f t="shared" si="29"/>
        <v>1.55</v>
      </c>
      <c r="L255" s="2">
        <f t="shared" si="30"/>
        <v>0</v>
      </c>
      <c r="R255" s="7">
        <v>0.01</v>
      </c>
      <c r="S255" s="5">
        <v>18.287500000000001</v>
      </c>
      <c r="Z255" s="9">
        <v>1.54</v>
      </c>
      <c r="AA255" s="5">
        <v>338.22250000000003</v>
      </c>
      <c r="AL255" s="5" t="str">
        <f t="shared" si="31"/>
        <v/>
      </c>
      <c r="AN255" s="5" t="str">
        <f t="shared" si="32"/>
        <v/>
      </c>
      <c r="AP255" s="5" t="str">
        <f t="shared" si="33"/>
        <v/>
      </c>
      <c r="AS255" s="5">
        <f t="shared" si="34"/>
        <v>356.51000000000005</v>
      </c>
      <c r="AT255" s="11">
        <f t="shared" si="35"/>
        <v>4.864268074297743E-3</v>
      </c>
      <c r="AU255" s="5">
        <f t="shared" si="36"/>
        <v>4.8642680742977431</v>
      </c>
    </row>
    <row r="256" spans="1:47" x14ac:dyDescent="0.25">
      <c r="A256" s="1" t="s">
        <v>402</v>
      </c>
      <c r="B256" s="1" t="s">
        <v>399</v>
      </c>
      <c r="C256" s="1" t="s">
        <v>400</v>
      </c>
      <c r="D256" s="1" t="s">
        <v>401</v>
      </c>
      <c r="E256" s="1" t="s">
        <v>84</v>
      </c>
      <c r="F256" s="1" t="s">
        <v>362</v>
      </c>
      <c r="G256" s="1" t="s">
        <v>54</v>
      </c>
      <c r="H256" s="1" t="s">
        <v>74</v>
      </c>
      <c r="I256" s="2">
        <v>3.32</v>
      </c>
      <c r="J256" s="2">
        <v>3.07</v>
      </c>
      <c r="K256" s="2">
        <f t="shared" ref="K256:K317" si="37">SUM(N256,P256,R256,T256,V256,X256,Z256,AB256,AE256,AG256,AI256)</f>
        <v>3.06</v>
      </c>
      <c r="L256" s="2">
        <f t="shared" ref="L256:L317" si="38">SUM(M256,AD256,AK256,AM256,AO256,AQ256,AR256)</f>
        <v>0</v>
      </c>
      <c r="R256" s="7">
        <v>0.02</v>
      </c>
      <c r="S256" s="5">
        <v>36.575000000000003</v>
      </c>
      <c r="Z256" s="9">
        <v>3.04</v>
      </c>
      <c r="AA256" s="5">
        <v>634.71624999999995</v>
      </c>
      <c r="AL256" s="5" t="str">
        <f t="shared" ref="AL256:AL317" si="39">IF(AK256&gt;0,AK256*$AL$1,"")</f>
        <v/>
      </c>
      <c r="AN256" s="5" t="str">
        <f t="shared" ref="AN256:AN317" si="40">IF(AM256&gt;0,AM256*$AN$1,"")</f>
        <v/>
      </c>
      <c r="AP256" s="5" t="str">
        <f t="shared" ref="AP256:AP317" si="41">IF(AO256&gt;0,AO256*$AP$1,"")</f>
        <v/>
      </c>
      <c r="AS256" s="5">
        <f t="shared" si="34"/>
        <v>671.29124999999999</v>
      </c>
      <c r="AT256" s="11">
        <f t="shared" si="35"/>
        <v>9.1591837421963595E-3</v>
      </c>
      <c r="AU256" s="5">
        <f t="shared" si="36"/>
        <v>9.15918374219636</v>
      </c>
    </row>
    <row r="257" spans="1:47" x14ac:dyDescent="0.25">
      <c r="A257" s="1" t="s">
        <v>403</v>
      </c>
      <c r="B257" s="1" t="s">
        <v>404</v>
      </c>
      <c r="C257" s="1" t="s">
        <v>405</v>
      </c>
      <c r="D257" s="1" t="s">
        <v>88</v>
      </c>
      <c r="E257" s="1" t="s">
        <v>156</v>
      </c>
      <c r="F257" s="1" t="s">
        <v>362</v>
      </c>
      <c r="G257" s="1" t="s">
        <v>54</v>
      </c>
      <c r="H257" s="1" t="s">
        <v>74</v>
      </c>
      <c r="I257" s="2">
        <v>29.7</v>
      </c>
      <c r="J257" s="2">
        <v>1.33</v>
      </c>
      <c r="K257" s="2">
        <f t="shared" si="37"/>
        <v>1.32</v>
      </c>
      <c r="L257" s="2">
        <f t="shared" si="38"/>
        <v>0</v>
      </c>
      <c r="R257" s="7">
        <v>0.87</v>
      </c>
      <c r="S257" s="5">
        <v>1591.0125</v>
      </c>
      <c r="T257" s="8">
        <v>0.45</v>
      </c>
      <c r="U257" s="5">
        <v>246.88124999999999</v>
      </c>
      <c r="AL257" s="5" t="str">
        <f t="shared" si="39"/>
        <v/>
      </c>
      <c r="AN257" s="5" t="str">
        <f t="shared" si="40"/>
        <v/>
      </c>
      <c r="AP257" s="5" t="str">
        <f t="shared" si="41"/>
        <v/>
      </c>
      <c r="AS257" s="5">
        <f t="shared" si="34"/>
        <v>1837.89375</v>
      </c>
      <c r="AT257" s="11">
        <f t="shared" si="35"/>
        <v>2.5076457580646701E-2</v>
      </c>
      <c r="AU257" s="5">
        <f t="shared" si="36"/>
        <v>25.0764575806467</v>
      </c>
    </row>
    <row r="258" spans="1:47" x14ac:dyDescent="0.25">
      <c r="A258" s="1" t="s">
        <v>403</v>
      </c>
      <c r="B258" s="1" t="s">
        <v>404</v>
      </c>
      <c r="C258" s="1" t="s">
        <v>405</v>
      </c>
      <c r="D258" s="1" t="s">
        <v>88</v>
      </c>
      <c r="E258" s="1" t="s">
        <v>161</v>
      </c>
      <c r="F258" s="1" t="s">
        <v>362</v>
      </c>
      <c r="G258" s="1" t="s">
        <v>54</v>
      </c>
      <c r="H258" s="1" t="s">
        <v>74</v>
      </c>
      <c r="I258" s="2">
        <v>29.7</v>
      </c>
      <c r="J258" s="2">
        <v>11.82</v>
      </c>
      <c r="K258" s="2">
        <f t="shared" si="37"/>
        <v>3.38</v>
      </c>
      <c r="L258" s="2">
        <f t="shared" si="38"/>
        <v>0</v>
      </c>
      <c r="R258" s="7">
        <v>1.66</v>
      </c>
      <c r="S258" s="5">
        <v>3035.7249999999999</v>
      </c>
      <c r="T258" s="8">
        <v>1.72</v>
      </c>
      <c r="U258" s="5">
        <v>943.63499999999999</v>
      </c>
      <c r="AL258" s="5" t="str">
        <f t="shared" si="39"/>
        <v/>
      </c>
      <c r="AN258" s="5" t="str">
        <f t="shared" si="40"/>
        <v/>
      </c>
      <c r="AP258" s="5" t="str">
        <f t="shared" si="41"/>
        <v/>
      </c>
      <c r="AS258" s="5">
        <f t="shared" si="34"/>
        <v>3979.3599999999997</v>
      </c>
      <c r="AT258" s="11">
        <f t="shared" si="35"/>
        <v>5.4294897209440023E-2</v>
      </c>
      <c r="AU258" s="5">
        <f t="shared" si="36"/>
        <v>54.294897209440023</v>
      </c>
    </row>
    <row r="259" spans="1:47" x14ac:dyDescent="0.25">
      <c r="A259" s="1" t="s">
        <v>403</v>
      </c>
      <c r="B259" s="1" t="s">
        <v>404</v>
      </c>
      <c r="C259" s="1" t="s">
        <v>405</v>
      </c>
      <c r="D259" s="1" t="s">
        <v>88</v>
      </c>
      <c r="E259" s="1" t="s">
        <v>84</v>
      </c>
      <c r="F259" s="1" t="s">
        <v>362</v>
      </c>
      <c r="G259" s="1" t="s">
        <v>54</v>
      </c>
      <c r="H259" s="1" t="s">
        <v>74</v>
      </c>
      <c r="I259" s="2">
        <v>29.7</v>
      </c>
      <c r="J259" s="2">
        <v>1.84</v>
      </c>
      <c r="K259" s="2">
        <f t="shared" si="37"/>
        <v>1.81</v>
      </c>
      <c r="L259" s="2">
        <f t="shared" si="38"/>
        <v>0.03</v>
      </c>
      <c r="T259" s="8">
        <v>1.81</v>
      </c>
      <c r="U259" s="5">
        <v>696.75375000000008</v>
      </c>
      <c r="AL259" s="5" t="str">
        <f t="shared" si="39"/>
        <v/>
      </c>
      <c r="AN259" s="5" t="str">
        <f t="shared" si="40"/>
        <v/>
      </c>
      <c r="AP259" s="5" t="str">
        <f t="shared" si="41"/>
        <v/>
      </c>
      <c r="AR259" s="2">
        <v>0.03</v>
      </c>
      <c r="AS259" s="5">
        <f t="shared" si="34"/>
        <v>696.75375000000008</v>
      </c>
      <c r="AT259" s="11">
        <f t="shared" si="35"/>
        <v>9.5065973514690486E-3</v>
      </c>
      <c r="AU259" s="5">
        <f t="shared" si="36"/>
        <v>9.5065973514690487</v>
      </c>
    </row>
    <row r="260" spans="1:47" x14ac:dyDescent="0.25">
      <c r="A260" s="1" t="s">
        <v>403</v>
      </c>
      <c r="B260" s="1" t="s">
        <v>404</v>
      </c>
      <c r="C260" s="1" t="s">
        <v>405</v>
      </c>
      <c r="D260" s="1" t="s">
        <v>88</v>
      </c>
      <c r="E260" s="1" t="s">
        <v>82</v>
      </c>
      <c r="F260" s="1" t="s">
        <v>362</v>
      </c>
      <c r="G260" s="1" t="s">
        <v>54</v>
      </c>
      <c r="H260" s="1" t="s">
        <v>74</v>
      </c>
      <c r="I260" s="2">
        <v>29.7</v>
      </c>
      <c r="J260" s="2">
        <v>14.06</v>
      </c>
      <c r="K260" s="2">
        <f t="shared" si="37"/>
        <v>4.7600000000000007</v>
      </c>
      <c r="L260" s="2">
        <f t="shared" si="38"/>
        <v>0.18</v>
      </c>
      <c r="T260" s="8">
        <v>4.4400000000000004</v>
      </c>
      <c r="U260" s="5">
        <v>1500.0975000000001</v>
      </c>
      <c r="Z260" s="9">
        <v>0.32</v>
      </c>
      <c r="AA260" s="5">
        <v>40.159999999999997</v>
      </c>
      <c r="AL260" s="5" t="str">
        <f t="shared" si="39"/>
        <v/>
      </c>
      <c r="AN260" s="5" t="str">
        <f t="shared" si="40"/>
        <v/>
      </c>
      <c r="AP260" s="5" t="str">
        <f t="shared" si="41"/>
        <v/>
      </c>
      <c r="AR260" s="2">
        <v>0.18</v>
      </c>
      <c r="AS260" s="5">
        <f t="shared" ref="AS260:AS323" si="42">SUM(O260,Q260,S260,U260,W260,Y260,AA260,AC260,AF260,AH260,AJ260)</f>
        <v>1540.2575000000002</v>
      </c>
      <c r="AT260" s="11">
        <f t="shared" ref="AT260:AT323" si="43">(AS260/$AS$352)*100</f>
        <v>2.1015470487357031E-2</v>
      </c>
      <c r="AU260" s="5">
        <f t="shared" ref="AU260:AU323" si="44">(AT260/100)*$AU$1</f>
        <v>21.015470487357032</v>
      </c>
    </row>
    <row r="261" spans="1:47" x14ac:dyDescent="0.25">
      <c r="A261" s="1" t="s">
        <v>406</v>
      </c>
      <c r="B261" s="1" t="s">
        <v>407</v>
      </c>
      <c r="C261" s="1" t="s">
        <v>408</v>
      </c>
      <c r="D261" s="1" t="s">
        <v>409</v>
      </c>
      <c r="E261" s="1" t="s">
        <v>76</v>
      </c>
      <c r="F261" s="1" t="s">
        <v>362</v>
      </c>
      <c r="G261" s="1" t="s">
        <v>54</v>
      </c>
      <c r="H261" s="1" t="s">
        <v>74</v>
      </c>
      <c r="I261" s="2">
        <v>27.61</v>
      </c>
      <c r="J261" s="2">
        <v>6.69</v>
      </c>
      <c r="K261" s="2">
        <f t="shared" si="37"/>
        <v>6.69</v>
      </c>
      <c r="L261" s="2">
        <f t="shared" si="38"/>
        <v>0</v>
      </c>
      <c r="R261" s="7">
        <v>4.53</v>
      </c>
      <c r="S261" s="5">
        <v>8284.2375000000011</v>
      </c>
      <c r="Z261" s="9">
        <v>2.16</v>
      </c>
      <c r="AA261" s="5">
        <v>474.39</v>
      </c>
      <c r="AL261" s="5" t="str">
        <f t="shared" si="39"/>
        <v/>
      </c>
      <c r="AN261" s="5" t="str">
        <f t="shared" si="40"/>
        <v/>
      </c>
      <c r="AP261" s="5" t="str">
        <f t="shared" si="41"/>
        <v/>
      </c>
      <c r="AS261" s="5">
        <f t="shared" si="42"/>
        <v>8758.6275000000005</v>
      </c>
      <c r="AT261" s="11">
        <f t="shared" si="43"/>
        <v>0.11950383473932358</v>
      </c>
      <c r="AU261" s="5">
        <f t="shared" si="44"/>
        <v>119.50383473932358</v>
      </c>
    </row>
    <row r="262" spans="1:47" x14ac:dyDescent="0.25">
      <c r="A262" s="1" t="s">
        <v>406</v>
      </c>
      <c r="B262" s="1" t="s">
        <v>407</v>
      </c>
      <c r="C262" s="1" t="s">
        <v>408</v>
      </c>
      <c r="D262" s="1" t="s">
        <v>409</v>
      </c>
      <c r="E262" s="1" t="s">
        <v>75</v>
      </c>
      <c r="F262" s="1" t="s">
        <v>362</v>
      </c>
      <c r="G262" s="1" t="s">
        <v>54</v>
      </c>
      <c r="H262" s="1" t="s">
        <v>74</v>
      </c>
      <c r="I262" s="2">
        <v>27.61</v>
      </c>
      <c r="J262" s="2">
        <v>9.73</v>
      </c>
      <c r="K262" s="2">
        <f t="shared" si="37"/>
        <v>9.73</v>
      </c>
      <c r="L262" s="2">
        <f t="shared" si="38"/>
        <v>0</v>
      </c>
      <c r="R262" s="7">
        <v>9.73</v>
      </c>
      <c r="S262" s="5">
        <v>17793.7356</v>
      </c>
      <c r="AL262" s="5" t="str">
        <f t="shared" si="39"/>
        <v/>
      </c>
      <c r="AN262" s="5" t="str">
        <f t="shared" si="40"/>
        <v/>
      </c>
      <c r="AP262" s="5" t="str">
        <f t="shared" si="41"/>
        <v/>
      </c>
      <c r="AS262" s="5">
        <f t="shared" si="42"/>
        <v>17793.7356</v>
      </c>
      <c r="AT262" s="11">
        <f t="shared" si="43"/>
        <v>0.24278000617535322</v>
      </c>
      <c r="AU262" s="5">
        <f t="shared" si="44"/>
        <v>242.78000617535324</v>
      </c>
    </row>
    <row r="263" spans="1:47" x14ac:dyDescent="0.25">
      <c r="A263" s="1" t="s">
        <v>406</v>
      </c>
      <c r="B263" s="1" t="s">
        <v>407</v>
      </c>
      <c r="C263" s="1" t="s">
        <v>408</v>
      </c>
      <c r="D263" s="1" t="s">
        <v>409</v>
      </c>
      <c r="E263" s="1" t="s">
        <v>59</v>
      </c>
      <c r="F263" s="1" t="s">
        <v>362</v>
      </c>
      <c r="G263" s="1" t="s">
        <v>54</v>
      </c>
      <c r="H263" s="1" t="s">
        <v>74</v>
      </c>
      <c r="I263" s="2">
        <v>27.61</v>
      </c>
      <c r="J263" s="2">
        <v>3.4</v>
      </c>
      <c r="K263" s="2">
        <f t="shared" si="37"/>
        <v>2.04</v>
      </c>
      <c r="L263" s="2">
        <f t="shared" si="38"/>
        <v>1.36</v>
      </c>
      <c r="R263" s="7">
        <v>2.04</v>
      </c>
      <c r="S263" s="5">
        <v>3730.65</v>
      </c>
      <c r="AL263" s="5" t="str">
        <f t="shared" si="39"/>
        <v/>
      </c>
      <c r="AN263" s="5" t="str">
        <f t="shared" si="40"/>
        <v/>
      </c>
      <c r="AP263" s="5" t="str">
        <f t="shared" si="41"/>
        <v/>
      </c>
      <c r="AR263" s="2">
        <v>1.36</v>
      </c>
      <c r="AS263" s="5">
        <f t="shared" si="42"/>
        <v>3730.65</v>
      </c>
      <c r="AT263" s="11">
        <f t="shared" si="43"/>
        <v>5.0901466133850028E-2</v>
      </c>
      <c r="AU263" s="5">
        <f t="shared" si="44"/>
        <v>50.901466133850029</v>
      </c>
    </row>
    <row r="264" spans="1:47" x14ac:dyDescent="0.25">
      <c r="A264" s="1" t="s">
        <v>406</v>
      </c>
      <c r="B264" s="1" t="s">
        <v>407</v>
      </c>
      <c r="C264" s="1" t="s">
        <v>408</v>
      </c>
      <c r="D264" s="1" t="s">
        <v>409</v>
      </c>
      <c r="E264" s="1" t="s">
        <v>94</v>
      </c>
      <c r="F264" s="1" t="s">
        <v>362</v>
      </c>
      <c r="G264" s="1" t="s">
        <v>54</v>
      </c>
      <c r="H264" s="1" t="s">
        <v>74</v>
      </c>
      <c r="I264" s="2">
        <v>27.61</v>
      </c>
      <c r="J264" s="2">
        <v>7.79</v>
      </c>
      <c r="K264" s="2">
        <f t="shared" si="37"/>
        <v>7.79</v>
      </c>
      <c r="L264" s="2">
        <f t="shared" si="38"/>
        <v>0</v>
      </c>
      <c r="R264" s="7">
        <v>7.79</v>
      </c>
      <c r="S264" s="5">
        <v>14245.9625</v>
      </c>
      <c r="AL264" s="5" t="str">
        <f t="shared" si="39"/>
        <v/>
      </c>
      <c r="AN264" s="5" t="str">
        <f t="shared" si="40"/>
        <v/>
      </c>
      <c r="AP264" s="5" t="str">
        <f t="shared" si="41"/>
        <v/>
      </c>
      <c r="AS264" s="5">
        <f t="shared" si="42"/>
        <v>14245.9625</v>
      </c>
      <c r="AT264" s="11">
        <f t="shared" si="43"/>
        <v>0.19437373587386847</v>
      </c>
      <c r="AU264" s="5">
        <f t="shared" si="44"/>
        <v>194.37373587386847</v>
      </c>
    </row>
    <row r="265" spans="1:47" x14ac:dyDescent="0.25">
      <c r="A265" s="1" t="s">
        <v>410</v>
      </c>
      <c r="B265" s="1" t="s">
        <v>411</v>
      </c>
      <c r="C265" s="1" t="s">
        <v>412</v>
      </c>
      <c r="D265" s="1" t="s">
        <v>88</v>
      </c>
      <c r="E265" s="1" t="s">
        <v>81</v>
      </c>
      <c r="F265" s="1" t="s">
        <v>362</v>
      </c>
      <c r="G265" s="1" t="s">
        <v>54</v>
      </c>
      <c r="H265" s="1" t="s">
        <v>74</v>
      </c>
      <c r="I265" s="2">
        <v>0.73</v>
      </c>
      <c r="J265" s="2">
        <v>0.73</v>
      </c>
      <c r="K265" s="2">
        <f t="shared" si="37"/>
        <v>0.73</v>
      </c>
      <c r="L265" s="2">
        <f t="shared" si="38"/>
        <v>0</v>
      </c>
      <c r="R265" s="7">
        <v>0.73</v>
      </c>
      <c r="S265" s="5">
        <v>1334.9875</v>
      </c>
      <c r="AL265" s="5" t="str">
        <f t="shared" si="39"/>
        <v/>
      </c>
      <c r="AN265" s="5" t="str">
        <f t="shared" si="40"/>
        <v/>
      </c>
      <c r="AP265" s="5" t="str">
        <f t="shared" si="41"/>
        <v/>
      </c>
      <c r="AS265" s="5">
        <f t="shared" si="42"/>
        <v>1334.9875</v>
      </c>
      <c r="AT265" s="11">
        <f t="shared" si="43"/>
        <v>1.8214740332211037E-2</v>
      </c>
      <c r="AU265" s="5">
        <f t="shared" si="44"/>
        <v>18.214740332211036</v>
      </c>
    </row>
    <row r="266" spans="1:47" x14ac:dyDescent="0.25">
      <c r="A266" s="1" t="s">
        <v>413</v>
      </c>
      <c r="B266" s="1" t="s">
        <v>411</v>
      </c>
      <c r="C266" s="1" t="s">
        <v>412</v>
      </c>
      <c r="D266" s="1" t="s">
        <v>88</v>
      </c>
      <c r="E266" s="1" t="s">
        <v>76</v>
      </c>
      <c r="F266" s="1" t="s">
        <v>362</v>
      </c>
      <c r="G266" s="1" t="s">
        <v>54</v>
      </c>
      <c r="H266" s="1" t="s">
        <v>74</v>
      </c>
      <c r="I266" s="2">
        <v>1.1299999999999999</v>
      </c>
      <c r="J266" s="2">
        <v>0.16</v>
      </c>
      <c r="K266" s="2">
        <f t="shared" si="37"/>
        <v>0.16</v>
      </c>
      <c r="L266" s="2">
        <f t="shared" si="38"/>
        <v>0</v>
      </c>
      <c r="R266" s="7">
        <v>0.16</v>
      </c>
      <c r="S266" s="5">
        <v>292.60000000000002</v>
      </c>
      <c r="AL266" s="5" t="str">
        <f t="shared" si="39"/>
        <v/>
      </c>
      <c r="AN266" s="5" t="str">
        <f t="shared" si="40"/>
        <v/>
      </c>
      <c r="AP266" s="5" t="str">
        <f t="shared" si="41"/>
        <v/>
      </c>
      <c r="AS266" s="5">
        <f t="shared" si="42"/>
        <v>292.60000000000002</v>
      </c>
      <c r="AT266" s="11">
        <f t="shared" si="43"/>
        <v>3.9922718536352965E-3</v>
      </c>
      <c r="AU266" s="5">
        <f t="shared" si="44"/>
        <v>3.9922718536352964</v>
      </c>
    </row>
    <row r="267" spans="1:47" x14ac:dyDescent="0.25">
      <c r="A267" s="1" t="s">
        <v>413</v>
      </c>
      <c r="B267" s="1" t="s">
        <v>411</v>
      </c>
      <c r="C267" s="1" t="s">
        <v>412</v>
      </c>
      <c r="D267" s="1" t="s">
        <v>88</v>
      </c>
      <c r="E267" s="1" t="s">
        <v>81</v>
      </c>
      <c r="F267" s="1" t="s">
        <v>362</v>
      </c>
      <c r="G267" s="1" t="s">
        <v>54</v>
      </c>
      <c r="H267" s="1" t="s">
        <v>74</v>
      </c>
      <c r="I267" s="2">
        <v>1.1299999999999999</v>
      </c>
      <c r="J267" s="2">
        <v>0.24</v>
      </c>
      <c r="K267" s="2">
        <f t="shared" si="37"/>
        <v>0.24</v>
      </c>
      <c r="L267" s="2">
        <f t="shared" si="38"/>
        <v>0</v>
      </c>
      <c r="R267" s="7">
        <v>0.24</v>
      </c>
      <c r="S267" s="5">
        <v>438.9</v>
      </c>
      <c r="AL267" s="5" t="str">
        <f t="shared" si="39"/>
        <v/>
      </c>
      <c r="AN267" s="5" t="str">
        <f t="shared" si="40"/>
        <v/>
      </c>
      <c r="AP267" s="5" t="str">
        <f t="shared" si="41"/>
        <v/>
      </c>
      <c r="AS267" s="5">
        <f t="shared" si="42"/>
        <v>438.9</v>
      </c>
      <c r="AT267" s="11">
        <f t="shared" si="43"/>
        <v>5.9884077804529439E-3</v>
      </c>
      <c r="AU267" s="5">
        <f t="shared" si="44"/>
        <v>5.9884077804529436</v>
      </c>
    </row>
    <row r="268" spans="1:47" x14ac:dyDescent="0.25">
      <c r="A268" s="1" t="s">
        <v>413</v>
      </c>
      <c r="B268" s="1" t="s">
        <v>411</v>
      </c>
      <c r="C268" s="1" t="s">
        <v>412</v>
      </c>
      <c r="D268" s="1" t="s">
        <v>88</v>
      </c>
      <c r="E268" s="1" t="s">
        <v>75</v>
      </c>
      <c r="F268" s="1" t="s">
        <v>362</v>
      </c>
      <c r="G268" s="1" t="s">
        <v>54</v>
      </c>
      <c r="H268" s="1" t="s">
        <v>74</v>
      </c>
      <c r="I268" s="2">
        <v>1.1299999999999999</v>
      </c>
      <c r="J268" s="2">
        <v>0.16</v>
      </c>
      <c r="K268" s="2">
        <f t="shared" si="37"/>
        <v>0.16</v>
      </c>
      <c r="L268" s="2">
        <f t="shared" si="38"/>
        <v>0</v>
      </c>
      <c r="R268" s="7">
        <v>0.16</v>
      </c>
      <c r="S268" s="5">
        <v>292.60000000000002</v>
      </c>
      <c r="AL268" s="5" t="str">
        <f t="shared" si="39"/>
        <v/>
      </c>
      <c r="AN268" s="5" t="str">
        <f t="shared" si="40"/>
        <v/>
      </c>
      <c r="AP268" s="5" t="str">
        <f t="shared" si="41"/>
        <v/>
      </c>
      <c r="AS268" s="5">
        <f t="shared" si="42"/>
        <v>292.60000000000002</v>
      </c>
      <c r="AT268" s="11">
        <f t="shared" si="43"/>
        <v>3.9922718536352965E-3</v>
      </c>
      <c r="AU268" s="5">
        <f t="shared" si="44"/>
        <v>3.9922718536352964</v>
      </c>
    </row>
    <row r="269" spans="1:47" x14ac:dyDescent="0.25">
      <c r="A269" s="1" t="s">
        <v>414</v>
      </c>
      <c r="B269" s="1" t="s">
        <v>415</v>
      </c>
      <c r="C269" s="1" t="s">
        <v>416</v>
      </c>
      <c r="D269" s="1" t="s">
        <v>88</v>
      </c>
      <c r="E269" s="1" t="s">
        <v>76</v>
      </c>
      <c r="F269" s="1" t="s">
        <v>362</v>
      </c>
      <c r="G269" s="1" t="s">
        <v>54</v>
      </c>
      <c r="H269" s="1" t="s">
        <v>74</v>
      </c>
      <c r="I269" s="2">
        <v>9.34</v>
      </c>
      <c r="J269" s="2">
        <v>0.39</v>
      </c>
      <c r="K269" s="2">
        <f t="shared" si="37"/>
        <v>0.39</v>
      </c>
      <c r="L269" s="2">
        <f t="shared" si="38"/>
        <v>0</v>
      </c>
      <c r="R269" s="7">
        <v>0.39</v>
      </c>
      <c r="S269" s="5">
        <v>713.21249999999998</v>
      </c>
      <c r="AL269" s="5" t="str">
        <f t="shared" si="39"/>
        <v/>
      </c>
      <c r="AN269" s="5" t="str">
        <f t="shared" si="40"/>
        <v/>
      </c>
      <c r="AP269" s="5" t="str">
        <f t="shared" si="41"/>
        <v/>
      </c>
      <c r="AS269" s="5">
        <f t="shared" si="42"/>
        <v>713.21249999999998</v>
      </c>
      <c r="AT269" s="11">
        <f t="shared" si="43"/>
        <v>9.7311626432360337E-3</v>
      </c>
      <c r="AU269" s="5">
        <f t="shared" si="44"/>
        <v>9.7311626432360327</v>
      </c>
    </row>
    <row r="270" spans="1:47" x14ac:dyDescent="0.25">
      <c r="A270" s="1" t="s">
        <v>414</v>
      </c>
      <c r="B270" s="1" t="s">
        <v>415</v>
      </c>
      <c r="C270" s="1" t="s">
        <v>416</v>
      </c>
      <c r="D270" s="1" t="s">
        <v>88</v>
      </c>
      <c r="E270" s="1" t="s">
        <v>81</v>
      </c>
      <c r="F270" s="1" t="s">
        <v>362</v>
      </c>
      <c r="G270" s="1" t="s">
        <v>54</v>
      </c>
      <c r="H270" s="1" t="s">
        <v>74</v>
      </c>
      <c r="I270" s="2">
        <v>9.34</v>
      </c>
      <c r="J270" s="2">
        <v>2.97</v>
      </c>
      <c r="K270" s="2">
        <f t="shared" si="37"/>
        <v>2.97</v>
      </c>
      <c r="L270" s="2">
        <f t="shared" si="38"/>
        <v>0</v>
      </c>
      <c r="R270" s="7">
        <v>2.97</v>
      </c>
      <c r="S270" s="5">
        <v>5431.3875000000007</v>
      </c>
      <c r="AL270" s="5" t="str">
        <f t="shared" si="39"/>
        <v/>
      </c>
      <c r="AN270" s="5" t="str">
        <f t="shared" si="40"/>
        <v/>
      </c>
      <c r="AP270" s="5" t="str">
        <f t="shared" si="41"/>
        <v/>
      </c>
      <c r="AS270" s="5">
        <f t="shared" si="42"/>
        <v>5431.3875000000007</v>
      </c>
      <c r="AT270" s="11">
        <f t="shared" si="43"/>
        <v>7.4106546283105187E-2</v>
      </c>
      <c r="AU270" s="5">
        <f t="shared" si="44"/>
        <v>74.106546283105189</v>
      </c>
    </row>
    <row r="271" spans="1:47" x14ac:dyDescent="0.25">
      <c r="A271" s="1" t="s">
        <v>414</v>
      </c>
      <c r="B271" s="1" t="s">
        <v>415</v>
      </c>
      <c r="C271" s="1" t="s">
        <v>416</v>
      </c>
      <c r="D271" s="1" t="s">
        <v>88</v>
      </c>
      <c r="E271" s="1" t="s">
        <v>75</v>
      </c>
      <c r="F271" s="1" t="s">
        <v>362</v>
      </c>
      <c r="G271" s="1" t="s">
        <v>54</v>
      </c>
      <c r="H271" s="1" t="s">
        <v>74</v>
      </c>
      <c r="I271" s="2">
        <v>9.34</v>
      </c>
      <c r="J271" s="2">
        <v>5.63</v>
      </c>
      <c r="K271" s="2">
        <f t="shared" si="37"/>
        <v>5.63</v>
      </c>
      <c r="L271" s="2">
        <f t="shared" si="38"/>
        <v>0</v>
      </c>
      <c r="R271" s="7">
        <v>5.63</v>
      </c>
      <c r="S271" s="5">
        <v>10295.8601</v>
      </c>
      <c r="AL271" s="5" t="str">
        <f t="shared" si="39"/>
        <v/>
      </c>
      <c r="AN271" s="5" t="str">
        <f t="shared" si="40"/>
        <v/>
      </c>
      <c r="AP271" s="5" t="str">
        <f t="shared" si="41"/>
        <v/>
      </c>
      <c r="AS271" s="5">
        <f t="shared" si="42"/>
        <v>10295.8601</v>
      </c>
      <c r="AT271" s="11">
        <f t="shared" si="43"/>
        <v>0.14047803310388476</v>
      </c>
      <c r="AU271" s="5">
        <f t="shared" si="44"/>
        <v>140.47803310388477</v>
      </c>
    </row>
    <row r="272" spans="1:47" x14ac:dyDescent="0.25">
      <c r="A272" s="1" t="s">
        <v>414</v>
      </c>
      <c r="B272" s="1" t="s">
        <v>415</v>
      </c>
      <c r="C272" s="1" t="s">
        <v>416</v>
      </c>
      <c r="D272" s="1" t="s">
        <v>88</v>
      </c>
      <c r="E272" s="1" t="s">
        <v>72</v>
      </c>
      <c r="F272" s="1" t="s">
        <v>362</v>
      </c>
      <c r="G272" s="1" t="s">
        <v>54</v>
      </c>
      <c r="H272" s="1" t="s">
        <v>74</v>
      </c>
      <c r="I272" s="2">
        <v>9.34</v>
      </c>
      <c r="J272" s="2">
        <v>0.35</v>
      </c>
      <c r="K272" s="2">
        <f t="shared" si="37"/>
        <v>0.35</v>
      </c>
      <c r="L272" s="2">
        <f t="shared" si="38"/>
        <v>0</v>
      </c>
      <c r="R272" s="7">
        <v>0.35</v>
      </c>
      <c r="S272" s="5">
        <v>640.0625</v>
      </c>
      <c r="AL272" s="5" t="str">
        <f t="shared" si="39"/>
        <v/>
      </c>
      <c r="AN272" s="5" t="str">
        <f t="shared" si="40"/>
        <v/>
      </c>
      <c r="AP272" s="5" t="str">
        <f t="shared" si="41"/>
        <v/>
      </c>
      <c r="AS272" s="5">
        <f t="shared" si="42"/>
        <v>640.0625</v>
      </c>
      <c r="AT272" s="11">
        <f t="shared" si="43"/>
        <v>8.7330946798272104E-3</v>
      </c>
      <c r="AU272" s="5">
        <f t="shared" si="44"/>
        <v>8.7330946798272091</v>
      </c>
    </row>
    <row r="273" spans="1:47" x14ac:dyDescent="0.25">
      <c r="A273" s="1" t="s">
        <v>417</v>
      </c>
      <c r="B273" s="1" t="s">
        <v>360</v>
      </c>
      <c r="C273" s="1" t="s">
        <v>361</v>
      </c>
      <c r="D273" s="1" t="s">
        <v>88</v>
      </c>
      <c r="E273" s="1" t="s">
        <v>81</v>
      </c>
      <c r="F273" s="1" t="s">
        <v>362</v>
      </c>
      <c r="G273" s="1" t="s">
        <v>54</v>
      </c>
      <c r="H273" s="1" t="s">
        <v>74</v>
      </c>
      <c r="I273" s="2">
        <v>37.17</v>
      </c>
      <c r="J273" s="2">
        <v>0.03</v>
      </c>
      <c r="K273" s="2">
        <f t="shared" si="37"/>
        <v>0.03</v>
      </c>
      <c r="L273" s="2">
        <f t="shared" si="38"/>
        <v>0</v>
      </c>
      <c r="R273" s="7">
        <v>0.03</v>
      </c>
      <c r="S273" s="5">
        <v>54.862499999999997</v>
      </c>
      <c r="AL273" s="5" t="str">
        <f t="shared" si="39"/>
        <v/>
      </c>
      <c r="AN273" s="5" t="str">
        <f t="shared" si="40"/>
        <v/>
      </c>
      <c r="AP273" s="5" t="str">
        <f t="shared" si="41"/>
        <v/>
      </c>
      <c r="AS273" s="5">
        <f t="shared" si="42"/>
        <v>54.862499999999997</v>
      </c>
      <c r="AT273" s="11">
        <f t="shared" si="43"/>
        <v>7.4855097255661798E-4</v>
      </c>
      <c r="AU273" s="5">
        <f t="shared" si="44"/>
        <v>0.74855097255661796</v>
      </c>
    </row>
    <row r="274" spans="1:47" x14ac:dyDescent="0.25">
      <c r="A274" s="1" t="s">
        <v>417</v>
      </c>
      <c r="B274" s="1" t="s">
        <v>360</v>
      </c>
      <c r="C274" s="1" t="s">
        <v>361</v>
      </c>
      <c r="D274" s="1" t="s">
        <v>88</v>
      </c>
      <c r="E274" s="1" t="s">
        <v>75</v>
      </c>
      <c r="F274" s="1" t="s">
        <v>362</v>
      </c>
      <c r="G274" s="1" t="s">
        <v>54</v>
      </c>
      <c r="H274" s="1" t="s">
        <v>74</v>
      </c>
      <c r="I274" s="2">
        <v>37.17</v>
      </c>
      <c r="J274" s="2">
        <v>14.25</v>
      </c>
      <c r="K274" s="2">
        <f t="shared" si="37"/>
        <v>14.25</v>
      </c>
      <c r="L274" s="2">
        <f t="shared" si="38"/>
        <v>0</v>
      </c>
      <c r="R274" s="7">
        <v>14.25</v>
      </c>
      <c r="S274" s="5">
        <v>26059.6875</v>
      </c>
      <c r="AL274" s="5" t="str">
        <f t="shared" si="39"/>
        <v/>
      </c>
      <c r="AN274" s="5" t="str">
        <f t="shared" si="40"/>
        <v/>
      </c>
      <c r="AP274" s="5" t="str">
        <f t="shared" si="41"/>
        <v/>
      </c>
      <c r="AS274" s="5">
        <f t="shared" si="42"/>
        <v>26059.6875</v>
      </c>
      <c r="AT274" s="11">
        <f t="shared" si="43"/>
        <v>0.35556171196439357</v>
      </c>
      <c r="AU274" s="5">
        <f t="shared" si="44"/>
        <v>355.56171196439357</v>
      </c>
    </row>
    <row r="275" spans="1:47" x14ac:dyDescent="0.25">
      <c r="A275" s="1" t="s">
        <v>417</v>
      </c>
      <c r="B275" s="1" t="s">
        <v>360</v>
      </c>
      <c r="C275" s="1" t="s">
        <v>361</v>
      </c>
      <c r="D275" s="1" t="s">
        <v>88</v>
      </c>
      <c r="E275" s="1" t="s">
        <v>72</v>
      </c>
      <c r="F275" s="1" t="s">
        <v>362</v>
      </c>
      <c r="G275" s="1" t="s">
        <v>54</v>
      </c>
      <c r="H275" s="1" t="s">
        <v>74</v>
      </c>
      <c r="I275" s="2">
        <v>37.17</v>
      </c>
      <c r="J275" s="2">
        <v>18.72</v>
      </c>
      <c r="K275" s="2">
        <f t="shared" si="37"/>
        <v>18.720000000000002</v>
      </c>
      <c r="L275" s="2">
        <f t="shared" si="38"/>
        <v>0</v>
      </c>
      <c r="R275" s="7">
        <v>16.010000000000002</v>
      </c>
      <c r="S275" s="5">
        <v>29278.287499999999</v>
      </c>
      <c r="T275" s="8">
        <v>2.71</v>
      </c>
      <c r="U275" s="5">
        <v>1486.7737500000001</v>
      </c>
      <c r="AL275" s="5" t="str">
        <f t="shared" si="39"/>
        <v/>
      </c>
      <c r="AN275" s="5" t="str">
        <f t="shared" si="40"/>
        <v/>
      </c>
      <c r="AP275" s="5" t="str">
        <f t="shared" si="41"/>
        <v/>
      </c>
      <c r="AS275" s="5">
        <f t="shared" si="42"/>
        <v>30765.061249999999</v>
      </c>
      <c r="AT275" s="11">
        <f t="shared" si="43"/>
        <v>0.41976243371066618</v>
      </c>
      <c r="AU275" s="5">
        <f t="shared" si="44"/>
        <v>419.76243371066619</v>
      </c>
    </row>
    <row r="276" spans="1:47" x14ac:dyDescent="0.25">
      <c r="A276" s="1" t="s">
        <v>418</v>
      </c>
      <c r="B276" s="1" t="s">
        <v>419</v>
      </c>
      <c r="C276" s="1" t="s">
        <v>420</v>
      </c>
      <c r="D276" s="1" t="s">
        <v>421</v>
      </c>
      <c r="E276" s="1" t="s">
        <v>62</v>
      </c>
      <c r="F276" s="1" t="s">
        <v>362</v>
      </c>
      <c r="G276" s="1" t="s">
        <v>54</v>
      </c>
      <c r="H276" s="1" t="s">
        <v>74</v>
      </c>
      <c r="I276" s="2">
        <v>6.36</v>
      </c>
      <c r="J276" s="2">
        <v>0.16</v>
      </c>
      <c r="K276" s="2">
        <f t="shared" si="37"/>
        <v>0.16</v>
      </c>
      <c r="L276" s="2">
        <f t="shared" si="38"/>
        <v>0</v>
      </c>
      <c r="R276" s="7">
        <v>0.02</v>
      </c>
      <c r="S276" s="5">
        <v>36.575000000000003</v>
      </c>
      <c r="Z276" s="9">
        <v>0.14000000000000001</v>
      </c>
      <c r="AA276" s="5">
        <v>30.747499999999999</v>
      </c>
      <c r="AL276" s="5" t="str">
        <f t="shared" si="39"/>
        <v/>
      </c>
      <c r="AN276" s="5" t="str">
        <f t="shared" si="40"/>
        <v/>
      </c>
      <c r="AP276" s="5" t="str">
        <f t="shared" si="41"/>
        <v/>
      </c>
      <c r="AS276" s="5">
        <f t="shared" si="42"/>
        <v>67.322500000000005</v>
      </c>
      <c r="AT276" s="11">
        <f t="shared" si="43"/>
        <v>9.1855680747218802E-4</v>
      </c>
      <c r="AU276" s="5">
        <f t="shared" si="44"/>
        <v>0.91855680747218804</v>
      </c>
    </row>
    <row r="277" spans="1:47" x14ac:dyDescent="0.25">
      <c r="A277" s="1" t="s">
        <v>418</v>
      </c>
      <c r="B277" s="1" t="s">
        <v>419</v>
      </c>
      <c r="C277" s="1" t="s">
        <v>420</v>
      </c>
      <c r="D277" s="1" t="s">
        <v>421</v>
      </c>
      <c r="E277" s="1" t="s">
        <v>59</v>
      </c>
      <c r="F277" s="1" t="s">
        <v>362</v>
      </c>
      <c r="G277" s="1" t="s">
        <v>54</v>
      </c>
      <c r="H277" s="1" t="s">
        <v>74</v>
      </c>
      <c r="I277" s="2">
        <v>6.36</v>
      </c>
      <c r="J277" s="2">
        <v>6.2</v>
      </c>
      <c r="K277" s="2">
        <f t="shared" si="37"/>
        <v>6.2</v>
      </c>
      <c r="L277" s="2">
        <f t="shared" si="38"/>
        <v>0</v>
      </c>
      <c r="R277" s="7">
        <v>0.09</v>
      </c>
      <c r="S277" s="5">
        <v>164.58750000000001</v>
      </c>
      <c r="T277" s="8">
        <v>1</v>
      </c>
      <c r="U277" s="5">
        <v>548.625</v>
      </c>
      <c r="Z277" s="9">
        <v>5.1100000000000003</v>
      </c>
      <c r="AA277" s="5">
        <v>1122.2837500000001</v>
      </c>
      <c r="AL277" s="5" t="str">
        <f t="shared" si="39"/>
        <v/>
      </c>
      <c r="AN277" s="5" t="str">
        <f t="shared" si="40"/>
        <v/>
      </c>
      <c r="AP277" s="5" t="str">
        <f t="shared" si="41"/>
        <v/>
      </c>
      <c r="AS277" s="5">
        <f t="shared" si="42"/>
        <v>1835.4962500000001</v>
      </c>
      <c r="AT277" s="11">
        <f t="shared" si="43"/>
        <v>2.5043745783759862E-2</v>
      </c>
      <c r="AU277" s="5">
        <f t="shared" si="44"/>
        <v>25.04374578375986</v>
      </c>
    </row>
    <row r="278" spans="1:47" x14ac:dyDescent="0.25">
      <c r="A278" s="1" t="s">
        <v>422</v>
      </c>
      <c r="B278" s="1" t="s">
        <v>423</v>
      </c>
      <c r="C278" s="1" t="s">
        <v>424</v>
      </c>
      <c r="D278" s="1" t="s">
        <v>425</v>
      </c>
      <c r="E278" s="1" t="s">
        <v>81</v>
      </c>
      <c r="F278" s="1" t="s">
        <v>238</v>
      </c>
      <c r="G278" s="1" t="s">
        <v>54</v>
      </c>
      <c r="H278" s="1" t="s">
        <v>74</v>
      </c>
      <c r="I278" s="2">
        <v>19.25</v>
      </c>
      <c r="J278" s="2">
        <v>0.06</v>
      </c>
      <c r="K278" s="2">
        <f t="shared" si="37"/>
        <v>0.05</v>
      </c>
      <c r="L278" s="2">
        <f t="shared" si="38"/>
        <v>0</v>
      </c>
      <c r="R278" s="7">
        <v>0.05</v>
      </c>
      <c r="S278" s="5">
        <v>52.25</v>
      </c>
      <c r="AL278" s="5" t="str">
        <f t="shared" si="39"/>
        <v/>
      </c>
      <c r="AN278" s="5" t="str">
        <f t="shared" si="40"/>
        <v/>
      </c>
      <c r="AP278" s="5" t="str">
        <f t="shared" si="41"/>
        <v/>
      </c>
      <c r="AS278" s="5">
        <f t="shared" si="42"/>
        <v>52.25</v>
      </c>
      <c r="AT278" s="11">
        <f t="shared" si="43"/>
        <v>7.1290568814915995E-4</v>
      </c>
      <c r="AU278" s="5">
        <f t="shared" si="44"/>
        <v>0.71290568814915989</v>
      </c>
    </row>
    <row r="279" spans="1:47" x14ac:dyDescent="0.25">
      <c r="A279" s="1" t="s">
        <v>422</v>
      </c>
      <c r="B279" s="1" t="s">
        <v>423</v>
      </c>
      <c r="C279" s="1" t="s">
        <v>424</v>
      </c>
      <c r="D279" s="1" t="s">
        <v>425</v>
      </c>
      <c r="E279" s="1" t="s">
        <v>82</v>
      </c>
      <c r="F279" s="1" t="s">
        <v>362</v>
      </c>
      <c r="G279" s="1" t="s">
        <v>54</v>
      </c>
      <c r="H279" s="1" t="s">
        <v>74</v>
      </c>
      <c r="I279" s="2">
        <v>19.25</v>
      </c>
      <c r="J279" s="2">
        <v>17.82</v>
      </c>
      <c r="K279" s="2">
        <f t="shared" si="37"/>
        <v>8.89</v>
      </c>
      <c r="L279" s="2">
        <f t="shared" si="38"/>
        <v>1.83</v>
      </c>
      <c r="R279" s="7">
        <v>6.59</v>
      </c>
      <c r="S279" s="5">
        <v>6886.55</v>
      </c>
      <c r="T279" s="8">
        <v>1.55</v>
      </c>
      <c r="U279" s="5">
        <v>485.92500000000001</v>
      </c>
      <c r="Z279" s="9">
        <v>0.75</v>
      </c>
      <c r="AA279" s="5">
        <v>94.125</v>
      </c>
      <c r="AL279" s="5" t="str">
        <f t="shared" si="39"/>
        <v/>
      </c>
      <c r="AN279" s="5" t="str">
        <f t="shared" si="40"/>
        <v/>
      </c>
      <c r="AP279" s="5" t="str">
        <f t="shared" si="41"/>
        <v/>
      </c>
      <c r="AR279" s="2">
        <v>1.83</v>
      </c>
      <c r="AS279" s="5">
        <f t="shared" si="42"/>
        <v>7466.6</v>
      </c>
      <c r="AT279" s="11">
        <f t="shared" si="43"/>
        <v>0.10187524614611518</v>
      </c>
      <c r="AU279" s="5">
        <f t="shared" si="44"/>
        <v>101.87524614611517</v>
      </c>
    </row>
    <row r="280" spans="1:47" x14ac:dyDescent="0.25">
      <c r="A280" s="1" t="s">
        <v>426</v>
      </c>
      <c r="B280" s="1" t="s">
        <v>427</v>
      </c>
      <c r="C280" s="1" t="s">
        <v>428</v>
      </c>
      <c r="D280" s="1" t="s">
        <v>429</v>
      </c>
      <c r="E280" s="1" t="s">
        <v>76</v>
      </c>
      <c r="F280" s="1" t="s">
        <v>210</v>
      </c>
      <c r="G280" s="1" t="s">
        <v>54</v>
      </c>
      <c r="H280" s="1" t="s">
        <v>74</v>
      </c>
      <c r="I280" s="2">
        <v>75.28</v>
      </c>
      <c r="J280" s="2">
        <v>0.84</v>
      </c>
      <c r="K280" s="2">
        <f t="shared" si="37"/>
        <v>0.33</v>
      </c>
      <c r="L280" s="2">
        <f t="shared" si="38"/>
        <v>0</v>
      </c>
      <c r="T280" s="8">
        <v>0.33</v>
      </c>
      <c r="U280" s="5">
        <v>103.455</v>
      </c>
      <c r="AL280" s="5" t="str">
        <f t="shared" si="39"/>
        <v/>
      </c>
      <c r="AN280" s="5" t="str">
        <f t="shared" si="40"/>
        <v/>
      </c>
      <c r="AP280" s="5" t="str">
        <f t="shared" si="41"/>
        <v/>
      </c>
      <c r="AS280" s="5">
        <f t="shared" si="42"/>
        <v>103.455</v>
      </c>
      <c r="AT280" s="11">
        <f t="shared" si="43"/>
        <v>1.4115532625353369E-3</v>
      </c>
      <c r="AU280" s="5">
        <f t="shared" si="44"/>
        <v>1.4115532625353369</v>
      </c>
    </row>
    <row r="281" spans="1:47" x14ac:dyDescent="0.25">
      <c r="A281" s="1" t="s">
        <v>426</v>
      </c>
      <c r="B281" s="1" t="s">
        <v>427</v>
      </c>
      <c r="C281" s="1" t="s">
        <v>428</v>
      </c>
      <c r="D281" s="1" t="s">
        <v>429</v>
      </c>
      <c r="E281" s="1" t="s">
        <v>84</v>
      </c>
      <c r="F281" s="1" t="s">
        <v>430</v>
      </c>
      <c r="G281" s="1" t="s">
        <v>54</v>
      </c>
      <c r="H281" s="1" t="s">
        <v>74</v>
      </c>
      <c r="I281" s="2">
        <v>75.28</v>
      </c>
      <c r="J281" s="2">
        <v>36.67</v>
      </c>
      <c r="K281" s="2">
        <f t="shared" si="37"/>
        <v>3.82</v>
      </c>
      <c r="L281" s="2">
        <f t="shared" si="38"/>
        <v>0</v>
      </c>
      <c r="T281" s="8">
        <v>3.82</v>
      </c>
      <c r="U281" s="5">
        <v>1197.57</v>
      </c>
      <c r="AL281" s="5" t="str">
        <f t="shared" si="39"/>
        <v/>
      </c>
      <c r="AN281" s="5" t="str">
        <f t="shared" si="40"/>
        <v/>
      </c>
      <c r="AP281" s="5" t="str">
        <f t="shared" si="41"/>
        <v/>
      </c>
      <c r="AS281" s="5">
        <f t="shared" si="42"/>
        <v>1197.57</v>
      </c>
      <c r="AT281" s="11">
        <f t="shared" si="43"/>
        <v>1.6339798372378745E-2</v>
      </c>
      <c r="AU281" s="5">
        <f t="shared" si="44"/>
        <v>16.339798372378745</v>
      </c>
    </row>
    <row r="282" spans="1:47" x14ac:dyDescent="0.25">
      <c r="A282" s="1" t="s">
        <v>431</v>
      </c>
      <c r="B282" s="1" t="s">
        <v>183</v>
      </c>
      <c r="C282" s="1" t="s">
        <v>184</v>
      </c>
      <c r="D282" s="1" t="s">
        <v>88</v>
      </c>
      <c r="E282" s="1" t="s">
        <v>59</v>
      </c>
      <c r="F282" s="1" t="s">
        <v>210</v>
      </c>
      <c r="G282" s="1" t="s">
        <v>54</v>
      </c>
      <c r="H282" s="1" t="s">
        <v>74</v>
      </c>
      <c r="I282" s="2">
        <v>63.29</v>
      </c>
      <c r="J282" s="2">
        <v>0.66</v>
      </c>
      <c r="K282" s="2">
        <f t="shared" si="37"/>
        <v>0.38</v>
      </c>
      <c r="L282" s="2">
        <f t="shared" si="38"/>
        <v>0</v>
      </c>
      <c r="R282" s="7">
        <v>0.36</v>
      </c>
      <c r="S282" s="5">
        <v>376.2</v>
      </c>
      <c r="T282" s="8">
        <v>0.02</v>
      </c>
      <c r="U282" s="5">
        <v>6.27</v>
      </c>
      <c r="AL282" s="5" t="str">
        <f t="shared" si="39"/>
        <v/>
      </c>
      <c r="AN282" s="5" t="str">
        <f t="shared" si="40"/>
        <v/>
      </c>
      <c r="AP282" s="5" t="str">
        <f t="shared" si="41"/>
        <v/>
      </c>
      <c r="AS282" s="5">
        <f t="shared" si="42"/>
        <v>382.46999999999997</v>
      </c>
      <c r="AT282" s="11">
        <f t="shared" si="43"/>
        <v>5.218469637251851E-3</v>
      </c>
      <c r="AU282" s="5">
        <f t="shared" si="44"/>
        <v>5.2184696372518511</v>
      </c>
    </row>
    <row r="283" spans="1:47" x14ac:dyDescent="0.25">
      <c r="A283" s="1" t="s">
        <v>431</v>
      </c>
      <c r="B283" s="1" t="s">
        <v>183</v>
      </c>
      <c r="C283" s="1" t="s">
        <v>184</v>
      </c>
      <c r="D283" s="1" t="s">
        <v>88</v>
      </c>
      <c r="E283" s="1" t="s">
        <v>176</v>
      </c>
      <c r="F283" s="1" t="s">
        <v>430</v>
      </c>
      <c r="G283" s="1" t="s">
        <v>54</v>
      </c>
      <c r="H283" s="1" t="s">
        <v>74</v>
      </c>
      <c r="I283" s="2">
        <v>63.29</v>
      </c>
      <c r="J283" s="2">
        <v>35.909999999999997</v>
      </c>
      <c r="K283" s="2">
        <f t="shared" si="37"/>
        <v>9.64</v>
      </c>
      <c r="L283" s="2">
        <f t="shared" si="38"/>
        <v>0</v>
      </c>
      <c r="R283" s="7">
        <v>2.48</v>
      </c>
      <c r="S283" s="5">
        <v>2591.6</v>
      </c>
      <c r="T283" s="8">
        <v>7.16</v>
      </c>
      <c r="U283" s="5">
        <v>2244.66</v>
      </c>
      <c r="AL283" s="5" t="str">
        <f t="shared" si="39"/>
        <v/>
      </c>
      <c r="AN283" s="5" t="str">
        <f t="shared" si="40"/>
        <v/>
      </c>
      <c r="AP283" s="5" t="str">
        <f t="shared" si="41"/>
        <v/>
      </c>
      <c r="AS283" s="5">
        <f t="shared" si="42"/>
        <v>4836.26</v>
      </c>
      <c r="AT283" s="11">
        <f t="shared" si="43"/>
        <v>6.5986550495086255E-2</v>
      </c>
      <c r="AU283" s="5">
        <f t="shared" si="44"/>
        <v>65.986550495086249</v>
      </c>
    </row>
    <row r="284" spans="1:47" x14ac:dyDescent="0.25">
      <c r="A284" s="1" t="s">
        <v>432</v>
      </c>
      <c r="B284" s="1" t="s">
        <v>433</v>
      </c>
      <c r="C284" s="1" t="s">
        <v>434</v>
      </c>
      <c r="D284" s="1" t="s">
        <v>435</v>
      </c>
      <c r="E284" s="1" t="s">
        <v>82</v>
      </c>
      <c r="F284" s="1" t="s">
        <v>436</v>
      </c>
      <c r="G284" s="1" t="s">
        <v>54</v>
      </c>
      <c r="H284" s="1" t="s">
        <v>74</v>
      </c>
      <c r="I284" s="2">
        <v>15.28</v>
      </c>
      <c r="J284" s="2">
        <v>13.83</v>
      </c>
      <c r="K284" s="2">
        <f t="shared" si="37"/>
        <v>5.99</v>
      </c>
      <c r="L284" s="2">
        <f t="shared" si="38"/>
        <v>6.71</v>
      </c>
      <c r="R284" s="7">
        <v>2.7</v>
      </c>
      <c r="S284" s="5">
        <v>2821.5</v>
      </c>
      <c r="T284" s="8">
        <v>0.68</v>
      </c>
      <c r="U284" s="5">
        <v>213.18</v>
      </c>
      <c r="Z284" s="9">
        <v>2.61</v>
      </c>
      <c r="AA284" s="5">
        <v>327.55500000000001</v>
      </c>
      <c r="AL284" s="5" t="str">
        <f t="shared" si="39"/>
        <v/>
      </c>
      <c r="AN284" s="5" t="str">
        <f t="shared" si="40"/>
        <v/>
      </c>
      <c r="AP284" s="5" t="str">
        <f t="shared" si="41"/>
        <v/>
      </c>
      <c r="AR284" s="2">
        <v>6.71</v>
      </c>
      <c r="AS284" s="5">
        <f t="shared" si="42"/>
        <v>3362.2349999999997</v>
      </c>
      <c r="AT284" s="11">
        <f t="shared" si="43"/>
        <v>4.5874764715678293E-2</v>
      </c>
      <c r="AU284" s="5">
        <f t="shared" si="44"/>
        <v>45.874764715678296</v>
      </c>
    </row>
    <row r="285" spans="1:47" x14ac:dyDescent="0.25">
      <c r="A285" s="1" t="s">
        <v>437</v>
      </c>
      <c r="B285" s="1" t="s">
        <v>438</v>
      </c>
      <c r="C285" s="1" t="s">
        <v>439</v>
      </c>
      <c r="D285" s="1" t="s">
        <v>440</v>
      </c>
      <c r="E285" s="1" t="s">
        <v>82</v>
      </c>
      <c r="F285" s="1" t="s">
        <v>436</v>
      </c>
      <c r="G285" s="1" t="s">
        <v>54</v>
      </c>
      <c r="H285" s="1" t="s">
        <v>74</v>
      </c>
      <c r="I285" s="2">
        <v>117.27</v>
      </c>
      <c r="J285" s="2">
        <v>20.55</v>
      </c>
      <c r="K285" s="2">
        <f t="shared" si="37"/>
        <v>19.82</v>
      </c>
      <c r="L285" s="2">
        <f t="shared" si="38"/>
        <v>0.2</v>
      </c>
      <c r="R285" s="7">
        <v>12.5</v>
      </c>
      <c r="S285" s="5">
        <v>13062.5</v>
      </c>
      <c r="T285" s="8">
        <v>7.32</v>
      </c>
      <c r="U285" s="5">
        <v>2294.8200000000002</v>
      </c>
      <c r="AL285" s="5" t="str">
        <f t="shared" si="39"/>
        <v/>
      </c>
      <c r="AN285" s="5" t="str">
        <f t="shared" si="40"/>
        <v/>
      </c>
      <c r="AP285" s="5" t="str">
        <f t="shared" si="41"/>
        <v/>
      </c>
      <c r="AR285" s="2">
        <v>0.2</v>
      </c>
      <c r="AS285" s="5">
        <f t="shared" si="42"/>
        <v>15357.32</v>
      </c>
      <c r="AT285" s="11">
        <f t="shared" si="43"/>
        <v>0.20953723986080111</v>
      </c>
      <c r="AU285" s="5">
        <f t="shared" si="44"/>
        <v>209.53723986080109</v>
      </c>
    </row>
    <row r="286" spans="1:47" x14ac:dyDescent="0.25">
      <c r="A286" s="1" t="s">
        <v>437</v>
      </c>
      <c r="B286" s="1" t="s">
        <v>438</v>
      </c>
      <c r="C286" s="1" t="s">
        <v>439</v>
      </c>
      <c r="D286" s="1" t="s">
        <v>440</v>
      </c>
      <c r="E286" s="1" t="s">
        <v>161</v>
      </c>
      <c r="F286" s="1" t="s">
        <v>436</v>
      </c>
      <c r="G286" s="1" t="s">
        <v>54</v>
      </c>
      <c r="H286" s="1" t="s">
        <v>74</v>
      </c>
      <c r="I286" s="2">
        <v>117.27</v>
      </c>
      <c r="J286" s="2">
        <v>35</v>
      </c>
      <c r="K286" s="2">
        <f t="shared" si="37"/>
        <v>1.6700000000000002</v>
      </c>
      <c r="L286" s="2">
        <f t="shared" si="38"/>
        <v>0</v>
      </c>
      <c r="R286" s="7">
        <v>1.61</v>
      </c>
      <c r="S286" s="5">
        <v>1682.45</v>
      </c>
      <c r="T286" s="8">
        <v>0.06</v>
      </c>
      <c r="U286" s="5">
        <v>18.809999999999999</v>
      </c>
      <c r="AL286" s="5" t="str">
        <f t="shared" si="39"/>
        <v/>
      </c>
      <c r="AN286" s="5" t="str">
        <f t="shared" si="40"/>
        <v/>
      </c>
      <c r="AP286" s="5" t="str">
        <f t="shared" si="41"/>
        <v/>
      </c>
      <c r="AS286" s="5">
        <f t="shared" si="42"/>
        <v>1701.26</v>
      </c>
      <c r="AT286" s="11">
        <f t="shared" si="43"/>
        <v>2.321220920613665E-2</v>
      </c>
      <c r="AU286" s="5">
        <f t="shared" si="44"/>
        <v>23.212209206136649</v>
      </c>
    </row>
    <row r="287" spans="1:47" x14ac:dyDescent="0.25">
      <c r="A287" s="1" t="s">
        <v>437</v>
      </c>
      <c r="B287" s="1" t="s">
        <v>438</v>
      </c>
      <c r="C287" s="1" t="s">
        <v>439</v>
      </c>
      <c r="D287" s="1" t="s">
        <v>440</v>
      </c>
      <c r="E287" s="1" t="s">
        <v>156</v>
      </c>
      <c r="F287" s="1" t="s">
        <v>436</v>
      </c>
      <c r="G287" s="1" t="s">
        <v>54</v>
      </c>
      <c r="H287" s="1" t="s">
        <v>74</v>
      </c>
      <c r="I287" s="2">
        <v>117.27</v>
      </c>
      <c r="J287" s="2">
        <v>29.44</v>
      </c>
      <c r="K287" s="2">
        <f t="shared" si="37"/>
        <v>5.87</v>
      </c>
      <c r="L287" s="2">
        <f t="shared" si="38"/>
        <v>0</v>
      </c>
      <c r="R287" s="7">
        <v>0.89</v>
      </c>
      <c r="S287" s="5">
        <v>930.05000000000007</v>
      </c>
      <c r="T287" s="8">
        <v>4.9800000000000004</v>
      </c>
      <c r="U287" s="5">
        <v>1561.23</v>
      </c>
      <c r="AL287" s="5" t="str">
        <f t="shared" si="39"/>
        <v/>
      </c>
      <c r="AN287" s="5" t="str">
        <f t="shared" si="40"/>
        <v/>
      </c>
      <c r="AP287" s="5" t="str">
        <f t="shared" si="41"/>
        <v/>
      </c>
      <c r="AS287" s="5">
        <f t="shared" si="42"/>
        <v>2491.2800000000002</v>
      </c>
      <c r="AT287" s="11">
        <f t="shared" si="43"/>
        <v>3.3991343210951951E-2</v>
      </c>
      <c r="AU287" s="5">
        <f t="shared" si="44"/>
        <v>33.991343210951953</v>
      </c>
    </row>
    <row r="288" spans="1:47" x14ac:dyDescent="0.25">
      <c r="A288" s="1" t="s">
        <v>437</v>
      </c>
      <c r="B288" s="1" t="s">
        <v>438</v>
      </c>
      <c r="C288" s="1" t="s">
        <v>439</v>
      </c>
      <c r="D288" s="1" t="s">
        <v>440</v>
      </c>
      <c r="E288" s="1" t="s">
        <v>84</v>
      </c>
      <c r="F288" s="1" t="s">
        <v>436</v>
      </c>
      <c r="G288" s="1" t="s">
        <v>54</v>
      </c>
      <c r="H288" s="1" t="s">
        <v>74</v>
      </c>
      <c r="I288" s="2">
        <v>117.27</v>
      </c>
      <c r="J288" s="2">
        <v>29.64</v>
      </c>
      <c r="K288" s="2">
        <f t="shared" si="37"/>
        <v>24.770000000000003</v>
      </c>
      <c r="L288" s="2">
        <f t="shared" si="38"/>
        <v>0.06</v>
      </c>
      <c r="R288" s="7">
        <v>14.72</v>
      </c>
      <c r="S288" s="5">
        <v>15382.4</v>
      </c>
      <c r="T288" s="8">
        <v>10.050000000000001</v>
      </c>
      <c r="U288" s="5">
        <v>3150.6750000000002</v>
      </c>
      <c r="AL288" s="5" t="str">
        <f t="shared" si="39"/>
        <v/>
      </c>
      <c r="AN288" s="5" t="str">
        <f t="shared" si="40"/>
        <v/>
      </c>
      <c r="AP288" s="5" t="str">
        <f t="shared" si="41"/>
        <v/>
      </c>
      <c r="AR288" s="2">
        <v>0.06</v>
      </c>
      <c r="AS288" s="5">
        <f t="shared" si="42"/>
        <v>18533.075000000001</v>
      </c>
      <c r="AT288" s="11">
        <f t="shared" si="43"/>
        <v>0.25286764758650704</v>
      </c>
      <c r="AU288" s="5">
        <f t="shared" si="44"/>
        <v>252.86764758650705</v>
      </c>
    </row>
    <row r="289" spans="1:47" x14ac:dyDescent="0.25">
      <c r="A289" s="1" t="s">
        <v>441</v>
      </c>
      <c r="B289" s="1" t="s">
        <v>183</v>
      </c>
      <c r="C289" s="1" t="s">
        <v>184</v>
      </c>
      <c r="D289" s="1" t="s">
        <v>88</v>
      </c>
      <c r="E289" s="1" t="s">
        <v>59</v>
      </c>
      <c r="F289" s="1" t="s">
        <v>177</v>
      </c>
      <c r="G289" s="1" t="s">
        <v>54</v>
      </c>
      <c r="H289" s="1" t="s">
        <v>74</v>
      </c>
      <c r="I289" s="2">
        <v>123.93</v>
      </c>
      <c r="J289" s="2">
        <v>0.14000000000000001</v>
      </c>
      <c r="K289" s="2">
        <f t="shared" si="37"/>
        <v>0.03</v>
      </c>
      <c r="L289" s="2">
        <f t="shared" si="38"/>
        <v>0</v>
      </c>
      <c r="R289" s="7">
        <v>0.03</v>
      </c>
      <c r="S289" s="5">
        <v>31.35</v>
      </c>
      <c r="AL289" s="5" t="str">
        <f t="shared" si="39"/>
        <v/>
      </c>
      <c r="AN289" s="5" t="str">
        <f t="shared" si="40"/>
        <v/>
      </c>
      <c r="AP289" s="5" t="str">
        <f t="shared" si="41"/>
        <v/>
      </c>
      <c r="AS289" s="5">
        <f t="shared" si="42"/>
        <v>31.35</v>
      </c>
      <c r="AT289" s="11">
        <f t="shared" si="43"/>
        <v>4.2774341288949599E-4</v>
      </c>
      <c r="AU289" s="5">
        <f t="shared" si="44"/>
        <v>0.42774341288949597</v>
      </c>
    </row>
    <row r="290" spans="1:47" x14ac:dyDescent="0.25">
      <c r="A290" s="1" t="s">
        <v>441</v>
      </c>
      <c r="B290" s="1" t="s">
        <v>183</v>
      </c>
      <c r="C290" s="1" t="s">
        <v>184</v>
      </c>
      <c r="D290" s="1" t="s">
        <v>88</v>
      </c>
      <c r="E290" s="1" t="s">
        <v>62</v>
      </c>
      <c r="F290" s="1" t="s">
        <v>177</v>
      </c>
      <c r="G290" s="1" t="s">
        <v>54</v>
      </c>
      <c r="H290" s="1" t="s">
        <v>74</v>
      </c>
      <c r="I290" s="2">
        <v>123.93</v>
      </c>
      <c r="J290" s="2">
        <v>0.73</v>
      </c>
      <c r="K290" s="2">
        <f t="shared" si="37"/>
        <v>0.72000000000000008</v>
      </c>
      <c r="L290" s="2">
        <f t="shared" si="38"/>
        <v>0</v>
      </c>
      <c r="R290" s="7">
        <v>0.17</v>
      </c>
      <c r="S290" s="5">
        <v>177.65</v>
      </c>
      <c r="T290" s="8">
        <v>0.55000000000000004</v>
      </c>
      <c r="U290" s="5">
        <v>172.42500000000001</v>
      </c>
      <c r="AL290" s="5" t="str">
        <f t="shared" si="39"/>
        <v/>
      </c>
      <c r="AN290" s="5" t="str">
        <f t="shared" si="40"/>
        <v/>
      </c>
      <c r="AP290" s="5" t="str">
        <f t="shared" si="41"/>
        <v/>
      </c>
      <c r="AS290" s="5">
        <f t="shared" si="42"/>
        <v>350.07500000000005</v>
      </c>
      <c r="AT290" s="11">
        <f t="shared" si="43"/>
        <v>4.7764681105993724E-3</v>
      </c>
      <c r="AU290" s="5">
        <f t="shared" si="44"/>
        <v>4.7764681105993727</v>
      </c>
    </row>
    <row r="291" spans="1:47" x14ac:dyDescent="0.25">
      <c r="A291" s="1" t="s">
        <v>441</v>
      </c>
      <c r="B291" s="1" t="s">
        <v>183</v>
      </c>
      <c r="C291" s="1" t="s">
        <v>184</v>
      </c>
      <c r="D291" s="1" t="s">
        <v>88</v>
      </c>
      <c r="E291" s="1" t="s">
        <v>84</v>
      </c>
      <c r="F291" s="1" t="s">
        <v>436</v>
      </c>
      <c r="G291" s="1" t="s">
        <v>54</v>
      </c>
      <c r="H291" s="1" t="s">
        <v>74</v>
      </c>
      <c r="I291" s="2">
        <v>123.93</v>
      </c>
      <c r="J291" s="2">
        <v>10.119999999999999</v>
      </c>
      <c r="K291" s="2">
        <f t="shared" si="37"/>
        <v>3.3</v>
      </c>
      <c r="L291" s="2">
        <f t="shared" si="38"/>
        <v>0</v>
      </c>
      <c r="R291" s="7">
        <v>3.3</v>
      </c>
      <c r="S291" s="5">
        <v>3448.5</v>
      </c>
      <c r="AL291" s="5" t="str">
        <f t="shared" si="39"/>
        <v/>
      </c>
      <c r="AN291" s="5" t="str">
        <f t="shared" si="40"/>
        <v/>
      </c>
      <c r="AP291" s="5" t="str">
        <f t="shared" si="41"/>
        <v/>
      </c>
      <c r="AS291" s="5">
        <f t="shared" si="42"/>
        <v>3448.5</v>
      </c>
      <c r="AT291" s="11">
        <f t="shared" si="43"/>
        <v>4.7051775417844562E-2</v>
      </c>
      <c r="AU291" s="5">
        <f t="shared" si="44"/>
        <v>47.05177541784456</v>
      </c>
    </row>
    <row r="292" spans="1:47" x14ac:dyDescent="0.25">
      <c r="A292" s="1" t="s">
        <v>441</v>
      </c>
      <c r="B292" s="1" t="s">
        <v>183</v>
      </c>
      <c r="C292" s="1" t="s">
        <v>184</v>
      </c>
      <c r="D292" s="1" t="s">
        <v>88</v>
      </c>
      <c r="E292" s="1" t="s">
        <v>176</v>
      </c>
      <c r="F292" s="1" t="s">
        <v>436</v>
      </c>
      <c r="G292" s="1" t="s">
        <v>54</v>
      </c>
      <c r="H292" s="1" t="s">
        <v>74</v>
      </c>
      <c r="I292" s="2">
        <v>123.93</v>
      </c>
      <c r="J292" s="2">
        <v>25.02</v>
      </c>
      <c r="K292" s="2">
        <f t="shared" si="37"/>
        <v>1.56</v>
      </c>
      <c r="L292" s="2">
        <f t="shared" si="38"/>
        <v>0</v>
      </c>
      <c r="R292" s="7">
        <v>1.56</v>
      </c>
      <c r="S292" s="5">
        <v>1630.2</v>
      </c>
      <c r="AL292" s="5" t="str">
        <f t="shared" si="39"/>
        <v/>
      </c>
      <c r="AN292" s="5" t="str">
        <f t="shared" si="40"/>
        <v/>
      </c>
      <c r="AP292" s="5" t="str">
        <f t="shared" si="41"/>
        <v/>
      </c>
      <c r="AS292" s="5">
        <f t="shared" si="42"/>
        <v>1630.2</v>
      </c>
      <c r="AT292" s="11">
        <f t="shared" si="43"/>
        <v>2.2242657470253793E-2</v>
      </c>
      <c r="AU292" s="5">
        <f t="shared" si="44"/>
        <v>22.242657470253793</v>
      </c>
    </row>
    <row r="293" spans="1:47" x14ac:dyDescent="0.25">
      <c r="A293" s="1" t="s">
        <v>441</v>
      </c>
      <c r="B293" s="1" t="s">
        <v>183</v>
      </c>
      <c r="C293" s="1" t="s">
        <v>184</v>
      </c>
      <c r="D293" s="1" t="s">
        <v>88</v>
      </c>
      <c r="E293" s="1" t="s">
        <v>52</v>
      </c>
      <c r="F293" s="1" t="s">
        <v>436</v>
      </c>
      <c r="G293" s="1" t="s">
        <v>54</v>
      </c>
      <c r="H293" s="1" t="s">
        <v>74</v>
      </c>
      <c r="I293" s="2">
        <v>123.93</v>
      </c>
      <c r="J293" s="2">
        <v>34.65</v>
      </c>
      <c r="K293" s="2">
        <f t="shared" si="37"/>
        <v>6.94</v>
      </c>
      <c r="L293" s="2">
        <f t="shared" si="38"/>
        <v>0</v>
      </c>
      <c r="R293" s="7">
        <v>2.16</v>
      </c>
      <c r="S293" s="5">
        <v>2257.1999999999998</v>
      </c>
      <c r="T293" s="8">
        <v>4.78</v>
      </c>
      <c r="U293" s="5">
        <v>1498.53</v>
      </c>
      <c r="AL293" s="5" t="str">
        <f t="shared" si="39"/>
        <v/>
      </c>
      <c r="AN293" s="5" t="str">
        <f t="shared" si="40"/>
        <v/>
      </c>
      <c r="AP293" s="5" t="str">
        <f t="shared" si="41"/>
        <v/>
      </c>
      <c r="AS293" s="5">
        <f t="shared" si="42"/>
        <v>3755.7299999999996</v>
      </c>
      <c r="AT293" s="11">
        <f t="shared" si="43"/>
        <v>5.1243660864161621E-2</v>
      </c>
      <c r="AU293" s="5">
        <f t="shared" si="44"/>
        <v>51.243660864161619</v>
      </c>
    </row>
    <row r="294" spans="1:47" x14ac:dyDescent="0.25">
      <c r="A294" s="1" t="s">
        <v>442</v>
      </c>
      <c r="B294" s="1" t="s">
        <v>443</v>
      </c>
      <c r="C294" s="1" t="s">
        <v>444</v>
      </c>
      <c r="D294" s="1" t="s">
        <v>191</v>
      </c>
      <c r="E294" s="1" t="s">
        <v>52</v>
      </c>
      <c r="F294" s="1" t="s">
        <v>436</v>
      </c>
      <c r="G294" s="1" t="s">
        <v>54</v>
      </c>
      <c r="H294" s="1" t="s">
        <v>74</v>
      </c>
      <c r="I294" s="2">
        <v>56.98</v>
      </c>
      <c r="J294" s="2">
        <v>5.04</v>
      </c>
      <c r="K294" s="2">
        <f t="shared" si="37"/>
        <v>0.1</v>
      </c>
      <c r="L294" s="2">
        <f t="shared" si="38"/>
        <v>0</v>
      </c>
      <c r="T294" s="8">
        <v>0.1</v>
      </c>
      <c r="U294" s="5">
        <v>31.35</v>
      </c>
      <c r="AL294" s="5" t="str">
        <f t="shared" si="39"/>
        <v/>
      </c>
      <c r="AN294" s="5" t="str">
        <f t="shared" si="40"/>
        <v/>
      </c>
      <c r="AP294" s="5" t="str">
        <f t="shared" si="41"/>
        <v/>
      </c>
      <c r="AS294" s="5">
        <f t="shared" si="42"/>
        <v>31.35</v>
      </c>
      <c r="AT294" s="11">
        <f t="shared" si="43"/>
        <v>4.2774341288949599E-4</v>
      </c>
      <c r="AU294" s="5">
        <f t="shared" si="44"/>
        <v>0.42774341288949597</v>
      </c>
    </row>
    <row r="295" spans="1:47" x14ac:dyDescent="0.25">
      <c r="A295" s="1" t="s">
        <v>445</v>
      </c>
      <c r="B295" s="1" t="s">
        <v>338</v>
      </c>
      <c r="C295" s="1" t="s">
        <v>339</v>
      </c>
      <c r="D295" s="1" t="s">
        <v>88</v>
      </c>
      <c r="E295" s="1" t="s">
        <v>52</v>
      </c>
      <c r="F295" s="1" t="s">
        <v>446</v>
      </c>
      <c r="G295" s="1" t="s">
        <v>54</v>
      </c>
      <c r="H295" s="1" t="s">
        <v>74</v>
      </c>
      <c r="I295" s="2">
        <v>88.45</v>
      </c>
      <c r="J295" s="2">
        <v>28.63</v>
      </c>
      <c r="K295" s="2">
        <f t="shared" si="37"/>
        <v>6.02</v>
      </c>
      <c r="L295" s="2">
        <f t="shared" si="38"/>
        <v>0</v>
      </c>
      <c r="Z295" s="9">
        <v>6.02</v>
      </c>
      <c r="AA295" s="5">
        <v>1322.17</v>
      </c>
      <c r="AL295" s="5" t="str">
        <f t="shared" si="39"/>
        <v/>
      </c>
      <c r="AN295" s="5" t="str">
        <f t="shared" si="40"/>
        <v/>
      </c>
      <c r="AP295" s="5" t="str">
        <f t="shared" si="41"/>
        <v/>
      </c>
      <c r="AS295" s="5">
        <f t="shared" si="42"/>
        <v>1322.17</v>
      </c>
      <c r="AT295" s="11">
        <f t="shared" si="43"/>
        <v>1.8039856721534447E-2</v>
      </c>
      <c r="AU295" s="5">
        <f t="shared" si="44"/>
        <v>18.039856721534449</v>
      </c>
    </row>
    <row r="296" spans="1:47" x14ac:dyDescent="0.25">
      <c r="A296" s="1" t="s">
        <v>447</v>
      </c>
      <c r="B296" s="1" t="s">
        <v>448</v>
      </c>
      <c r="C296" s="1" t="s">
        <v>449</v>
      </c>
      <c r="D296" s="1" t="s">
        <v>450</v>
      </c>
      <c r="E296" s="1" t="s">
        <v>103</v>
      </c>
      <c r="F296" s="1" t="s">
        <v>451</v>
      </c>
      <c r="G296" s="1" t="s">
        <v>54</v>
      </c>
      <c r="H296" s="1" t="s">
        <v>74</v>
      </c>
      <c r="I296" s="2">
        <v>65.81</v>
      </c>
      <c r="J296" s="2">
        <v>37.43</v>
      </c>
      <c r="K296" s="2">
        <f t="shared" si="37"/>
        <v>1.38</v>
      </c>
      <c r="L296" s="2">
        <f t="shared" si="38"/>
        <v>0</v>
      </c>
      <c r="R296" s="7">
        <v>1.38</v>
      </c>
      <c r="S296" s="5">
        <v>2523.6750000000002</v>
      </c>
      <c r="AL296" s="5" t="str">
        <f t="shared" si="39"/>
        <v/>
      </c>
      <c r="AN296" s="5" t="str">
        <f t="shared" si="40"/>
        <v/>
      </c>
      <c r="AP296" s="5" t="str">
        <f t="shared" si="41"/>
        <v/>
      </c>
      <c r="AS296" s="5">
        <f t="shared" si="42"/>
        <v>2523.6750000000002</v>
      </c>
      <c r="AT296" s="11">
        <f t="shared" si="43"/>
        <v>3.4433344737604434E-2</v>
      </c>
      <c r="AU296" s="5">
        <f t="shared" si="44"/>
        <v>34.433344737604436</v>
      </c>
    </row>
    <row r="297" spans="1:47" x14ac:dyDescent="0.25">
      <c r="A297" s="1" t="s">
        <v>447</v>
      </c>
      <c r="B297" s="1" t="s">
        <v>448</v>
      </c>
      <c r="C297" s="1" t="s">
        <v>449</v>
      </c>
      <c r="D297" s="1" t="s">
        <v>450</v>
      </c>
      <c r="E297" s="1" t="s">
        <v>176</v>
      </c>
      <c r="F297" s="1" t="s">
        <v>451</v>
      </c>
      <c r="G297" s="1" t="s">
        <v>54</v>
      </c>
      <c r="H297" s="1" t="s">
        <v>74</v>
      </c>
      <c r="I297" s="2">
        <v>65.81</v>
      </c>
      <c r="J297" s="2">
        <v>27.51</v>
      </c>
      <c r="K297" s="2">
        <f t="shared" si="37"/>
        <v>18.489999999999998</v>
      </c>
      <c r="L297" s="2">
        <f t="shared" si="38"/>
        <v>0</v>
      </c>
      <c r="R297" s="7">
        <v>18.18</v>
      </c>
      <c r="S297" s="5">
        <v>33246.675000000003</v>
      </c>
      <c r="Z297" s="9">
        <v>0.31</v>
      </c>
      <c r="AA297" s="5">
        <v>68.083749999999995</v>
      </c>
      <c r="AL297" s="5" t="str">
        <f t="shared" si="39"/>
        <v/>
      </c>
      <c r="AN297" s="5" t="str">
        <f t="shared" si="40"/>
        <v/>
      </c>
      <c r="AP297" s="5" t="str">
        <f t="shared" si="41"/>
        <v/>
      </c>
      <c r="AS297" s="5">
        <f t="shared" si="42"/>
        <v>33314.758750000001</v>
      </c>
      <c r="AT297" s="11">
        <f t="shared" si="43"/>
        <v>0.45455083276922487</v>
      </c>
      <c r="AU297" s="5">
        <f t="shared" si="44"/>
        <v>454.55083276922483</v>
      </c>
    </row>
    <row r="298" spans="1:47" x14ac:dyDescent="0.25">
      <c r="A298" s="1" t="s">
        <v>452</v>
      </c>
      <c r="B298" s="1" t="s">
        <v>453</v>
      </c>
      <c r="C298" s="1" t="s">
        <v>454</v>
      </c>
      <c r="D298" s="1" t="s">
        <v>455</v>
      </c>
      <c r="E298" s="1" t="s">
        <v>75</v>
      </c>
      <c r="F298" s="1" t="s">
        <v>308</v>
      </c>
      <c r="G298" s="1" t="s">
        <v>54</v>
      </c>
      <c r="H298" s="1" t="s">
        <v>74</v>
      </c>
      <c r="I298" s="2">
        <v>20.12</v>
      </c>
      <c r="J298" s="2">
        <v>14.45</v>
      </c>
      <c r="K298" s="2">
        <f t="shared" si="37"/>
        <v>13.89</v>
      </c>
      <c r="L298" s="2">
        <f t="shared" si="38"/>
        <v>0.56000000000000005</v>
      </c>
      <c r="R298" s="7">
        <v>13.89</v>
      </c>
      <c r="S298" s="5">
        <v>25401.337500000001</v>
      </c>
      <c r="AL298" s="5" t="str">
        <f t="shared" si="39"/>
        <v/>
      </c>
      <c r="AN298" s="5" t="str">
        <f t="shared" si="40"/>
        <v/>
      </c>
      <c r="AP298" s="5" t="str">
        <f t="shared" si="41"/>
        <v/>
      </c>
      <c r="AR298" s="2">
        <v>0.56000000000000005</v>
      </c>
      <c r="AS298" s="5">
        <f t="shared" si="42"/>
        <v>25401.337500000001</v>
      </c>
      <c r="AT298" s="11">
        <f t="shared" si="43"/>
        <v>0.34657910029371414</v>
      </c>
      <c r="AU298" s="5">
        <f t="shared" si="44"/>
        <v>346.57910029371413</v>
      </c>
    </row>
    <row r="299" spans="1:47" x14ac:dyDescent="0.25">
      <c r="A299" s="1" t="s">
        <v>452</v>
      </c>
      <c r="B299" s="1" t="s">
        <v>453</v>
      </c>
      <c r="C299" s="1" t="s">
        <v>454</v>
      </c>
      <c r="D299" s="1" t="s">
        <v>455</v>
      </c>
      <c r="E299" s="1" t="s">
        <v>76</v>
      </c>
      <c r="F299" s="1" t="s">
        <v>308</v>
      </c>
      <c r="G299" s="1" t="s">
        <v>54</v>
      </c>
      <c r="H299" s="1" t="s">
        <v>74</v>
      </c>
      <c r="I299" s="2">
        <v>20.12</v>
      </c>
      <c r="J299" s="2">
        <v>0.48</v>
      </c>
      <c r="K299" s="2">
        <f t="shared" si="37"/>
        <v>0.48</v>
      </c>
      <c r="L299" s="2">
        <f t="shared" si="38"/>
        <v>0</v>
      </c>
      <c r="R299" s="7">
        <v>0.48</v>
      </c>
      <c r="S299" s="5">
        <v>877.8</v>
      </c>
      <c r="AL299" s="5" t="str">
        <f t="shared" si="39"/>
        <v/>
      </c>
      <c r="AN299" s="5" t="str">
        <f t="shared" si="40"/>
        <v/>
      </c>
      <c r="AP299" s="5" t="str">
        <f t="shared" si="41"/>
        <v/>
      </c>
      <c r="AS299" s="5">
        <f t="shared" si="42"/>
        <v>877.8</v>
      </c>
      <c r="AT299" s="11">
        <f t="shared" si="43"/>
        <v>1.1976815560905888E-2</v>
      </c>
      <c r="AU299" s="5">
        <f t="shared" si="44"/>
        <v>11.976815560905887</v>
      </c>
    </row>
    <row r="300" spans="1:47" x14ac:dyDescent="0.25">
      <c r="A300" s="1" t="s">
        <v>452</v>
      </c>
      <c r="B300" s="1" t="s">
        <v>453</v>
      </c>
      <c r="C300" s="1" t="s">
        <v>454</v>
      </c>
      <c r="D300" s="1" t="s">
        <v>455</v>
      </c>
      <c r="E300" s="1" t="s">
        <v>176</v>
      </c>
      <c r="F300" s="1" t="s">
        <v>451</v>
      </c>
      <c r="G300" s="1" t="s">
        <v>54</v>
      </c>
      <c r="H300" s="1" t="s">
        <v>74</v>
      </c>
      <c r="I300" s="2">
        <v>20.12</v>
      </c>
      <c r="J300" s="2">
        <v>4.4800000000000004</v>
      </c>
      <c r="K300" s="2">
        <f t="shared" si="37"/>
        <v>4.4800000000000004</v>
      </c>
      <c r="L300" s="2">
        <f t="shared" si="38"/>
        <v>0</v>
      </c>
      <c r="R300" s="7">
        <v>0.04</v>
      </c>
      <c r="S300" s="5">
        <v>73.150000000000006</v>
      </c>
      <c r="Z300" s="9">
        <v>4.4400000000000004</v>
      </c>
      <c r="AA300" s="5">
        <v>975.1350000000001</v>
      </c>
      <c r="AL300" s="5" t="str">
        <f t="shared" si="39"/>
        <v/>
      </c>
      <c r="AN300" s="5" t="str">
        <f t="shared" si="40"/>
        <v/>
      </c>
      <c r="AP300" s="5" t="str">
        <f t="shared" si="41"/>
        <v/>
      </c>
      <c r="AS300" s="5">
        <f t="shared" si="42"/>
        <v>1048.2850000000001</v>
      </c>
      <c r="AT300" s="11">
        <f t="shared" si="43"/>
        <v>1.4302934723472579E-2</v>
      </c>
      <c r="AU300" s="5">
        <f t="shared" si="44"/>
        <v>14.302934723472578</v>
      </c>
    </row>
    <row r="301" spans="1:47" x14ac:dyDescent="0.25">
      <c r="A301" s="1" t="s">
        <v>456</v>
      </c>
      <c r="B301" s="1" t="s">
        <v>457</v>
      </c>
      <c r="C301" s="1" t="s">
        <v>458</v>
      </c>
      <c r="D301" s="1" t="s">
        <v>459</v>
      </c>
      <c r="E301" s="1" t="s">
        <v>84</v>
      </c>
      <c r="F301" s="1" t="s">
        <v>451</v>
      </c>
      <c r="G301" s="1" t="s">
        <v>54</v>
      </c>
      <c r="H301" s="1" t="s">
        <v>74</v>
      </c>
      <c r="I301" s="2">
        <v>75</v>
      </c>
      <c r="J301" s="2">
        <v>31.94</v>
      </c>
      <c r="K301" s="2">
        <f t="shared" si="37"/>
        <v>31.32</v>
      </c>
      <c r="L301" s="2">
        <f t="shared" si="38"/>
        <v>0.62</v>
      </c>
      <c r="R301" s="7">
        <v>31.3</v>
      </c>
      <c r="S301" s="5">
        <v>57239.875</v>
      </c>
      <c r="Z301" s="9">
        <v>0.02</v>
      </c>
      <c r="AA301" s="5">
        <v>4.3925000000000001</v>
      </c>
      <c r="AL301" s="5" t="str">
        <f t="shared" si="39"/>
        <v/>
      </c>
      <c r="AN301" s="5" t="str">
        <f t="shared" si="40"/>
        <v/>
      </c>
      <c r="AP301" s="5" t="str">
        <f t="shared" si="41"/>
        <v/>
      </c>
      <c r="AR301" s="2">
        <v>0.62</v>
      </c>
      <c r="AS301" s="5">
        <f t="shared" si="42"/>
        <v>57244.267500000002</v>
      </c>
      <c r="AT301" s="11">
        <f t="shared" si="43"/>
        <v>0.78104811319965739</v>
      </c>
      <c r="AU301" s="5">
        <f t="shared" si="44"/>
        <v>781.04811319965734</v>
      </c>
    </row>
    <row r="302" spans="1:47" x14ac:dyDescent="0.25">
      <c r="A302" s="1" t="s">
        <v>456</v>
      </c>
      <c r="B302" s="1" t="s">
        <v>457</v>
      </c>
      <c r="C302" s="1" t="s">
        <v>458</v>
      </c>
      <c r="D302" s="1" t="s">
        <v>459</v>
      </c>
      <c r="E302" s="1" t="s">
        <v>156</v>
      </c>
      <c r="F302" s="1" t="s">
        <v>451</v>
      </c>
      <c r="G302" s="1" t="s">
        <v>54</v>
      </c>
      <c r="H302" s="1" t="s">
        <v>74</v>
      </c>
      <c r="I302" s="2">
        <v>75</v>
      </c>
      <c r="J302" s="2">
        <v>41.59</v>
      </c>
      <c r="K302" s="2">
        <f t="shared" si="37"/>
        <v>22.75</v>
      </c>
      <c r="L302" s="2">
        <f t="shared" si="38"/>
        <v>0.03</v>
      </c>
      <c r="R302" s="7">
        <v>16.98</v>
      </c>
      <c r="S302" s="5">
        <v>31052.174999999999</v>
      </c>
      <c r="T302" s="8">
        <v>5.77</v>
      </c>
      <c r="U302" s="5">
        <v>3165.5662499999999</v>
      </c>
      <c r="AL302" s="5" t="str">
        <f t="shared" si="39"/>
        <v/>
      </c>
      <c r="AN302" s="5" t="str">
        <f t="shared" si="40"/>
        <v/>
      </c>
      <c r="AP302" s="5" t="str">
        <f t="shared" si="41"/>
        <v/>
      </c>
      <c r="AR302" s="2">
        <v>0.03</v>
      </c>
      <c r="AS302" s="5">
        <f t="shared" si="42"/>
        <v>34217.741249999999</v>
      </c>
      <c r="AT302" s="11">
        <f t="shared" si="43"/>
        <v>0.46687124158356264</v>
      </c>
      <c r="AU302" s="5">
        <f t="shared" si="44"/>
        <v>466.87124158356266</v>
      </c>
    </row>
    <row r="303" spans="1:47" x14ac:dyDescent="0.25">
      <c r="A303" s="1" t="s">
        <v>460</v>
      </c>
      <c r="B303" s="1" t="s">
        <v>461</v>
      </c>
      <c r="C303" s="1" t="s">
        <v>377</v>
      </c>
      <c r="D303" s="1" t="s">
        <v>355</v>
      </c>
      <c r="E303" s="1" t="s">
        <v>84</v>
      </c>
      <c r="F303" s="1" t="s">
        <v>451</v>
      </c>
      <c r="G303" s="1" t="s">
        <v>54</v>
      </c>
      <c r="H303" s="1" t="s">
        <v>74</v>
      </c>
      <c r="I303" s="2">
        <v>5</v>
      </c>
      <c r="J303" s="2">
        <v>5</v>
      </c>
      <c r="K303" s="2">
        <f t="shared" si="37"/>
        <v>0.01</v>
      </c>
      <c r="L303" s="2">
        <f t="shared" si="38"/>
        <v>4.9800000000000004</v>
      </c>
      <c r="R303" s="7">
        <v>0.01</v>
      </c>
      <c r="S303" s="5">
        <v>18.287500000000001</v>
      </c>
      <c r="AL303" s="5" t="str">
        <f t="shared" si="39"/>
        <v/>
      </c>
      <c r="AN303" s="5" t="str">
        <f t="shared" si="40"/>
        <v/>
      </c>
      <c r="AP303" s="5" t="str">
        <f t="shared" si="41"/>
        <v/>
      </c>
      <c r="AR303" s="2">
        <v>4.9800000000000004</v>
      </c>
      <c r="AS303" s="5">
        <f t="shared" si="42"/>
        <v>18.287500000000001</v>
      </c>
      <c r="AT303" s="11">
        <f t="shared" si="43"/>
        <v>2.4951699085220603E-4</v>
      </c>
      <c r="AU303" s="5">
        <f t="shared" si="44"/>
        <v>0.24951699085220602</v>
      </c>
    </row>
    <row r="304" spans="1:47" x14ac:dyDescent="0.25">
      <c r="A304" s="1" t="s">
        <v>462</v>
      </c>
      <c r="B304" s="1" t="s">
        <v>463</v>
      </c>
      <c r="C304" s="1" t="s">
        <v>464</v>
      </c>
      <c r="D304" s="1" t="s">
        <v>71</v>
      </c>
      <c r="E304" s="1" t="s">
        <v>176</v>
      </c>
      <c r="F304" s="1" t="s">
        <v>451</v>
      </c>
      <c r="G304" s="1" t="s">
        <v>54</v>
      </c>
      <c r="H304" s="1" t="s">
        <v>74</v>
      </c>
      <c r="I304" s="2">
        <v>69.72</v>
      </c>
      <c r="J304" s="2">
        <v>4.2699999999999996</v>
      </c>
      <c r="K304" s="2">
        <f t="shared" si="37"/>
        <v>1.55</v>
      </c>
      <c r="L304" s="2">
        <f t="shared" si="38"/>
        <v>0</v>
      </c>
      <c r="R304" s="7">
        <v>1.55</v>
      </c>
      <c r="S304" s="5">
        <v>2834.5625</v>
      </c>
      <c r="AL304" s="5" t="str">
        <f t="shared" si="39"/>
        <v/>
      </c>
      <c r="AN304" s="5" t="str">
        <f t="shared" si="40"/>
        <v/>
      </c>
      <c r="AP304" s="5" t="str">
        <f t="shared" si="41"/>
        <v/>
      </c>
      <c r="AS304" s="5">
        <f t="shared" si="42"/>
        <v>2834.5625</v>
      </c>
      <c r="AT304" s="11">
        <f t="shared" si="43"/>
        <v>3.8675133582091931E-2</v>
      </c>
      <c r="AU304" s="5">
        <f t="shared" si="44"/>
        <v>38.675133582091931</v>
      </c>
    </row>
    <row r="305" spans="1:47" x14ac:dyDescent="0.25">
      <c r="A305" s="1" t="s">
        <v>462</v>
      </c>
      <c r="B305" s="1" t="s">
        <v>463</v>
      </c>
      <c r="C305" s="1" t="s">
        <v>464</v>
      </c>
      <c r="D305" s="1" t="s">
        <v>71</v>
      </c>
      <c r="E305" s="1" t="s">
        <v>52</v>
      </c>
      <c r="F305" s="1" t="s">
        <v>451</v>
      </c>
      <c r="G305" s="1" t="s">
        <v>54</v>
      </c>
      <c r="H305" s="1" t="s">
        <v>74</v>
      </c>
      <c r="I305" s="2">
        <v>69.72</v>
      </c>
      <c r="J305" s="2">
        <v>17.16</v>
      </c>
      <c r="K305" s="2">
        <f t="shared" si="37"/>
        <v>6.79</v>
      </c>
      <c r="L305" s="2">
        <f t="shared" si="38"/>
        <v>0</v>
      </c>
      <c r="R305" s="7">
        <v>6.22</v>
      </c>
      <c r="S305" s="5">
        <v>11374.825000000001</v>
      </c>
      <c r="T305" s="8">
        <v>0.56999999999999995</v>
      </c>
      <c r="U305" s="5">
        <v>312.71624999999989</v>
      </c>
      <c r="AL305" s="5" t="str">
        <f t="shared" si="39"/>
        <v/>
      </c>
      <c r="AN305" s="5" t="str">
        <f t="shared" si="40"/>
        <v/>
      </c>
      <c r="AP305" s="5" t="str">
        <f t="shared" si="41"/>
        <v/>
      </c>
      <c r="AS305" s="5">
        <f t="shared" si="42"/>
        <v>11687.54125</v>
      </c>
      <c r="AT305" s="11">
        <f t="shared" si="43"/>
        <v>0.15946630885364488</v>
      </c>
      <c r="AU305" s="5">
        <f t="shared" si="44"/>
        <v>159.46630885364488</v>
      </c>
    </row>
    <row r="306" spans="1:47" x14ac:dyDescent="0.25">
      <c r="A306" s="1" t="s">
        <v>465</v>
      </c>
      <c r="B306" s="1" t="s">
        <v>466</v>
      </c>
      <c r="C306" s="1" t="s">
        <v>467</v>
      </c>
      <c r="D306" s="1" t="s">
        <v>335</v>
      </c>
      <c r="E306" s="1" t="s">
        <v>52</v>
      </c>
      <c r="F306" s="1" t="s">
        <v>451</v>
      </c>
      <c r="G306" s="1" t="s">
        <v>54</v>
      </c>
      <c r="H306" s="1" t="s">
        <v>74</v>
      </c>
      <c r="I306" s="2">
        <v>20</v>
      </c>
      <c r="J306" s="2">
        <v>8.49</v>
      </c>
      <c r="K306" s="2">
        <f t="shared" si="37"/>
        <v>8.4899999999999984</v>
      </c>
      <c r="L306" s="2">
        <f t="shared" si="38"/>
        <v>0</v>
      </c>
      <c r="R306" s="7">
        <v>0.85</v>
      </c>
      <c r="S306" s="5">
        <v>1554.4375</v>
      </c>
      <c r="T306" s="8">
        <v>6.14</v>
      </c>
      <c r="U306" s="5">
        <v>3368.5574999999999</v>
      </c>
      <c r="Z306" s="9">
        <v>1.5</v>
      </c>
      <c r="AA306" s="5">
        <v>329.4375</v>
      </c>
      <c r="AL306" s="5" t="str">
        <f t="shared" si="39"/>
        <v/>
      </c>
      <c r="AN306" s="5" t="str">
        <f t="shared" si="40"/>
        <v/>
      </c>
      <c r="AP306" s="5" t="str">
        <f t="shared" si="41"/>
        <v/>
      </c>
      <c r="AS306" s="5">
        <f t="shared" si="42"/>
        <v>5252.4324999999999</v>
      </c>
      <c r="AT306" s="11">
        <f t="shared" si="43"/>
        <v>7.1664861356354317E-2</v>
      </c>
      <c r="AU306" s="5">
        <f t="shared" si="44"/>
        <v>71.664861356354308</v>
      </c>
    </row>
    <row r="307" spans="1:47" x14ac:dyDescent="0.25">
      <c r="A307" s="1" t="s">
        <v>468</v>
      </c>
      <c r="B307" s="1" t="s">
        <v>364</v>
      </c>
      <c r="C307" s="1" t="s">
        <v>365</v>
      </c>
      <c r="D307" s="1" t="s">
        <v>88</v>
      </c>
      <c r="E307" s="1" t="s">
        <v>72</v>
      </c>
      <c r="F307" s="1" t="s">
        <v>451</v>
      </c>
      <c r="G307" s="1" t="s">
        <v>54</v>
      </c>
      <c r="H307" s="1" t="s">
        <v>74</v>
      </c>
      <c r="I307" s="2">
        <v>20</v>
      </c>
      <c r="J307" s="2">
        <v>12.72</v>
      </c>
      <c r="K307" s="2">
        <f t="shared" si="37"/>
        <v>0</v>
      </c>
      <c r="L307" s="2">
        <f t="shared" si="38"/>
        <v>12.72</v>
      </c>
      <c r="AL307" s="5" t="str">
        <f t="shared" si="39"/>
        <v/>
      </c>
      <c r="AN307" s="5" t="str">
        <f t="shared" si="40"/>
        <v/>
      </c>
      <c r="AP307" s="5" t="str">
        <f t="shared" si="41"/>
        <v/>
      </c>
      <c r="AR307" s="2">
        <v>12.72</v>
      </c>
      <c r="AS307" s="5">
        <f t="shared" si="42"/>
        <v>0</v>
      </c>
      <c r="AT307" s="11">
        <f t="shared" si="43"/>
        <v>0</v>
      </c>
      <c r="AU307" s="5">
        <f t="shared" si="44"/>
        <v>0</v>
      </c>
    </row>
    <row r="308" spans="1:47" x14ac:dyDescent="0.25">
      <c r="A308" s="1" t="s">
        <v>469</v>
      </c>
      <c r="B308" s="1" t="s">
        <v>525</v>
      </c>
      <c r="C308" s="1" t="s">
        <v>470</v>
      </c>
      <c r="D308" s="1" t="s">
        <v>471</v>
      </c>
      <c r="E308" s="1" t="s">
        <v>72</v>
      </c>
      <c r="F308" s="1" t="s">
        <v>451</v>
      </c>
      <c r="G308" s="1" t="s">
        <v>54</v>
      </c>
      <c r="H308" s="1" t="s">
        <v>74</v>
      </c>
      <c r="I308" s="2">
        <v>118.5</v>
      </c>
      <c r="J308" s="2">
        <v>19.079999999999998</v>
      </c>
      <c r="K308" s="2">
        <f t="shared" si="37"/>
        <v>0</v>
      </c>
      <c r="L308" s="2">
        <f t="shared" si="38"/>
        <v>7.96</v>
      </c>
      <c r="AL308" s="5" t="str">
        <f t="shared" si="39"/>
        <v/>
      </c>
      <c r="AN308" s="5" t="str">
        <f t="shared" si="40"/>
        <v/>
      </c>
      <c r="AP308" s="5" t="str">
        <f t="shared" si="41"/>
        <v/>
      </c>
      <c r="AR308" s="2">
        <v>7.96</v>
      </c>
      <c r="AS308" s="5">
        <f t="shared" si="42"/>
        <v>0</v>
      </c>
      <c r="AT308" s="11">
        <f t="shared" si="43"/>
        <v>0</v>
      </c>
      <c r="AU308" s="5">
        <f t="shared" si="44"/>
        <v>0</v>
      </c>
    </row>
    <row r="309" spans="1:47" x14ac:dyDescent="0.25">
      <c r="A309" s="1" t="s">
        <v>469</v>
      </c>
      <c r="B309" s="1" t="s">
        <v>525</v>
      </c>
      <c r="C309" s="1" t="s">
        <v>470</v>
      </c>
      <c r="D309" s="1" t="s">
        <v>471</v>
      </c>
      <c r="E309" s="1" t="s">
        <v>75</v>
      </c>
      <c r="F309" s="1" t="s">
        <v>451</v>
      </c>
      <c r="G309" s="1" t="s">
        <v>54</v>
      </c>
      <c r="H309" s="1" t="s">
        <v>74</v>
      </c>
      <c r="I309" s="2">
        <v>118.5</v>
      </c>
      <c r="J309" s="2">
        <v>34.119999999999997</v>
      </c>
      <c r="K309" s="2">
        <f t="shared" si="37"/>
        <v>0</v>
      </c>
      <c r="L309" s="2">
        <f t="shared" si="38"/>
        <v>7.91</v>
      </c>
      <c r="AL309" s="5" t="str">
        <f t="shared" si="39"/>
        <v/>
      </c>
      <c r="AN309" s="5" t="str">
        <f t="shared" si="40"/>
        <v/>
      </c>
      <c r="AP309" s="5" t="str">
        <f t="shared" si="41"/>
        <v/>
      </c>
      <c r="AR309" s="2">
        <v>7.91</v>
      </c>
      <c r="AS309" s="5">
        <f t="shared" si="42"/>
        <v>0</v>
      </c>
      <c r="AT309" s="11">
        <f t="shared" si="43"/>
        <v>0</v>
      </c>
      <c r="AU309" s="5">
        <f t="shared" si="44"/>
        <v>0</v>
      </c>
    </row>
    <row r="310" spans="1:47" x14ac:dyDescent="0.25">
      <c r="A310" s="1" t="s">
        <v>472</v>
      </c>
      <c r="B310" s="1" t="s">
        <v>338</v>
      </c>
      <c r="C310" s="1" t="s">
        <v>339</v>
      </c>
      <c r="D310" s="1" t="s">
        <v>88</v>
      </c>
      <c r="E310" s="1" t="s">
        <v>82</v>
      </c>
      <c r="F310" s="1" t="s">
        <v>451</v>
      </c>
      <c r="G310" s="1" t="s">
        <v>54</v>
      </c>
      <c r="H310" s="1" t="s">
        <v>74</v>
      </c>
      <c r="I310" s="2">
        <v>75.58</v>
      </c>
      <c r="J310" s="2">
        <v>36.71</v>
      </c>
      <c r="K310" s="2">
        <f t="shared" si="37"/>
        <v>36.47</v>
      </c>
      <c r="L310" s="2">
        <f t="shared" si="38"/>
        <v>0.24</v>
      </c>
      <c r="R310" s="7">
        <v>36.47</v>
      </c>
      <c r="S310" s="5">
        <v>66694.512499999997</v>
      </c>
      <c r="AL310" s="5" t="str">
        <f t="shared" si="39"/>
        <v/>
      </c>
      <c r="AN310" s="5" t="str">
        <f t="shared" si="40"/>
        <v/>
      </c>
      <c r="AP310" s="5" t="str">
        <f t="shared" si="41"/>
        <v/>
      </c>
      <c r="AR310" s="2">
        <v>0.24</v>
      </c>
      <c r="AS310" s="5">
        <f t="shared" si="42"/>
        <v>66694.512499999997</v>
      </c>
      <c r="AT310" s="11">
        <f t="shared" si="43"/>
        <v>0.90998846563799529</v>
      </c>
      <c r="AU310" s="5">
        <f t="shared" si="44"/>
        <v>909.98846563799532</v>
      </c>
    </row>
    <row r="311" spans="1:47" x14ac:dyDescent="0.25">
      <c r="A311" s="1" t="s">
        <v>472</v>
      </c>
      <c r="B311" s="1" t="s">
        <v>338</v>
      </c>
      <c r="C311" s="1" t="s">
        <v>339</v>
      </c>
      <c r="D311" s="1" t="s">
        <v>88</v>
      </c>
      <c r="E311" s="1" t="s">
        <v>161</v>
      </c>
      <c r="F311" s="1" t="s">
        <v>451</v>
      </c>
      <c r="G311" s="1" t="s">
        <v>54</v>
      </c>
      <c r="H311" s="1" t="s">
        <v>74</v>
      </c>
      <c r="I311" s="2">
        <v>75.58</v>
      </c>
      <c r="J311" s="2">
        <v>36</v>
      </c>
      <c r="K311" s="2">
        <f t="shared" si="37"/>
        <v>35.96</v>
      </c>
      <c r="L311" s="2">
        <f t="shared" si="38"/>
        <v>0.03</v>
      </c>
      <c r="R311" s="7">
        <v>35.28</v>
      </c>
      <c r="S311" s="5">
        <v>64518.3</v>
      </c>
      <c r="T311" s="8">
        <v>0.61</v>
      </c>
      <c r="U311" s="5">
        <v>334.66125</v>
      </c>
      <c r="Z311" s="9">
        <v>7.0000000000000007E-2</v>
      </c>
      <c r="AA311" s="5">
        <v>15.373749999999999</v>
      </c>
      <c r="AL311" s="5" t="str">
        <f t="shared" si="39"/>
        <v/>
      </c>
      <c r="AN311" s="5" t="str">
        <f t="shared" si="40"/>
        <v/>
      </c>
      <c r="AP311" s="5" t="str">
        <f t="shared" si="41"/>
        <v/>
      </c>
      <c r="AR311" s="2">
        <v>0.03</v>
      </c>
      <c r="AS311" s="5">
        <f t="shared" si="42"/>
        <v>64868.334999999999</v>
      </c>
      <c r="AT311" s="11">
        <f t="shared" si="43"/>
        <v>0.8850718660720619</v>
      </c>
      <c r="AU311" s="5">
        <f t="shared" si="44"/>
        <v>885.07186607206188</v>
      </c>
    </row>
    <row r="312" spans="1:47" x14ac:dyDescent="0.25">
      <c r="A312" s="1" t="s">
        <v>473</v>
      </c>
      <c r="B312" s="1" t="s">
        <v>474</v>
      </c>
      <c r="C312" s="1" t="s">
        <v>475</v>
      </c>
      <c r="D312" s="1" t="s">
        <v>88</v>
      </c>
      <c r="E312" s="1" t="s">
        <v>161</v>
      </c>
      <c r="F312" s="1" t="s">
        <v>451</v>
      </c>
      <c r="G312" s="1" t="s">
        <v>54</v>
      </c>
      <c r="H312" s="1" t="s">
        <v>74</v>
      </c>
      <c r="I312" s="2">
        <v>4.42</v>
      </c>
      <c r="J312" s="2">
        <v>4.3</v>
      </c>
      <c r="K312" s="2">
        <f t="shared" si="37"/>
        <v>4.24</v>
      </c>
      <c r="L312" s="2">
        <f t="shared" si="38"/>
        <v>0.05</v>
      </c>
      <c r="R312" s="7">
        <v>0.01</v>
      </c>
      <c r="S312" s="5">
        <v>18.287500000000001</v>
      </c>
      <c r="Z312" s="9">
        <v>4.2300000000000004</v>
      </c>
      <c r="AA312" s="5">
        <v>929.01375000000007</v>
      </c>
      <c r="AL312" s="5" t="str">
        <f t="shared" si="39"/>
        <v/>
      </c>
      <c r="AN312" s="5" t="str">
        <f t="shared" si="40"/>
        <v/>
      </c>
      <c r="AP312" s="5" t="str">
        <f t="shared" si="41"/>
        <v/>
      </c>
      <c r="AR312" s="2">
        <v>0.05</v>
      </c>
      <c r="AS312" s="5">
        <f t="shared" si="42"/>
        <v>947.3012500000001</v>
      </c>
      <c r="AT312" s="11">
        <f t="shared" si="43"/>
        <v>1.2925099512264298E-2</v>
      </c>
      <c r="AU312" s="5">
        <f t="shared" si="44"/>
        <v>12.925099512264298</v>
      </c>
    </row>
    <row r="313" spans="1:47" x14ac:dyDescent="0.25">
      <c r="A313" s="1" t="s">
        <v>476</v>
      </c>
      <c r="B313" s="1" t="s">
        <v>477</v>
      </c>
      <c r="C313" s="1" t="s">
        <v>478</v>
      </c>
      <c r="D313" s="1" t="s">
        <v>479</v>
      </c>
      <c r="E313" s="1" t="s">
        <v>82</v>
      </c>
      <c r="F313" s="1" t="s">
        <v>480</v>
      </c>
      <c r="G313" s="1" t="s">
        <v>54</v>
      </c>
      <c r="H313" s="1" t="s">
        <v>74</v>
      </c>
      <c r="I313" s="2">
        <v>8.93</v>
      </c>
      <c r="J313" s="2">
        <v>8.11</v>
      </c>
      <c r="K313" s="2">
        <f t="shared" si="37"/>
        <v>2.2800000000000002</v>
      </c>
      <c r="L313" s="2">
        <f t="shared" si="38"/>
        <v>0</v>
      </c>
      <c r="T313" s="8">
        <v>0.74</v>
      </c>
      <c r="U313" s="5">
        <v>405.98250000000002</v>
      </c>
      <c r="Z313" s="9">
        <v>1.54</v>
      </c>
      <c r="AA313" s="5">
        <v>338.22250000000003</v>
      </c>
      <c r="AL313" s="5" t="str">
        <f t="shared" si="39"/>
        <v/>
      </c>
      <c r="AN313" s="5" t="str">
        <f t="shared" si="40"/>
        <v/>
      </c>
      <c r="AP313" s="5" t="str">
        <f t="shared" si="41"/>
        <v/>
      </c>
      <c r="AS313" s="5">
        <f t="shared" si="42"/>
        <v>744.20500000000004</v>
      </c>
      <c r="AT313" s="11">
        <f t="shared" si="43"/>
        <v>1.0154028280364508E-2</v>
      </c>
      <c r="AU313" s="5">
        <f t="shared" si="44"/>
        <v>10.154028280364507</v>
      </c>
    </row>
    <row r="314" spans="1:47" x14ac:dyDescent="0.25">
      <c r="A314" s="1" t="s">
        <v>481</v>
      </c>
      <c r="B314" s="1" t="s">
        <v>482</v>
      </c>
      <c r="C314" s="1" t="s">
        <v>483</v>
      </c>
      <c r="D314" s="1" t="s">
        <v>484</v>
      </c>
      <c r="E314" s="1" t="s">
        <v>76</v>
      </c>
      <c r="F314" s="1" t="s">
        <v>362</v>
      </c>
      <c r="G314" s="1" t="s">
        <v>54</v>
      </c>
      <c r="H314" s="1" t="s">
        <v>74</v>
      </c>
      <c r="I314" s="2">
        <v>4.84</v>
      </c>
      <c r="J314" s="2">
        <v>0.65</v>
      </c>
      <c r="K314" s="2">
        <f t="shared" si="37"/>
        <v>0.65</v>
      </c>
      <c r="L314" s="2">
        <f t="shared" si="38"/>
        <v>0</v>
      </c>
      <c r="R314" s="7">
        <v>0.65</v>
      </c>
      <c r="S314" s="5">
        <v>1188.6875</v>
      </c>
      <c r="AL314" s="5" t="str">
        <f t="shared" si="39"/>
        <v/>
      </c>
      <c r="AN314" s="5" t="str">
        <f t="shared" si="40"/>
        <v/>
      </c>
      <c r="AP314" s="5" t="str">
        <f t="shared" si="41"/>
        <v/>
      </c>
      <c r="AS314" s="5">
        <f t="shared" si="42"/>
        <v>1188.6875</v>
      </c>
      <c r="AT314" s="11">
        <f t="shared" si="43"/>
        <v>1.621860440539339E-2</v>
      </c>
      <c r="AU314" s="5">
        <f t="shared" si="44"/>
        <v>16.218604405393389</v>
      </c>
    </row>
    <row r="315" spans="1:47" x14ac:dyDescent="0.25">
      <c r="A315" s="1" t="s">
        <v>481</v>
      </c>
      <c r="B315" s="1" t="s">
        <v>482</v>
      </c>
      <c r="C315" s="1" t="s">
        <v>483</v>
      </c>
      <c r="D315" s="1" t="s">
        <v>484</v>
      </c>
      <c r="E315" s="1" t="s">
        <v>81</v>
      </c>
      <c r="F315" s="1" t="s">
        <v>362</v>
      </c>
      <c r="G315" s="1" t="s">
        <v>54</v>
      </c>
      <c r="H315" s="1" t="s">
        <v>74</v>
      </c>
      <c r="I315" s="2">
        <v>4.84</v>
      </c>
      <c r="J315" s="2">
        <v>0.11</v>
      </c>
      <c r="K315" s="2">
        <f t="shared" si="37"/>
        <v>0.11</v>
      </c>
      <c r="L315" s="2">
        <f t="shared" si="38"/>
        <v>0</v>
      </c>
      <c r="R315" s="7">
        <v>0.11</v>
      </c>
      <c r="S315" s="5">
        <v>201.16249999999999</v>
      </c>
      <c r="AL315" s="5" t="str">
        <f t="shared" si="39"/>
        <v/>
      </c>
      <c r="AN315" s="5" t="str">
        <f t="shared" si="40"/>
        <v/>
      </c>
      <c r="AP315" s="5" t="str">
        <f t="shared" si="41"/>
        <v/>
      </c>
      <c r="AS315" s="5">
        <f t="shared" si="42"/>
        <v>201.16249999999999</v>
      </c>
      <c r="AT315" s="11">
        <f t="shared" si="43"/>
        <v>2.7446868993742657E-3</v>
      </c>
      <c r="AU315" s="5">
        <f t="shared" si="44"/>
        <v>2.7446868993742659</v>
      </c>
    </row>
    <row r="316" spans="1:47" x14ac:dyDescent="0.25">
      <c r="A316" s="1" t="s">
        <v>481</v>
      </c>
      <c r="B316" s="1" t="s">
        <v>482</v>
      </c>
      <c r="C316" s="1" t="s">
        <v>483</v>
      </c>
      <c r="D316" s="1" t="s">
        <v>484</v>
      </c>
      <c r="E316" s="1" t="s">
        <v>75</v>
      </c>
      <c r="F316" s="1" t="s">
        <v>362</v>
      </c>
      <c r="G316" s="1" t="s">
        <v>54</v>
      </c>
      <c r="H316" s="1" t="s">
        <v>74</v>
      </c>
      <c r="I316" s="2">
        <v>4.84</v>
      </c>
      <c r="J316" s="2">
        <v>0.1</v>
      </c>
      <c r="K316" s="2">
        <f t="shared" si="37"/>
        <v>0.1</v>
      </c>
      <c r="L316" s="2">
        <f t="shared" si="38"/>
        <v>0</v>
      </c>
      <c r="R316" s="7">
        <v>0.1</v>
      </c>
      <c r="S316" s="5">
        <v>182.875</v>
      </c>
      <c r="AL316" s="5" t="str">
        <f t="shared" si="39"/>
        <v/>
      </c>
      <c r="AN316" s="5" t="str">
        <f t="shared" si="40"/>
        <v/>
      </c>
      <c r="AP316" s="5" t="str">
        <f t="shared" si="41"/>
        <v/>
      </c>
      <c r="AS316" s="5">
        <f t="shared" si="42"/>
        <v>182.875</v>
      </c>
      <c r="AT316" s="11">
        <f t="shared" si="43"/>
        <v>2.4951699085220599E-3</v>
      </c>
      <c r="AU316" s="5">
        <f t="shared" si="44"/>
        <v>2.49516990852206</v>
      </c>
    </row>
    <row r="317" spans="1:47" x14ac:dyDescent="0.25">
      <c r="A317" s="1">
        <v>100</v>
      </c>
      <c r="B317" s="1" t="s">
        <v>485</v>
      </c>
      <c r="C317" s="1" t="s">
        <v>514</v>
      </c>
      <c r="D317" s="1" t="s">
        <v>515</v>
      </c>
      <c r="K317" s="2">
        <f t="shared" si="37"/>
        <v>1.33</v>
      </c>
      <c r="L317" s="2">
        <f t="shared" si="38"/>
        <v>0</v>
      </c>
      <c r="T317" s="8">
        <v>1.24</v>
      </c>
      <c r="U317" s="5">
        <v>680.29499999999996</v>
      </c>
      <c r="V317" s="2">
        <v>0.09</v>
      </c>
      <c r="W317" s="5">
        <v>39.532499999999999</v>
      </c>
      <c r="AL317" s="5" t="str">
        <f t="shared" si="39"/>
        <v/>
      </c>
      <c r="AN317" s="5" t="str">
        <f t="shared" si="40"/>
        <v/>
      </c>
      <c r="AP317" s="5" t="str">
        <f t="shared" si="41"/>
        <v/>
      </c>
      <c r="AS317" s="5">
        <f t="shared" si="42"/>
        <v>719.82749999999999</v>
      </c>
      <c r="AT317" s="11">
        <f t="shared" si="43"/>
        <v>9.8214185499749182E-3</v>
      </c>
      <c r="AU317" s="5">
        <f t="shared" si="44"/>
        <v>9.8214185499749185</v>
      </c>
    </row>
    <row r="318" spans="1:47" x14ac:dyDescent="0.25">
      <c r="A318" s="1" t="s">
        <v>526</v>
      </c>
      <c r="B318" s="1" t="s">
        <v>486</v>
      </c>
      <c r="C318" s="1" t="s">
        <v>516</v>
      </c>
      <c r="D318" s="1" t="s">
        <v>51</v>
      </c>
      <c r="K318" s="2">
        <f t="shared" ref="K318:K351" si="45">SUM(N318,P318,R318,T318,V318,X318,Z318,AB318,AE318,AG318,AI318)</f>
        <v>50.690000000000005</v>
      </c>
      <c r="L318" s="2">
        <f t="shared" ref="L318:L351" si="46">SUM(M318,AD318,AK318,AM318,AO318,AQ318,AR318)</f>
        <v>0</v>
      </c>
      <c r="R318" s="7">
        <v>2.42</v>
      </c>
      <c r="S318" s="5">
        <v>4425.5749999999998</v>
      </c>
      <c r="V318" s="2">
        <v>48.27</v>
      </c>
      <c r="W318" s="5">
        <v>21202.5975</v>
      </c>
      <c r="AL318" s="5" t="str">
        <f t="shared" ref="AL318:AL351" si="47">IF(AK318&gt;0,AK318*$AL$1,"")</f>
        <v/>
      </c>
      <c r="AN318" s="5" t="str">
        <f t="shared" ref="AN318:AN351" si="48">IF(AM318&gt;0,AM318*$AN$1,"")</f>
        <v/>
      </c>
      <c r="AP318" s="5" t="str">
        <f t="shared" ref="AP318:AP351" si="49">IF(AO318&gt;0,AO318*$AP$1,"")</f>
        <v/>
      </c>
      <c r="AS318" s="5">
        <f t="shared" si="42"/>
        <v>25628.172500000001</v>
      </c>
      <c r="AT318" s="11">
        <f t="shared" si="43"/>
        <v>0.34967406606924167</v>
      </c>
      <c r="AU318" s="5">
        <f t="shared" si="44"/>
        <v>349.67406606924169</v>
      </c>
    </row>
    <row r="319" spans="1:47" x14ac:dyDescent="0.25">
      <c r="A319" s="1" t="s">
        <v>527</v>
      </c>
      <c r="B319" s="1" t="s">
        <v>487</v>
      </c>
      <c r="C319" s="1" t="s">
        <v>536</v>
      </c>
      <c r="D319" s="1" t="s">
        <v>537</v>
      </c>
      <c r="E319" s="1" t="s">
        <v>75</v>
      </c>
      <c r="F319" s="1" t="s">
        <v>83</v>
      </c>
      <c r="G319" s="1" t="s">
        <v>54</v>
      </c>
      <c r="H319" s="1" t="s">
        <v>74</v>
      </c>
      <c r="J319" s="2">
        <v>0.22</v>
      </c>
      <c r="K319" s="2">
        <f t="shared" si="45"/>
        <v>0.19</v>
      </c>
      <c r="L319" s="2">
        <f t="shared" si="46"/>
        <v>0.03</v>
      </c>
      <c r="N319" s="4">
        <v>0.19</v>
      </c>
      <c r="O319" s="5">
        <v>725.68124999999998</v>
      </c>
      <c r="AL319" s="5" t="str">
        <f t="shared" si="47"/>
        <v/>
      </c>
      <c r="AN319" s="5" t="str">
        <f t="shared" si="48"/>
        <v/>
      </c>
      <c r="AP319" s="5" t="str">
        <f t="shared" si="49"/>
        <v/>
      </c>
      <c r="AR319" s="2">
        <v>0.03</v>
      </c>
      <c r="AS319" s="5">
        <f t="shared" si="42"/>
        <v>725.68124999999998</v>
      </c>
      <c r="AT319" s="11">
        <f t="shared" si="43"/>
        <v>9.9012878642716282E-3</v>
      </c>
      <c r="AU319" s="5">
        <f t="shared" si="44"/>
        <v>9.9012878642716284</v>
      </c>
    </row>
    <row r="320" spans="1:47" x14ac:dyDescent="0.25">
      <c r="A320" s="1" t="s">
        <v>528</v>
      </c>
      <c r="B320" s="1" t="s">
        <v>487</v>
      </c>
      <c r="C320" s="1" t="s">
        <v>536</v>
      </c>
      <c r="D320" s="1" t="s">
        <v>537</v>
      </c>
      <c r="E320" s="1" t="s">
        <v>76</v>
      </c>
      <c r="F320" s="1" t="s">
        <v>83</v>
      </c>
      <c r="G320" s="1" t="s">
        <v>54</v>
      </c>
      <c r="H320" s="1" t="s">
        <v>74</v>
      </c>
      <c r="J320" s="2">
        <v>1.88</v>
      </c>
      <c r="K320" s="2">
        <f t="shared" si="45"/>
        <v>1.73</v>
      </c>
      <c r="L320" s="2">
        <f t="shared" si="46"/>
        <v>0.14000000000000001</v>
      </c>
      <c r="N320" s="4">
        <v>1.53</v>
      </c>
      <c r="O320" s="5">
        <v>5843.6437500000002</v>
      </c>
      <c r="P320" s="6">
        <v>0.2</v>
      </c>
      <c r="Q320" s="5">
        <v>489.125</v>
      </c>
      <c r="AL320" s="5" t="str">
        <f t="shared" si="47"/>
        <v/>
      </c>
      <c r="AN320" s="5" t="str">
        <f t="shared" si="48"/>
        <v/>
      </c>
      <c r="AP320" s="5" t="str">
        <f t="shared" si="49"/>
        <v/>
      </c>
      <c r="AR320" s="2">
        <v>0.14000000000000001</v>
      </c>
      <c r="AS320" s="5">
        <f t="shared" si="42"/>
        <v>6332.7687500000002</v>
      </c>
      <c r="AT320" s="11">
        <f t="shared" si="43"/>
        <v>8.6405107437478396E-2</v>
      </c>
      <c r="AU320" s="5">
        <f t="shared" si="44"/>
        <v>86.405107437478392</v>
      </c>
    </row>
    <row r="321" spans="1:47" x14ac:dyDescent="0.25">
      <c r="A321" s="1" t="s">
        <v>529</v>
      </c>
      <c r="B321" s="1" t="s">
        <v>487</v>
      </c>
      <c r="C321" s="1" t="s">
        <v>536</v>
      </c>
      <c r="D321" s="1" t="s">
        <v>537</v>
      </c>
      <c r="E321" s="1" t="s">
        <v>59</v>
      </c>
      <c r="F321" s="1" t="s">
        <v>83</v>
      </c>
      <c r="G321" s="1" t="s">
        <v>54</v>
      </c>
      <c r="H321" s="1" t="s">
        <v>74</v>
      </c>
      <c r="J321" s="2">
        <v>34.75</v>
      </c>
      <c r="K321" s="2">
        <f t="shared" si="45"/>
        <v>0.24</v>
      </c>
      <c r="L321" s="2">
        <f t="shared" si="46"/>
        <v>34.510000000000005</v>
      </c>
      <c r="P321" s="6">
        <v>0.24</v>
      </c>
      <c r="Q321" s="5">
        <v>586.94999999999993</v>
      </c>
      <c r="AL321" s="5" t="str">
        <f t="shared" si="47"/>
        <v/>
      </c>
      <c r="AN321" s="5" t="str">
        <f t="shared" si="48"/>
        <v/>
      </c>
      <c r="AO321" s="2">
        <v>0.64</v>
      </c>
      <c r="AP321" s="5">
        <f t="shared" si="49"/>
        <v>0.64</v>
      </c>
      <c r="AQ321" s="2">
        <v>0.95</v>
      </c>
      <c r="AR321" s="2">
        <v>32.92</v>
      </c>
      <c r="AS321" s="5">
        <f t="shared" si="42"/>
        <v>586.94999999999993</v>
      </c>
      <c r="AT321" s="11">
        <f t="shared" si="43"/>
        <v>8.0084209312755866E-3</v>
      </c>
      <c r="AU321" s="5">
        <f t="shared" si="44"/>
        <v>8.0084209312755856</v>
      </c>
    </row>
    <row r="322" spans="1:47" x14ac:dyDescent="0.25">
      <c r="A322" s="1" t="s">
        <v>530</v>
      </c>
      <c r="B322" s="1" t="s">
        <v>487</v>
      </c>
      <c r="C322" s="1" t="s">
        <v>536</v>
      </c>
      <c r="D322" s="1" t="s">
        <v>537</v>
      </c>
      <c r="E322" s="1" t="s">
        <v>94</v>
      </c>
      <c r="F322" s="1" t="s">
        <v>83</v>
      </c>
      <c r="G322" s="1" t="s">
        <v>54</v>
      </c>
      <c r="H322" s="1" t="s">
        <v>74</v>
      </c>
      <c r="J322" s="2">
        <v>7.7</v>
      </c>
      <c r="K322" s="2">
        <f t="shared" si="45"/>
        <v>0</v>
      </c>
      <c r="L322" s="2">
        <f t="shared" si="46"/>
        <v>7.6899999999999995</v>
      </c>
      <c r="AL322" s="5" t="str">
        <f t="shared" si="47"/>
        <v/>
      </c>
      <c r="AN322" s="5" t="str">
        <f t="shared" si="48"/>
        <v/>
      </c>
      <c r="AO322" s="2">
        <v>0.37</v>
      </c>
      <c r="AP322" s="5">
        <f t="shared" si="49"/>
        <v>0.37</v>
      </c>
      <c r="AQ322" s="2">
        <v>0.56000000000000005</v>
      </c>
      <c r="AR322" s="2">
        <v>6.76</v>
      </c>
      <c r="AS322" s="5">
        <f t="shared" si="42"/>
        <v>0</v>
      </c>
      <c r="AT322" s="11">
        <f t="shared" si="43"/>
        <v>0</v>
      </c>
      <c r="AU322" s="5">
        <f t="shared" si="44"/>
        <v>0</v>
      </c>
    </row>
    <row r="323" spans="1:47" x14ac:dyDescent="0.25">
      <c r="A323" s="1" t="s">
        <v>531</v>
      </c>
      <c r="B323" s="1" t="s">
        <v>487</v>
      </c>
      <c r="C323" s="1" t="s">
        <v>536</v>
      </c>
      <c r="D323" s="1" t="s">
        <v>537</v>
      </c>
      <c r="E323" s="1" t="s">
        <v>62</v>
      </c>
      <c r="F323" s="1" t="s">
        <v>83</v>
      </c>
      <c r="G323" s="1" t="s">
        <v>54</v>
      </c>
      <c r="H323" s="1" t="s">
        <v>74</v>
      </c>
      <c r="J323" s="2">
        <v>28.85</v>
      </c>
      <c r="K323" s="2">
        <f t="shared" si="45"/>
        <v>0.25</v>
      </c>
      <c r="L323" s="2">
        <f t="shared" si="46"/>
        <v>28.610000000000003</v>
      </c>
      <c r="P323" s="6">
        <v>0.25</v>
      </c>
      <c r="Q323" s="5">
        <v>611.40625</v>
      </c>
      <c r="AL323" s="5" t="str">
        <f t="shared" si="47"/>
        <v/>
      </c>
      <c r="AN323" s="5" t="str">
        <f t="shared" si="48"/>
        <v/>
      </c>
      <c r="AO323" s="2">
        <v>0.87</v>
      </c>
      <c r="AP323" s="5">
        <f t="shared" si="49"/>
        <v>0.87</v>
      </c>
      <c r="AQ323" s="2">
        <v>1.32</v>
      </c>
      <c r="AR323" s="2">
        <v>26.42</v>
      </c>
      <c r="AS323" s="5">
        <f t="shared" si="42"/>
        <v>611.40625</v>
      </c>
      <c r="AT323" s="11">
        <f t="shared" si="43"/>
        <v>8.3421051367454039E-3</v>
      </c>
      <c r="AU323" s="5">
        <f t="shared" si="44"/>
        <v>8.3421051367454044</v>
      </c>
    </row>
    <row r="324" spans="1:47" x14ac:dyDescent="0.25">
      <c r="A324" s="1" t="s">
        <v>532</v>
      </c>
      <c r="B324" s="1" t="s">
        <v>487</v>
      </c>
      <c r="C324" s="1" t="s">
        <v>536</v>
      </c>
      <c r="D324" s="1" t="s">
        <v>537</v>
      </c>
      <c r="E324" s="1" t="s">
        <v>81</v>
      </c>
      <c r="F324" s="1" t="s">
        <v>282</v>
      </c>
      <c r="G324" s="1" t="s">
        <v>54</v>
      </c>
      <c r="H324" s="1" t="s">
        <v>74</v>
      </c>
      <c r="J324" s="2">
        <v>6.95</v>
      </c>
      <c r="K324" s="2">
        <f t="shared" si="45"/>
        <v>5.91</v>
      </c>
      <c r="L324" s="2">
        <f t="shared" si="46"/>
        <v>1.0399999999999998</v>
      </c>
      <c r="P324" s="6">
        <v>5.91</v>
      </c>
      <c r="Q324" s="5">
        <v>14453.643749999999</v>
      </c>
      <c r="AL324" s="5" t="str">
        <f t="shared" si="47"/>
        <v/>
      </c>
      <c r="AM324" s="3">
        <v>0.13</v>
      </c>
      <c r="AN324" s="5">
        <f t="shared" si="48"/>
        <v>978.38</v>
      </c>
      <c r="AO324" s="2">
        <v>0.18</v>
      </c>
      <c r="AP324" s="5">
        <f t="shared" si="49"/>
        <v>0.18</v>
      </c>
      <c r="AQ324" s="2">
        <v>0.56999999999999995</v>
      </c>
      <c r="AR324" s="2">
        <v>0.16</v>
      </c>
      <c r="AS324" s="5">
        <f t="shared" ref="AS324:AS351" si="50">SUM(O324,Q324,S324,U324,W324,Y324,AA324,AC324,AF324,AH324,AJ324)</f>
        <v>14453.643749999999</v>
      </c>
      <c r="AT324" s="11">
        <f t="shared" ref="AT324:AT351" si="51">(AS324/$AS$352)*100</f>
        <v>0.19720736543266132</v>
      </c>
      <c r="AU324" s="5">
        <f t="shared" ref="AU324:AU351" si="52">(AT324/100)*$AU$1</f>
        <v>197.20736543266133</v>
      </c>
    </row>
    <row r="325" spans="1:47" x14ac:dyDescent="0.25">
      <c r="A325" s="1" t="s">
        <v>533</v>
      </c>
      <c r="B325" s="1" t="s">
        <v>487</v>
      </c>
      <c r="C325" s="1" t="s">
        <v>536</v>
      </c>
      <c r="D325" s="1" t="s">
        <v>537</v>
      </c>
      <c r="E325" s="1" t="s">
        <v>82</v>
      </c>
      <c r="F325" s="1" t="s">
        <v>304</v>
      </c>
      <c r="G325" s="1" t="s">
        <v>54</v>
      </c>
      <c r="H325" s="1" t="s">
        <v>74</v>
      </c>
      <c r="J325" s="2">
        <v>1.44</v>
      </c>
      <c r="K325" s="2">
        <f t="shared" si="45"/>
        <v>1.08</v>
      </c>
      <c r="L325" s="2">
        <f t="shared" si="46"/>
        <v>0.37</v>
      </c>
      <c r="P325" s="6">
        <v>1.08</v>
      </c>
      <c r="Q325" s="5">
        <v>2641.2750000000001</v>
      </c>
      <c r="AL325" s="5" t="str">
        <f t="shared" si="47"/>
        <v/>
      </c>
      <c r="AN325" s="5" t="str">
        <f t="shared" si="48"/>
        <v/>
      </c>
      <c r="AP325" s="5" t="str">
        <f t="shared" si="49"/>
        <v/>
      </c>
      <c r="AR325" s="2">
        <v>0.37</v>
      </c>
      <c r="AS325" s="5">
        <f t="shared" si="50"/>
        <v>2641.2750000000001</v>
      </c>
      <c r="AT325" s="11">
        <f t="shared" si="51"/>
        <v>3.6037894190740147E-2</v>
      </c>
      <c r="AU325" s="5">
        <f t="shared" si="52"/>
        <v>36.037894190740147</v>
      </c>
    </row>
    <row r="326" spans="1:47" x14ac:dyDescent="0.25">
      <c r="A326" s="1" t="s">
        <v>534</v>
      </c>
      <c r="B326" s="1" t="s">
        <v>487</v>
      </c>
      <c r="C326" s="1" t="s">
        <v>536</v>
      </c>
      <c r="D326" s="1" t="s">
        <v>537</v>
      </c>
      <c r="E326" s="1" t="s">
        <v>176</v>
      </c>
      <c r="F326" s="1" t="s">
        <v>308</v>
      </c>
      <c r="G326" s="1" t="s">
        <v>54</v>
      </c>
      <c r="H326" s="1" t="s">
        <v>74</v>
      </c>
      <c r="J326" s="2">
        <v>1.96</v>
      </c>
      <c r="K326" s="2">
        <f t="shared" si="45"/>
        <v>0</v>
      </c>
      <c r="L326" s="2">
        <f t="shared" si="46"/>
        <v>1.96</v>
      </c>
      <c r="AL326" s="5" t="str">
        <f t="shared" si="47"/>
        <v/>
      </c>
      <c r="AN326" s="5" t="str">
        <f t="shared" si="48"/>
        <v/>
      </c>
      <c r="AP326" s="5" t="str">
        <f t="shared" si="49"/>
        <v/>
      </c>
      <c r="AR326" s="2">
        <v>1.96</v>
      </c>
      <c r="AS326" s="5">
        <f t="shared" si="50"/>
        <v>0</v>
      </c>
      <c r="AT326" s="11">
        <f t="shared" si="51"/>
        <v>0</v>
      </c>
      <c r="AU326" s="5">
        <f t="shared" si="52"/>
        <v>0</v>
      </c>
    </row>
    <row r="327" spans="1:47" x14ac:dyDescent="0.25">
      <c r="A327" s="1" t="s">
        <v>535</v>
      </c>
      <c r="B327" s="1" t="s">
        <v>487</v>
      </c>
      <c r="C327" s="1" t="s">
        <v>536</v>
      </c>
      <c r="D327" s="1" t="s">
        <v>537</v>
      </c>
      <c r="E327" s="1" t="s">
        <v>52</v>
      </c>
      <c r="F327" s="1" t="s">
        <v>308</v>
      </c>
      <c r="G327" s="1" t="s">
        <v>54</v>
      </c>
      <c r="H327" s="1" t="s">
        <v>74</v>
      </c>
      <c r="J327" s="2">
        <v>14.53</v>
      </c>
      <c r="K327" s="2">
        <f t="shared" si="45"/>
        <v>0</v>
      </c>
      <c r="L327" s="2">
        <f t="shared" si="46"/>
        <v>14.53</v>
      </c>
      <c r="AL327" s="5" t="str">
        <f t="shared" si="47"/>
        <v/>
      </c>
      <c r="AN327" s="5" t="str">
        <f t="shared" si="48"/>
        <v/>
      </c>
      <c r="AP327" s="5" t="str">
        <f t="shared" si="49"/>
        <v/>
      </c>
      <c r="AR327" s="2">
        <v>14.53</v>
      </c>
      <c r="AS327" s="5">
        <f t="shared" si="50"/>
        <v>0</v>
      </c>
      <c r="AT327" s="11">
        <f t="shared" si="51"/>
        <v>0</v>
      </c>
      <c r="AU327" s="5">
        <f t="shared" si="52"/>
        <v>0</v>
      </c>
    </row>
    <row r="328" spans="1:47" x14ac:dyDescent="0.25">
      <c r="B328" s="29" t="s">
        <v>538</v>
      </c>
      <c r="AS328" s="5">
        <f t="shared" si="50"/>
        <v>0</v>
      </c>
      <c r="AT328" s="11">
        <f t="shared" si="51"/>
        <v>0</v>
      </c>
      <c r="AU328" s="5">
        <f t="shared" si="52"/>
        <v>0</v>
      </c>
    </row>
    <row r="329" spans="1:47" x14ac:dyDescent="0.25">
      <c r="B329" s="1" t="s">
        <v>488</v>
      </c>
      <c r="C329" s="1" t="s">
        <v>510</v>
      </c>
      <c r="D329" s="1" t="s">
        <v>511</v>
      </c>
      <c r="J329" s="2">
        <v>8.93</v>
      </c>
      <c r="K329" s="2">
        <f t="shared" si="45"/>
        <v>7.77</v>
      </c>
      <c r="L329" s="2">
        <f t="shared" si="46"/>
        <v>0</v>
      </c>
      <c r="AG329" s="9">
        <v>7.77</v>
      </c>
      <c r="AH329" s="5">
        <v>15202.004999999999</v>
      </c>
      <c r="AL329" s="5" t="str">
        <f t="shared" si="47"/>
        <v/>
      </c>
      <c r="AN329" s="5" t="str">
        <f t="shared" si="48"/>
        <v/>
      </c>
      <c r="AP329" s="5" t="str">
        <f t="shared" si="49"/>
        <v/>
      </c>
      <c r="AS329" s="5">
        <f t="shared" si="50"/>
        <v>15202.004999999999</v>
      </c>
      <c r="AT329" s="11">
        <f t="shared" si="51"/>
        <v>0.2074181021200377</v>
      </c>
      <c r="AU329" s="5">
        <f t="shared" si="52"/>
        <v>207.4181021200377</v>
      </c>
    </row>
    <row r="330" spans="1:47" x14ac:dyDescent="0.25">
      <c r="B330" s="1" t="s">
        <v>482</v>
      </c>
      <c r="C330" s="1" t="s">
        <v>512</v>
      </c>
      <c r="D330" s="1" t="s">
        <v>513</v>
      </c>
      <c r="J330" s="2">
        <v>33.6</v>
      </c>
      <c r="K330" s="2">
        <f t="shared" si="45"/>
        <v>33.56</v>
      </c>
      <c r="L330" s="2">
        <f t="shared" si="46"/>
        <v>0</v>
      </c>
      <c r="AG330" s="9">
        <v>33.56</v>
      </c>
      <c r="AH330" s="5">
        <v>65660.139999999985</v>
      </c>
      <c r="AL330" s="5" t="str">
        <f t="shared" si="47"/>
        <v/>
      </c>
      <c r="AN330" s="5" t="str">
        <f t="shared" si="48"/>
        <v/>
      </c>
      <c r="AP330" s="5" t="str">
        <f t="shared" si="49"/>
        <v/>
      </c>
      <c r="AS330" s="5">
        <f t="shared" si="50"/>
        <v>65660.139999999985</v>
      </c>
      <c r="AT330" s="11">
        <f t="shared" si="51"/>
        <v>0.89587535484536229</v>
      </c>
      <c r="AU330" s="5">
        <f t="shared" si="52"/>
        <v>895.87535484536227</v>
      </c>
    </row>
    <row r="331" spans="1:47" x14ac:dyDescent="0.25">
      <c r="B331" s="29" t="s">
        <v>504</v>
      </c>
      <c r="AS331" s="5">
        <f t="shared" si="50"/>
        <v>0</v>
      </c>
      <c r="AT331" s="11">
        <f t="shared" si="51"/>
        <v>0</v>
      </c>
      <c r="AU331" s="5">
        <f t="shared" si="52"/>
        <v>0</v>
      </c>
    </row>
    <row r="332" spans="1:47" x14ac:dyDescent="0.25">
      <c r="B332" s="1" t="s">
        <v>489</v>
      </c>
      <c r="C332" s="1" t="s">
        <v>517</v>
      </c>
      <c r="D332" s="1" t="s">
        <v>518</v>
      </c>
      <c r="J332" s="2">
        <v>60.41</v>
      </c>
      <c r="K332" s="2">
        <f t="shared" si="45"/>
        <v>47.63</v>
      </c>
      <c r="L332" s="2">
        <f t="shared" si="46"/>
        <v>0</v>
      </c>
      <c r="AG332" s="9">
        <v>47.63</v>
      </c>
      <c r="AH332" s="5">
        <v>93188.095000000001</v>
      </c>
      <c r="AL332" s="5" t="str">
        <f t="shared" si="47"/>
        <v/>
      </c>
      <c r="AN332" s="5" t="str">
        <f t="shared" si="48"/>
        <v/>
      </c>
      <c r="AP332" s="5" t="str">
        <f t="shared" si="49"/>
        <v/>
      </c>
      <c r="AS332" s="5">
        <f t="shared" si="50"/>
        <v>93188.095000000001</v>
      </c>
      <c r="AT332" s="11">
        <f t="shared" si="51"/>
        <v>1.2714702965221873</v>
      </c>
      <c r="AU332" s="5">
        <f t="shared" si="52"/>
        <v>1271.4702965221875</v>
      </c>
    </row>
    <row r="333" spans="1:47" x14ac:dyDescent="0.25">
      <c r="B333" s="29" t="s">
        <v>505</v>
      </c>
      <c r="AS333" s="5">
        <f t="shared" si="50"/>
        <v>0</v>
      </c>
      <c r="AT333" s="11">
        <f t="shared" si="51"/>
        <v>0</v>
      </c>
      <c r="AU333" s="5">
        <f t="shared" si="52"/>
        <v>0</v>
      </c>
    </row>
    <row r="334" spans="1:47" x14ac:dyDescent="0.25">
      <c r="B334" s="1" t="s">
        <v>490</v>
      </c>
      <c r="C334" s="1" t="s">
        <v>517</v>
      </c>
      <c r="D334" s="1" t="s">
        <v>518</v>
      </c>
      <c r="J334" s="2">
        <v>30.64</v>
      </c>
      <c r="K334" s="2">
        <f t="shared" si="45"/>
        <v>29.47</v>
      </c>
      <c r="L334" s="2">
        <f t="shared" si="46"/>
        <v>0</v>
      </c>
      <c r="AG334" s="9">
        <v>29.47</v>
      </c>
      <c r="AH334" s="5">
        <v>48987.964999999997</v>
      </c>
      <c r="AL334" s="5" t="str">
        <f t="shared" si="47"/>
        <v/>
      </c>
      <c r="AN334" s="5" t="str">
        <f t="shared" si="48"/>
        <v/>
      </c>
      <c r="AP334" s="5" t="str">
        <f t="shared" si="49"/>
        <v/>
      </c>
      <c r="AS334" s="5">
        <f t="shared" si="50"/>
        <v>48987.964999999997</v>
      </c>
      <c r="AT334" s="11">
        <f t="shared" si="51"/>
        <v>0.66839806505936772</v>
      </c>
      <c r="AU334" s="5">
        <f t="shared" si="52"/>
        <v>668.3980650593677</v>
      </c>
    </row>
    <row r="335" spans="1:47" x14ac:dyDescent="0.25">
      <c r="B335" s="29" t="s">
        <v>519</v>
      </c>
      <c r="AS335" s="5">
        <f t="shared" si="50"/>
        <v>0</v>
      </c>
      <c r="AT335" s="11">
        <f t="shared" si="51"/>
        <v>0</v>
      </c>
      <c r="AU335" s="5">
        <f t="shared" si="52"/>
        <v>0</v>
      </c>
    </row>
    <row r="336" spans="1:47" x14ac:dyDescent="0.25">
      <c r="B336" s="1" t="s">
        <v>491</v>
      </c>
      <c r="C336" s="1" t="s">
        <v>520</v>
      </c>
      <c r="D336" s="1" t="s">
        <v>521</v>
      </c>
      <c r="J336" s="2">
        <v>45.13</v>
      </c>
      <c r="K336" s="2">
        <f t="shared" si="45"/>
        <v>49.680000000000007</v>
      </c>
      <c r="L336" s="2">
        <f t="shared" si="46"/>
        <v>0</v>
      </c>
      <c r="AG336" s="9">
        <v>49.680000000000007</v>
      </c>
      <c r="AH336" s="5">
        <v>97198.919999999984</v>
      </c>
      <c r="AL336" s="5" t="str">
        <f t="shared" si="47"/>
        <v/>
      </c>
      <c r="AN336" s="5" t="str">
        <f t="shared" si="48"/>
        <v/>
      </c>
      <c r="AP336" s="5" t="str">
        <f t="shared" si="49"/>
        <v/>
      </c>
      <c r="AS336" s="5">
        <f t="shared" si="50"/>
        <v>97198.919999999984</v>
      </c>
      <c r="AT336" s="11">
        <f t="shared" si="51"/>
        <v>1.3261945062192371</v>
      </c>
      <c r="AU336" s="5">
        <f t="shared" si="52"/>
        <v>1326.1945062192369</v>
      </c>
    </row>
    <row r="337" spans="1:47" x14ac:dyDescent="0.25">
      <c r="B337" s="1" t="s">
        <v>492</v>
      </c>
      <c r="C337" s="1" t="s">
        <v>520</v>
      </c>
      <c r="D337" s="1" t="s">
        <v>521</v>
      </c>
      <c r="J337" s="2">
        <v>2.46</v>
      </c>
      <c r="K337" s="2">
        <f t="shared" si="45"/>
        <v>2.91</v>
      </c>
      <c r="L337" s="2">
        <f t="shared" si="46"/>
        <v>0</v>
      </c>
      <c r="AG337" s="9">
        <v>2.91</v>
      </c>
      <c r="AH337" s="5">
        <v>5693.4149999999991</v>
      </c>
      <c r="AL337" s="5" t="str">
        <f t="shared" si="47"/>
        <v/>
      </c>
      <c r="AN337" s="5" t="str">
        <f t="shared" si="48"/>
        <v/>
      </c>
      <c r="AP337" s="5" t="str">
        <f t="shared" si="49"/>
        <v/>
      </c>
      <c r="AS337" s="5">
        <f t="shared" si="50"/>
        <v>5693.4149999999991</v>
      </c>
      <c r="AT337" s="11">
        <f t="shared" si="51"/>
        <v>7.7681683033373181E-2</v>
      </c>
      <c r="AU337" s="5">
        <f t="shared" si="52"/>
        <v>77.68168303337319</v>
      </c>
    </row>
    <row r="338" spans="1:47" x14ac:dyDescent="0.25">
      <c r="B338" s="1" t="s">
        <v>493</v>
      </c>
      <c r="C338" s="1" t="s">
        <v>520</v>
      </c>
      <c r="D338" s="1" t="s">
        <v>521</v>
      </c>
      <c r="J338" s="2">
        <v>6.72</v>
      </c>
      <c r="K338" s="2">
        <f t="shared" si="45"/>
        <v>4.8600000000000003</v>
      </c>
      <c r="L338" s="2">
        <f t="shared" si="46"/>
        <v>0</v>
      </c>
      <c r="AG338" s="9">
        <v>4.8600000000000003</v>
      </c>
      <c r="AH338" s="5">
        <v>9508.590000000002</v>
      </c>
      <c r="AL338" s="5" t="str">
        <f t="shared" si="47"/>
        <v/>
      </c>
      <c r="AN338" s="5" t="str">
        <f t="shared" si="48"/>
        <v/>
      </c>
      <c r="AP338" s="5" t="str">
        <f t="shared" si="49"/>
        <v/>
      </c>
      <c r="AS338" s="5">
        <f t="shared" si="50"/>
        <v>9508.590000000002</v>
      </c>
      <c r="AT338" s="11">
        <f t="shared" si="51"/>
        <v>0.12973641908666456</v>
      </c>
      <c r="AU338" s="5">
        <f t="shared" si="52"/>
        <v>129.73641908666454</v>
      </c>
    </row>
    <row r="339" spans="1:47" x14ac:dyDescent="0.25">
      <c r="B339" s="1" t="s">
        <v>494</v>
      </c>
      <c r="C339" s="1" t="s">
        <v>520</v>
      </c>
      <c r="D339" s="1" t="s">
        <v>521</v>
      </c>
      <c r="J339" s="2">
        <v>11.33</v>
      </c>
      <c r="K339" s="2">
        <f t="shared" si="45"/>
        <v>10.33</v>
      </c>
      <c r="L339" s="2">
        <f t="shared" si="46"/>
        <v>0</v>
      </c>
      <c r="AG339" s="9">
        <v>10.33</v>
      </c>
      <c r="AH339" s="5">
        <v>20210.645</v>
      </c>
      <c r="AL339" s="5" t="str">
        <f t="shared" si="47"/>
        <v/>
      </c>
      <c r="AN339" s="5" t="str">
        <f t="shared" si="48"/>
        <v/>
      </c>
      <c r="AP339" s="5" t="str">
        <f t="shared" si="49"/>
        <v/>
      </c>
      <c r="AS339" s="5">
        <f t="shared" si="50"/>
        <v>20210.645</v>
      </c>
      <c r="AT339" s="11">
        <f t="shared" si="51"/>
        <v>0.27575662740025608</v>
      </c>
      <c r="AU339" s="5">
        <f t="shared" si="52"/>
        <v>275.75662740025609</v>
      </c>
    </row>
    <row r="340" spans="1:47" x14ac:dyDescent="0.25">
      <c r="B340" s="29" t="s">
        <v>507</v>
      </c>
      <c r="AS340" s="5">
        <f t="shared" si="50"/>
        <v>0</v>
      </c>
      <c r="AT340" s="11">
        <f t="shared" si="51"/>
        <v>0</v>
      </c>
      <c r="AU340" s="5">
        <f t="shared" si="52"/>
        <v>0</v>
      </c>
    </row>
    <row r="341" spans="1:47" x14ac:dyDescent="0.25">
      <c r="B341" s="1" t="s">
        <v>508</v>
      </c>
      <c r="C341" s="1" t="s">
        <v>524</v>
      </c>
      <c r="D341" s="1" t="s">
        <v>511</v>
      </c>
      <c r="J341" s="2">
        <v>3.01</v>
      </c>
      <c r="K341" s="2">
        <f>SUM(N341,P341,R341,T341,V341,X341,Z341,AB341,AE341,AG341,AI341)</f>
        <v>4.59</v>
      </c>
      <c r="L341" s="2">
        <f>SUM(M341,AD341,AK341,AM341,AO341,AQ341,AR341)</f>
        <v>0</v>
      </c>
      <c r="AG341" s="9">
        <v>4.59</v>
      </c>
      <c r="AH341" s="5">
        <v>5131.6200000000008</v>
      </c>
      <c r="AL341" s="5" t="str">
        <f>IF(AK341&gt;0,AK341*$AL$1,"")</f>
        <v/>
      </c>
      <c r="AN341" s="5" t="str">
        <f>IF(AM341&gt;0,AM341*$AN$1,"")</f>
        <v/>
      </c>
      <c r="AP341" s="5" t="str">
        <f>IF(AO341&gt;0,AO341*$AP$1,"")</f>
        <v/>
      </c>
      <c r="AS341" s="5">
        <f t="shared" si="50"/>
        <v>5131.6200000000008</v>
      </c>
      <c r="AT341" s="11">
        <f t="shared" si="51"/>
        <v>7.0016480142009438E-2</v>
      </c>
      <c r="AU341" s="5">
        <f t="shared" si="52"/>
        <v>70.016480142009442</v>
      </c>
    </row>
    <row r="342" spans="1:47" x14ac:dyDescent="0.25">
      <c r="B342" s="1" t="s">
        <v>498</v>
      </c>
      <c r="C342" s="1" t="s">
        <v>524</v>
      </c>
      <c r="D342" s="1" t="s">
        <v>511</v>
      </c>
      <c r="J342" s="2">
        <v>3.23</v>
      </c>
      <c r="K342" s="2">
        <f>SUM(N342,P342,R342,T342,V342,X342,Z342,AB342,AE342,AG342,AI342)</f>
        <v>2.38</v>
      </c>
      <c r="L342" s="2">
        <f>SUM(M342,AD342,AK342,AM342,AO342,AQ342,AR342)</f>
        <v>0</v>
      </c>
      <c r="AG342" s="9">
        <v>2.38</v>
      </c>
      <c r="AH342" s="5">
        <v>2660.84</v>
      </c>
      <c r="AL342" s="5" t="str">
        <f>IF(AK342&gt;0,AK342*$AL$1,"")</f>
        <v/>
      </c>
      <c r="AN342" s="5" t="str">
        <f>IF(AM342&gt;0,AM342*$AN$1,"")</f>
        <v/>
      </c>
      <c r="AP342" s="5" t="str">
        <f>IF(AO342&gt;0,AO342*$AP$1,"")</f>
        <v/>
      </c>
      <c r="AS342" s="5">
        <f t="shared" si="50"/>
        <v>2660.84</v>
      </c>
      <c r="AT342" s="11">
        <f t="shared" si="51"/>
        <v>3.6304841555115999E-2</v>
      </c>
      <c r="AU342" s="5">
        <f t="shared" si="52"/>
        <v>36.304841555115999</v>
      </c>
    </row>
    <row r="343" spans="1:47" x14ac:dyDescent="0.25">
      <c r="B343" s="29" t="s">
        <v>506</v>
      </c>
      <c r="AS343" s="5">
        <f t="shared" si="50"/>
        <v>0</v>
      </c>
      <c r="AT343" s="11">
        <f t="shared" si="51"/>
        <v>0</v>
      </c>
      <c r="AU343" s="5">
        <f t="shared" si="52"/>
        <v>0</v>
      </c>
    </row>
    <row r="344" spans="1:47" x14ac:dyDescent="0.25">
      <c r="B344" s="1" t="s">
        <v>495</v>
      </c>
      <c r="C344" s="1" t="s">
        <v>522</v>
      </c>
      <c r="D344" s="1" t="s">
        <v>523</v>
      </c>
      <c r="J344" s="2">
        <v>12.89</v>
      </c>
      <c r="K344" s="2">
        <f t="shared" si="45"/>
        <v>13.83</v>
      </c>
      <c r="L344" s="2">
        <f t="shared" si="46"/>
        <v>0</v>
      </c>
      <c r="AG344" s="9">
        <v>13.83</v>
      </c>
      <c r="AH344" s="5">
        <v>27058.395</v>
      </c>
      <c r="AL344" s="5" t="str">
        <f t="shared" si="47"/>
        <v/>
      </c>
      <c r="AN344" s="5" t="str">
        <f t="shared" si="48"/>
        <v/>
      </c>
      <c r="AP344" s="5" t="str">
        <f t="shared" si="49"/>
        <v/>
      </c>
      <c r="AS344" s="5">
        <f t="shared" si="50"/>
        <v>27058.395</v>
      </c>
      <c r="AT344" s="11">
        <f t="shared" si="51"/>
        <v>0.3691882049318046</v>
      </c>
      <c r="AU344" s="5">
        <f t="shared" si="52"/>
        <v>369.18820493180459</v>
      </c>
    </row>
    <row r="345" spans="1:47" x14ac:dyDescent="0.25">
      <c r="B345" s="1" t="s">
        <v>496</v>
      </c>
      <c r="C345" s="1" t="s">
        <v>522</v>
      </c>
      <c r="D345" s="1" t="s">
        <v>523</v>
      </c>
      <c r="J345" s="2">
        <v>0.28999999999999998</v>
      </c>
      <c r="K345" s="2">
        <f t="shared" si="45"/>
        <v>0.18</v>
      </c>
      <c r="L345" s="2">
        <f t="shared" si="46"/>
        <v>0</v>
      </c>
      <c r="AG345" s="9">
        <v>0.18</v>
      </c>
      <c r="AH345" s="5">
        <v>352.17</v>
      </c>
      <c r="AL345" s="5" t="str">
        <f t="shared" si="47"/>
        <v/>
      </c>
      <c r="AN345" s="5" t="str">
        <f t="shared" si="48"/>
        <v/>
      </c>
      <c r="AP345" s="5" t="str">
        <f t="shared" si="49"/>
        <v/>
      </c>
      <c r="AS345" s="5">
        <f t="shared" si="50"/>
        <v>352.17</v>
      </c>
      <c r="AT345" s="11">
        <f t="shared" si="51"/>
        <v>4.8050525587653523E-3</v>
      </c>
      <c r="AU345" s="5">
        <f t="shared" si="52"/>
        <v>4.8050525587653521</v>
      </c>
    </row>
    <row r="346" spans="1:47" x14ac:dyDescent="0.25">
      <c r="B346" s="1" t="s">
        <v>497</v>
      </c>
      <c r="C346" s="1" t="s">
        <v>522</v>
      </c>
      <c r="D346" s="1" t="s">
        <v>523</v>
      </c>
      <c r="J346" s="2">
        <v>9.5500000000000007</v>
      </c>
      <c r="K346" s="2">
        <f t="shared" si="45"/>
        <v>11.12</v>
      </c>
      <c r="L346" s="2">
        <f t="shared" si="46"/>
        <v>0</v>
      </c>
      <c r="AG346" s="9">
        <v>11.12</v>
      </c>
      <c r="AH346" s="5">
        <v>13664.754999999999</v>
      </c>
      <c r="AL346" s="5" t="str">
        <f t="shared" si="47"/>
        <v/>
      </c>
      <c r="AN346" s="5" t="str">
        <f t="shared" si="48"/>
        <v/>
      </c>
      <c r="AP346" s="5" t="str">
        <f t="shared" si="49"/>
        <v/>
      </c>
      <c r="AS346" s="5">
        <f t="shared" si="50"/>
        <v>13664.754999999999</v>
      </c>
      <c r="AT346" s="11">
        <f t="shared" si="51"/>
        <v>0.18644366634764925</v>
      </c>
      <c r="AU346" s="5">
        <f t="shared" si="52"/>
        <v>186.44366634764924</v>
      </c>
    </row>
    <row r="347" spans="1:47" x14ac:dyDescent="0.25">
      <c r="B347" s="1" t="s">
        <v>498</v>
      </c>
      <c r="C347" s="1" t="s">
        <v>522</v>
      </c>
      <c r="D347" s="1" t="s">
        <v>523</v>
      </c>
      <c r="J347" s="2">
        <v>2.81</v>
      </c>
      <c r="K347" s="2">
        <f t="shared" si="45"/>
        <v>2.0099999999999998</v>
      </c>
      <c r="L347" s="2">
        <f t="shared" si="46"/>
        <v>0</v>
      </c>
      <c r="AG347" s="9">
        <v>2.0099999999999998</v>
      </c>
      <c r="AH347" s="5">
        <v>2247.1799999999998</v>
      </c>
      <c r="AL347" s="5" t="str">
        <f t="shared" si="47"/>
        <v/>
      </c>
      <c r="AN347" s="5" t="str">
        <f t="shared" si="48"/>
        <v/>
      </c>
      <c r="AP347" s="5" t="str">
        <f t="shared" si="49"/>
        <v/>
      </c>
      <c r="AS347" s="5">
        <f t="shared" si="50"/>
        <v>2247.1799999999998</v>
      </c>
      <c r="AT347" s="11">
        <f t="shared" si="51"/>
        <v>3.0660811565455103E-2</v>
      </c>
      <c r="AU347" s="5">
        <f t="shared" si="52"/>
        <v>30.660811565455102</v>
      </c>
    </row>
    <row r="348" spans="1:47" x14ac:dyDescent="0.25">
      <c r="B348" s="1" t="s">
        <v>499</v>
      </c>
      <c r="C348" s="1" t="s">
        <v>522</v>
      </c>
      <c r="D348" s="1" t="s">
        <v>523</v>
      </c>
      <c r="J348" s="2">
        <v>15.66</v>
      </c>
      <c r="K348" s="2">
        <f t="shared" si="45"/>
        <v>16.3</v>
      </c>
      <c r="L348" s="2">
        <f t="shared" si="46"/>
        <v>0</v>
      </c>
      <c r="AG348" s="9">
        <v>16.3</v>
      </c>
      <c r="AH348" s="5">
        <v>22005.035</v>
      </c>
      <c r="AL348" s="5" t="str">
        <f t="shared" si="47"/>
        <v/>
      </c>
      <c r="AN348" s="5" t="str">
        <f t="shared" si="48"/>
        <v/>
      </c>
      <c r="AP348" s="5" t="str">
        <f t="shared" si="49"/>
        <v/>
      </c>
      <c r="AS348" s="5">
        <f t="shared" si="50"/>
        <v>22005.035</v>
      </c>
      <c r="AT348" s="11">
        <f t="shared" si="51"/>
        <v>0.30023951424729856</v>
      </c>
      <c r="AU348" s="5">
        <f t="shared" si="52"/>
        <v>300.23951424729853</v>
      </c>
    </row>
    <row r="349" spans="1:47" x14ac:dyDescent="0.25">
      <c r="B349" s="1" t="s">
        <v>500</v>
      </c>
      <c r="C349" s="1" t="s">
        <v>522</v>
      </c>
      <c r="D349" s="1" t="s">
        <v>523</v>
      </c>
      <c r="J349" s="2">
        <v>2.2000000000000002</v>
      </c>
      <c r="K349" s="2">
        <f t="shared" si="45"/>
        <v>3.71</v>
      </c>
      <c r="L349" s="2">
        <f t="shared" si="46"/>
        <v>0</v>
      </c>
      <c r="AG349" s="9">
        <v>3.71</v>
      </c>
      <c r="AH349" s="5">
        <v>4592.1849999999986</v>
      </c>
      <c r="AL349" s="5" t="str">
        <f t="shared" si="47"/>
        <v/>
      </c>
      <c r="AN349" s="5" t="str">
        <f t="shared" si="48"/>
        <v/>
      </c>
      <c r="AP349" s="5" t="str">
        <f t="shared" si="49"/>
        <v/>
      </c>
      <c r="AS349" s="5">
        <f t="shared" si="50"/>
        <v>4592.1849999999986</v>
      </c>
      <c r="AT349" s="11">
        <f t="shared" si="51"/>
        <v>6.2656359952789453E-2</v>
      </c>
      <c r="AU349" s="5">
        <f t="shared" si="52"/>
        <v>62.656359952789458</v>
      </c>
    </row>
    <row r="350" spans="1:47" x14ac:dyDescent="0.25">
      <c r="B350" s="1" t="s">
        <v>501</v>
      </c>
      <c r="C350" s="1" t="s">
        <v>522</v>
      </c>
      <c r="D350" s="1" t="s">
        <v>523</v>
      </c>
      <c r="J350" s="2">
        <v>11.02</v>
      </c>
      <c r="K350" s="2">
        <f t="shared" si="45"/>
        <v>10.65</v>
      </c>
      <c r="L350" s="2">
        <f t="shared" si="46"/>
        <v>0</v>
      </c>
      <c r="AG350" s="9">
        <v>10.65</v>
      </c>
      <c r="AH350" s="5">
        <v>20836.724999999999</v>
      </c>
      <c r="AL350" s="5" t="str">
        <f t="shared" si="47"/>
        <v/>
      </c>
      <c r="AN350" s="5" t="str">
        <f t="shared" si="48"/>
        <v/>
      </c>
      <c r="AP350" s="5" t="str">
        <f t="shared" si="49"/>
        <v/>
      </c>
      <c r="AS350" s="5">
        <f t="shared" si="50"/>
        <v>20836.724999999999</v>
      </c>
      <c r="AT350" s="11">
        <f t="shared" si="51"/>
        <v>0.28429894306028336</v>
      </c>
      <c r="AU350" s="5">
        <f t="shared" si="52"/>
        <v>284.29894306028336</v>
      </c>
    </row>
    <row r="351" spans="1:47" ht="15.75" thickBot="1" x14ac:dyDescent="0.3">
      <c r="B351" s="1" t="s">
        <v>502</v>
      </c>
      <c r="C351" s="1" t="s">
        <v>522</v>
      </c>
      <c r="D351" s="1" t="s">
        <v>523</v>
      </c>
      <c r="J351" s="2">
        <v>3.55</v>
      </c>
      <c r="K351" s="2">
        <f t="shared" si="45"/>
        <v>2.16</v>
      </c>
      <c r="L351" s="2">
        <f t="shared" si="46"/>
        <v>0</v>
      </c>
      <c r="AG351" s="9">
        <v>2.16</v>
      </c>
      <c r="AH351" s="5">
        <v>4226.04</v>
      </c>
      <c r="AL351" s="5" t="str">
        <f t="shared" si="47"/>
        <v/>
      </c>
      <c r="AN351" s="5" t="str">
        <f t="shared" si="48"/>
        <v/>
      </c>
      <c r="AP351" s="5" t="str">
        <f t="shared" si="49"/>
        <v/>
      </c>
      <c r="AS351" s="5">
        <f t="shared" si="50"/>
        <v>4226.04</v>
      </c>
      <c r="AT351" s="11">
        <f t="shared" si="51"/>
        <v>5.7660630705184228E-2</v>
      </c>
      <c r="AU351" s="5">
        <f t="shared" si="52"/>
        <v>57.660630705184232</v>
      </c>
    </row>
    <row r="352" spans="1:47" ht="15.75" thickTop="1" x14ac:dyDescent="0.25">
      <c r="A352" s="20"/>
      <c r="B352" s="20"/>
      <c r="C352" s="20"/>
      <c r="D352" s="20"/>
      <c r="E352" s="20"/>
      <c r="F352" s="20"/>
      <c r="G352" s="20"/>
      <c r="H352" s="20"/>
      <c r="I352" s="20"/>
      <c r="J352" s="20"/>
      <c r="K352" s="20">
        <f t="shared" ref="K352:AU352" si="53">SUM(K3:K351)</f>
        <v>4639.5200000000004</v>
      </c>
      <c r="L352" s="20">
        <f t="shared" si="53"/>
        <v>781.79999999999961</v>
      </c>
      <c r="M352" s="21">
        <f t="shared" si="53"/>
        <v>0</v>
      </c>
      <c r="N352" s="22">
        <f t="shared" si="53"/>
        <v>119.25</v>
      </c>
      <c r="O352" s="23">
        <f t="shared" si="53"/>
        <v>455034.88125000003</v>
      </c>
      <c r="P352" s="24">
        <f t="shared" si="53"/>
        <v>925.39</v>
      </c>
      <c r="Q352" s="23">
        <f t="shared" si="53"/>
        <v>1826046.6107499993</v>
      </c>
      <c r="R352" s="25">
        <f t="shared" si="53"/>
        <v>2517.3000000000006</v>
      </c>
      <c r="S352" s="23">
        <f t="shared" si="53"/>
        <v>4272101.9862000002</v>
      </c>
      <c r="T352" s="26">
        <f t="shared" si="53"/>
        <v>542.24000000000012</v>
      </c>
      <c r="U352" s="23">
        <f t="shared" si="53"/>
        <v>251100.9800000001</v>
      </c>
      <c r="V352" s="20">
        <f t="shared" si="53"/>
        <v>48.360000000000007</v>
      </c>
      <c r="W352" s="23">
        <f t="shared" si="53"/>
        <v>21242.13</v>
      </c>
      <c r="X352" s="20">
        <f t="shared" si="53"/>
        <v>0</v>
      </c>
      <c r="Y352" s="23">
        <f t="shared" si="53"/>
        <v>0</v>
      </c>
      <c r="Z352" s="27">
        <f t="shared" si="53"/>
        <v>233.84000000000003</v>
      </c>
      <c r="AA352" s="23">
        <f t="shared" si="53"/>
        <v>45208.897499999999</v>
      </c>
      <c r="AB352" s="28">
        <f t="shared" si="53"/>
        <v>0</v>
      </c>
      <c r="AC352" s="23">
        <f t="shared" si="53"/>
        <v>0</v>
      </c>
      <c r="AD352" s="20">
        <f t="shared" si="53"/>
        <v>0</v>
      </c>
      <c r="AE352" s="20">
        <f t="shared" si="53"/>
        <v>0</v>
      </c>
      <c r="AF352" s="23">
        <f t="shared" si="53"/>
        <v>0</v>
      </c>
      <c r="AG352" s="27">
        <f t="shared" si="53"/>
        <v>253.14000000000007</v>
      </c>
      <c r="AH352" s="23">
        <f t="shared" si="53"/>
        <v>458424.72</v>
      </c>
      <c r="AI352" s="20">
        <f t="shared" si="53"/>
        <v>0</v>
      </c>
      <c r="AJ352" s="23">
        <f t="shared" si="53"/>
        <v>0</v>
      </c>
      <c r="AK352" s="21">
        <f t="shared" si="53"/>
        <v>0</v>
      </c>
      <c r="AL352" s="23">
        <f t="shared" si="53"/>
        <v>0</v>
      </c>
      <c r="AM352" s="21">
        <f t="shared" si="53"/>
        <v>6.9099999999999993</v>
      </c>
      <c r="AN352" s="23">
        <f t="shared" si="53"/>
        <v>52004.659999999996</v>
      </c>
      <c r="AO352" s="20">
        <f t="shared" si="53"/>
        <v>3.6600000000000006</v>
      </c>
      <c r="AP352" s="23">
        <f t="shared" si="53"/>
        <v>3.6600000000000006</v>
      </c>
      <c r="AQ352" s="20">
        <f t="shared" si="53"/>
        <v>15.800000000000002</v>
      </c>
      <c r="AR352" s="20">
        <f t="shared" si="53"/>
        <v>755.42999999999938</v>
      </c>
      <c r="AS352" s="23">
        <f t="shared" si="53"/>
        <v>7329160.2057000035</v>
      </c>
      <c r="AT352" s="20">
        <f t="shared" si="53"/>
        <v>99.999999999999986</v>
      </c>
      <c r="AU352" s="23">
        <f t="shared" si="53"/>
        <v>99999.999999999956</v>
      </c>
    </row>
    <row r="355" spans="2:3" x14ac:dyDescent="0.25">
      <c r="B355" s="29" t="s">
        <v>503</v>
      </c>
      <c r="C355" s="1">
        <f>SUM(K352,L352)</f>
        <v>5421.32</v>
      </c>
    </row>
  </sheetData>
  <autoFilter ref="A2:AU352" xr:uid="{00000000-0001-0000-0000-000000000000}"/>
  <phoneticPr fontId="5" type="noConversion"/>
  <conditionalFormatting sqref="I26">
    <cfRule type="notContainsText" dxfId="50" priority="8" operator="notContains" text="#########">
      <formula>ISERROR(SEARCH("#########",I26))</formula>
    </cfRule>
  </conditionalFormatting>
  <conditionalFormatting sqref="I349">
    <cfRule type="notContainsText" dxfId="49" priority="40" operator="notContains" text="#########">
      <formula>ISERROR(SEARCH("#########",I349))</formula>
    </cfRule>
  </conditionalFormatting>
  <conditionalFormatting sqref="I361:I550">
    <cfRule type="notContainsText" dxfId="48" priority="41" operator="notContains" text="#########">
      <formula>ISERROR(SEARCH("#########",I361))</formula>
    </cfRule>
  </conditionalFormatting>
  <conditionalFormatting sqref="J368">
    <cfRule type="notContainsText" dxfId="47" priority="281" operator="notContains" text="#########">
      <formula>ISERROR(SEARCH("#########",J368))</formula>
    </cfRule>
  </conditionalFormatting>
  <conditionalFormatting sqref="J375">
    <cfRule type="notContainsText" dxfId="46" priority="282" operator="notContains" text="#########">
      <formula>ISERROR(SEARCH("#########",J375))</formula>
    </cfRule>
  </conditionalFormatting>
  <conditionalFormatting sqref="J377">
    <cfRule type="notContainsText" dxfId="45" priority="283" operator="notContains" text="#########">
      <formula>ISERROR(SEARCH("#########",J377))</formula>
    </cfRule>
  </conditionalFormatting>
  <conditionalFormatting sqref="J380">
    <cfRule type="notContainsText" dxfId="44" priority="284" operator="notContains" text="#########">
      <formula>ISERROR(SEARCH("#########",J380))</formula>
    </cfRule>
  </conditionalFormatting>
  <conditionalFormatting sqref="J386">
    <cfRule type="notContainsText" dxfId="43" priority="285" operator="notContains" text="#########">
      <formula>ISERROR(SEARCH("#########",J386))</formula>
    </cfRule>
  </conditionalFormatting>
  <conditionalFormatting sqref="J388">
    <cfRule type="notContainsText" dxfId="42" priority="286" operator="notContains" text="#########">
      <formula>ISERROR(SEARCH("#########",J388))</formula>
    </cfRule>
  </conditionalFormatting>
  <conditionalFormatting sqref="J391">
    <cfRule type="notContainsText" dxfId="41" priority="287" operator="notContains" text="#########">
      <formula>ISERROR(SEARCH("#########",J391))</formula>
    </cfRule>
  </conditionalFormatting>
  <conditionalFormatting sqref="J398">
    <cfRule type="notContainsText" dxfId="40" priority="288" operator="notContains" text="#########">
      <formula>ISERROR(SEARCH("#########",J398))</formula>
    </cfRule>
  </conditionalFormatting>
  <conditionalFormatting sqref="J406:J409">
    <cfRule type="notContainsText" dxfId="39" priority="289" operator="notContains" text="#########">
      <formula>ISERROR(SEARCH("#########",J406))</formula>
    </cfRule>
  </conditionalFormatting>
  <conditionalFormatting sqref="J412:J416">
    <cfRule type="notContainsText" dxfId="38" priority="293" operator="notContains" text="#########">
      <formula>ISERROR(SEARCH("#########",J412))</formula>
    </cfRule>
  </conditionalFormatting>
  <conditionalFormatting sqref="J419:J420">
    <cfRule type="notContainsText" dxfId="37" priority="298" operator="notContains" text="#########">
      <formula>ISERROR(SEARCH("#########",J419))</formula>
    </cfRule>
  </conditionalFormatting>
  <conditionalFormatting sqref="J423">
    <cfRule type="notContainsText" dxfId="36" priority="300" operator="notContains" text="#########">
      <formula>ISERROR(SEARCH("#########",J423))</formula>
    </cfRule>
  </conditionalFormatting>
  <conditionalFormatting sqref="J427:J428">
    <cfRule type="notContainsText" dxfId="35" priority="301" operator="notContains" text="#########">
      <formula>ISERROR(SEARCH("#########",J427))</formula>
    </cfRule>
  </conditionalFormatting>
  <conditionalFormatting sqref="J432:J433">
    <cfRule type="notContainsText" dxfId="34" priority="303" operator="notContains" text="#########">
      <formula>ISERROR(SEARCH("#########",J432))</formula>
    </cfRule>
  </conditionalFormatting>
  <conditionalFormatting sqref="J436:J437">
    <cfRule type="notContainsText" dxfId="33" priority="305" operator="notContains" text="#########">
      <formula>ISERROR(SEARCH("#########",J436))</formula>
    </cfRule>
  </conditionalFormatting>
  <conditionalFormatting sqref="J440:J441">
    <cfRule type="notContainsText" dxfId="32" priority="307" operator="notContains" text="#########">
      <formula>ISERROR(SEARCH("#########",J440))</formula>
    </cfRule>
  </conditionalFormatting>
  <conditionalFormatting sqref="J444">
    <cfRule type="notContainsText" dxfId="31" priority="309" operator="notContains" text="#########">
      <formula>ISERROR(SEARCH("#########",J444))</formula>
    </cfRule>
  </conditionalFormatting>
  <conditionalFormatting sqref="J448">
    <cfRule type="notContainsText" dxfId="30" priority="310" operator="notContains" text="#########">
      <formula>ISERROR(SEARCH("#########",J448))</formula>
    </cfRule>
  </conditionalFormatting>
  <conditionalFormatting sqref="J450">
    <cfRule type="notContainsText" dxfId="29" priority="311" operator="notContains" text="#########">
      <formula>ISERROR(SEARCH("#########",J450))</formula>
    </cfRule>
  </conditionalFormatting>
  <conditionalFormatting sqref="J453">
    <cfRule type="notContainsText" dxfId="28" priority="312" operator="notContains" text="#########">
      <formula>ISERROR(SEARCH("#########",J453))</formula>
    </cfRule>
  </conditionalFormatting>
  <conditionalFormatting sqref="J456:J457">
    <cfRule type="notContainsText" dxfId="27" priority="313" operator="notContains" text="#########">
      <formula>ISERROR(SEARCH("#########",J456))</formula>
    </cfRule>
  </conditionalFormatting>
  <conditionalFormatting sqref="J460">
    <cfRule type="notContainsText" dxfId="26" priority="315" operator="notContains" text="#########">
      <formula>ISERROR(SEARCH("#########",J460))</formula>
    </cfRule>
  </conditionalFormatting>
  <conditionalFormatting sqref="J462">
    <cfRule type="notContainsText" dxfId="25" priority="316" operator="notContains" text="#########">
      <formula>ISERROR(SEARCH("#########",J462))</formula>
    </cfRule>
  </conditionalFormatting>
  <conditionalFormatting sqref="J465">
    <cfRule type="notContainsText" dxfId="24" priority="317" operator="notContains" text="#########">
      <formula>ISERROR(SEARCH("#########",J465))</formula>
    </cfRule>
  </conditionalFormatting>
  <conditionalFormatting sqref="J471">
    <cfRule type="notContainsText" dxfId="23" priority="318" operator="notContains" text="#########">
      <formula>ISERROR(SEARCH("#########",J471))</formula>
    </cfRule>
  </conditionalFormatting>
  <conditionalFormatting sqref="J474">
    <cfRule type="notContainsText" dxfId="22" priority="319" operator="notContains" text="#########">
      <formula>ISERROR(SEARCH("#########",J474))</formula>
    </cfRule>
  </conditionalFormatting>
  <conditionalFormatting sqref="J478">
    <cfRule type="notContainsText" dxfId="21" priority="320" operator="notContains" text="#########">
      <formula>ISERROR(SEARCH("#########",J478))</formula>
    </cfRule>
  </conditionalFormatting>
  <conditionalFormatting sqref="J480:J481">
    <cfRule type="notContainsText" dxfId="20" priority="321" operator="notContains" text="#########">
      <formula>ISERROR(SEARCH("#########",J480))</formula>
    </cfRule>
  </conditionalFormatting>
  <conditionalFormatting sqref="J489">
    <cfRule type="notContainsText" dxfId="19" priority="323" operator="notContains" text="#########">
      <formula>ISERROR(SEARCH("#########",J489))</formula>
    </cfRule>
  </conditionalFormatting>
  <conditionalFormatting sqref="J494:J496">
    <cfRule type="notContainsText" dxfId="18" priority="324" operator="notContains" text="#########">
      <formula>ISERROR(SEARCH("#########",J494))</formula>
    </cfRule>
  </conditionalFormatting>
  <conditionalFormatting sqref="J499:J500">
    <cfRule type="notContainsText" dxfId="17" priority="327" operator="notContains" text="#########">
      <formula>ISERROR(SEARCH("#########",J499))</formula>
    </cfRule>
  </conditionalFormatting>
  <conditionalFormatting sqref="J503">
    <cfRule type="notContainsText" dxfId="16" priority="329" operator="notContains" text="#########">
      <formula>ISERROR(SEARCH("#########",J503))</formula>
    </cfRule>
  </conditionalFormatting>
  <conditionalFormatting sqref="J505">
    <cfRule type="notContainsText" dxfId="15" priority="330" operator="notContains" text="#########">
      <formula>ISERROR(SEARCH("#########",J505))</formula>
    </cfRule>
  </conditionalFormatting>
  <conditionalFormatting sqref="J507:J508">
    <cfRule type="notContainsText" dxfId="14" priority="331" operator="notContains" text="#########">
      <formula>ISERROR(SEARCH("#########",J507))</formula>
    </cfRule>
  </conditionalFormatting>
  <conditionalFormatting sqref="J510">
    <cfRule type="notContainsText" dxfId="13" priority="333" operator="notContains" text="#########">
      <formula>ISERROR(SEARCH("#########",J510))</formula>
    </cfRule>
  </conditionalFormatting>
  <conditionalFormatting sqref="J524">
    <cfRule type="notContainsText" dxfId="12" priority="334" operator="notContains" text="#########">
      <formula>ISERROR(SEARCH("#########",J524))</formula>
    </cfRule>
  </conditionalFormatting>
  <conditionalFormatting sqref="J526">
    <cfRule type="notContainsText" dxfId="11" priority="335" operator="notContains" text="#########">
      <formula>ISERROR(SEARCH("#########",J526))</formula>
    </cfRule>
  </conditionalFormatting>
  <conditionalFormatting sqref="J530">
    <cfRule type="notContainsText" dxfId="10" priority="336" operator="notContains" text="#########">
      <formula>ISERROR(SEARCH("#########",J530))</formula>
    </cfRule>
  </conditionalFormatting>
  <conditionalFormatting sqref="J535">
    <cfRule type="notContainsText" dxfId="9" priority="337" operator="notContains" text="#########">
      <formula>ISERROR(SEARCH("#########",J535))</formula>
    </cfRule>
  </conditionalFormatting>
  <conditionalFormatting sqref="J537">
    <cfRule type="notContainsText" dxfId="8" priority="338" operator="notContains" text="#########">
      <formula>ISERROR(SEARCH("#########",J537))</formula>
    </cfRule>
  </conditionalFormatting>
  <conditionalFormatting sqref="J547">
    <cfRule type="notContainsText" dxfId="7" priority="339" operator="notContains" text="#########">
      <formula>ISERROR(SEARCH("#########",J547))</formula>
    </cfRule>
  </conditionalFormatting>
  <conditionalFormatting sqref="K356:L360">
    <cfRule type="notContainsText" dxfId="6" priority="396" operator="notContains" text="#########">
      <formula>ISERROR(SEARCH("#########",K356))</formula>
    </cfRule>
  </conditionalFormatting>
  <conditionalFormatting sqref="K362:L362">
    <cfRule type="notContainsText" dxfId="5" priority="406" operator="notContains" text="#########">
      <formula>ISERROR(SEARCH("#########",K362))</formula>
    </cfRule>
  </conditionalFormatting>
  <conditionalFormatting sqref="K371:L371">
    <cfRule type="notContainsText" dxfId="4" priority="408" operator="notContains" text="#########">
      <formula>ISERROR(SEARCH("#########",K371))</formula>
    </cfRule>
  </conditionalFormatting>
  <conditionalFormatting sqref="K434:L435">
    <cfRule type="notContainsText" dxfId="3" priority="410" operator="notContains" text="#########">
      <formula>ISERROR(SEARCH("#########",K434))</formula>
    </cfRule>
  </conditionalFormatting>
  <conditionalFormatting sqref="K525:L525">
    <cfRule type="notContainsText" dxfId="2" priority="414" operator="notContains" text="#########">
      <formula>ISERROR(SEARCH("#########",K525))</formula>
    </cfRule>
  </conditionalFormatting>
  <conditionalFormatting sqref="K545:L545">
    <cfRule type="notContainsText" dxfId="1" priority="416" operator="notContains" text="#########">
      <formula>ISERROR(SEARCH("#########",K545))</formula>
    </cfRule>
  </conditionalFormatting>
  <conditionalFormatting sqref="K550:L550">
    <cfRule type="notContainsText" dxfId="0" priority="418" operator="notContains" text="#########">
      <formula>ISERROR(SEARCH("#########",K550))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9F471694366554EA47E0857EFF9B72E" ma:contentTypeVersion="20" ma:contentTypeDescription="Create a new document." ma:contentTypeScope="" ma:versionID="22676a9f3a131e9a817a7a51bae7789c">
  <xsd:schema xmlns:xsd="http://www.w3.org/2001/XMLSchema" xmlns:xs="http://www.w3.org/2001/XMLSchema" xmlns:p="http://schemas.microsoft.com/office/2006/metadata/properties" xmlns:ns1="http://schemas.microsoft.com/sharepoint/v3" xmlns:ns2="86e58739-8685-4d29-a2ec-7c9c68f6c483" xmlns:ns3="0443536a-32f8-43be-b347-138dc7c4b70d" targetNamespace="http://schemas.microsoft.com/office/2006/metadata/properties" ma:root="true" ma:fieldsID="c5ab0336aa613c45916f997427e8746c" ns1:_="" ns2:_="" ns3:_="">
    <xsd:import namespace="http://schemas.microsoft.com/sharepoint/v3"/>
    <xsd:import namespace="86e58739-8685-4d29-a2ec-7c9c68f6c483"/>
    <xsd:import namespace="0443536a-32f8-43be-b347-138dc7c4b70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1:_ip_UnifiedCompliancePolicyProperties" minOccurs="0"/>
                <xsd:element ref="ns1:_ip_UnifiedCompliancePolicyUIAc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7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8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e58739-8685-4d29-a2ec-7c9c68f6c48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6bccc17c-46ff-49d2-8759-2bb659646c8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7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443536a-32f8-43be-b347-138dc7c4b70d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b914a0cd-eb9a-4db4-97f4-816251a3ff74}" ma:internalName="TaxCatchAll" ma:showField="CatchAllData" ma:web="0443536a-32f8-43be-b347-138dc7c4b70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6CDB46C-DC99-4285-A772-6C755E9712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86e58739-8685-4d29-a2ec-7c9c68f6c483"/>
    <ds:schemaRef ds:uri="0443536a-32f8-43be-b347-138dc7c4b70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5D79536-8725-4C2D-BCA0-A88D6A700C6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Orthengren</dc:creator>
  <cp:lastModifiedBy>David Orthengren</cp:lastModifiedBy>
  <dcterms:created xsi:type="dcterms:W3CDTF">2024-05-20T20:29:43Z</dcterms:created>
  <dcterms:modified xsi:type="dcterms:W3CDTF">2024-08-05T15:27:10Z</dcterms:modified>
</cp:coreProperties>
</file>