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h2overviewers.sharepoint.com/Shared Documents/H2Overviewers Master/Company Share/Murray County/Murray Group 2/Judicial Ditch 02/"/>
    </mc:Choice>
  </mc:AlternateContent>
  <xr:revisionPtr revIDLastSave="0" documentId="8_{AD006F9D-FAFB-4F1F-84E9-ECCEB5C1E4F2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</sheets>
  <definedNames>
    <definedName name="_xlnm._FilterDatabase" localSheetId="0" hidden="1">Sheet1!$A$2:$AU$274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72" i="1" l="1"/>
  <c r="AS172" i="1"/>
  <c r="AR274" i="1"/>
  <c r="AQ274" i="1"/>
  <c r="AO274" i="1"/>
  <c r="AM274" i="1"/>
  <c r="AK274" i="1"/>
  <c r="AJ274" i="1"/>
  <c r="AI274" i="1"/>
  <c r="AH274" i="1"/>
  <c r="AG274" i="1"/>
  <c r="AF274" i="1"/>
  <c r="AE274" i="1"/>
  <c r="AD274" i="1"/>
  <c r="AC274" i="1"/>
  <c r="AB274" i="1"/>
  <c r="AA274" i="1"/>
  <c r="Z274" i="1"/>
  <c r="Y274" i="1"/>
  <c r="X274" i="1"/>
  <c r="W274" i="1"/>
  <c r="V274" i="1"/>
  <c r="U274" i="1"/>
  <c r="T274" i="1"/>
  <c r="S274" i="1"/>
  <c r="R274" i="1"/>
  <c r="Q274" i="1"/>
  <c r="P274" i="1"/>
  <c r="O274" i="1"/>
  <c r="N274" i="1"/>
  <c r="M274" i="1"/>
  <c r="AS183" i="1"/>
  <c r="AP183" i="1"/>
  <c r="AN183" i="1"/>
  <c r="AL183" i="1"/>
  <c r="L183" i="1"/>
  <c r="K183" i="1"/>
  <c r="AS182" i="1"/>
  <c r="AP182" i="1"/>
  <c r="AN182" i="1"/>
  <c r="AL182" i="1"/>
  <c r="L182" i="1"/>
  <c r="K182" i="1"/>
  <c r="AS181" i="1"/>
  <c r="AP181" i="1"/>
  <c r="AN181" i="1"/>
  <c r="AL181" i="1"/>
  <c r="L181" i="1"/>
  <c r="K181" i="1"/>
  <c r="AS180" i="1"/>
  <c r="AP180" i="1"/>
  <c r="AN180" i="1"/>
  <c r="AL180" i="1"/>
  <c r="L180" i="1"/>
  <c r="K180" i="1"/>
  <c r="AS179" i="1"/>
  <c r="AP179" i="1"/>
  <c r="AN179" i="1"/>
  <c r="AL179" i="1"/>
  <c r="L179" i="1"/>
  <c r="K179" i="1"/>
  <c r="AS178" i="1"/>
  <c r="AP178" i="1"/>
  <c r="AN178" i="1"/>
  <c r="AL178" i="1"/>
  <c r="L178" i="1"/>
  <c r="K178" i="1"/>
  <c r="AS177" i="1"/>
  <c r="AP177" i="1"/>
  <c r="AN177" i="1"/>
  <c r="AL177" i="1"/>
  <c r="L177" i="1"/>
  <c r="K177" i="1"/>
  <c r="AS176" i="1"/>
  <c r="AP176" i="1"/>
  <c r="AN176" i="1"/>
  <c r="AL176" i="1"/>
  <c r="L176" i="1"/>
  <c r="K176" i="1"/>
  <c r="AS175" i="1"/>
  <c r="AP175" i="1"/>
  <c r="AN175" i="1"/>
  <c r="AL175" i="1"/>
  <c r="L175" i="1"/>
  <c r="K175" i="1"/>
  <c r="AS174" i="1"/>
  <c r="AP174" i="1"/>
  <c r="AN174" i="1"/>
  <c r="AL174" i="1"/>
  <c r="L174" i="1"/>
  <c r="K174" i="1"/>
  <c r="AS273" i="1"/>
  <c r="AP273" i="1"/>
  <c r="AN273" i="1"/>
  <c r="AL273" i="1"/>
  <c r="L273" i="1"/>
  <c r="K273" i="1"/>
  <c r="AS264" i="1"/>
  <c r="AP264" i="1"/>
  <c r="AN264" i="1"/>
  <c r="AL264" i="1"/>
  <c r="L264" i="1"/>
  <c r="K264" i="1"/>
  <c r="AS263" i="1"/>
  <c r="AP263" i="1"/>
  <c r="AN263" i="1"/>
  <c r="AL263" i="1"/>
  <c r="L263" i="1"/>
  <c r="K263" i="1"/>
  <c r="AS262" i="1"/>
  <c r="AP262" i="1"/>
  <c r="AN262" i="1"/>
  <c r="AL262" i="1"/>
  <c r="L262" i="1"/>
  <c r="K262" i="1"/>
  <c r="AS261" i="1"/>
  <c r="AP261" i="1"/>
  <c r="AN261" i="1"/>
  <c r="AL261" i="1"/>
  <c r="L261" i="1"/>
  <c r="K261" i="1"/>
  <c r="AS260" i="1"/>
  <c r="AP260" i="1"/>
  <c r="AN260" i="1"/>
  <c r="AL260" i="1"/>
  <c r="L260" i="1"/>
  <c r="K260" i="1"/>
  <c r="AS259" i="1"/>
  <c r="AP259" i="1"/>
  <c r="AN259" i="1"/>
  <c r="AL259" i="1"/>
  <c r="L259" i="1"/>
  <c r="K259" i="1"/>
  <c r="AS258" i="1"/>
  <c r="AP258" i="1"/>
  <c r="AN258" i="1"/>
  <c r="AL258" i="1"/>
  <c r="L258" i="1"/>
  <c r="K258" i="1"/>
  <c r="AS257" i="1"/>
  <c r="AP257" i="1"/>
  <c r="AN257" i="1"/>
  <c r="AL257" i="1"/>
  <c r="L257" i="1"/>
  <c r="K257" i="1"/>
  <c r="AS256" i="1"/>
  <c r="AP256" i="1"/>
  <c r="AN256" i="1"/>
  <c r="AL256" i="1"/>
  <c r="L256" i="1"/>
  <c r="K256" i="1"/>
  <c r="AS255" i="1"/>
  <c r="AP255" i="1"/>
  <c r="AN255" i="1"/>
  <c r="AL255" i="1"/>
  <c r="L255" i="1"/>
  <c r="K255" i="1"/>
  <c r="AS254" i="1"/>
  <c r="AP254" i="1"/>
  <c r="AN254" i="1"/>
  <c r="AL254" i="1"/>
  <c r="L254" i="1"/>
  <c r="K254" i="1"/>
  <c r="AS200" i="1"/>
  <c r="AP200" i="1"/>
  <c r="AN200" i="1"/>
  <c r="AL200" i="1"/>
  <c r="L200" i="1"/>
  <c r="K200" i="1"/>
  <c r="AS199" i="1"/>
  <c r="AP199" i="1"/>
  <c r="AN199" i="1"/>
  <c r="AL199" i="1"/>
  <c r="L199" i="1"/>
  <c r="K199" i="1"/>
  <c r="AS198" i="1"/>
  <c r="AP198" i="1"/>
  <c r="AN198" i="1"/>
  <c r="AL198" i="1"/>
  <c r="L198" i="1"/>
  <c r="K198" i="1"/>
  <c r="AS197" i="1"/>
  <c r="AP197" i="1"/>
  <c r="AN197" i="1"/>
  <c r="AL197" i="1"/>
  <c r="L197" i="1"/>
  <c r="K197" i="1"/>
  <c r="AS196" i="1"/>
  <c r="AP196" i="1"/>
  <c r="AN196" i="1"/>
  <c r="AL196" i="1"/>
  <c r="L196" i="1"/>
  <c r="K196" i="1"/>
  <c r="AS195" i="1"/>
  <c r="AP195" i="1"/>
  <c r="AN195" i="1"/>
  <c r="AL195" i="1"/>
  <c r="L195" i="1"/>
  <c r="K195" i="1"/>
  <c r="AS194" i="1"/>
  <c r="AP194" i="1"/>
  <c r="AN194" i="1"/>
  <c r="AL194" i="1"/>
  <c r="L194" i="1"/>
  <c r="K194" i="1"/>
  <c r="AS193" i="1"/>
  <c r="AP193" i="1"/>
  <c r="AN193" i="1"/>
  <c r="AL193" i="1"/>
  <c r="L193" i="1"/>
  <c r="K193" i="1"/>
  <c r="AS192" i="1"/>
  <c r="AP192" i="1"/>
  <c r="AN192" i="1"/>
  <c r="AL192" i="1"/>
  <c r="L192" i="1"/>
  <c r="K192" i="1"/>
  <c r="AS191" i="1"/>
  <c r="AP191" i="1"/>
  <c r="AN191" i="1"/>
  <c r="AL191" i="1"/>
  <c r="L191" i="1"/>
  <c r="K191" i="1"/>
  <c r="AS190" i="1"/>
  <c r="AP190" i="1"/>
  <c r="AN190" i="1"/>
  <c r="AL190" i="1"/>
  <c r="L190" i="1"/>
  <c r="K190" i="1"/>
  <c r="AS189" i="1"/>
  <c r="AP189" i="1"/>
  <c r="AN189" i="1"/>
  <c r="AL189" i="1"/>
  <c r="L189" i="1"/>
  <c r="K189" i="1"/>
  <c r="AS188" i="1"/>
  <c r="AP188" i="1"/>
  <c r="AN188" i="1"/>
  <c r="AL188" i="1"/>
  <c r="L188" i="1"/>
  <c r="K188" i="1"/>
  <c r="AS187" i="1"/>
  <c r="AP187" i="1"/>
  <c r="AN187" i="1"/>
  <c r="AL187" i="1"/>
  <c r="L187" i="1"/>
  <c r="K187" i="1"/>
  <c r="AS186" i="1"/>
  <c r="AP186" i="1"/>
  <c r="AN186" i="1"/>
  <c r="AL186" i="1"/>
  <c r="L186" i="1"/>
  <c r="K186" i="1"/>
  <c r="AS185" i="1"/>
  <c r="AP185" i="1"/>
  <c r="AN185" i="1"/>
  <c r="AL185" i="1"/>
  <c r="L185" i="1"/>
  <c r="K185" i="1"/>
  <c r="AS272" i="1"/>
  <c r="AP272" i="1"/>
  <c r="AN272" i="1"/>
  <c r="AL272" i="1"/>
  <c r="L272" i="1"/>
  <c r="K272" i="1"/>
  <c r="AS271" i="1"/>
  <c r="AP271" i="1"/>
  <c r="AN271" i="1"/>
  <c r="AL271" i="1"/>
  <c r="L271" i="1"/>
  <c r="K271" i="1"/>
  <c r="AS270" i="1"/>
  <c r="AP270" i="1"/>
  <c r="AN270" i="1"/>
  <c r="AL270" i="1"/>
  <c r="L270" i="1"/>
  <c r="K270" i="1"/>
  <c r="AS269" i="1"/>
  <c r="AP269" i="1"/>
  <c r="AN269" i="1"/>
  <c r="AL269" i="1"/>
  <c r="L269" i="1"/>
  <c r="K269" i="1"/>
  <c r="AS268" i="1"/>
  <c r="AP268" i="1"/>
  <c r="AN268" i="1"/>
  <c r="AL268" i="1"/>
  <c r="L268" i="1"/>
  <c r="K268" i="1"/>
  <c r="AS267" i="1"/>
  <c r="AP267" i="1"/>
  <c r="AN267" i="1"/>
  <c r="AL267" i="1"/>
  <c r="L267" i="1"/>
  <c r="K267" i="1"/>
  <c r="AS266" i="1"/>
  <c r="AP266" i="1"/>
  <c r="AN266" i="1"/>
  <c r="AL266" i="1"/>
  <c r="L266" i="1"/>
  <c r="K266" i="1"/>
  <c r="AS265" i="1"/>
  <c r="AP265" i="1"/>
  <c r="AN265" i="1"/>
  <c r="AL265" i="1"/>
  <c r="L265" i="1"/>
  <c r="K265" i="1"/>
  <c r="AS216" i="1"/>
  <c r="AP216" i="1"/>
  <c r="AN216" i="1"/>
  <c r="AL216" i="1"/>
  <c r="L216" i="1"/>
  <c r="K216" i="1"/>
  <c r="AS215" i="1"/>
  <c r="AP215" i="1"/>
  <c r="AN215" i="1"/>
  <c r="AL215" i="1"/>
  <c r="L215" i="1"/>
  <c r="K215" i="1"/>
  <c r="AS214" i="1"/>
  <c r="AP214" i="1"/>
  <c r="AN214" i="1"/>
  <c r="AL214" i="1"/>
  <c r="L214" i="1"/>
  <c r="K214" i="1"/>
  <c r="AS213" i="1"/>
  <c r="AP213" i="1"/>
  <c r="AN213" i="1"/>
  <c r="AL213" i="1"/>
  <c r="L213" i="1"/>
  <c r="K213" i="1"/>
  <c r="AS212" i="1"/>
  <c r="AP212" i="1"/>
  <c r="AN212" i="1"/>
  <c r="AL212" i="1"/>
  <c r="L212" i="1"/>
  <c r="K212" i="1"/>
  <c r="AS211" i="1"/>
  <c r="AP211" i="1"/>
  <c r="AN211" i="1"/>
  <c r="AL211" i="1"/>
  <c r="L211" i="1"/>
  <c r="K211" i="1"/>
  <c r="AS210" i="1"/>
  <c r="AP210" i="1"/>
  <c r="AN210" i="1"/>
  <c r="AL210" i="1"/>
  <c r="L210" i="1"/>
  <c r="K210" i="1"/>
  <c r="AS209" i="1"/>
  <c r="AP209" i="1"/>
  <c r="AN209" i="1"/>
  <c r="AL209" i="1"/>
  <c r="L209" i="1"/>
  <c r="K209" i="1"/>
  <c r="AS224" i="1"/>
  <c r="AP224" i="1"/>
  <c r="AN224" i="1"/>
  <c r="AL224" i="1"/>
  <c r="L224" i="1"/>
  <c r="K224" i="1"/>
  <c r="AS223" i="1"/>
  <c r="AP223" i="1"/>
  <c r="AN223" i="1"/>
  <c r="AL223" i="1"/>
  <c r="L223" i="1"/>
  <c r="K223" i="1"/>
  <c r="AS222" i="1"/>
  <c r="AP222" i="1"/>
  <c r="AN222" i="1"/>
  <c r="AL222" i="1"/>
  <c r="L222" i="1"/>
  <c r="K222" i="1"/>
  <c r="AS221" i="1"/>
  <c r="AP221" i="1"/>
  <c r="AN221" i="1"/>
  <c r="AL221" i="1"/>
  <c r="L221" i="1"/>
  <c r="K221" i="1"/>
  <c r="AS220" i="1"/>
  <c r="AP220" i="1"/>
  <c r="AN220" i="1"/>
  <c r="AL220" i="1"/>
  <c r="L220" i="1"/>
  <c r="K220" i="1"/>
  <c r="AS219" i="1"/>
  <c r="AP219" i="1"/>
  <c r="AN219" i="1"/>
  <c r="AL219" i="1"/>
  <c r="L219" i="1"/>
  <c r="K219" i="1"/>
  <c r="AS218" i="1"/>
  <c r="AP218" i="1"/>
  <c r="AN218" i="1"/>
  <c r="AL218" i="1"/>
  <c r="L218" i="1"/>
  <c r="K218" i="1"/>
  <c r="AS202" i="1"/>
  <c r="AP202" i="1"/>
  <c r="AN202" i="1"/>
  <c r="AL202" i="1"/>
  <c r="L202" i="1"/>
  <c r="K202" i="1"/>
  <c r="AS246" i="1"/>
  <c r="AP246" i="1"/>
  <c r="AN246" i="1"/>
  <c r="AL246" i="1"/>
  <c r="L246" i="1"/>
  <c r="K246" i="1"/>
  <c r="AS245" i="1"/>
  <c r="AP245" i="1"/>
  <c r="AN245" i="1"/>
  <c r="AL245" i="1"/>
  <c r="L245" i="1"/>
  <c r="K245" i="1"/>
  <c r="AS244" i="1"/>
  <c r="AP244" i="1"/>
  <c r="AN244" i="1"/>
  <c r="AL244" i="1"/>
  <c r="L244" i="1"/>
  <c r="K244" i="1"/>
  <c r="AS243" i="1"/>
  <c r="AP243" i="1"/>
  <c r="AN243" i="1"/>
  <c r="AL243" i="1"/>
  <c r="L243" i="1"/>
  <c r="K243" i="1"/>
  <c r="AS242" i="1"/>
  <c r="AP242" i="1"/>
  <c r="AN242" i="1"/>
  <c r="AL242" i="1"/>
  <c r="L242" i="1"/>
  <c r="K242" i="1"/>
  <c r="AS241" i="1"/>
  <c r="AP241" i="1"/>
  <c r="AN241" i="1"/>
  <c r="AL241" i="1"/>
  <c r="L241" i="1"/>
  <c r="K241" i="1"/>
  <c r="AS240" i="1"/>
  <c r="AP240" i="1"/>
  <c r="AN240" i="1"/>
  <c r="AL240" i="1"/>
  <c r="L240" i="1"/>
  <c r="K240" i="1"/>
  <c r="AS239" i="1"/>
  <c r="AP239" i="1"/>
  <c r="AN239" i="1"/>
  <c r="AL239" i="1"/>
  <c r="L239" i="1"/>
  <c r="K239" i="1"/>
  <c r="AS208" i="1"/>
  <c r="AP208" i="1"/>
  <c r="AN208" i="1"/>
  <c r="AL208" i="1"/>
  <c r="L208" i="1"/>
  <c r="K208" i="1"/>
  <c r="AS207" i="1"/>
  <c r="AP207" i="1"/>
  <c r="AN207" i="1"/>
  <c r="AL207" i="1"/>
  <c r="L207" i="1"/>
  <c r="K207" i="1"/>
  <c r="AS206" i="1"/>
  <c r="AP206" i="1"/>
  <c r="AN206" i="1"/>
  <c r="AL206" i="1"/>
  <c r="L206" i="1"/>
  <c r="K206" i="1"/>
  <c r="AS238" i="1"/>
  <c r="AP238" i="1"/>
  <c r="AN238" i="1"/>
  <c r="AL238" i="1"/>
  <c r="L238" i="1"/>
  <c r="K238" i="1"/>
  <c r="AS237" i="1"/>
  <c r="AP237" i="1"/>
  <c r="AN237" i="1"/>
  <c r="AL237" i="1"/>
  <c r="L237" i="1"/>
  <c r="K237" i="1"/>
  <c r="AS236" i="1"/>
  <c r="AP236" i="1"/>
  <c r="AN236" i="1"/>
  <c r="AL236" i="1"/>
  <c r="L236" i="1"/>
  <c r="K236" i="1"/>
  <c r="AS235" i="1"/>
  <c r="AP235" i="1"/>
  <c r="AN235" i="1"/>
  <c r="AL235" i="1"/>
  <c r="L235" i="1"/>
  <c r="K235" i="1"/>
  <c r="AS234" i="1"/>
  <c r="AP234" i="1"/>
  <c r="AN234" i="1"/>
  <c r="AL234" i="1"/>
  <c r="L234" i="1"/>
  <c r="K234" i="1"/>
  <c r="AS233" i="1"/>
  <c r="AP233" i="1"/>
  <c r="AN233" i="1"/>
  <c r="AL233" i="1"/>
  <c r="L233" i="1"/>
  <c r="K233" i="1"/>
  <c r="AS232" i="1"/>
  <c r="AP232" i="1"/>
  <c r="AN232" i="1"/>
  <c r="AL232" i="1"/>
  <c r="L232" i="1"/>
  <c r="K232" i="1"/>
  <c r="AS231" i="1"/>
  <c r="AP231" i="1"/>
  <c r="AN231" i="1"/>
  <c r="AL231" i="1"/>
  <c r="L231" i="1"/>
  <c r="K231" i="1"/>
  <c r="AS230" i="1"/>
  <c r="AP230" i="1"/>
  <c r="AN230" i="1"/>
  <c r="AL230" i="1"/>
  <c r="L230" i="1"/>
  <c r="K230" i="1"/>
  <c r="AS229" i="1"/>
  <c r="AP229" i="1"/>
  <c r="AN229" i="1"/>
  <c r="AL229" i="1"/>
  <c r="L229" i="1"/>
  <c r="K229" i="1"/>
  <c r="AS228" i="1"/>
  <c r="AP228" i="1"/>
  <c r="AN228" i="1"/>
  <c r="AL228" i="1"/>
  <c r="L228" i="1"/>
  <c r="K228" i="1"/>
  <c r="AS227" i="1"/>
  <c r="AP227" i="1"/>
  <c r="AN227" i="1"/>
  <c r="AL227" i="1"/>
  <c r="L227" i="1"/>
  <c r="K227" i="1"/>
  <c r="AS226" i="1"/>
  <c r="AP226" i="1"/>
  <c r="AN226" i="1"/>
  <c r="AL226" i="1"/>
  <c r="L226" i="1"/>
  <c r="K226" i="1"/>
  <c r="AS225" i="1"/>
  <c r="AP225" i="1"/>
  <c r="AN225" i="1"/>
  <c r="AL225" i="1"/>
  <c r="L225" i="1"/>
  <c r="K225" i="1"/>
  <c r="AS205" i="1"/>
  <c r="AP205" i="1"/>
  <c r="AN205" i="1"/>
  <c r="AL205" i="1"/>
  <c r="L205" i="1"/>
  <c r="K205" i="1"/>
  <c r="AS204" i="1"/>
  <c r="AP204" i="1"/>
  <c r="AN204" i="1"/>
  <c r="AL204" i="1"/>
  <c r="L204" i="1"/>
  <c r="K204" i="1"/>
  <c r="AS203" i="1"/>
  <c r="AP203" i="1"/>
  <c r="AN203" i="1"/>
  <c r="AL203" i="1"/>
  <c r="L203" i="1"/>
  <c r="K203" i="1"/>
  <c r="AS253" i="1"/>
  <c r="AP253" i="1"/>
  <c r="AN253" i="1"/>
  <c r="AL253" i="1"/>
  <c r="L253" i="1"/>
  <c r="K253" i="1"/>
  <c r="AS252" i="1"/>
  <c r="AP252" i="1"/>
  <c r="AN252" i="1"/>
  <c r="AL252" i="1"/>
  <c r="L252" i="1"/>
  <c r="K252" i="1"/>
  <c r="AS251" i="1"/>
  <c r="AP251" i="1"/>
  <c r="AN251" i="1"/>
  <c r="AL251" i="1"/>
  <c r="L251" i="1"/>
  <c r="K251" i="1"/>
  <c r="AS250" i="1"/>
  <c r="AP250" i="1"/>
  <c r="AN250" i="1"/>
  <c r="AL250" i="1"/>
  <c r="L250" i="1"/>
  <c r="K250" i="1"/>
  <c r="AS249" i="1"/>
  <c r="AP249" i="1"/>
  <c r="AN249" i="1"/>
  <c r="AL249" i="1"/>
  <c r="L249" i="1"/>
  <c r="K249" i="1"/>
  <c r="AS248" i="1"/>
  <c r="AP248" i="1"/>
  <c r="AN248" i="1"/>
  <c r="AL248" i="1"/>
  <c r="L248" i="1"/>
  <c r="K248" i="1"/>
  <c r="AS247" i="1"/>
  <c r="AP247" i="1"/>
  <c r="AN247" i="1"/>
  <c r="AL247" i="1"/>
  <c r="L247" i="1"/>
  <c r="K247" i="1"/>
  <c r="AS171" i="1"/>
  <c r="AP171" i="1"/>
  <c r="AN171" i="1"/>
  <c r="AL171" i="1"/>
  <c r="L171" i="1"/>
  <c r="K171" i="1"/>
  <c r="AS170" i="1"/>
  <c r="AP170" i="1"/>
  <c r="AN170" i="1"/>
  <c r="AL170" i="1"/>
  <c r="L170" i="1"/>
  <c r="K170" i="1"/>
  <c r="AS169" i="1"/>
  <c r="AP169" i="1"/>
  <c r="AN169" i="1"/>
  <c r="AL169" i="1"/>
  <c r="L169" i="1"/>
  <c r="K169" i="1"/>
  <c r="AS168" i="1"/>
  <c r="AP168" i="1"/>
  <c r="AN168" i="1"/>
  <c r="AL168" i="1"/>
  <c r="L168" i="1"/>
  <c r="K168" i="1"/>
  <c r="AS167" i="1"/>
  <c r="AP167" i="1"/>
  <c r="AN167" i="1"/>
  <c r="AL167" i="1"/>
  <c r="L167" i="1"/>
  <c r="K167" i="1"/>
  <c r="AS166" i="1"/>
  <c r="AP166" i="1"/>
  <c r="AN166" i="1"/>
  <c r="AL166" i="1"/>
  <c r="L166" i="1"/>
  <c r="K166" i="1"/>
  <c r="AS165" i="1"/>
  <c r="AP165" i="1"/>
  <c r="AN165" i="1"/>
  <c r="AL165" i="1"/>
  <c r="L165" i="1"/>
  <c r="K165" i="1"/>
  <c r="AS164" i="1"/>
  <c r="AP164" i="1"/>
  <c r="AN164" i="1"/>
  <c r="AL164" i="1"/>
  <c r="L164" i="1"/>
  <c r="K164" i="1"/>
  <c r="AS163" i="1"/>
  <c r="AP163" i="1"/>
  <c r="AN163" i="1"/>
  <c r="AL163" i="1"/>
  <c r="L163" i="1"/>
  <c r="K163" i="1"/>
  <c r="AS162" i="1"/>
  <c r="AP162" i="1"/>
  <c r="AN162" i="1"/>
  <c r="AL162" i="1"/>
  <c r="L162" i="1"/>
  <c r="K162" i="1"/>
  <c r="AS161" i="1"/>
  <c r="AP161" i="1"/>
  <c r="AN161" i="1"/>
  <c r="AL161" i="1"/>
  <c r="L161" i="1"/>
  <c r="K161" i="1"/>
  <c r="AS160" i="1"/>
  <c r="AP160" i="1"/>
  <c r="AN160" i="1"/>
  <c r="AL160" i="1"/>
  <c r="L160" i="1"/>
  <c r="K160" i="1"/>
  <c r="AS159" i="1"/>
  <c r="AP159" i="1"/>
  <c r="AN159" i="1"/>
  <c r="AL159" i="1"/>
  <c r="L159" i="1"/>
  <c r="K159" i="1"/>
  <c r="AS158" i="1"/>
  <c r="AP158" i="1"/>
  <c r="AN158" i="1"/>
  <c r="AL158" i="1"/>
  <c r="L158" i="1"/>
  <c r="K158" i="1"/>
  <c r="AS157" i="1"/>
  <c r="AP157" i="1"/>
  <c r="AN157" i="1"/>
  <c r="AL157" i="1"/>
  <c r="L157" i="1"/>
  <c r="K157" i="1"/>
  <c r="AS156" i="1"/>
  <c r="AP156" i="1"/>
  <c r="AN156" i="1"/>
  <c r="AL156" i="1"/>
  <c r="L156" i="1"/>
  <c r="K156" i="1"/>
  <c r="AS155" i="1"/>
  <c r="AP155" i="1"/>
  <c r="AN155" i="1"/>
  <c r="AL155" i="1"/>
  <c r="L155" i="1"/>
  <c r="K155" i="1"/>
  <c r="AS154" i="1"/>
  <c r="AP154" i="1"/>
  <c r="AN154" i="1"/>
  <c r="AL154" i="1"/>
  <c r="L154" i="1"/>
  <c r="K154" i="1"/>
  <c r="AS153" i="1"/>
  <c r="AP153" i="1"/>
  <c r="AN153" i="1"/>
  <c r="AL153" i="1"/>
  <c r="L153" i="1"/>
  <c r="K153" i="1"/>
  <c r="AS152" i="1"/>
  <c r="AP152" i="1"/>
  <c r="AN152" i="1"/>
  <c r="AL152" i="1"/>
  <c r="L152" i="1"/>
  <c r="K152" i="1"/>
  <c r="AS151" i="1"/>
  <c r="AP151" i="1"/>
  <c r="AN151" i="1"/>
  <c r="AL151" i="1"/>
  <c r="L151" i="1"/>
  <c r="K151" i="1"/>
  <c r="AS150" i="1"/>
  <c r="AP150" i="1"/>
  <c r="AN150" i="1"/>
  <c r="AL150" i="1"/>
  <c r="L150" i="1"/>
  <c r="K150" i="1"/>
  <c r="AS149" i="1"/>
  <c r="AP149" i="1"/>
  <c r="AN149" i="1"/>
  <c r="AL149" i="1"/>
  <c r="L149" i="1"/>
  <c r="K149" i="1"/>
  <c r="AS148" i="1"/>
  <c r="AP148" i="1"/>
  <c r="AN148" i="1"/>
  <c r="AL148" i="1"/>
  <c r="L148" i="1"/>
  <c r="K148" i="1"/>
  <c r="AS147" i="1"/>
  <c r="AP147" i="1"/>
  <c r="AN147" i="1"/>
  <c r="AL147" i="1"/>
  <c r="L147" i="1"/>
  <c r="K147" i="1"/>
  <c r="AS146" i="1"/>
  <c r="AP146" i="1"/>
  <c r="AN146" i="1"/>
  <c r="AL146" i="1"/>
  <c r="L146" i="1"/>
  <c r="K146" i="1"/>
  <c r="AS145" i="1"/>
  <c r="AP145" i="1"/>
  <c r="AN145" i="1"/>
  <c r="AL145" i="1"/>
  <c r="L145" i="1"/>
  <c r="K145" i="1"/>
  <c r="AS144" i="1"/>
  <c r="AP144" i="1"/>
  <c r="AN144" i="1"/>
  <c r="AL144" i="1"/>
  <c r="L144" i="1"/>
  <c r="K144" i="1"/>
  <c r="AS143" i="1"/>
  <c r="AP143" i="1"/>
  <c r="AN143" i="1"/>
  <c r="AL143" i="1"/>
  <c r="L143" i="1"/>
  <c r="K143" i="1"/>
  <c r="AS142" i="1"/>
  <c r="AP142" i="1"/>
  <c r="AN142" i="1"/>
  <c r="AL142" i="1"/>
  <c r="L142" i="1"/>
  <c r="K142" i="1"/>
  <c r="AS141" i="1"/>
  <c r="AP141" i="1"/>
  <c r="AN141" i="1"/>
  <c r="AL141" i="1"/>
  <c r="L141" i="1"/>
  <c r="K141" i="1"/>
  <c r="AS140" i="1"/>
  <c r="AP140" i="1"/>
  <c r="AN140" i="1"/>
  <c r="AL140" i="1"/>
  <c r="L140" i="1"/>
  <c r="K140" i="1"/>
  <c r="AS139" i="1"/>
  <c r="AP139" i="1"/>
  <c r="AN139" i="1"/>
  <c r="AL139" i="1"/>
  <c r="L139" i="1"/>
  <c r="K139" i="1"/>
  <c r="AS138" i="1"/>
  <c r="AP138" i="1"/>
  <c r="AN138" i="1"/>
  <c r="AL138" i="1"/>
  <c r="L138" i="1"/>
  <c r="K138" i="1"/>
  <c r="AS137" i="1"/>
  <c r="AP137" i="1"/>
  <c r="AN137" i="1"/>
  <c r="AL137" i="1"/>
  <c r="L137" i="1"/>
  <c r="K137" i="1"/>
  <c r="AS136" i="1"/>
  <c r="AP136" i="1"/>
  <c r="AN136" i="1"/>
  <c r="AL136" i="1"/>
  <c r="L136" i="1"/>
  <c r="K136" i="1"/>
  <c r="AS135" i="1"/>
  <c r="AP135" i="1"/>
  <c r="AN135" i="1"/>
  <c r="AL135" i="1"/>
  <c r="L135" i="1"/>
  <c r="K135" i="1"/>
  <c r="AS134" i="1"/>
  <c r="AP134" i="1"/>
  <c r="AN134" i="1"/>
  <c r="AL134" i="1"/>
  <c r="L134" i="1"/>
  <c r="K134" i="1"/>
  <c r="AS133" i="1"/>
  <c r="AP133" i="1"/>
  <c r="AN133" i="1"/>
  <c r="AL133" i="1"/>
  <c r="L133" i="1"/>
  <c r="K133" i="1"/>
  <c r="AS132" i="1"/>
  <c r="AP132" i="1"/>
  <c r="AN132" i="1"/>
  <c r="AL132" i="1"/>
  <c r="L132" i="1"/>
  <c r="K132" i="1"/>
  <c r="AS131" i="1"/>
  <c r="AP131" i="1"/>
  <c r="AN131" i="1"/>
  <c r="AL131" i="1"/>
  <c r="L131" i="1"/>
  <c r="K131" i="1"/>
  <c r="AS130" i="1"/>
  <c r="AP130" i="1"/>
  <c r="AN130" i="1"/>
  <c r="AL130" i="1"/>
  <c r="L130" i="1"/>
  <c r="K130" i="1"/>
  <c r="AS129" i="1"/>
  <c r="AP129" i="1"/>
  <c r="AN129" i="1"/>
  <c r="AL129" i="1"/>
  <c r="L129" i="1"/>
  <c r="K129" i="1"/>
  <c r="AS128" i="1"/>
  <c r="AP128" i="1"/>
  <c r="AN128" i="1"/>
  <c r="AL128" i="1"/>
  <c r="L128" i="1"/>
  <c r="K128" i="1"/>
  <c r="AS127" i="1"/>
  <c r="AP127" i="1"/>
  <c r="AN127" i="1"/>
  <c r="AL127" i="1"/>
  <c r="L127" i="1"/>
  <c r="K127" i="1"/>
  <c r="AS126" i="1"/>
  <c r="AP126" i="1"/>
  <c r="AN126" i="1"/>
  <c r="AL126" i="1"/>
  <c r="L126" i="1"/>
  <c r="K126" i="1"/>
  <c r="AS125" i="1"/>
  <c r="AP125" i="1"/>
  <c r="AN125" i="1"/>
  <c r="AL125" i="1"/>
  <c r="L125" i="1"/>
  <c r="K125" i="1"/>
  <c r="AS124" i="1"/>
  <c r="AP124" i="1"/>
  <c r="AN124" i="1"/>
  <c r="AL124" i="1"/>
  <c r="L124" i="1"/>
  <c r="K124" i="1"/>
  <c r="AS123" i="1"/>
  <c r="AP123" i="1"/>
  <c r="AN123" i="1"/>
  <c r="AL123" i="1"/>
  <c r="L123" i="1"/>
  <c r="K123" i="1"/>
  <c r="AS122" i="1"/>
  <c r="AP122" i="1"/>
  <c r="AN122" i="1"/>
  <c r="AL122" i="1"/>
  <c r="L122" i="1"/>
  <c r="K122" i="1"/>
  <c r="AS121" i="1"/>
  <c r="AP121" i="1"/>
  <c r="AN121" i="1"/>
  <c r="AL121" i="1"/>
  <c r="L121" i="1"/>
  <c r="K121" i="1"/>
  <c r="AS120" i="1"/>
  <c r="AP120" i="1"/>
  <c r="AN120" i="1"/>
  <c r="AL120" i="1"/>
  <c r="L120" i="1"/>
  <c r="K120" i="1"/>
  <c r="AS119" i="1"/>
  <c r="AP119" i="1"/>
  <c r="AN119" i="1"/>
  <c r="AL119" i="1"/>
  <c r="L119" i="1"/>
  <c r="K119" i="1"/>
  <c r="AS118" i="1"/>
  <c r="AP118" i="1"/>
  <c r="AN118" i="1"/>
  <c r="AL118" i="1"/>
  <c r="L118" i="1"/>
  <c r="K118" i="1"/>
  <c r="AS117" i="1"/>
  <c r="AP117" i="1"/>
  <c r="AN117" i="1"/>
  <c r="AL117" i="1"/>
  <c r="L117" i="1"/>
  <c r="K117" i="1"/>
  <c r="AS116" i="1"/>
  <c r="AP116" i="1"/>
  <c r="AN116" i="1"/>
  <c r="AL116" i="1"/>
  <c r="L116" i="1"/>
  <c r="K116" i="1"/>
  <c r="AS115" i="1"/>
  <c r="AP115" i="1"/>
  <c r="AN115" i="1"/>
  <c r="AL115" i="1"/>
  <c r="L115" i="1"/>
  <c r="K115" i="1"/>
  <c r="AS114" i="1"/>
  <c r="AP114" i="1"/>
  <c r="AN114" i="1"/>
  <c r="AL114" i="1"/>
  <c r="L114" i="1"/>
  <c r="K114" i="1"/>
  <c r="AS113" i="1"/>
  <c r="AP113" i="1"/>
  <c r="AN113" i="1"/>
  <c r="AL113" i="1"/>
  <c r="L113" i="1"/>
  <c r="K113" i="1"/>
  <c r="AS112" i="1"/>
  <c r="AP112" i="1"/>
  <c r="AN112" i="1"/>
  <c r="AL112" i="1"/>
  <c r="L112" i="1"/>
  <c r="K112" i="1"/>
  <c r="AS111" i="1"/>
  <c r="AP111" i="1"/>
  <c r="AN111" i="1"/>
  <c r="AL111" i="1"/>
  <c r="L111" i="1"/>
  <c r="K111" i="1"/>
  <c r="AS110" i="1"/>
  <c r="AP110" i="1"/>
  <c r="AN110" i="1"/>
  <c r="AL110" i="1"/>
  <c r="L110" i="1"/>
  <c r="K110" i="1"/>
  <c r="AS109" i="1"/>
  <c r="AP109" i="1"/>
  <c r="AN109" i="1"/>
  <c r="AL109" i="1"/>
  <c r="L109" i="1"/>
  <c r="K109" i="1"/>
  <c r="AS108" i="1"/>
  <c r="AP108" i="1"/>
  <c r="AN108" i="1"/>
  <c r="AL108" i="1"/>
  <c r="L108" i="1"/>
  <c r="K108" i="1"/>
  <c r="AS107" i="1"/>
  <c r="AP107" i="1"/>
  <c r="AN107" i="1"/>
  <c r="AL107" i="1"/>
  <c r="L107" i="1"/>
  <c r="K107" i="1"/>
  <c r="AS106" i="1"/>
  <c r="AP106" i="1"/>
  <c r="AN106" i="1"/>
  <c r="AL106" i="1"/>
  <c r="L106" i="1"/>
  <c r="K106" i="1"/>
  <c r="AS105" i="1"/>
  <c r="AP105" i="1"/>
  <c r="AN105" i="1"/>
  <c r="AL105" i="1"/>
  <c r="L105" i="1"/>
  <c r="K105" i="1"/>
  <c r="AS104" i="1"/>
  <c r="AP104" i="1"/>
  <c r="AN104" i="1"/>
  <c r="AL104" i="1"/>
  <c r="L104" i="1"/>
  <c r="K104" i="1"/>
  <c r="AS103" i="1"/>
  <c r="AP103" i="1"/>
  <c r="AN103" i="1"/>
  <c r="AL103" i="1"/>
  <c r="L103" i="1"/>
  <c r="K103" i="1"/>
  <c r="AS102" i="1"/>
  <c r="AP102" i="1"/>
  <c r="AN102" i="1"/>
  <c r="AL102" i="1"/>
  <c r="L102" i="1"/>
  <c r="K102" i="1"/>
  <c r="AS101" i="1"/>
  <c r="AP101" i="1"/>
  <c r="AN101" i="1"/>
  <c r="AL101" i="1"/>
  <c r="L101" i="1"/>
  <c r="K101" i="1"/>
  <c r="AS100" i="1"/>
  <c r="AP100" i="1"/>
  <c r="AN100" i="1"/>
  <c r="AL100" i="1"/>
  <c r="L100" i="1"/>
  <c r="K100" i="1"/>
  <c r="AS99" i="1"/>
  <c r="AP99" i="1"/>
  <c r="AN99" i="1"/>
  <c r="AL99" i="1"/>
  <c r="L99" i="1"/>
  <c r="K99" i="1"/>
  <c r="AS98" i="1"/>
  <c r="AP98" i="1"/>
  <c r="AN98" i="1"/>
  <c r="AL98" i="1"/>
  <c r="L98" i="1"/>
  <c r="K98" i="1"/>
  <c r="AS97" i="1"/>
  <c r="AP97" i="1"/>
  <c r="AN97" i="1"/>
  <c r="AL97" i="1"/>
  <c r="L97" i="1"/>
  <c r="K97" i="1"/>
  <c r="AS96" i="1"/>
  <c r="AP96" i="1"/>
  <c r="AN96" i="1"/>
  <c r="AL96" i="1"/>
  <c r="L96" i="1"/>
  <c r="K96" i="1"/>
  <c r="AS95" i="1"/>
  <c r="AP95" i="1"/>
  <c r="AN95" i="1"/>
  <c r="AL95" i="1"/>
  <c r="L95" i="1"/>
  <c r="K95" i="1"/>
  <c r="AS94" i="1"/>
  <c r="AP94" i="1"/>
  <c r="AN94" i="1"/>
  <c r="AL94" i="1"/>
  <c r="L94" i="1"/>
  <c r="K94" i="1"/>
  <c r="AS93" i="1"/>
  <c r="AP93" i="1"/>
  <c r="AN93" i="1"/>
  <c r="AL93" i="1"/>
  <c r="L93" i="1"/>
  <c r="K93" i="1"/>
  <c r="AS92" i="1"/>
  <c r="AP92" i="1"/>
  <c r="AN92" i="1"/>
  <c r="AL92" i="1"/>
  <c r="L92" i="1"/>
  <c r="K92" i="1"/>
  <c r="AS91" i="1"/>
  <c r="AP91" i="1"/>
  <c r="AN91" i="1"/>
  <c r="AL91" i="1"/>
  <c r="L91" i="1"/>
  <c r="K91" i="1"/>
  <c r="AS90" i="1"/>
  <c r="AP90" i="1"/>
  <c r="AN90" i="1"/>
  <c r="AL90" i="1"/>
  <c r="L90" i="1"/>
  <c r="K90" i="1"/>
  <c r="AS89" i="1"/>
  <c r="AP89" i="1"/>
  <c r="AN89" i="1"/>
  <c r="AL89" i="1"/>
  <c r="L89" i="1"/>
  <c r="K89" i="1"/>
  <c r="AS88" i="1"/>
  <c r="AP88" i="1"/>
  <c r="AN88" i="1"/>
  <c r="AL88" i="1"/>
  <c r="L88" i="1"/>
  <c r="K88" i="1"/>
  <c r="AS87" i="1"/>
  <c r="AP87" i="1"/>
  <c r="AN87" i="1"/>
  <c r="AL87" i="1"/>
  <c r="L87" i="1"/>
  <c r="K87" i="1"/>
  <c r="AS86" i="1"/>
  <c r="AP86" i="1"/>
  <c r="AN86" i="1"/>
  <c r="AL86" i="1"/>
  <c r="L86" i="1"/>
  <c r="K86" i="1"/>
  <c r="AS85" i="1"/>
  <c r="AP85" i="1"/>
  <c r="AN85" i="1"/>
  <c r="AL85" i="1"/>
  <c r="L85" i="1"/>
  <c r="K85" i="1"/>
  <c r="AS84" i="1"/>
  <c r="AP84" i="1"/>
  <c r="AN84" i="1"/>
  <c r="AL84" i="1"/>
  <c r="L84" i="1"/>
  <c r="K84" i="1"/>
  <c r="AS83" i="1"/>
  <c r="AP83" i="1"/>
  <c r="AN83" i="1"/>
  <c r="AL83" i="1"/>
  <c r="L83" i="1"/>
  <c r="K83" i="1"/>
  <c r="AS82" i="1"/>
  <c r="AP82" i="1"/>
  <c r="AN82" i="1"/>
  <c r="AL82" i="1"/>
  <c r="L82" i="1"/>
  <c r="K82" i="1"/>
  <c r="AS81" i="1"/>
  <c r="AP81" i="1"/>
  <c r="AN81" i="1"/>
  <c r="AL81" i="1"/>
  <c r="L81" i="1"/>
  <c r="K81" i="1"/>
  <c r="AS80" i="1"/>
  <c r="AP80" i="1"/>
  <c r="AN80" i="1"/>
  <c r="AL80" i="1"/>
  <c r="L80" i="1"/>
  <c r="K80" i="1"/>
  <c r="AS79" i="1"/>
  <c r="AP79" i="1"/>
  <c r="AN79" i="1"/>
  <c r="AL79" i="1"/>
  <c r="L79" i="1"/>
  <c r="K79" i="1"/>
  <c r="AS78" i="1"/>
  <c r="AP78" i="1"/>
  <c r="AN78" i="1"/>
  <c r="AL78" i="1"/>
  <c r="L78" i="1"/>
  <c r="K78" i="1"/>
  <c r="AS77" i="1"/>
  <c r="AP77" i="1"/>
  <c r="AN77" i="1"/>
  <c r="AL77" i="1"/>
  <c r="L77" i="1"/>
  <c r="K77" i="1"/>
  <c r="AS76" i="1"/>
  <c r="AP76" i="1"/>
  <c r="AN76" i="1"/>
  <c r="AL76" i="1"/>
  <c r="L76" i="1"/>
  <c r="K76" i="1"/>
  <c r="AS75" i="1"/>
  <c r="AP75" i="1"/>
  <c r="AN75" i="1"/>
  <c r="AL75" i="1"/>
  <c r="L75" i="1"/>
  <c r="K75" i="1"/>
  <c r="AS74" i="1"/>
  <c r="AP74" i="1"/>
  <c r="AN74" i="1"/>
  <c r="AL74" i="1"/>
  <c r="L74" i="1"/>
  <c r="K74" i="1"/>
  <c r="AS73" i="1"/>
  <c r="AP73" i="1"/>
  <c r="AN73" i="1"/>
  <c r="AL73" i="1"/>
  <c r="L73" i="1"/>
  <c r="K73" i="1"/>
  <c r="AS72" i="1"/>
  <c r="AP72" i="1"/>
  <c r="AN72" i="1"/>
  <c r="AL72" i="1"/>
  <c r="L72" i="1"/>
  <c r="K72" i="1"/>
  <c r="AS71" i="1"/>
  <c r="AP71" i="1"/>
  <c r="AN71" i="1"/>
  <c r="AL71" i="1"/>
  <c r="L71" i="1"/>
  <c r="K71" i="1"/>
  <c r="AS70" i="1"/>
  <c r="AP70" i="1"/>
  <c r="AN70" i="1"/>
  <c r="AL70" i="1"/>
  <c r="L70" i="1"/>
  <c r="K70" i="1"/>
  <c r="AS69" i="1"/>
  <c r="AP69" i="1"/>
  <c r="AN69" i="1"/>
  <c r="AL69" i="1"/>
  <c r="L69" i="1"/>
  <c r="K69" i="1"/>
  <c r="AS68" i="1"/>
  <c r="AP68" i="1"/>
  <c r="AN68" i="1"/>
  <c r="AL68" i="1"/>
  <c r="L68" i="1"/>
  <c r="K68" i="1"/>
  <c r="AS67" i="1"/>
  <c r="AP67" i="1"/>
  <c r="AN67" i="1"/>
  <c r="AL67" i="1"/>
  <c r="L67" i="1"/>
  <c r="K67" i="1"/>
  <c r="AS66" i="1"/>
  <c r="AP66" i="1"/>
  <c r="AN66" i="1"/>
  <c r="AL66" i="1"/>
  <c r="L66" i="1"/>
  <c r="K66" i="1"/>
  <c r="AS65" i="1"/>
  <c r="AP65" i="1"/>
  <c r="AN65" i="1"/>
  <c r="AL65" i="1"/>
  <c r="L65" i="1"/>
  <c r="K65" i="1"/>
  <c r="AS64" i="1"/>
  <c r="AP64" i="1"/>
  <c r="AN64" i="1"/>
  <c r="AL64" i="1"/>
  <c r="L64" i="1"/>
  <c r="K64" i="1"/>
  <c r="AS63" i="1"/>
  <c r="AP63" i="1"/>
  <c r="AN63" i="1"/>
  <c r="AL63" i="1"/>
  <c r="L63" i="1"/>
  <c r="K63" i="1"/>
  <c r="AS62" i="1"/>
  <c r="AP62" i="1"/>
  <c r="AN62" i="1"/>
  <c r="AL62" i="1"/>
  <c r="L62" i="1"/>
  <c r="K62" i="1"/>
  <c r="AS61" i="1"/>
  <c r="AP61" i="1"/>
  <c r="AN61" i="1"/>
  <c r="AL61" i="1"/>
  <c r="L61" i="1"/>
  <c r="K61" i="1"/>
  <c r="AS60" i="1"/>
  <c r="AP60" i="1"/>
  <c r="AN60" i="1"/>
  <c r="AL60" i="1"/>
  <c r="L60" i="1"/>
  <c r="K60" i="1"/>
  <c r="AS59" i="1"/>
  <c r="AP59" i="1"/>
  <c r="AN59" i="1"/>
  <c r="AL59" i="1"/>
  <c r="L59" i="1"/>
  <c r="K59" i="1"/>
  <c r="AS58" i="1"/>
  <c r="AP58" i="1"/>
  <c r="AN58" i="1"/>
  <c r="AL58" i="1"/>
  <c r="L58" i="1"/>
  <c r="K58" i="1"/>
  <c r="AS57" i="1"/>
  <c r="AP57" i="1"/>
  <c r="AN57" i="1"/>
  <c r="AL57" i="1"/>
  <c r="L57" i="1"/>
  <c r="K57" i="1"/>
  <c r="AS56" i="1"/>
  <c r="AP56" i="1"/>
  <c r="AN56" i="1"/>
  <c r="AL56" i="1"/>
  <c r="L56" i="1"/>
  <c r="K56" i="1"/>
  <c r="AS55" i="1"/>
  <c r="AP55" i="1"/>
  <c r="AN55" i="1"/>
  <c r="AL55" i="1"/>
  <c r="L55" i="1"/>
  <c r="K55" i="1"/>
  <c r="AS54" i="1"/>
  <c r="AP54" i="1"/>
  <c r="AN54" i="1"/>
  <c r="AL54" i="1"/>
  <c r="L54" i="1"/>
  <c r="K54" i="1"/>
  <c r="AS53" i="1"/>
  <c r="AP53" i="1"/>
  <c r="AN53" i="1"/>
  <c r="AL53" i="1"/>
  <c r="L53" i="1"/>
  <c r="K53" i="1"/>
  <c r="AS52" i="1"/>
  <c r="AP52" i="1"/>
  <c r="AN52" i="1"/>
  <c r="AL52" i="1"/>
  <c r="L52" i="1"/>
  <c r="K52" i="1"/>
  <c r="AS51" i="1"/>
  <c r="AP51" i="1"/>
  <c r="AN51" i="1"/>
  <c r="AL51" i="1"/>
  <c r="L51" i="1"/>
  <c r="K51" i="1"/>
  <c r="AS50" i="1"/>
  <c r="AP50" i="1"/>
  <c r="AN50" i="1"/>
  <c r="AL50" i="1"/>
  <c r="L50" i="1"/>
  <c r="K50" i="1"/>
  <c r="AS49" i="1"/>
  <c r="AP49" i="1"/>
  <c r="AN49" i="1"/>
  <c r="AL49" i="1"/>
  <c r="L49" i="1"/>
  <c r="K49" i="1"/>
  <c r="AS48" i="1"/>
  <c r="AP48" i="1"/>
  <c r="AN48" i="1"/>
  <c r="AL48" i="1"/>
  <c r="L48" i="1"/>
  <c r="K48" i="1"/>
  <c r="AS47" i="1"/>
  <c r="AP47" i="1"/>
  <c r="AN47" i="1"/>
  <c r="AL47" i="1"/>
  <c r="L47" i="1"/>
  <c r="K47" i="1"/>
  <c r="AS46" i="1"/>
  <c r="AP46" i="1"/>
  <c r="AN46" i="1"/>
  <c r="AL46" i="1"/>
  <c r="L46" i="1"/>
  <c r="K46" i="1"/>
  <c r="AS45" i="1"/>
  <c r="AP45" i="1"/>
  <c r="AN45" i="1"/>
  <c r="AL45" i="1"/>
  <c r="L45" i="1"/>
  <c r="K45" i="1"/>
  <c r="AS44" i="1"/>
  <c r="AP44" i="1"/>
  <c r="AN44" i="1"/>
  <c r="AL44" i="1"/>
  <c r="L44" i="1"/>
  <c r="K44" i="1"/>
  <c r="AS43" i="1"/>
  <c r="AP43" i="1"/>
  <c r="AN43" i="1"/>
  <c r="AL43" i="1"/>
  <c r="L43" i="1"/>
  <c r="K43" i="1"/>
  <c r="AS42" i="1"/>
  <c r="AP42" i="1"/>
  <c r="AN42" i="1"/>
  <c r="AL42" i="1"/>
  <c r="L42" i="1"/>
  <c r="K42" i="1"/>
  <c r="AS41" i="1"/>
  <c r="AP41" i="1"/>
  <c r="AN41" i="1"/>
  <c r="AL41" i="1"/>
  <c r="L41" i="1"/>
  <c r="K41" i="1"/>
  <c r="AS40" i="1"/>
  <c r="AP40" i="1"/>
  <c r="AN40" i="1"/>
  <c r="AL40" i="1"/>
  <c r="L40" i="1"/>
  <c r="K40" i="1"/>
  <c r="AS39" i="1"/>
  <c r="AP39" i="1"/>
  <c r="AN39" i="1"/>
  <c r="AL39" i="1"/>
  <c r="L39" i="1"/>
  <c r="K39" i="1"/>
  <c r="AS38" i="1"/>
  <c r="AP38" i="1"/>
  <c r="AN38" i="1"/>
  <c r="AL38" i="1"/>
  <c r="L38" i="1"/>
  <c r="K38" i="1"/>
  <c r="AS37" i="1"/>
  <c r="AP37" i="1"/>
  <c r="AN37" i="1"/>
  <c r="AL37" i="1"/>
  <c r="L37" i="1"/>
  <c r="K37" i="1"/>
  <c r="AS36" i="1"/>
  <c r="AP36" i="1"/>
  <c r="AN36" i="1"/>
  <c r="AL36" i="1"/>
  <c r="L36" i="1"/>
  <c r="K36" i="1"/>
  <c r="AS35" i="1"/>
  <c r="AP35" i="1"/>
  <c r="AN35" i="1"/>
  <c r="AL35" i="1"/>
  <c r="L35" i="1"/>
  <c r="K35" i="1"/>
  <c r="AS34" i="1"/>
  <c r="AP34" i="1"/>
  <c r="AN34" i="1"/>
  <c r="AL34" i="1"/>
  <c r="L34" i="1"/>
  <c r="K34" i="1"/>
  <c r="AS33" i="1"/>
  <c r="AP33" i="1"/>
  <c r="AN33" i="1"/>
  <c r="AL33" i="1"/>
  <c r="L33" i="1"/>
  <c r="K33" i="1"/>
  <c r="AS32" i="1"/>
  <c r="AP32" i="1"/>
  <c r="AN32" i="1"/>
  <c r="AL32" i="1"/>
  <c r="L32" i="1"/>
  <c r="K32" i="1"/>
  <c r="AS31" i="1"/>
  <c r="AP31" i="1"/>
  <c r="AN31" i="1"/>
  <c r="AL31" i="1"/>
  <c r="L31" i="1"/>
  <c r="K31" i="1"/>
  <c r="AS30" i="1"/>
  <c r="AP30" i="1"/>
  <c r="AN30" i="1"/>
  <c r="AL30" i="1"/>
  <c r="L30" i="1"/>
  <c r="K30" i="1"/>
  <c r="AS29" i="1"/>
  <c r="AP29" i="1"/>
  <c r="AN29" i="1"/>
  <c r="AL29" i="1"/>
  <c r="L29" i="1"/>
  <c r="K29" i="1"/>
  <c r="AS28" i="1"/>
  <c r="AP28" i="1"/>
  <c r="AN28" i="1"/>
  <c r="AL28" i="1"/>
  <c r="L28" i="1"/>
  <c r="K28" i="1"/>
  <c r="AS27" i="1"/>
  <c r="AP27" i="1"/>
  <c r="AN27" i="1"/>
  <c r="AL27" i="1"/>
  <c r="L27" i="1"/>
  <c r="K27" i="1"/>
  <c r="AS26" i="1"/>
  <c r="AP26" i="1"/>
  <c r="AN26" i="1"/>
  <c r="AL26" i="1"/>
  <c r="L26" i="1"/>
  <c r="K26" i="1"/>
  <c r="AS25" i="1"/>
  <c r="AP25" i="1"/>
  <c r="AN25" i="1"/>
  <c r="AL25" i="1"/>
  <c r="L25" i="1"/>
  <c r="K25" i="1"/>
  <c r="AS24" i="1"/>
  <c r="AP24" i="1"/>
  <c r="AN24" i="1"/>
  <c r="AL24" i="1"/>
  <c r="L24" i="1"/>
  <c r="K24" i="1"/>
  <c r="AS23" i="1"/>
  <c r="AP23" i="1"/>
  <c r="AN23" i="1"/>
  <c r="AL23" i="1"/>
  <c r="L23" i="1"/>
  <c r="K23" i="1"/>
  <c r="AS22" i="1"/>
  <c r="AP22" i="1"/>
  <c r="AN22" i="1"/>
  <c r="AL22" i="1"/>
  <c r="L22" i="1"/>
  <c r="K22" i="1"/>
  <c r="AS21" i="1"/>
  <c r="AP21" i="1"/>
  <c r="AN21" i="1"/>
  <c r="AL21" i="1"/>
  <c r="L21" i="1"/>
  <c r="K21" i="1"/>
  <c r="AS20" i="1"/>
  <c r="AP20" i="1"/>
  <c r="AN20" i="1"/>
  <c r="AL20" i="1"/>
  <c r="L20" i="1"/>
  <c r="K20" i="1"/>
  <c r="AS19" i="1"/>
  <c r="AP19" i="1"/>
  <c r="AN19" i="1"/>
  <c r="AL19" i="1"/>
  <c r="L19" i="1"/>
  <c r="K19" i="1"/>
  <c r="AS18" i="1"/>
  <c r="AP18" i="1"/>
  <c r="AN18" i="1"/>
  <c r="AL18" i="1"/>
  <c r="L18" i="1"/>
  <c r="K18" i="1"/>
  <c r="AS17" i="1"/>
  <c r="AP17" i="1"/>
  <c r="AN17" i="1"/>
  <c r="AL17" i="1"/>
  <c r="L17" i="1"/>
  <c r="K17" i="1"/>
  <c r="AS16" i="1"/>
  <c r="AP16" i="1"/>
  <c r="AN16" i="1"/>
  <c r="AL16" i="1"/>
  <c r="L16" i="1"/>
  <c r="K16" i="1"/>
  <c r="AS15" i="1"/>
  <c r="AP15" i="1"/>
  <c r="AN15" i="1"/>
  <c r="AL15" i="1"/>
  <c r="L15" i="1"/>
  <c r="K15" i="1"/>
  <c r="AS14" i="1"/>
  <c r="AP14" i="1"/>
  <c r="AN14" i="1"/>
  <c r="AL14" i="1"/>
  <c r="L14" i="1"/>
  <c r="K14" i="1"/>
  <c r="AS13" i="1"/>
  <c r="AP13" i="1"/>
  <c r="AN13" i="1"/>
  <c r="AL13" i="1"/>
  <c r="L13" i="1"/>
  <c r="K13" i="1"/>
  <c r="AS12" i="1"/>
  <c r="AP12" i="1"/>
  <c r="AN12" i="1"/>
  <c r="AL12" i="1"/>
  <c r="L12" i="1"/>
  <c r="K12" i="1"/>
  <c r="AS11" i="1"/>
  <c r="AP11" i="1"/>
  <c r="AN11" i="1"/>
  <c r="AL11" i="1"/>
  <c r="L11" i="1"/>
  <c r="K11" i="1"/>
  <c r="AS10" i="1"/>
  <c r="AP10" i="1"/>
  <c r="AN10" i="1"/>
  <c r="AL10" i="1"/>
  <c r="L10" i="1"/>
  <c r="K10" i="1"/>
  <c r="AS9" i="1"/>
  <c r="AP9" i="1"/>
  <c r="AN9" i="1"/>
  <c r="AL9" i="1"/>
  <c r="L9" i="1"/>
  <c r="K9" i="1"/>
  <c r="AS8" i="1"/>
  <c r="AP8" i="1"/>
  <c r="AN8" i="1"/>
  <c r="AL8" i="1"/>
  <c r="L8" i="1"/>
  <c r="K8" i="1"/>
  <c r="AS7" i="1"/>
  <c r="AP7" i="1"/>
  <c r="AN7" i="1"/>
  <c r="AL7" i="1"/>
  <c r="L7" i="1"/>
  <c r="K7" i="1"/>
  <c r="AS6" i="1"/>
  <c r="AP6" i="1"/>
  <c r="AN6" i="1"/>
  <c r="AL6" i="1"/>
  <c r="L6" i="1"/>
  <c r="K6" i="1"/>
  <c r="AS5" i="1"/>
  <c r="AP5" i="1"/>
  <c r="AN5" i="1"/>
  <c r="AL5" i="1"/>
  <c r="L5" i="1"/>
  <c r="K5" i="1"/>
  <c r="AS4" i="1"/>
  <c r="AP4" i="1"/>
  <c r="AN4" i="1"/>
  <c r="AL4" i="1"/>
  <c r="L4" i="1"/>
  <c r="K4" i="1"/>
  <c r="AS3" i="1"/>
  <c r="AP3" i="1"/>
  <c r="AN3" i="1"/>
  <c r="AL3" i="1"/>
  <c r="L3" i="1"/>
  <c r="K3" i="1"/>
  <c r="AP274" i="1" l="1"/>
  <c r="K274" i="1"/>
  <c r="L274" i="1"/>
  <c r="AN274" i="1"/>
  <c r="AS274" i="1"/>
  <c r="AT214" i="1" s="1"/>
  <c r="AU214" i="1" s="1"/>
  <c r="AL274" i="1"/>
  <c r="AT172" i="1" l="1"/>
  <c r="AU172" i="1" s="1"/>
  <c r="AT213" i="1"/>
  <c r="AU213" i="1" s="1"/>
  <c r="AT204" i="1"/>
  <c r="AU204" i="1" s="1"/>
  <c r="AT198" i="1"/>
  <c r="AU198" i="1" s="1"/>
  <c r="AT148" i="1"/>
  <c r="AU148" i="1" s="1"/>
  <c r="AT202" i="1"/>
  <c r="AU202" i="1" s="1"/>
  <c r="AT181" i="1"/>
  <c r="AU181" i="1" s="1"/>
  <c r="AT178" i="1"/>
  <c r="AU178" i="1" s="1"/>
  <c r="AT175" i="1"/>
  <c r="AU175" i="1" s="1"/>
  <c r="AT262" i="1"/>
  <c r="AU262" i="1" s="1"/>
  <c r="AT259" i="1"/>
  <c r="AU259" i="1" s="1"/>
  <c r="AT256" i="1"/>
  <c r="AU256" i="1" s="1"/>
  <c r="AT200" i="1"/>
  <c r="AU200" i="1" s="1"/>
  <c r="AT197" i="1"/>
  <c r="AU197" i="1" s="1"/>
  <c r="AT194" i="1"/>
  <c r="AU194" i="1" s="1"/>
  <c r="AT191" i="1"/>
  <c r="AU191" i="1" s="1"/>
  <c r="AT188" i="1"/>
  <c r="AU188" i="1" s="1"/>
  <c r="AT185" i="1"/>
  <c r="AU185" i="1" s="1"/>
  <c r="AT270" i="1"/>
  <c r="AU270" i="1" s="1"/>
  <c r="AT183" i="1"/>
  <c r="AU183" i="1" s="1"/>
  <c r="AT180" i="1"/>
  <c r="AU180" i="1" s="1"/>
  <c r="AT177" i="1"/>
  <c r="AU177" i="1" s="1"/>
  <c r="AT174" i="1"/>
  <c r="AU174" i="1" s="1"/>
  <c r="AT264" i="1"/>
  <c r="AU264" i="1" s="1"/>
  <c r="AT261" i="1"/>
  <c r="AU261" i="1" s="1"/>
  <c r="AT258" i="1"/>
  <c r="AU258" i="1" s="1"/>
  <c r="AT255" i="1"/>
  <c r="AU255" i="1" s="1"/>
  <c r="AT199" i="1"/>
  <c r="AU199" i="1" s="1"/>
  <c r="AT196" i="1"/>
  <c r="AU196" i="1" s="1"/>
  <c r="AT193" i="1"/>
  <c r="AU193" i="1" s="1"/>
  <c r="AT190" i="1"/>
  <c r="AU190" i="1" s="1"/>
  <c r="AT187" i="1"/>
  <c r="AU187" i="1" s="1"/>
  <c r="AT272" i="1"/>
  <c r="AU272" i="1" s="1"/>
  <c r="AT269" i="1"/>
  <c r="AU269" i="1" s="1"/>
  <c r="AT266" i="1"/>
  <c r="AU266" i="1" s="1"/>
  <c r="AT215" i="1"/>
  <c r="AU215" i="1" s="1"/>
  <c r="AT212" i="1"/>
  <c r="AU212" i="1" s="1"/>
  <c r="AT209" i="1"/>
  <c r="AU209" i="1" s="1"/>
  <c r="AT222" i="1"/>
  <c r="AU222" i="1" s="1"/>
  <c r="AT219" i="1"/>
  <c r="AU219" i="1" s="1"/>
  <c r="AT246" i="1"/>
  <c r="AU246" i="1" s="1"/>
  <c r="AT243" i="1"/>
  <c r="AU243" i="1" s="1"/>
  <c r="AT240" i="1"/>
  <c r="AU240" i="1" s="1"/>
  <c r="AT207" i="1"/>
  <c r="AU207" i="1" s="1"/>
  <c r="AT237" i="1"/>
  <c r="AU237" i="1" s="1"/>
  <c r="AT234" i="1"/>
  <c r="AU234" i="1" s="1"/>
  <c r="AT228" i="1"/>
  <c r="AU228" i="1" s="1"/>
  <c r="AT203" i="1"/>
  <c r="AU203" i="1" s="1"/>
  <c r="AT248" i="1"/>
  <c r="AU248" i="1" s="1"/>
  <c r="AT168" i="1"/>
  <c r="AU168" i="1" s="1"/>
  <c r="AT162" i="1"/>
  <c r="AU162" i="1" s="1"/>
  <c r="AT153" i="1"/>
  <c r="AU153" i="1" s="1"/>
  <c r="AT147" i="1"/>
  <c r="AU147" i="1" s="1"/>
  <c r="AT141" i="1"/>
  <c r="AU141" i="1" s="1"/>
  <c r="AT130" i="1"/>
  <c r="AU130" i="1" s="1"/>
  <c r="AT125" i="1"/>
  <c r="AU125" i="1" s="1"/>
  <c r="AT119" i="1"/>
  <c r="AU119" i="1" s="1"/>
  <c r="AT104" i="1"/>
  <c r="AU104" i="1" s="1"/>
  <c r="AT88" i="1"/>
  <c r="AU88" i="1" s="1"/>
  <c r="AT73" i="1"/>
  <c r="AU73" i="1" s="1"/>
  <c r="AT56" i="1"/>
  <c r="AU56" i="1" s="1"/>
  <c r="AT107" i="1"/>
  <c r="AU107" i="1" s="1"/>
  <c r="AT103" i="1"/>
  <c r="AU103" i="1" s="1"/>
  <c r="AT96" i="1"/>
  <c r="AU96" i="1" s="1"/>
  <c r="AT82" i="1"/>
  <c r="AU82" i="1" s="1"/>
  <c r="AT75" i="1"/>
  <c r="AU75" i="1" s="1"/>
  <c r="AT233" i="1"/>
  <c r="AU233" i="1" s="1"/>
  <c r="AT227" i="1"/>
  <c r="AU227" i="1" s="1"/>
  <c r="AT253" i="1"/>
  <c r="AU253" i="1" s="1"/>
  <c r="AT247" i="1"/>
  <c r="AU247" i="1" s="1"/>
  <c r="AT167" i="1"/>
  <c r="AU167" i="1" s="1"/>
  <c r="AT161" i="1"/>
  <c r="AU161" i="1" s="1"/>
  <c r="AT158" i="1"/>
  <c r="AU158" i="1" s="1"/>
  <c r="AT152" i="1"/>
  <c r="AU152" i="1" s="1"/>
  <c r="AT146" i="1"/>
  <c r="AU146" i="1" s="1"/>
  <c r="AT140" i="1"/>
  <c r="AU140" i="1" s="1"/>
  <c r="AT135" i="1"/>
  <c r="AU135" i="1" s="1"/>
  <c r="AT129" i="1"/>
  <c r="AU129" i="1" s="1"/>
  <c r="AT124" i="1"/>
  <c r="AU124" i="1" s="1"/>
  <c r="AT118" i="1"/>
  <c r="AU118" i="1" s="1"/>
  <c r="AT114" i="1"/>
  <c r="AU114" i="1" s="1"/>
  <c r="AT91" i="1"/>
  <c r="AU91" i="1" s="1"/>
  <c r="AT110" i="1"/>
  <c r="AU110" i="1" s="1"/>
  <c r="AT106" i="1"/>
  <c r="AU106" i="1" s="1"/>
  <c r="AT99" i="1"/>
  <c r="AU99" i="1" s="1"/>
  <c r="AT93" i="1"/>
  <c r="AU93" i="1" s="1"/>
  <c r="AT90" i="1"/>
  <c r="AU90" i="1" s="1"/>
  <c r="AT85" i="1"/>
  <c r="AU85" i="1" s="1"/>
  <c r="AT78" i="1"/>
  <c r="AU78" i="1" s="1"/>
  <c r="AT68" i="1"/>
  <c r="AU68" i="1" s="1"/>
  <c r="AT62" i="1"/>
  <c r="AU62" i="1" s="1"/>
  <c r="AT58" i="1"/>
  <c r="AU58" i="1" s="1"/>
  <c r="AT51" i="1"/>
  <c r="AU51" i="1" s="1"/>
  <c r="AT44" i="1"/>
  <c r="AU44" i="1" s="1"/>
  <c r="AT41" i="1"/>
  <c r="AU41" i="1" s="1"/>
  <c r="AT39" i="1"/>
  <c r="AU39" i="1" s="1"/>
  <c r="AT35" i="1"/>
  <c r="AU35" i="1" s="1"/>
  <c r="AT32" i="1"/>
  <c r="AU32" i="1" s="1"/>
  <c r="AT29" i="1"/>
  <c r="AU29" i="1" s="1"/>
  <c r="AT24" i="1"/>
  <c r="AU24" i="1" s="1"/>
  <c r="AT21" i="1"/>
  <c r="AU21" i="1" s="1"/>
  <c r="AT18" i="1"/>
  <c r="AU18" i="1" s="1"/>
  <c r="AT231" i="1"/>
  <c r="AU231" i="1" s="1"/>
  <c r="AT225" i="1"/>
  <c r="AU225" i="1" s="1"/>
  <c r="AT251" i="1"/>
  <c r="AU251" i="1" s="1"/>
  <c r="AT171" i="1"/>
  <c r="AU171" i="1" s="1"/>
  <c r="AT165" i="1"/>
  <c r="AU165" i="1" s="1"/>
  <c r="AT156" i="1"/>
  <c r="AU156" i="1" s="1"/>
  <c r="AT150" i="1"/>
  <c r="AU150" i="1" s="1"/>
  <c r="AT144" i="1"/>
  <c r="AU144" i="1" s="1"/>
  <c r="AT138" i="1"/>
  <c r="AU138" i="1" s="1"/>
  <c r="AT133" i="1"/>
  <c r="AU133" i="1" s="1"/>
  <c r="AT122" i="1"/>
  <c r="AU122" i="1" s="1"/>
  <c r="AT113" i="1"/>
  <c r="AU113" i="1" s="1"/>
  <c r="AT95" i="1"/>
  <c r="AU95" i="1" s="1"/>
  <c r="AT81" i="1"/>
  <c r="AU81" i="1" s="1"/>
  <c r="AT65" i="1"/>
  <c r="AU65" i="1" s="1"/>
  <c r="AT47" i="1"/>
  <c r="AU47" i="1" s="1"/>
  <c r="AT101" i="1"/>
  <c r="AU101" i="1" s="1"/>
  <c r="AT92" i="1"/>
  <c r="AU92" i="1" s="1"/>
  <c r="AT83" i="1"/>
  <c r="AU83" i="1" s="1"/>
  <c r="AT67" i="1"/>
  <c r="AU67" i="1" s="1"/>
  <c r="AT60" i="1"/>
  <c r="AU60" i="1" s="1"/>
  <c r="AT53" i="1"/>
  <c r="AU53" i="1" s="1"/>
  <c r="AT121" i="1"/>
  <c r="AU121" i="1" s="1"/>
  <c r="AT98" i="1"/>
  <c r="AU98" i="1" s="1"/>
  <c r="AT89" i="1"/>
  <c r="AU89" i="1" s="1"/>
  <c r="AT80" i="1"/>
  <c r="AU80" i="1" s="1"/>
  <c r="AT66" i="1"/>
  <c r="AU66" i="1" s="1"/>
  <c r="AT59" i="1"/>
  <c r="AU59" i="1" s="1"/>
  <c r="AT9" i="1"/>
  <c r="AU9" i="1" s="1"/>
  <c r="AT230" i="1"/>
  <c r="AU230" i="1" s="1"/>
  <c r="AT170" i="1"/>
  <c r="AU170" i="1" s="1"/>
  <c r="AT155" i="1"/>
  <c r="AU155" i="1" s="1"/>
  <c r="AT137" i="1"/>
  <c r="AU137" i="1" s="1"/>
  <c r="AT72" i="1"/>
  <c r="AU72" i="1" s="1"/>
  <c r="AT108" i="1"/>
  <c r="AU108" i="1" s="1"/>
  <c r="AT97" i="1"/>
  <c r="AU97" i="1" s="1"/>
  <c r="AT64" i="1"/>
  <c r="AU64" i="1" s="1"/>
  <c r="AT57" i="1"/>
  <c r="AU57" i="1" s="1"/>
  <c r="AT50" i="1"/>
  <c r="AU50" i="1" s="1"/>
  <c r="AT38" i="1"/>
  <c r="AU38" i="1" s="1"/>
  <c r="AT34" i="1"/>
  <c r="AU34" i="1" s="1"/>
  <c r="AT28" i="1"/>
  <c r="AU28" i="1" s="1"/>
  <c r="AT23" i="1"/>
  <c r="AU23" i="1" s="1"/>
  <c r="AT17" i="1"/>
  <c r="AU17" i="1" s="1"/>
  <c r="AT8" i="1"/>
  <c r="AU8" i="1" s="1"/>
  <c r="AT6" i="1"/>
  <c r="AU6" i="1" s="1"/>
  <c r="AT116" i="1"/>
  <c r="AU116" i="1" s="1"/>
  <c r="AT70" i="1"/>
  <c r="AU70" i="1" s="1"/>
  <c r="AT49" i="1"/>
  <c r="AU49" i="1" s="1"/>
  <c r="AT12" i="1"/>
  <c r="AU12" i="1" s="1"/>
  <c r="AT3" i="1"/>
  <c r="AT115" i="1"/>
  <c r="AU115" i="1" s="1"/>
  <c r="AT76" i="1"/>
  <c r="AU76" i="1" s="1"/>
  <c r="AT55" i="1"/>
  <c r="AU55" i="1" s="1"/>
  <c r="AT48" i="1"/>
  <c r="AU48" i="1" s="1"/>
  <c r="AT42" i="1"/>
  <c r="AU42" i="1" s="1"/>
  <c r="AT112" i="1"/>
  <c r="AU112" i="1" s="1"/>
  <c r="AT84" i="1"/>
  <c r="AU84" i="1" s="1"/>
  <c r="AT74" i="1"/>
  <c r="AU74" i="1" s="1"/>
  <c r="AT46" i="1"/>
  <c r="AU46" i="1" s="1"/>
  <c r="AT31" i="1"/>
  <c r="AU31" i="1" s="1"/>
  <c r="AT26" i="1"/>
  <c r="AU26" i="1" s="1"/>
  <c r="AT20" i="1"/>
  <c r="AU20" i="1" s="1"/>
  <c r="AT250" i="1"/>
  <c r="AU250" i="1" s="1"/>
  <c r="AT160" i="1"/>
  <c r="AU160" i="1" s="1"/>
  <c r="AT143" i="1"/>
  <c r="AU143" i="1" s="1"/>
  <c r="AT127" i="1"/>
  <c r="AU127" i="1" s="1"/>
  <c r="AT40" i="1"/>
  <c r="AU40" i="1" s="1"/>
  <c r="AT15" i="1"/>
  <c r="AU15" i="1" s="1"/>
  <c r="AT236" i="1"/>
  <c r="AU236" i="1" s="1"/>
  <c r="AT36" i="1"/>
  <c r="AU36" i="1" s="1"/>
  <c r="AT13" i="1"/>
  <c r="AU13" i="1" s="1"/>
  <c r="AT79" i="1"/>
  <c r="AU79" i="1" s="1"/>
  <c r="AT63" i="1"/>
  <c r="AU63" i="1" s="1"/>
  <c r="AT7" i="1"/>
  <c r="AU7" i="1" s="1"/>
  <c r="AT132" i="1"/>
  <c r="AU132" i="1" s="1"/>
  <c r="AT268" i="1"/>
  <c r="AU268" i="1" s="1"/>
  <c r="AT249" i="1"/>
  <c r="AU249" i="1" s="1"/>
  <c r="AT244" i="1"/>
  <c r="AU244" i="1" s="1"/>
  <c r="AT211" i="1"/>
  <c r="AU211" i="1" s="1"/>
  <c r="AT139" i="1"/>
  <c r="AU139" i="1" s="1"/>
  <c r="AT10" i="1"/>
  <c r="AU10" i="1" s="1"/>
  <c r="AT4" i="1"/>
  <c r="AU4" i="1" s="1"/>
  <c r="AT37" i="1"/>
  <c r="AU37" i="1" s="1"/>
  <c r="AT61" i="1"/>
  <c r="AU61" i="1" s="1"/>
  <c r="AT102" i="1"/>
  <c r="AU102" i="1" s="1"/>
  <c r="AT45" i="1"/>
  <c r="AU45" i="1" s="1"/>
  <c r="AT220" i="1"/>
  <c r="AU220" i="1" s="1"/>
  <c r="AT169" i="1"/>
  <c r="AU169" i="1" s="1"/>
  <c r="AT136" i="1"/>
  <c r="AU136" i="1" s="1"/>
  <c r="AT182" i="1"/>
  <c r="AU182" i="1" s="1"/>
  <c r="AT242" i="1"/>
  <c r="AU242" i="1" s="1"/>
  <c r="AT241" i="1"/>
  <c r="AU241" i="1" s="1"/>
  <c r="AT166" i="1"/>
  <c r="AU166" i="1" s="1"/>
  <c r="AT134" i="1"/>
  <c r="AU134" i="1" s="1"/>
  <c r="AT257" i="1"/>
  <c r="AU257" i="1" s="1"/>
  <c r="AT109" i="1"/>
  <c r="AU109" i="1" s="1"/>
  <c r="C277" i="1"/>
  <c r="AT33" i="1"/>
  <c r="AU33" i="1" s="1"/>
  <c r="AT94" i="1"/>
  <c r="AU94" i="1" s="1"/>
  <c r="AT30" i="1"/>
  <c r="AU30" i="1" s="1"/>
  <c r="AT142" i="1"/>
  <c r="AU142" i="1" s="1"/>
  <c r="AT245" i="1"/>
  <c r="AU245" i="1" s="1"/>
  <c r="AT176" i="1"/>
  <c r="AU176" i="1" s="1"/>
  <c r="AT254" i="1"/>
  <c r="AU254" i="1" s="1"/>
  <c r="AT77" i="1"/>
  <c r="AU77" i="1" s="1"/>
  <c r="AT105" i="1"/>
  <c r="AU105" i="1" s="1"/>
  <c r="AT218" i="1"/>
  <c r="AU218" i="1" s="1"/>
  <c r="AT163" i="1"/>
  <c r="AU163" i="1" s="1"/>
  <c r="AT131" i="1"/>
  <c r="AU131" i="1" s="1"/>
  <c r="AT195" i="1"/>
  <c r="AU195" i="1" s="1"/>
  <c r="AT263" i="1"/>
  <c r="AU263" i="1" s="1"/>
  <c r="AT179" i="1"/>
  <c r="AU179" i="1" s="1"/>
  <c r="AT239" i="1"/>
  <c r="AU239" i="1" s="1"/>
  <c r="AT128" i="1"/>
  <c r="AU128" i="1" s="1"/>
  <c r="AT186" i="1"/>
  <c r="AU186" i="1" s="1"/>
  <c r="AT111" i="1"/>
  <c r="AU111" i="1" s="1"/>
  <c r="AT271" i="1"/>
  <c r="AU271" i="1" s="1"/>
  <c r="AT210" i="1"/>
  <c r="AU210" i="1" s="1"/>
  <c r="AT223" i="1"/>
  <c r="AU223" i="1" s="1"/>
  <c r="AT27" i="1"/>
  <c r="AU27" i="1" s="1"/>
  <c r="AT25" i="1"/>
  <c r="AU25" i="1" s="1"/>
  <c r="AT205" i="1"/>
  <c r="AU205" i="1" s="1"/>
  <c r="AT14" i="1"/>
  <c r="AU14" i="1" s="1"/>
  <c r="AT126" i="1"/>
  <c r="AU126" i="1" s="1"/>
  <c r="AT232" i="1"/>
  <c r="AU232" i="1" s="1"/>
  <c r="AT157" i="1"/>
  <c r="AU157" i="1" s="1"/>
  <c r="AT123" i="1"/>
  <c r="AU123" i="1" s="1"/>
  <c r="AT100" i="1"/>
  <c r="AU100" i="1" s="1"/>
  <c r="AT71" i="1"/>
  <c r="AU71" i="1" s="1"/>
  <c r="AT224" i="1"/>
  <c r="AU224" i="1" s="1"/>
  <c r="AT221" i="1"/>
  <c r="AU221" i="1" s="1"/>
  <c r="AT22" i="1"/>
  <c r="AU22" i="1" s="1"/>
  <c r="AT19" i="1"/>
  <c r="AU19" i="1" s="1"/>
  <c r="AT86" i="1"/>
  <c r="AU86" i="1" s="1"/>
  <c r="AT164" i="1"/>
  <c r="AU164" i="1" s="1"/>
  <c r="AT11" i="1"/>
  <c r="AU11" i="1" s="1"/>
  <c r="AT252" i="1"/>
  <c r="AU252" i="1" s="1"/>
  <c r="AT145" i="1"/>
  <c r="AU145" i="1" s="1"/>
  <c r="AT206" i="1"/>
  <c r="AU206" i="1" s="1"/>
  <c r="AT235" i="1"/>
  <c r="AU235" i="1" s="1"/>
  <c r="AT159" i="1"/>
  <c r="AU159" i="1" s="1"/>
  <c r="AT267" i="1"/>
  <c r="AU267" i="1" s="1"/>
  <c r="AT192" i="1"/>
  <c r="AU192" i="1" s="1"/>
  <c r="AT260" i="1"/>
  <c r="AU260" i="1" s="1"/>
  <c r="AT273" i="1"/>
  <c r="AU273" i="1" s="1"/>
  <c r="AT229" i="1"/>
  <c r="AU229" i="1" s="1"/>
  <c r="AT154" i="1"/>
  <c r="AU154" i="1" s="1"/>
  <c r="AT120" i="1"/>
  <c r="AU120" i="1" s="1"/>
  <c r="AT265" i="1"/>
  <c r="AU265" i="1" s="1"/>
  <c r="AT216" i="1"/>
  <c r="AU216" i="1" s="1"/>
  <c r="AT189" i="1"/>
  <c r="AU189" i="1" s="1"/>
  <c r="AT226" i="1"/>
  <c r="AU226" i="1" s="1"/>
  <c r="AT151" i="1"/>
  <c r="AU151" i="1" s="1"/>
  <c r="AT117" i="1"/>
  <c r="AU117" i="1" s="1"/>
  <c r="AT238" i="1"/>
  <c r="AU238" i="1" s="1"/>
  <c r="AT52" i="1"/>
  <c r="AU52" i="1" s="1"/>
  <c r="AT43" i="1"/>
  <c r="AU43" i="1" s="1"/>
  <c r="AT87" i="1"/>
  <c r="AU87" i="1" s="1"/>
  <c r="AT69" i="1"/>
  <c r="AU69" i="1" s="1"/>
  <c r="AT16" i="1"/>
  <c r="AU16" i="1" s="1"/>
  <c r="AT208" i="1"/>
  <c r="AU208" i="1" s="1"/>
  <c r="AT54" i="1"/>
  <c r="AU54" i="1" s="1"/>
  <c r="AT149" i="1"/>
  <c r="AU149" i="1" s="1"/>
  <c r="AT5" i="1"/>
  <c r="AU5" i="1" s="1"/>
  <c r="AT274" i="1" l="1"/>
  <c r="AU3" i="1"/>
  <c r="AU274" i="1" s="1"/>
</calcChain>
</file>

<file path=xl/sharedStrings.xml><?xml version="1.0" encoding="utf-8"?>
<sst xmlns="http://schemas.openxmlformats.org/spreadsheetml/2006/main" count="2086" uniqueCount="254">
  <si>
    <t>$1.00</t>
  </si>
  <si>
    <t>$100,000.00</t>
  </si>
  <si>
    <t>PIN</t>
  </si>
  <si>
    <t>NAME</t>
  </si>
  <si>
    <t>OWNER ADDRESS</t>
  </si>
  <si>
    <t>CITY STATE ZIP</t>
  </si>
  <si>
    <t>DESCRIPTION</t>
  </si>
  <si>
    <t>SEC</t>
  </si>
  <si>
    <t>TWP</t>
  </si>
  <si>
    <t>RANGE</t>
  </si>
  <si>
    <t>PARCEL ACRES</t>
  </si>
  <si>
    <t>ACRES IN TRACT</t>
  </si>
  <si>
    <t>TOTAL BENEFITTED ACRES</t>
  </si>
  <si>
    <t>ACRES IN WATERSHED NOT BENEFITTED</t>
  </si>
  <si>
    <t>NONCONVERTED WETLAND ACRES</t>
  </si>
  <si>
    <t>CLASS 1 ACRES</t>
  </si>
  <si>
    <t>RED = CLASS 1 BENEFIT</t>
  </si>
  <si>
    <t>CLASS 2 ACRES</t>
  </si>
  <si>
    <t>YELLOW = CLASS 2 BENEFIT</t>
  </si>
  <si>
    <t>CLASS 3 ACRES</t>
  </si>
  <si>
    <t>GREEN = CLASS 3 BENEFIT</t>
  </si>
  <si>
    <t>CLASS 4 ACRES</t>
  </si>
  <si>
    <t>BLUE = CLASS 4 BENEFIT</t>
  </si>
  <si>
    <t>URBAN RESIDENTIAL ACRES</t>
  </si>
  <si>
    <t>URBAN RESIDENTIAL BENEFIT</t>
  </si>
  <si>
    <t>INDUSTRIAL ACRES</t>
  </si>
  <si>
    <t>INDUSTRIAL BENEFIT</t>
  </si>
  <si>
    <t>RESIDENTIAL ACRES</t>
  </si>
  <si>
    <t>RESIDENTIAL BENEFIT</t>
  </si>
  <si>
    <t>WOODLOT ACRES</t>
  </si>
  <si>
    <t>WOODLOT BENEFIT</t>
  </si>
  <si>
    <t>FEDERAL LAND ACRES</t>
  </si>
  <si>
    <t>CREP ACRES</t>
  </si>
  <si>
    <t>CREP BENEFIT</t>
  </si>
  <si>
    <t>ROAD ACRES</t>
  </si>
  <si>
    <t>ROAD BENEFIT</t>
  </si>
  <si>
    <t>RECREATIONAL TRAIL ACRES</t>
  </si>
  <si>
    <t>RECREATIONAL TRAIL BENEFIT</t>
  </si>
  <si>
    <t>CLASS A GRASS STRIP ACRES</t>
  </si>
  <si>
    <t>CLASS A GRASS STRIP DAMAGES</t>
  </si>
  <si>
    <t>CLASS B GRASS STRIP ACRES</t>
  </si>
  <si>
    <t>CLASS B GRASS STRIP DAMAGES</t>
  </si>
  <si>
    <t>WETLAND BUFFER STRIP</t>
  </si>
  <si>
    <t>WETLAND BUFFER STRIP DAMAGES</t>
  </si>
  <si>
    <t>DITCH ACRES</t>
  </si>
  <si>
    <t>NON-BENEFITTED ACRES</t>
  </si>
  <si>
    <t>TOTAL PARCEL BENEFITS</t>
  </si>
  <si>
    <t>PERCENT TOTAL BENEFITS</t>
  </si>
  <si>
    <t>NOTIONAL ASSESSMENT ON $100,000 REPAIR</t>
  </si>
  <si>
    <t>02-002-0010</t>
  </si>
  <si>
    <t>OOLMAN/EVERETT/REVOCABLE TR</t>
  </si>
  <si>
    <t>604 NE HARVEY</t>
  </si>
  <si>
    <t>GRIMES IA 50111-2019</t>
  </si>
  <si>
    <t>NENE</t>
  </si>
  <si>
    <t>2</t>
  </si>
  <si>
    <t>105</t>
  </si>
  <si>
    <t>40</t>
  </si>
  <si>
    <t>02-002-0020</t>
  </si>
  <si>
    <t>ILLG/ALAN LEE</t>
  </si>
  <si>
    <t>1153 230TH AVE</t>
  </si>
  <si>
    <t>AVOCA MN 56114-1037</t>
  </si>
  <si>
    <t>SWNW</t>
  </si>
  <si>
    <t>NWNW</t>
  </si>
  <si>
    <t>SENW</t>
  </si>
  <si>
    <t>NENW</t>
  </si>
  <si>
    <t>02-002-0040</t>
  </si>
  <si>
    <t>KIRCHNER/RONALD F/REV TRUST</t>
  </si>
  <si>
    <t>707 COLUMBIA AVE N</t>
  </si>
  <si>
    <t>FULDA MN 56131-1144</t>
  </si>
  <si>
    <t>SWSW</t>
  </si>
  <si>
    <t>NWSW</t>
  </si>
  <si>
    <t>NESW</t>
  </si>
  <si>
    <t>02-003-0010</t>
  </si>
  <si>
    <t>CJ-TRIPLE J PROPERTIES LLC</t>
  </si>
  <si>
    <t>1692 101ST ST</t>
  </si>
  <si>
    <t>SLAYTON MN 56172</t>
  </si>
  <si>
    <t>3</t>
  </si>
  <si>
    <t>SWNE</t>
  </si>
  <si>
    <t>NWNE</t>
  </si>
  <si>
    <t>SENE</t>
  </si>
  <si>
    <t>02-003-0020</t>
  </si>
  <si>
    <t>FLANNERY/JULIANA HASSENGER/</t>
  </si>
  <si>
    <t>235 DRESDEN WOOD DR</t>
  </si>
  <si>
    <t>BOERNE TX 78006</t>
  </si>
  <si>
    <t>02-003-0040</t>
  </si>
  <si>
    <t>HERRMANN/EDWARD A &amp; LYNNE</t>
  </si>
  <si>
    <t>4665 EATON AVE SE</t>
  </si>
  <si>
    <t>DELANO MN 55328-5242</t>
  </si>
  <si>
    <t>13-022-0010</t>
  </si>
  <si>
    <t>UITTENBOGAARD JR/JOHN/RLT &amp;</t>
  </si>
  <si>
    <t>4 LAKESIDE DR</t>
  </si>
  <si>
    <t>FULDA MN 56131-9563</t>
  </si>
  <si>
    <t>NWSE</t>
  </si>
  <si>
    <t>22</t>
  </si>
  <si>
    <t>106</t>
  </si>
  <si>
    <t>13-022-0011</t>
  </si>
  <si>
    <t>FREESE/MARC A &amp; DAWN K/&amp; C/O PRAIRIE HOLDINGS GROUP</t>
  </si>
  <si>
    <t>1525 BIOSCIENCE DR SUITE 1</t>
  </si>
  <si>
    <t>WORTHINGTON MN 56187</t>
  </si>
  <si>
    <t>NESE</t>
  </si>
  <si>
    <t>13-022-0030</t>
  </si>
  <si>
    <t>HOLINKA/RONALD/REV LVG TRUS</t>
  </si>
  <si>
    <t>833 220TH AVE</t>
  </si>
  <si>
    <t>AVOCA MN 56114-1031</t>
  </si>
  <si>
    <t>SESE</t>
  </si>
  <si>
    <t>SESW</t>
  </si>
  <si>
    <t>SWSE</t>
  </si>
  <si>
    <t>13-022-0040</t>
  </si>
  <si>
    <t>PIERSON/DOUGLAS C/REV TRUST</t>
  </si>
  <si>
    <t>2033 28TH ST</t>
  </si>
  <si>
    <t>23</t>
  </si>
  <si>
    <t>13-023-0040</t>
  </si>
  <si>
    <t>PIERSON/TRAVIS R &amp; DAISY MA</t>
  </si>
  <si>
    <t>772 210TH AVE</t>
  </si>
  <si>
    <t>AVOCA MN 56114-1027</t>
  </si>
  <si>
    <t>13-025-0050</t>
  </si>
  <si>
    <t>25</t>
  </si>
  <si>
    <t>13-026-0010</t>
  </si>
  <si>
    <t>WISDORF/LISA M</t>
  </si>
  <si>
    <t>1166 HIGHLAND AVE</t>
  </si>
  <si>
    <t>NORTHFIELD MN 55057</t>
  </si>
  <si>
    <t>26</t>
  </si>
  <si>
    <t>13-026-0030</t>
  </si>
  <si>
    <t>13-026-0031</t>
  </si>
  <si>
    <t>STORM/RODNEY D &amp; RAEANN A</t>
  </si>
  <si>
    <t>758 220TH AVE</t>
  </si>
  <si>
    <t>AVOCA MN 56114-1030</t>
  </si>
  <si>
    <t>13-026-0040</t>
  </si>
  <si>
    <t>13-026-0050</t>
  </si>
  <si>
    <t>HAKENEIS/LESLIE &amp; JUDY</t>
  </si>
  <si>
    <t>741 230TH AVE</t>
  </si>
  <si>
    <t>AVOCA MN 56114-1075</t>
  </si>
  <si>
    <t>13-026-0060</t>
  </si>
  <si>
    <t>13-026-0070</t>
  </si>
  <si>
    <t>BAUMGARTNER/JERRY &amp; ROSALIE</t>
  </si>
  <si>
    <t>2220 71ST ST</t>
  </si>
  <si>
    <t>AVOCA MN 56114-1029</t>
  </si>
  <si>
    <t>13-027-0010</t>
  </si>
  <si>
    <t>27</t>
  </si>
  <si>
    <t>13-027-0020</t>
  </si>
  <si>
    <t>13-027-0030</t>
  </si>
  <si>
    <t>13-027-0040</t>
  </si>
  <si>
    <t>TOMMERAASEN/COURTNEY A &amp; KA</t>
  </si>
  <si>
    <t>1525 111TH ST</t>
  </si>
  <si>
    <t>13-027-0050</t>
  </si>
  <si>
    <t>13-027-0060</t>
  </si>
  <si>
    <t>MUECKE/SCOTT E &amp; ANN M</t>
  </si>
  <si>
    <t>PO BOX 133</t>
  </si>
  <si>
    <t>AVOCA MN 56114-0133</t>
  </si>
  <si>
    <t>13-027-0070</t>
  </si>
  <si>
    <t>H &amp; H FARMS BUSINESS TRUST</t>
  </si>
  <si>
    <t>645 120TH AVE</t>
  </si>
  <si>
    <t>SLAYTON MN 56172-1829</t>
  </si>
  <si>
    <t>13-027-0090</t>
  </si>
  <si>
    <t>13-033-0030</t>
  </si>
  <si>
    <t>PIPPETT/ROBERT J/JR TRTEE</t>
  </si>
  <si>
    <t>533 CENTRAL AVE</t>
  </si>
  <si>
    <t>GENOA IL 60135-1301</t>
  </si>
  <si>
    <t>33</t>
  </si>
  <si>
    <t>13-034-0010</t>
  </si>
  <si>
    <t>34</t>
  </si>
  <si>
    <t>13-034-0020</t>
  </si>
  <si>
    <t>CUPERUS/KRIS J &amp; BETH E</t>
  </si>
  <si>
    <t>2119 51ST ST</t>
  </si>
  <si>
    <t>FULDA MN 56131-9582</t>
  </si>
  <si>
    <t>13-034-0021</t>
  </si>
  <si>
    <t>CUPERUS/BUREND L &amp; JANET C</t>
  </si>
  <si>
    <t>88 150TH AVE</t>
  </si>
  <si>
    <t>IONA MN 56141-1036</t>
  </si>
  <si>
    <t>13-034-0030</t>
  </si>
  <si>
    <t>13-034-0040</t>
  </si>
  <si>
    <t>REITH/DONALD M/LIVING TRUST</t>
  </si>
  <si>
    <t>206 DELAWARE COURT S</t>
  </si>
  <si>
    <t>FULDA MN 56131-9413</t>
  </si>
  <si>
    <t>13-034-0041</t>
  </si>
  <si>
    <t>REITH/TRAVIS A &amp; CRYSTAL M</t>
  </si>
  <si>
    <t>2174 61ST ST</t>
  </si>
  <si>
    <t>AVOCA MN 56114-1079</t>
  </si>
  <si>
    <t>13-034-0050</t>
  </si>
  <si>
    <t>PIERSON/TRAVIS &amp; DAISY</t>
  </si>
  <si>
    <t>AVOCA MN 56114</t>
  </si>
  <si>
    <t>13-034-0060</t>
  </si>
  <si>
    <t>CUPERUS/BUREND/&amp;</t>
  </si>
  <si>
    <t>IONA MN 56141</t>
  </si>
  <si>
    <t>13-034-0061</t>
  </si>
  <si>
    <t>LARSON/JASON</t>
  </si>
  <si>
    <t>1666 101ST ST</t>
  </si>
  <si>
    <t>13-035-0010</t>
  </si>
  <si>
    <t>MAGNUS/ROBERT J</t>
  </si>
  <si>
    <t>710 240TH AVE</t>
  </si>
  <si>
    <t>AVOCA MN 56114-1072</t>
  </si>
  <si>
    <t>35</t>
  </si>
  <si>
    <t>13-035-0011</t>
  </si>
  <si>
    <t>MAGNUS/GERALD W</t>
  </si>
  <si>
    <t>728 E EL DORADO DR</t>
  </si>
  <si>
    <t>SIOUX FALLS SD 57108</t>
  </si>
  <si>
    <t>13-035-0020</t>
  </si>
  <si>
    <t>LAIBLE/NANCY</t>
  </si>
  <si>
    <t>3146 BROOKSHIRE LN</t>
  </si>
  <si>
    <t>NEW BRIGHTON MN 55112-6391</t>
  </si>
  <si>
    <t>13-035-0021</t>
  </si>
  <si>
    <t>13-035-0030</t>
  </si>
  <si>
    <t>ISDER/MARK D &amp; JANET M</t>
  </si>
  <si>
    <t>618 220TH AVE</t>
  </si>
  <si>
    <t>AVOCA MN 56114-1077</t>
  </si>
  <si>
    <t>13-035-0031</t>
  </si>
  <si>
    <t>13-035-0032</t>
  </si>
  <si>
    <t>OELTJENBRUNS/BRADLEY &amp; LORI</t>
  </si>
  <si>
    <t>2516 380TH ST</t>
  </si>
  <si>
    <t>DAYTON IA 50530</t>
  </si>
  <si>
    <t>13-035-0033</t>
  </si>
  <si>
    <t>AHLERS/TOM/LIVING TRUST &amp;</t>
  </si>
  <si>
    <t>12156 US HWY 59</t>
  </si>
  <si>
    <t>FULDA MN 56131</t>
  </si>
  <si>
    <t>21-033-0100</t>
  </si>
  <si>
    <t>BOYNTON/GLORIA</t>
  </si>
  <si>
    <t>6906 CHARLES ST</t>
  </si>
  <si>
    <t>OMAHA NE 68132-1045</t>
  </si>
  <si>
    <t>21-034-0010</t>
  </si>
  <si>
    <t>ISDER/SHERRI L</t>
  </si>
  <si>
    <t>65 US HWY 59</t>
  </si>
  <si>
    <t>21-034-0030</t>
  </si>
  <si>
    <t>21-034-0031</t>
  </si>
  <si>
    <t>MEADOWLAND FARMERS COOP</t>
  </si>
  <si>
    <t>PO BOX 338</t>
  </si>
  <si>
    <t>LAMBERTON MN 56152-0338</t>
  </si>
  <si>
    <t>21-110-0040</t>
  </si>
  <si>
    <t>ONKEN/SYLVIA</t>
  </si>
  <si>
    <t>2968 PINE AVE</t>
  </si>
  <si>
    <t>SLAYTON MN 56172-1509</t>
  </si>
  <si>
    <t>21-110-0041</t>
  </si>
  <si>
    <t>NAU/DOUGLAS J &amp; LORI L</t>
  </si>
  <si>
    <t>930 OXFORD ST W</t>
  </si>
  <si>
    <t>21-110-0050</t>
  </si>
  <si>
    <t>210TH AVE</t>
  </si>
  <si>
    <t>220TH AVE</t>
  </si>
  <si>
    <t>230TH AVE</t>
  </si>
  <si>
    <t>61ST ST</t>
  </si>
  <si>
    <t>81ST ST</t>
  </si>
  <si>
    <t>CITY OF AVOCA</t>
  </si>
  <si>
    <t>SW PARK AVE</t>
  </si>
  <si>
    <t>US HWY 59</t>
  </si>
  <si>
    <t>TOTAL WATERSHED ACRES:</t>
  </si>
  <si>
    <t>US HWYS</t>
  </si>
  <si>
    <t>BONDIN TWP RDS</t>
  </si>
  <si>
    <t>LIME LAKE TWP RDS</t>
  </si>
  <si>
    <t>MURRAY CTY RDS</t>
  </si>
  <si>
    <t>CR 6</t>
  </si>
  <si>
    <t>MN DOT C/O HYDRAULIC DEPARTMENT 2505 TRANSPORTATION RD</t>
  </si>
  <si>
    <t>WILLMAR MN 56201-2207</t>
  </si>
  <si>
    <t>3051 20TH STREET</t>
  </si>
  <si>
    <t>311 210TH AVE</t>
  </si>
  <si>
    <t>2341 111TH STREET</t>
  </si>
  <si>
    <t>Layout.jpg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</si>
</sst>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\$#,##0.00"/>
    <numFmt numFmtId="165" formatCode="#,##0.0000"/>
  </numFmts>
  <fonts count="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8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CE4D6"/>
        <bgColor indexed="64"/>
      </patternFill>
    </fill>
    <fill>
      <patternFill patternType="solid">
        <fgColor rgb="FFEA989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EDEDED"/>
        <bgColor indexed="64"/>
      </patternFill>
    </fill>
    <fill>
      <patternFill patternType="solid">
        <fgColor rgb="FFD9D9D9"/>
        <bgColor indexed="64"/>
      </patternFill>
    </fill>
  </fills>
  <borders count="2">
    <border>
      <left/>
      <right/>
      <top/>
      <bottom/>
      <diagonal/>
    </border>
    <border>
      <left/>
      <right/>
      <top style="double">
        <color auto="1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>
      <alignment horizontal="center"/>
    </xf>
    <xf numFmtId="4" fontId="1" fillId="0" borderId="0" xfId="0" applyNumberFormat="1" applyFont="1" applyAlignment="1">
      <alignment horizontal="center"/>
    </xf>
    <xf numFmtId="4" fontId="1" fillId="2" borderId="0" xfId="0" applyNumberFormat="1" applyFont="1" applyFill="1" applyAlignment="1">
      <alignment horizontal="center"/>
    </xf>
    <xf numFmtId="4" fontId="1" fillId="3" borderId="0" xfId="0" applyNumberFormat="1" applyFont="1" applyFill="1" applyAlignment="1">
      <alignment horizontal="center"/>
    </xf>
    <xf numFmtId="164" fontId="1" fillId="0" borderId="0" xfId="0" applyNumberFormat="1" applyFont="1" applyAlignment="1">
      <alignment horizontal="center"/>
    </xf>
    <xf numFmtId="4" fontId="1" fillId="4" borderId="0" xfId="0" applyNumberFormat="1" applyFont="1" applyFill="1" applyAlignment="1">
      <alignment horizontal="center"/>
    </xf>
    <xf numFmtId="4" fontId="1" fillId="5" borderId="0" xfId="0" applyNumberFormat="1" applyFont="1" applyFill="1" applyAlignment="1">
      <alignment horizontal="center"/>
    </xf>
    <xf numFmtId="4" fontId="1" fillId="6" borderId="0" xfId="0" applyNumberFormat="1" applyFont="1" applyFill="1" applyAlignment="1">
      <alignment horizontal="center"/>
    </xf>
    <xf numFmtId="4" fontId="1" fillId="7" borderId="0" xfId="0" applyNumberFormat="1" applyFont="1" applyFill="1" applyAlignment="1">
      <alignment horizontal="center"/>
    </xf>
    <xf numFmtId="4" fontId="1" fillId="8" borderId="0" xfId="0" applyNumberFormat="1" applyFont="1" applyFill="1" applyAlignment="1">
      <alignment horizontal="center"/>
    </xf>
    <xf numFmtId="165" fontId="1" fillId="0" borderId="0" xfId="0" applyNumberFormat="1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2" borderId="0" xfId="0" applyFont="1" applyFill="1" applyAlignment="1">
      <alignment horizontal="center" wrapText="1"/>
    </xf>
    <xf numFmtId="0" fontId="2" fillId="3" borderId="0" xfId="0" applyFont="1" applyFill="1" applyAlignment="1">
      <alignment horizontal="center" wrapText="1"/>
    </xf>
    <xf numFmtId="0" fontId="2" fillId="4" borderId="0" xfId="0" applyFont="1" applyFill="1" applyAlignment="1">
      <alignment horizontal="center" wrapText="1"/>
    </xf>
    <xf numFmtId="0" fontId="2" fillId="5" borderId="0" xfId="0" applyFont="1" applyFill="1" applyAlignment="1">
      <alignment horizontal="center" wrapText="1"/>
    </xf>
    <xf numFmtId="0" fontId="2" fillId="6" borderId="0" xfId="0" applyFont="1" applyFill="1" applyAlignment="1">
      <alignment horizontal="center" wrapText="1"/>
    </xf>
    <xf numFmtId="0" fontId="2" fillId="7" borderId="0" xfId="0" applyFont="1" applyFill="1" applyAlignment="1">
      <alignment horizontal="center" wrapText="1"/>
    </xf>
    <xf numFmtId="0" fontId="2" fillId="8" borderId="0" xfId="0" applyFont="1" applyFill="1" applyAlignment="1">
      <alignment horizontal="center" wrapText="1"/>
    </xf>
    <xf numFmtId="4" fontId="1" fillId="0" borderId="1" xfId="0" applyNumberFormat="1" applyFont="1" applyBorder="1" applyAlignment="1">
      <alignment horizontal="center"/>
    </xf>
    <xf numFmtId="4" fontId="1" fillId="2" borderId="1" xfId="0" applyNumberFormat="1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4" fontId="1" fillId="4" borderId="1" xfId="0" applyNumberFormat="1" applyFont="1" applyFill="1" applyBorder="1" applyAlignment="1">
      <alignment horizontal="center"/>
    </xf>
    <xf numFmtId="4" fontId="1" fillId="5" borderId="1" xfId="0" applyNumberFormat="1" applyFont="1" applyFill="1" applyBorder="1" applyAlignment="1">
      <alignment horizontal="center"/>
    </xf>
    <xf numFmtId="4" fontId="1" fillId="6" borderId="1" xfId="0" applyNumberFormat="1" applyFont="1" applyFill="1" applyBorder="1" applyAlignment="1">
      <alignment horizontal="center"/>
    </xf>
    <xf numFmtId="4" fontId="1" fillId="7" borderId="1" xfId="0" applyNumberFormat="1" applyFont="1" applyFill="1" applyBorder="1" applyAlignment="1">
      <alignment horizontal="center"/>
    </xf>
    <xf numFmtId="4" fontId="1" fillId="8" borderId="1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277"/>
  <sheetViews>
    <sheetView tabSelected="1" workbookViewId="0">
      <pane xSplit="2" ySplit="2" topLeftCell="AJ157" activePane="bottomRight" state="frozen"/>
      <selection pane="topRight" activeCell="C1" sqref="C1"/>
      <selection pane="bottomLeft" activeCell="A3" sqref="A3"/>
      <selection pane="bottomRight" activeCell="K187" sqref="K187"/>
    </sheetView>
  </sheetViews>
  <sheetFormatPr defaultRowHeight="15" x14ac:dyDescent="0.25"/>
  <cols>
    <col min="1" max="1" width="14.7109375" style="1" customWidth="1"/>
    <col min="2" max="2" width="35.7109375" style="1" customWidth="1"/>
    <col min="3" max="3" width="30.7109375" style="1" customWidth="1"/>
    <col min="4" max="4" width="25.7109375" style="1" customWidth="1"/>
    <col min="5" max="5" width="20.7109375" style="1" customWidth="1"/>
    <col min="6" max="8" width="9.7109375" style="1" customWidth="1"/>
    <col min="9" max="12" width="17.7109375" style="2" customWidth="1"/>
    <col min="13" max="13" width="20.7109375" style="3" customWidth="1"/>
    <col min="14" max="14" width="13.7109375" style="4" customWidth="1"/>
    <col min="15" max="15" width="13.7109375" style="5" customWidth="1"/>
    <col min="16" max="16" width="13.7109375" style="6" customWidth="1"/>
    <col min="17" max="17" width="13.7109375" style="5" customWidth="1"/>
    <col min="18" max="18" width="13.7109375" style="7" customWidth="1"/>
    <col min="19" max="19" width="13.7109375" style="5" customWidth="1"/>
    <col min="20" max="20" width="13.7109375" style="8" customWidth="1"/>
    <col min="21" max="21" width="13.7109375" style="5" customWidth="1"/>
    <col min="22" max="22" width="17.7109375" style="2" customWidth="1"/>
    <col min="23" max="23" width="17.7109375" style="5" customWidth="1"/>
    <col min="24" max="24" width="17.7109375" style="2" customWidth="1"/>
    <col min="25" max="25" width="17.7109375" style="5" customWidth="1"/>
    <col min="26" max="26" width="17.7109375" style="9" customWidth="1"/>
    <col min="27" max="27" width="17.7109375" style="5" customWidth="1"/>
    <col min="28" max="28" width="17.7109375" style="10" customWidth="1"/>
    <col min="29" max="29" width="17.7109375" style="5" customWidth="1"/>
    <col min="30" max="31" width="17.7109375" style="2" customWidth="1"/>
    <col min="32" max="32" width="17.7109375" style="5" customWidth="1"/>
    <col min="33" max="33" width="17.7109375" style="9" customWidth="1"/>
    <col min="34" max="34" width="17.7109375" style="5" customWidth="1"/>
    <col min="35" max="35" width="19.7109375" style="2" customWidth="1"/>
    <col min="36" max="36" width="19.7109375" style="5" customWidth="1"/>
    <col min="37" max="37" width="17.7109375" style="3" customWidth="1"/>
    <col min="38" max="38" width="17.7109375" style="5" customWidth="1"/>
    <col min="39" max="39" width="17.7109375" style="3" customWidth="1"/>
    <col min="40" max="40" width="17.7109375" style="5" customWidth="1"/>
    <col min="41" max="41" width="17.7109375" style="2" customWidth="1"/>
    <col min="42" max="42" width="17.7109375" style="5" customWidth="1"/>
    <col min="43" max="44" width="17.7109375" style="2" customWidth="1"/>
    <col min="45" max="45" width="17.7109375" style="5" customWidth="1"/>
    <col min="46" max="46" width="17.7109375" style="11" customWidth="1"/>
    <col min="47" max="47" width="17.7109375" style="5" customWidth="1"/>
  </cols>
  <sheetData>
    <row r="1" spans="1:47" x14ac:dyDescent="0.25">
      <c r="AL1" s="5">
        <v>4225.8</v>
      </c>
      <c r="AN1" s="5">
        <v>7043</v>
      </c>
      <c r="AP1" s="5" t="s">
        <v>0</v>
      </c>
      <c r="AU1" s="5" t="s">
        <v>1</v>
      </c>
    </row>
    <row r="2" spans="1:47" ht="68.099999999999994" customHeight="1" x14ac:dyDescent="0.25">
      <c r="A2" s="12" t="s">
        <v>2</v>
      </c>
      <c r="B2" s="12" t="s">
        <v>3</v>
      </c>
      <c r="C2" s="12" t="s">
        <v>4</v>
      </c>
      <c r="D2" s="12" t="s">
        <v>5</v>
      </c>
      <c r="E2" s="12" t="s">
        <v>6</v>
      </c>
      <c r="F2" s="12" t="s">
        <v>7</v>
      </c>
      <c r="G2" s="12" t="s">
        <v>8</v>
      </c>
      <c r="H2" s="12" t="s">
        <v>9</v>
      </c>
      <c r="I2" s="12" t="s">
        <v>10</v>
      </c>
      <c r="J2" s="12" t="s">
        <v>11</v>
      </c>
      <c r="K2" s="12" t="s">
        <v>12</v>
      </c>
      <c r="L2" s="12" t="s">
        <v>13</v>
      </c>
      <c r="M2" s="13" t="s">
        <v>14</v>
      </c>
      <c r="N2" s="14" t="s">
        <v>15</v>
      </c>
      <c r="O2" s="12" t="s">
        <v>16</v>
      </c>
      <c r="P2" s="15" t="s">
        <v>17</v>
      </c>
      <c r="Q2" s="12" t="s">
        <v>18</v>
      </c>
      <c r="R2" s="16" t="s">
        <v>19</v>
      </c>
      <c r="S2" s="12" t="s">
        <v>20</v>
      </c>
      <c r="T2" s="17" t="s">
        <v>21</v>
      </c>
      <c r="U2" s="12" t="s">
        <v>22</v>
      </c>
      <c r="V2" s="12" t="s">
        <v>23</v>
      </c>
      <c r="W2" s="12" t="s">
        <v>24</v>
      </c>
      <c r="X2" s="12" t="s">
        <v>25</v>
      </c>
      <c r="Y2" s="12" t="s">
        <v>26</v>
      </c>
      <c r="Z2" s="18" t="s">
        <v>27</v>
      </c>
      <c r="AA2" s="12" t="s">
        <v>28</v>
      </c>
      <c r="AB2" s="19" t="s">
        <v>29</v>
      </c>
      <c r="AC2" s="12" t="s">
        <v>30</v>
      </c>
      <c r="AD2" s="12" t="s">
        <v>31</v>
      </c>
      <c r="AE2" s="12" t="s">
        <v>32</v>
      </c>
      <c r="AF2" s="12" t="s">
        <v>33</v>
      </c>
      <c r="AG2" s="18" t="s">
        <v>34</v>
      </c>
      <c r="AH2" s="12" t="s">
        <v>35</v>
      </c>
      <c r="AI2" s="12" t="s">
        <v>36</v>
      </c>
      <c r="AJ2" s="12" t="s">
        <v>37</v>
      </c>
      <c r="AK2" s="13" t="s">
        <v>38</v>
      </c>
      <c r="AL2" s="12" t="s">
        <v>39</v>
      </c>
      <c r="AM2" s="13" t="s">
        <v>40</v>
      </c>
      <c r="AN2" s="12" t="s">
        <v>41</v>
      </c>
      <c r="AO2" s="12" t="s">
        <v>42</v>
      </c>
      <c r="AP2" s="12" t="s">
        <v>43</v>
      </c>
      <c r="AQ2" s="12" t="s">
        <v>44</v>
      </c>
      <c r="AR2" s="12" t="s">
        <v>45</v>
      </c>
      <c r="AS2" s="12" t="s">
        <v>46</v>
      </c>
      <c r="AT2" s="12" t="s">
        <v>47</v>
      </c>
      <c r="AU2" s="12" t="s">
        <v>48</v>
      </c>
    </row>
    <row r="3" spans="1:47" x14ac:dyDescent="0.25">
      <c r="A3" s="1" t="s">
        <v>49</v>
      </c>
      <c r="B3" s="1" t="s">
        <v>50</v>
      </c>
      <c r="C3" s="1" t="s">
        <v>51</v>
      </c>
      <c r="D3" s="1" t="s">
        <v>52</v>
      </c>
      <c r="E3" s="1" t="s">
        <v>53</v>
      </c>
      <c r="F3" s="1" t="s">
        <v>54</v>
      </c>
      <c r="G3" s="1" t="s">
        <v>55</v>
      </c>
      <c r="H3" s="1" t="s">
        <v>56</v>
      </c>
      <c r="I3" s="2">
        <v>150.03</v>
      </c>
      <c r="J3" s="2">
        <v>33.39</v>
      </c>
      <c r="K3" s="2">
        <f t="shared" ref="K3:K61" si="0">SUM(N3,P3,R3,T3,V3,X3,Z3,AB3,AE3,AG3,AI3)</f>
        <v>0.15</v>
      </c>
      <c r="L3" s="2">
        <f t="shared" ref="L3:L61" si="1">SUM(M3,AD3,AK3,AM3,AO3,AQ3,AR3)</f>
        <v>0</v>
      </c>
      <c r="P3" s="6">
        <v>0.15</v>
      </c>
      <c r="Q3" s="5">
        <v>237.82499999999999</v>
      </c>
      <c r="AL3" s="5" t="str">
        <f t="shared" ref="AL3:AL61" si="2">IF(AK3&gt;0,AK3*$AL$1,"")</f>
        <v/>
      </c>
      <c r="AN3" s="5" t="str">
        <f t="shared" ref="AN3:AN61" si="3">IF(AM3&gt;0,AM3*$AN$1,"")</f>
        <v/>
      </c>
      <c r="AP3" s="5" t="str">
        <f t="shared" ref="AP3:AP61" si="4">IF(AO3&gt;0,AO3*$AP$1,"")</f>
        <v/>
      </c>
      <c r="AS3" s="5">
        <f t="shared" ref="AS3:AS61" si="5">SUM(O3,Q3,S3,U3,W3,Y3,AA3,AC3,AF3,AH3,AJ3)</f>
        <v>237.82499999999999</v>
      </c>
      <c r="AT3" s="11">
        <f>(AS3/$AS$274)*100</f>
        <v>6.9950370383614451E-3</v>
      </c>
      <c r="AU3" s="5">
        <f t="shared" ref="AU3:AU61" si="6">(AT3/100)*$AU$1</f>
        <v>6.9950370383614446</v>
      </c>
    </row>
    <row r="4" spans="1:47" x14ac:dyDescent="0.25">
      <c r="A4" s="1" t="s">
        <v>57</v>
      </c>
      <c r="B4" s="1" t="s">
        <v>58</v>
      </c>
      <c r="C4" s="1" t="s">
        <v>59</v>
      </c>
      <c r="D4" s="1" t="s">
        <v>60</v>
      </c>
      <c r="E4" s="1" t="s">
        <v>61</v>
      </c>
      <c r="F4" s="1" t="s">
        <v>54</v>
      </c>
      <c r="G4" s="1" t="s">
        <v>55</v>
      </c>
      <c r="H4" s="1" t="s">
        <v>56</v>
      </c>
      <c r="I4" s="2">
        <v>149.72</v>
      </c>
      <c r="J4" s="2">
        <v>39.22</v>
      </c>
      <c r="K4" s="2">
        <f t="shared" si="0"/>
        <v>32.18</v>
      </c>
      <c r="L4" s="2">
        <f t="shared" si="1"/>
        <v>0</v>
      </c>
      <c r="P4" s="6">
        <v>18.11</v>
      </c>
      <c r="Q4" s="5">
        <v>28713.404999999999</v>
      </c>
      <c r="R4" s="7">
        <v>13.4</v>
      </c>
      <c r="S4" s="5">
        <v>12502.2</v>
      </c>
      <c r="Z4" s="9">
        <v>0.67</v>
      </c>
      <c r="AA4" s="5">
        <v>75.013199999999998</v>
      </c>
      <c r="AL4" s="5" t="str">
        <f t="shared" si="2"/>
        <v/>
      </c>
      <c r="AN4" s="5" t="str">
        <f t="shared" si="3"/>
        <v/>
      </c>
      <c r="AP4" s="5" t="str">
        <f t="shared" si="4"/>
        <v/>
      </c>
      <c r="AS4" s="5">
        <f t="shared" si="5"/>
        <v>41290.618199999997</v>
      </c>
      <c r="AT4" s="11">
        <f>(AS4/$AS$274)*100</f>
        <v>1.2144619095799063</v>
      </c>
      <c r="AU4" s="5">
        <f t="shared" si="6"/>
        <v>1214.4619095799064</v>
      </c>
    </row>
    <row r="5" spans="1:47" x14ac:dyDescent="0.25">
      <c r="A5" s="1" t="s">
        <v>57</v>
      </c>
      <c r="B5" s="1" t="s">
        <v>58</v>
      </c>
      <c r="C5" s="1" t="s">
        <v>59</v>
      </c>
      <c r="D5" s="1" t="s">
        <v>60</v>
      </c>
      <c r="E5" s="1" t="s">
        <v>62</v>
      </c>
      <c r="F5" s="1" t="s">
        <v>54</v>
      </c>
      <c r="G5" s="1" t="s">
        <v>55</v>
      </c>
      <c r="H5" s="1" t="s">
        <v>56</v>
      </c>
      <c r="I5" s="2">
        <v>149.72</v>
      </c>
      <c r="J5" s="2">
        <v>29.12</v>
      </c>
      <c r="K5" s="2">
        <f t="shared" si="0"/>
        <v>25.21</v>
      </c>
      <c r="L5" s="2">
        <f t="shared" si="1"/>
        <v>0</v>
      </c>
      <c r="P5" s="6">
        <v>1.75</v>
      </c>
      <c r="Q5" s="5">
        <v>3963.75</v>
      </c>
      <c r="R5" s="7">
        <v>18.53</v>
      </c>
      <c r="S5" s="5">
        <v>18268.14</v>
      </c>
      <c r="T5" s="8">
        <v>1.41</v>
      </c>
      <c r="U5" s="5">
        <v>396.75824999999998</v>
      </c>
      <c r="Z5" s="9">
        <v>1.47</v>
      </c>
      <c r="AA5" s="5">
        <v>164.5812</v>
      </c>
      <c r="AB5" s="10">
        <v>2.0499999999999998</v>
      </c>
      <c r="AC5" s="5">
        <v>206.56825000000001</v>
      </c>
      <c r="AL5" s="5" t="str">
        <f t="shared" si="2"/>
        <v/>
      </c>
      <c r="AN5" s="5" t="str">
        <f t="shared" si="3"/>
        <v/>
      </c>
      <c r="AP5" s="5" t="str">
        <f t="shared" si="4"/>
        <v/>
      </c>
      <c r="AS5" s="5">
        <f t="shared" si="5"/>
        <v>22999.797699999999</v>
      </c>
      <c r="AT5" s="11">
        <f>(AS5/$AS$274)*100</f>
        <v>0.67648244207429997</v>
      </c>
      <c r="AU5" s="5">
        <f t="shared" si="6"/>
        <v>676.48244207429991</v>
      </c>
    </row>
    <row r="6" spans="1:47" x14ac:dyDescent="0.25">
      <c r="A6" s="1" t="s">
        <v>57</v>
      </c>
      <c r="B6" s="1" t="s">
        <v>58</v>
      </c>
      <c r="C6" s="1" t="s">
        <v>59</v>
      </c>
      <c r="D6" s="1" t="s">
        <v>60</v>
      </c>
      <c r="E6" s="1" t="s">
        <v>63</v>
      </c>
      <c r="F6" s="1" t="s">
        <v>54</v>
      </c>
      <c r="G6" s="1" t="s">
        <v>55</v>
      </c>
      <c r="H6" s="1" t="s">
        <v>56</v>
      </c>
      <c r="I6" s="2">
        <v>149.72</v>
      </c>
      <c r="J6" s="2">
        <v>34.31</v>
      </c>
      <c r="K6" s="2">
        <f t="shared" si="0"/>
        <v>0.04</v>
      </c>
      <c r="L6" s="2">
        <f t="shared" si="1"/>
        <v>0</v>
      </c>
      <c r="R6" s="7">
        <v>0.04</v>
      </c>
      <c r="S6" s="5">
        <v>37.32</v>
      </c>
      <c r="AL6" s="5" t="str">
        <f t="shared" si="2"/>
        <v/>
      </c>
      <c r="AN6" s="5" t="str">
        <f t="shared" si="3"/>
        <v/>
      </c>
      <c r="AP6" s="5" t="str">
        <f t="shared" si="4"/>
        <v/>
      </c>
      <c r="AS6" s="5">
        <f t="shared" si="5"/>
        <v>37.32</v>
      </c>
      <c r="AT6" s="11">
        <f>(AS6/$AS$274)*100</f>
        <v>1.0976759477416133E-3</v>
      </c>
      <c r="AU6" s="5">
        <f t="shared" si="6"/>
        <v>1.0976759477416131</v>
      </c>
    </row>
    <row r="7" spans="1:47" x14ac:dyDescent="0.25">
      <c r="A7" s="1" t="s">
        <v>57</v>
      </c>
      <c r="B7" s="1" t="s">
        <v>58</v>
      </c>
      <c r="C7" s="1" t="s">
        <v>59</v>
      </c>
      <c r="D7" s="1" t="s">
        <v>60</v>
      </c>
      <c r="E7" s="1" t="s">
        <v>64</v>
      </c>
      <c r="F7" s="1" t="s">
        <v>54</v>
      </c>
      <c r="G7" s="1" t="s">
        <v>55</v>
      </c>
      <c r="H7" s="1" t="s">
        <v>56</v>
      </c>
      <c r="I7" s="2">
        <v>149.72</v>
      </c>
      <c r="J7" s="2">
        <v>33.57</v>
      </c>
      <c r="K7" s="2">
        <f t="shared" si="0"/>
        <v>10.56</v>
      </c>
      <c r="L7" s="2">
        <f t="shared" si="1"/>
        <v>0</v>
      </c>
      <c r="R7" s="7">
        <v>2.25</v>
      </c>
      <c r="S7" s="5">
        <v>2099.25</v>
      </c>
      <c r="T7" s="8">
        <v>8.31</v>
      </c>
      <c r="U7" s="5">
        <v>2325.9690000000001</v>
      </c>
      <c r="AL7" s="5" t="str">
        <f t="shared" si="2"/>
        <v/>
      </c>
      <c r="AN7" s="5" t="str">
        <f t="shared" si="3"/>
        <v/>
      </c>
      <c r="AP7" s="5" t="str">
        <f t="shared" si="4"/>
        <v/>
      </c>
      <c r="AS7" s="5">
        <f t="shared" si="5"/>
        <v>4425.2190000000001</v>
      </c>
      <c r="AT7" s="11">
        <f>(AS7/$AS$274)*100</f>
        <v>0.13015692550346178</v>
      </c>
      <c r="AU7" s="5">
        <f t="shared" si="6"/>
        <v>130.15692550346179</v>
      </c>
    </row>
    <row r="8" spans="1:47" x14ac:dyDescent="0.25">
      <c r="A8" s="1" t="s">
        <v>65</v>
      </c>
      <c r="B8" s="1" t="s">
        <v>66</v>
      </c>
      <c r="C8" s="1" t="s">
        <v>67</v>
      </c>
      <c r="D8" s="1" t="s">
        <v>68</v>
      </c>
      <c r="E8" s="1" t="s">
        <v>69</v>
      </c>
      <c r="F8" s="1" t="s">
        <v>54</v>
      </c>
      <c r="G8" s="1" t="s">
        <v>55</v>
      </c>
      <c r="H8" s="1" t="s">
        <v>56</v>
      </c>
      <c r="I8" s="2">
        <v>155</v>
      </c>
      <c r="J8" s="2">
        <v>39.82</v>
      </c>
      <c r="K8" s="2">
        <f t="shared" si="0"/>
        <v>5.7700000000000005</v>
      </c>
      <c r="L8" s="2">
        <f t="shared" si="1"/>
        <v>0</v>
      </c>
      <c r="R8" s="7">
        <v>1.41</v>
      </c>
      <c r="S8" s="5">
        <v>1315.53</v>
      </c>
      <c r="T8" s="8">
        <v>4.3600000000000003</v>
      </c>
      <c r="U8" s="5">
        <v>1220.364</v>
      </c>
      <c r="AL8" s="5" t="str">
        <f t="shared" si="2"/>
        <v/>
      </c>
      <c r="AN8" s="5" t="str">
        <f t="shared" si="3"/>
        <v/>
      </c>
      <c r="AP8" s="5" t="str">
        <f t="shared" si="4"/>
        <v/>
      </c>
      <c r="AS8" s="5">
        <f t="shared" si="5"/>
        <v>2535.8940000000002</v>
      </c>
      <c r="AT8" s="11">
        <f>(AS8/$AS$274)*100</f>
        <v>7.4587080649042625E-2</v>
      </c>
      <c r="AU8" s="5">
        <f t="shared" si="6"/>
        <v>74.587080649042619</v>
      </c>
    </row>
    <row r="9" spans="1:47" x14ac:dyDescent="0.25">
      <c r="A9" s="1" t="s">
        <v>65</v>
      </c>
      <c r="B9" s="1" t="s">
        <v>66</v>
      </c>
      <c r="C9" s="1" t="s">
        <v>67</v>
      </c>
      <c r="D9" s="1" t="s">
        <v>68</v>
      </c>
      <c r="E9" s="1" t="s">
        <v>70</v>
      </c>
      <c r="F9" s="1" t="s">
        <v>54</v>
      </c>
      <c r="G9" s="1" t="s">
        <v>55</v>
      </c>
      <c r="H9" s="1" t="s">
        <v>56</v>
      </c>
      <c r="I9" s="2">
        <v>155</v>
      </c>
      <c r="J9" s="2">
        <v>40.450000000000003</v>
      </c>
      <c r="K9" s="2">
        <f t="shared" si="0"/>
        <v>39.58</v>
      </c>
      <c r="L9" s="2">
        <f t="shared" si="1"/>
        <v>0</v>
      </c>
      <c r="P9" s="6">
        <v>8.51</v>
      </c>
      <c r="Q9" s="5">
        <v>13492.605</v>
      </c>
      <c r="R9" s="7">
        <v>27.21</v>
      </c>
      <c r="S9" s="5">
        <v>25386.93</v>
      </c>
      <c r="T9" s="8">
        <v>3.86</v>
      </c>
      <c r="U9" s="5">
        <v>1080.414</v>
      </c>
      <c r="AL9" s="5" t="str">
        <f t="shared" si="2"/>
        <v/>
      </c>
      <c r="AN9" s="5" t="str">
        <f t="shared" si="3"/>
        <v/>
      </c>
      <c r="AP9" s="5" t="str">
        <f t="shared" si="4"/>
        <v/>
      </c>
      <c r="AS9" s="5">
        <f t="shared" si="5"/>
        <v>39959.949000000001</v>
      </c>
      <c r="AT9" s="11">
        <f>(AS9/$AS$274)*100</f>
        <v>1.1753235501147248</v>
      </c>
      <c r="AU9" s="5">
        <f t="shared" si="6"/>
        <v>1175.3235501147249</v>
      </c>
    </row>
    <row r="10" spans="1:47" x14ac:dyDescent="0.25">
      <c r="A10" s="1" t="s">
        <v>65</v>
      </c>
      <c r="B10" s="1" t="s">
        <v>66</v>
      </c>
      <c r="C10" s="1" t="s">
        <v>67</v>
      </c>
      <c r="D10" s="1" t="s">
        <v>68</v>
      </c>
      <c r="E10" s="1" t="s">
        <v>61</v>
      </c>
      <c r="F10" s="1" t="s">
        <v>54</v>
      </c>
      <c r="G10" s="1" t="s">
        <v>55</v>
      </c>
      <c r="H10" s="1" t="s">
        <v>56</v>
      </c>
      <c r="I10" s="2">
        <v>155</v>
      </c>
      <c r="J10" s="2">
        <v>0.54</v>
      </c>
      <c r="K10" s="2">
        <f t="shared" si="0"/>
        <v>0.52</v>
      </c>
      <c r="L10" s="2">
        <f t="shared" si="1"/>
        <v>0</v>
      </c>
      <c r="P10" s="6">
        <v>0.27</v>
      </c>
      <c r="Q10" s="5">
        <v>428.08499999999998</v>
      </c>
      <c r="R10" s="7">
        <v>0.25</v>
      </c>
      <c r="S10" s="5">
        <v>233.25</v>
      </c>
      <c r="AL10" s="5" t="str">
        <f t="shared" si="2"/>
        <v/>
      </c>
      <c r="AN10" s="5" t="str">
        <f t="shared" si="3"/>
        <v/>
      </c>
      <c r="AP10" s="5" t="str">
        <f t="shared" si="4"/>
        <v/>
      </c>
      <c r="AS10" s="5">
        <f t="shared" si="5"/>
        <v>661.33500000000004</v>
      </c>
      <c r="AT10" s="11">
        <f>(AS10/$AS$274)*100</f>
        <v>1.9451541342435683E-2</v>
      </c>
      <c r="AU10" s="5">
        <f t="shared" si="6"/>
        <v>19.451541342435686</v>
      </c>
    </row>
    <row r="11" spans="1:47" x14ac:dyDescent="0.25">
      <c r="A11" s="1" t="s">
        <v>65</v>
      </c>
      <c r="B11" s="1" t="s">
        <v>66</v>
      </c>
      <c r="C11" s="1" t="s">
        <v>67</v>
      </c>
      <c r="D11" s="1" t="s">
        <v>68</v>
      </c>
      <c r="E11" s="1" t="s">
        <v>71</v>
      </c>
      <c r="F11" s="1" t="s">
        <v>54</v>
      </c>
      <c r="G11" s="1" t="s">
        <v>55</v>
      </c>
      <c r="H11" s="1" t="s">
        <v>56</v>
      </c>
      <c r="I11" s="2">
        <v>155</v>
      </c>
      <c r="J11" s="2">
        <v>39.96</v>
      </c>
      <c r="K11" s="2">
        <f t="shared" si="0"/>
        <v>7.39</v>
      </c>
      <c r="L11" s="2">
        <f t="shared" si="1"/>
        <v>0</v>
      </c>
      <c r="P11" s="6">
        <v>0.64</v>
      </c>
      <c r="Q11" s="5">
        <v>1014.72</v>
      </c>
      <c r="R11" s="7">
        <v>6.73</v>
      </c>
      <c r="S11" s="5">
        <v>6279.09</v>
      </c>
      <c r="T11" s="8">
        <v>0.02</v>
      </c>
      <c r="U11" s="5">
        <v>5.5979999999999999</v>
      </c>
      <c r="AL11" s="5" t="str">
        <f t="shared" si="2"/>
        <v/>
      </c>
      <c r="AN11" s="5" t="str">
        <f t="shared" si="3"/>
        <v/>
      </c>
      <c r="AP11" s="5" t="str">
        <f t="shared" si="4"/>
        <v/>
      </c>
      <c r="AS11" s="5">
        <f t="shared" si="5"/>
        <v>7299.4080000000004</v>
      </c>
      <c r="AT11" s="11">
        <f>(AS11/$AS$274)*100</f>
        <v>0.21469412096336316</v>
      </c>
      <c r="AU11" s="5">
        <f t="shared" si="6"/>
        <v>214.69412096336316</v>
      </c>
    </row>
    <row r="12" spans="1:47" x14ac:dyDescent="0.25">
      <c r="A12" s="1" t="s">
        <v>72</v>
      </c>
      <c r="B12" s="1" t="s">
        <v>73</v>
      </c>
      <c r="C12" s="1" t="s">
        <v>74</v>
      </c>
      <c r="D12" s="1" t="s">
        <v>75</v>
      </c>
      <c r="E12" s="1" t="s">
        <v>63</v>
      </c>
      <c r="F12" s="1" t="s">
        <v>76</v>
      </c>
      <c r="G12" s="1" t="s">
        <v>55</v>
      </c>
      <c r="H12" s="1" t="s">
        <v>56</v>
      </c>
      <c r="I12" s="2">
        <v>149.13999999999999</v>
      </c>
      <c r="J12" s="2">
        <v>0.44</v>
      </c>
      <c r="K12" s="2">
        <f t="shared" si="0"/>
        <v>0.44999999999999996</v>
      </c>
      <c r="L12" s="2">
        <f t="shared" si="1"/>
        <v>0</v>
      </c>
      <c r="P12" s="6">
        <v>0.36</v>
      </c>
      <c r="Q12" s="5">
        <v>570.78</v>
      </c>
      <c r="R12" s="7">
        <v>0.09</v>
      </c>
      <c r="S12" s="5">
        <v>83.97</v>
      </c>
      <c r="AL12" s="5" t="str">
        <f t="shared" si="2"/>
        <v/>
      </c>
      <c r="AN12" s="5" t="str">
        <f t="shared" si="3"/>
        <v/>
      </c>
      <c r="AP12" s="5" t="str">
        <f t="shared" si="4"/>
        <v/>
      </c>
      <c r="AS12" s="5">
        <f t="shared" si="5"/>
        <v>654.75</v>
      </c>
      <c r="AT12" s="11">
        <f>(AS12/$AS$274)*100</f>
        <v>1.9257859774486099E-2</v>
      </c>
      <c r="AU12" s="5">
        <f t="shared" si="6"/>
        <v>19.2578597744861</v>
      </c>
    </row>
    <row r="13" spans="1:47" x14ac:dyDescent="0.25">
      <c r="A13" s="1" t="s">
        <v>72</v>
      </c>
      <c r="B13" s="1" t="s">
        <v>73</v>
      </c>
      <c r="C13" s="1" t="s">
        <v>74</v>
      </c>
      <c r="D13" s="1" t="s">
        <v>75</v>
      </c>
      <c r="E13" s="1" t="s">
        <v>77</v>
      </c>
      <c r="F13" s="1" t="s">
        <v>76</v>
      </c>
      <c r="G13" s="1" t="s">
        <v>55</v>
      </c>
      <c r="H13" s="1" t="s">
        <v>56</v>
      </c>
      <c r="I13" s="2">
        <v>149.13999999999999</v>
      </c>
      <c r="J13" s="2">
        <v>40.35</v>
      </c>
      <c r="K13" s="2">
        <f t="shared" si="0"/>
        <v>36.97</v>
      </c>
      <c r="L13" s="2">
        <f t="shared" si="1"/>
        <v>0</v>
      </c>
      <c r="N13" s="4">
        <v>12.12</v>
      </c>
      <c r="O13" s="5">
        <v>22306.86</v>
      </c>
      <c r="P13" s="6">
        <v>23.22</v>
      </c>
      <c r="Q13" s="5">
        <v>36815.31</v>
      </c>
      <c r="R13" s="7">
        <v>1.63</v>
      </c>
      <c r="S13" s="5">
        <v>1520.79</v>
      </c>
      <c r="AL13" s="5" t="str">
        <f t="shared" si="2"/>
        <v/>
      </c>
      <c r="AN13" s="5" t="str">
        <f t="shared" si="3"/>
        <v/>
      </c>
      <c r="AP13" s="5" t="str">
        <f t="shared" si="4"/>
        <v/>
      </c>
      <c r="AS13" s="5">
        <f t="shared" si="5"/>
        <v>60642.96</v>
      </c>
      <c r="AT13" s="11">
        <f>(AS13/$AS$274)*100</f>
        <v>1.7836634135009843</v>
      </c>
      <c r="AU13" s="5">
        <f t="shared" si="6"/>
        <v>1783.6634135009845</v>
      </c>
    </row>
    <row r="14" spans="1:47" x14ac:dyDescent="0.25">
      <c r="A14" s="1" t="s">
        <v>72</v>
      </c>
      <c r="B14" s="1" t="s">
        <v>73</v>
      </c>
      <c r="C14" s="1" t="s">
        <v>74</v>
      </c>
      <c r="D14" s="1" t="s">
        <v>75</v>
      </c>
      <c r="E14" s="1" t="s">
        <v>78</v>
      </c>
      <c r="F14" s="1" t="s">
        <v>76</v>
      </c>
      <c r="G14" s="1" t="s">
        <v>55</v>
      </c>
      <c r="H14" s="1" t="s">
        <v>56</v>
      </c>
      <c r="I14" s="2">
        <v>149.13999999999999</v>
      </c>
      <c r="J14" s="2">
        <v>33.700000000000003</v>
      </c>
      <c r="K14" s="2">
        <f t="shared" si="0"/>
        <v>33.71</v>
      </c>
      <c r="L14" s="2">
        <f t="shared" si="1"/>
        <v>0</v>
      </c>
      <c r="N14" s="4">
        <v>19.34</v>
      </c>
      <c r="O14" s="5">
        <v>35595.269999999997</v>
      </c>
      <c r="P14" s="6">
        <v>12.94</v>
      </c>
      <c r="Q14" s="5">
        <v>20730.412499999999</v>
      </c>
      <c r="R14" s="7">
        <v>1.43</v>
      </c>
      <c r="S14" s="5">
        <v>1334.19</v>
      </c>
      <c r="AL14" s="5" t="str">
        <f t="shared" si="2"/>
        <v/>
      </c>
      <c r="AN14" s="5" t="str">
        <f t="shared" si="3"/>
        <v/>
      </c>
      <c r="AP14" s="5" t="str">
        <f t="shared" si="4"/>
        <v/>
      </c>
      <c r="AS14" s="5">
        <f t="shared" si="5"/>
        <v>57659.872499999998</v>
      </c>
      <c r="AT14" s="11">
        <f>(AS14/$AS$274)*100</f>
        <v>1.6959232366853718</v>
      </c>
      <c r="AU14" s="5">
        <f t="shared" si="6"/>
        <v>1695.9232366853719</v>
      </c>
    </row>
    <row r="15" spans="1:47" x14ac:dyDescent="0.25">
      <c r="A15" s="1" t="s">
        <v>72</v>
      </c>
      <c r="B15" s="1" t="s">
        <v>73</v>
      </c>
      <c r="C15" s="1" t="s">
        <v>74</v>
      </c>
      <c r="D15" s="1" t="s">
        <v>75</v>
      </c>
      <c r="E15" s="1" t="s">
        <v>79</v>
      </c>
      <c r="F15" s="1" t="s">
        <v>76</v>
      </c>
      <c r="G15" s="1" t="s">
        <v>55</v>
      </c>
      <c r="H15" s="1" t="s">
        <v>56</v>
      </c>
      <c r="I15" s="2">
        <v>149.13999999999999</v>
      </c>
      <c r="J15" s="2">
        <v>38.409999999999997</v>
      </c>
      <c r="K15" s="2">
        <f t="shared" si="0"/>
        <v>38.410000000000004</v>
      </c>
      <c r="L15" s="2">
        <f t="shared" si="1"/>
        <v>0</v>
      </c>
      <c r="N15" s="4">
        <v>3.49</v>
      </c>
      <c r="O15" s="5">
        <v>6423.3449999999993</v>
      </c>
      <c r="P15" s="6">
        <v>30.29</v>
      </c>
      <c r="Q15" s="5">
        <v>48024.794999999998</v>
      </c>
      <c r="R15" s="7">
        <v>4.63</v>
      </c>
      <c r="S15" s="5">
        <v>4319.79</v>
      </c>
      <c r="AL15" s="5" t="str">
        <f t="shared" si="2"/>
        <v/>
      </c>
      <c r="AN15" s="5" t="str">
        <f t="shared" si="3"/>
        <v/>
      </c>
      <c r="AP15" s="5" t="str">
        <f t="shared" si="4"/>
        <v/>
      </c>
      <c r="AS15" s="5">
        <f t="shared" si="5"/>
        <v>58767.93</v>
      </c>
      <c r="AT15" s="11">
        <f>(AS15/$AS$274)*100</f>
        <v>1.7285140208886063</v>
      </c>
      <c r="AU15" s="5">
        <f t="shared" si="6"/>
        <v>1728.5140208886062</v>
      </c>
    </row>
    <row r="16" spans="1:47" x14ac:dyDescent="0.25">
      <c r="A16" s="1" t="s">
        <v>72</v>
      </c>
      <c r="B16" s="1" t="s">
        <v>73</v>
      </c>
      <c r="C16" s="1" t="s">
        <v>74</v>
      </c>
      <c r="D16" s="1" t="s">
        <v>75</v>
      </c>
      <c r="E16" s="1" t="s">
        <v>64</v>
      </c>
      <c r="F16" s="1" t="s">
        <v>76</v>
      </c>
      <c r="G16" s="1" t="s">
        <v>55</v>
      </c>
      <c r="H16" s="1" t="s">
        <v>56</v>
      </c>
      <c r="I16" s="2">
        <v>149.13999999999999</v>
      </c>
      <c r="J16" s="2">
        <v>0.44</v>
      </c>
      <c r="K16" s="2">
        <f t="shared" si="0"/>
        <v>0.45</v>
      </c>
      <c r="L16" s="2">
        <f t="shared" si="1"/>
        <v>0</v>
      </c>
      <c r="P16" s="6">
        <v>0.45</v>
      </c>
      <c r="Q16" s="5">
        <v>844.27874999999995</v>
      </c>
      <c r="AL16" s="5" t="str">
        <f t="shared" si="2"/>
        <v/>
      </c>
      <c r="AN16" s="5" t="str">
        <f t="shared" si="3"/>
        <v/>
      </c>
      <c r="AP16" s="5" t="str">
        <f t="shared" si="4"/>
        <v/>
      </c>
      <c r="AS16" s="5">
        <f t="shared" si="5"/>
        <v>844.27874999999995</v>
      </c>
      <c r="AT16" s="11">
        <f>(AS16/$AS$274)*100</f>
        <v>2.4832381486183133E-2</v>
      </c>
      <c r="AU16" s="5">
        <f t="shared" si="6"/>
        <v>24.832381486183134</v>
      </c>
    </row>
    <row r="17" spans="1:47" x14ac:dyDescent="0.25">
      <c r="A17" s="1" t="s">
        <v>72</v>
      </c>
      <c r="B17" s="1" t="s">
        <v>73</v>
      </c>
      <c r="C17" s="1" t="s">
        <v>74</v>
      </c>
      <c r="D17" s="1" t="s">
        <v>75</v>
      </c>
      <c r="E17" s="1" t="s">
        <v>53</v>
      </c>
      <c r="F17" s="1" t="s">
        <v>76</v>
      </c>
      <c r="G17" s="1" t="s">
        <v>55</v>
      </c>
      <c r="H17" s="1" t="s">
        <v>56</v>
      </c>
      <c r="I17" s="2">
        <v>149.13999999999999</v>
      </c>
      <c r="J17" s="2">
        <v>32.049999999999997</v>
      </c>
      <c r="K17" s="2">
        <f t="shared" si="0"/>
        <v>32.049999999999997</v>
      </c>
      <c r="L17" s="2">
        <f t="shared" si="1"/>
        <v>0</v>
      </c>
      <c r="N17" s="4">
        <v>4.7799999999999994</v>
      </c>
      <c r="O17" s="5">
        <v>8797.59</v>
      </c>
      <c r="P17" s="6">
        <v>23.94</v>
      </c>
      <c r="Q17" s="5">
        <v>39360.037499999999</v>
      </c>
      <c r="R17" s="7">
        <v>3.33</v>
      </c>
      <c r="S17" s="5">
        <v>3463.7624999999998</v>
      </c>
      <c r="AL17" s="5" t="str">
        <f t="shared" si="2"/>
        <v/>
      </c>
      <c r="AN17" s="5" t="str">
        <f t="shared" si="3"/>
        <v/>
      </c>
      <c r="AP17" s="5" t="str">
        <f t="shared" si="4"/>
        <v/>
      </c>
      <c r="AS17" s="5">
        <f t="shared" si="5"/>
        <v>51621.39</v>
      </c>
      <c r="AT17" s="11">
        <f>(AS17/$AS$274)*100</f>
        <v>1.5183161359053974</v>
      </c>
      <c r="AU17" s="5">
        <f t="shared" si="6"/>
        <v>1518.3161359053975</v>
      </c>
    </row>
    <row r="18" spans="1:47" x14ac:dyDescent="0.25">
      <c r="A18" s="1" t="s">
        <v>80</v>
      </c>
      <c r="B18" s="1" t="s">
        <v>81</v>
      </c>
      <c r="C18" s="1" t="s">
        <v>82</v>
      </c>
      <c r="D18" s="1" t="s">
        <v>83</v>
      </c>
      <c r="E18" s="1" t="s">
        <v>63</v>
      </c>
      <c r="F18" s="1" t="s">
        <v>76</v>
      </c>
      <c r="G18" s="1" t="s">
        <v>55</v>
      </c>
      <c r="H18" s="1" t="s">
        <v>56</v>
      </c>
      <c r="I18" s="2">
        <v>148.55000000000001</v>
      </c>
      <c r="J18" s="2">
        <v>39.979999999999997</v>
      </c>
      <c r="K18" s="2">
        <f t="shared" si="0"/>
        <v>24.43</v>
      </c>
      <c r="L18" s="2">
        <f t="shared" si="1"/>
        <v>0</v>
      </c>
      <c r="P18" s="6">
        <v>15.54</v>
      </c>
      <c r="Q18" s="5">
        <v>24638.67</v>
      </c>
      <c r="R18" s="7">
        <v>8.870000000000001</v>
      </c>
      <c r="S18" s="5">
        <v>8275.7099999999991</v>
      </c>
      <c r="T18" s="8">
        <v>0.02</v>
      </c>
      <c r="U18" s="5">
        <v>5.5979999999999999</v>
      </c>
      <c r="AL18" s="5" t="str">
        <f t="shared" si="2"/>
        <v/>
      </c>
      <c r="AN18" s="5" t="str">
        <f t="shared" si="3"/>
        <v/>
      </c>
      <c r="AP18" s="5" t="str">
        <f t="shared" si="4"/>
        <v/>
      </c>
      <c r="AS18" s="5">
        <f t="shared" si="5"/>
        <v>32919.977999999996</v>
      </c>
      <c r="AT18" s="11">
        <f>(AS18/$AS$274)*100</f>
        <v>0.96826012997810962</v>
      </c>
      <c r="AU18" s="5">
        <f t="shared" si="6"/>
        <v>968.2601299781096</v>
      </c>
    </row>
    <row r="19" spans="1:47" x14ac:dyDescent="0.25">
      <c r="A19" s="1" t="s">
        <v>80</v>
      </c>
      <c r="B19" s="1" t="s">
        <v>81</v>
      </c>
      <c r="C19" s="1" t="s">
        <v>82</v>
      </c>
      <c r="D19" s="1" t="s">
        <v>83</v>
      </c>
      <c r="E19" s="1" t="s">
        <v>62</v>
      </c>
      <c r="F19" s="1" t="s">
        <v>76</v>
      </c>
      <c r="G19" s="1" t="s">
        <v>55</v>
      </c>
      <c r="H19" s="1" t="s">
        <v>56</v>
      </c>
      <c r="I19" s="2">
        <v>148.55000000000001</v>
      </c>
      <c r="J19" s="2">
        <v>32.89</v>
      </c>
      <c r="K19" s="2">
        <f t="shared" si="0"/>
        <v>0.35</v>
      </c>
      <c r="L19" s="2">
        <f t="shared" si="1"/>
        <v>0</v>
      </c>
      <c r="P19" s="6">
        <v>0.14000000000000001</v>
      </c>
      <c r="Q19" s="5">
        <v>221.97</v>
      </c>
      <c r="R19" s="7">
        <v>0.21</v>
      </c>
      <c r="S19" s="5">
        <v>195.93</v>
      </c>
      <c r="AL19" s="5" t="str">
        <f t="shared" si="2"/>
        <v/>
      </c>
      <c r="AN19" s="5" t="str">
        <f t="shared" si="3"/>
        <v/>
      </c>
      <c r="AP19" s="5" t="str">
        <f t="shared" si="4"/>
        <v/>
      </c>
      <c r="AS19" s="5">
        <f t="shared" si="5"/>
        <v>417.9</v>
      </c>
      <c r="AT19" s="11">
        <f>(AS19/$AS$274)*100</f>
        <v>1.2291499961447483E-2</v>
      </c>
      <c r="AU19" s="5">
        <f t="shared" si="6"/>
        <v>12.291499961447483</v>
      </c>
    </row>
    <row r="20" spans="1:47" x14ac:dyDescent="0.25">
      <c r="A20" s="1" t="s">
        <v>80</v>
      </c>
      <c r="B20" s="1" t="s">
        <v>81</v>
      </c>
      <c r="C20" s="1" t="s">
        <v>82</v>
      </c>
      <c r="D20" s="1" t="s">
        <v>83</v>
      </c>
      <c r="E20" s="1" t="s">
        <v>64</v>
      </c>
      <c r="F20" s="1" t="s">
        <v>76</v>
      </c>
      <c r="G20" s="1" t="s">
        <v>55</v>
      </c>
      <c r="H20" s="1" t="s">
        <v>56</v>
      </c>
      <c r="I20" s="2">
        <v>148.55000000000001</v>
      </c>
      <c r="J20" s="2">
        <v>33.18</v>
      </c>
      <c r="K20" s="2">
        <f t="shared" si="0"/>
        <v>20.299999999999997</v>
      </c>
      <c r="L20" s="2">
        <f t="shared" si="1"/>
        <v>0</v>
      </c>
      <c r="P20" s="6">
        <v>8.76</v>
      </c>
      <c r="Q20" s="5">
        <v>18181.721249999999</v>
      </c>
      <c r="R20" s="7">
        <v>11.46</v>
      </c>
      <c r="S20" s="5">
        <v>14673.7575</v>
      </c>
      <c r="T20" s="8">
        <v>0.08</v>
      </c>
      <c r="U20" s="5">
        <v>22.391999999999999</v>
      </c>
      <c r="AL20" s="5" t="str">
        <f t="shared" si="2"/>
        <v/>
      </c>
      <c r="AN20" s="5" t="str">
        <f t="shared" si="3"/>
        <v/>
      </c>
      <c r="AP20" s="5" t="str">
        <f t="shared" si="4"/>
        <v/>
      </c>
      <c r="AS20" s="5">
        <f t="shared" si="5"/>
        <v>32877.870749999995</v>
      </c>
      <c r="AT20" s="11">
        <f>(AS20/$AS$274)*100</f>
        <v>0.96702164885403286</v>
      </c>
      <c r="AU20" s="5">
        <f t="shared" si="6"/>
        <v>967.02164885403283</v>
      </c>
    </row>
    <row r="21" spans="1:47" x14ac:dyDescent="0.25">
      <c r="A21" s="1" t="s">
        <v>84</v>
      </c>
      <c r="B21" s="1" t="s">
        <v>85</v>
      </c>
      <c r="C21" s="1" t="s">
        <v>86</v>
      </c>
      <c r="D21" s="1" t="s">
        <v>87</v>
      </c>
      <c r="E21" s="1" t="s">
        <v>63</v>
      </c>
      <c r="F21" s="1" t="s">
        <v>76</v>
      </c>
      <c r="G21" s="1" t="s">
        <v>55</v>
      </c>
      <c r="H21" s="1" t="s">
        <v>56</v>
      </c>
      <c r="I21" s="2">
        <v>80</v>
      </c>
      <c r="J21" s="2">
        <v>0.27</v>
      </c>
      <c r="K21" s="2">
        <f t="shared" si="0"/>
        <v>0.16</v>
      </c>
      <c r="L21" s="2">
        <f t="shared" si="1"/>
        <v>0</v>
      </c>
      <c r="P21" s="6">
        <v>0.16</v>
      </c>
      <c r="Q21" s="5">
        <v>253.68</v>
      </c>
      <c r="AL21" s="5" t="str">
        <f t="shared" si="2"/>
        <v/>
      </c>
      <c r="AN21" s="5" t="str">
        <f t="shared" si="3"/>
        <v/>
      </c>
      <c r="AP21" s="5" t="str">
        <f t="shared" si="4"/>
        <v/>
      </c>
      <c r="AS21" s="5">
        <f t="shared" si="5"/>
        <v>253.68</v>
      </c>
      <c r="AT21" s="11">
        <f>(AS21/$AS$274)*100</f>
        <v>7.4613728409188762E-3</v>
      </c>
      <c r="AU21" s="5">
        <f t="shared" si="6"/>
        <v>7.4613728409188758</v>
      </c>
    </row>
    <row r="22" spans="1:47" x14ac:dyDescent="0.25">
      <c r="A22" s="1" t="s">
        <v>84</v>
      </c>
      <c r="B22" s="1" t="s">
        <v>85</v>
      </c>
      <c r="C22" s="1" t="s">
        <v>86</v>
      </c>
      <c r="D22" s="1" t="s">
        <v>87</v>
      </c>
      <c r="E22" s="1" t="s">
        <v>71</v>
      </c>
      <c r="F22" s="1" t="s">
        <v>76</v>
      </c>
      <c r="G22" s="1" t="s">
        <v>55</v>
      </c>
      <c r="H22" s="1" t="s">
        <v>56</v>
      </c>
      <c r="I22" s="2">
        <v>80</v>
      </c>
      <c r="J22" s="2">
        <v>40.36</v>
      </c>
      <c r="K22" s="2">
        <f t="shared" si="0"/>
        <v>5.62</v>
      </c>
      <c r="L22" s="2">
        <f t="shared" si="1"/>
        <v>0.92</v>
      </c>
      <c r="P22" s="6">
        <v>5.62</v>
      </c>
      <c r="Q22" s="5">
        <v>8910.51</v>
      </c>
      <c r="AL22" s="5" t="str">
        <f t="shared" si="2"/>
        <v/>
      </c>
      <c r="AM22" s="3">
        <v>0.36</v>
      </c>
      <c r="AN22" s="5">
        <f t="shared" si="3"/>
        <v>2535.48</v>
      </c>
      <c r="AP22" s="5" t="str">
        <f t="shared" si="4"/>
        <v/>
      </c>
      <c r="AQ22" s="2">
        <v>0.56000000000000005</v>
      </c>
      <c r="AS22" s="5">
        <f t="shared" si="5"/>
        <v>8910.51</v>
      </c>
      <c r="AT22" s="11">
        <f>(AS22/$AS$274)*100</f>
        <v>0.26208072103727548</v>
      </c>
      <c r="AU22" s="5">
        <f t="shared" si="6"/>
        <v>262.08072103727551</v>
      </c>
    </row>
    <row r="23" spans="1:47" x14ac:dyDescent="0.25">
      <c r="A23" s="1" t="s">
        <v>88</v>
      </c>
      <c r="B23" s="1" t="s">
        <v>89</v>
      </c>
      <c r="C23" s="1" t="s">
        <v>90</v>
      </c>
      <c r="D23" s="1" t="s">
        <v>91</v>
      </c>
      <c r="E23" s="1" t="s">
        <v>92</v>
      </c>
      <c r="F23" s="1" t="s">
        <v>93</v>
      </c>
      <c r="G23" s="1" t="s">
        <v>94</v>
      </c>
      <c r="H23" s="1" t="s">
        <v>56</v>
      </c>
      <c r="I23" s="2">
        <v>80</v>
      </c>
      <c r="J23" s="2">
        <v>0.24</v>
      </c>
      <c r="K23" s="2">
        <f t="shared" si="0"/>
        <v>0.08</v>
      </c>
      <c r="L23" s="2">
        <f t="shared" si="1"/>
        <v>0</v>
      </c>
      <c r="R23" s="7">
        <v>0.08</v>
      </c>
      <c r="S23" s="5">
        <v>88.635000000000005</v>
      </c>
      <c r="AL23" s="5" t="str">
        <f t="shared" si="2"/>
        <v/>
      </c>
      <c r="AN23" s="5" t="str">
        <f t="shared" si="3"/>
        <v/>
      </c>
      <c r="AP23" s="5" t="str">
        <f t="shared" si="4"/>
        <v/>
      </c>
      <c r="AS23" s="5">
        <f t="shared" si="5"/>
        <v>88.635000000000005</v>
      </c>
      <c r="AT23" s="11">
        <f>(AS23/$AS$274)*100</f>
        <v>2.6069803758863312E-3</v>
      </c>
      <c r="AU23" s="5">
        <f t="shared" si="6"/>
        <v>2.6069803758863315</v>
      </c>
    </row>
    <row r="24" spans="1:47" x14ac:dyDescent="0.25">
      <c r="A24" s="1" t="s">
        <v>88</v>
      </c>
      <c r="B24" s="1" t="s">
        <v>89</v>
      </c>
      <c r="C24" s="1" t="s">
        <v>90</v>
      </c>
      <c r="D24" s="1" t="s">
        <v>91</v>
      </c>
      <c r="E24" s="1" t="s">
        <v>77</v>
      </c>
      <c r="F24" s="1" t="s">
        <v>93</v>
      </c>
      <c r="G24" s="1" t="s">
        <v>94</v>
      </c>
      <c r="H24" s="1" t="s">
        <v>56</v>
      </c>
      <c r="I24" s="2">
        <v>80</v>
      </c>
      <c r="J24" s="2">
        <v>40.409999999999997</v>
      </c>
      <c r="K24" s="2">
        <f t="shared" si="0"/>
        <v>1.45</v>
      </c>
      <c r="L24" s="2">
        <f t="shared" si="1"/>
        <v>0</v>
      </c>
      <c r="R24" s="7">
        <v>1.45</v>
      </c>
      <c r="S24" s="5">
        <v>1380.84</v>
      </c>
      <c r="AL24" s="5" t="str">
        <f t="shared" si="2"/>
        <v/>
      </c>
      <c r="AN24" s="5" t="str">
        <f t="shared" si="3"/>
        <v/>
      </c>
      <c r="AP24" s="5" t="str">
        <f t="shared" si="4"/>
        <v/>
      </c>
      <c r="AS24" s="5">
        <f t="shared" si="5"/>
        <v>1380.84</v>
      </c>
      <c r="AT24" s="11">
        <f>(AS24/$AS$274)*100</f>
        <v>4.0614010066439686E-2</v>
      </c>
      <c r="AU24" s="5">
        <f t="shared" si="6"/>
        <v>40.61401006643969</v>
      </c>
    </row>
    <row r="25" spans="1:47" x14ac:dyDescent="0.25">
      <c r="A25" s="1" t="s">
        <v>95</v>
      </c>
      <c r="B25" s="1" t="s">
        <v>96</v>
      </c>
      <c r="C25" s="1" t="s">
        <v>97</v>
      </c>
      <c r="D25" s="1" t="s">
        <v>98</v>
      </c>
      <c r="E25" s="1" t="s">
        <v>99</v>
      </c>
      <c r="F25" s="1" t="s">
        <v>93</v>
      </c>
      <c r="G25" s="1" t="s">
        <v>94</v>
      </c>
      <c r="H25" s="1" t="s">
        <v>56</v>
      </c>
      <c r="I25" s="2">
        <v>80</v>
      </c>
      <c r="J25" s="2">
        <v>0.34</v>
      </c>
      <c r="K25" s="2">
        <f t="shared" si="0"/>
        <v>0.35</v>
      </c>
      <c r="L25" s="2">
        <f t="shared" si="1"/>
        <v>0</v>
      </c>
      <c r="R25" s="7">
        <v>0.18</v>
      </c>
      <c r="S25" s="5">
        <v>167.94</v>
      </c>
      <c r="T25" s="8">
        <v>0.17</v>
      </c>
      <c r="U25" s="5">
        <v>47.582999999999998</v>
      </c>
      <c r="AL25" s="5" t="str">
        <f t="shared" si="2"/>
        <v/>
      </c>
      <c r="AN25" s="5" t="str">
        <f t="shared" si="3"/>
        <v/>
      </c>
      <c r="AP25" s="5" t="str">
        <f t="shared" si="4"/>
        <v/>
      </c>
      <c r="AS25" s="5">
        <f t="shared" si="5"/>
        <v>215.523</v>
      </c>
      <c r="AT25" s="11">
        <f>(AS25/$AS$274)*100</f>
        <v>6.3390785982078155E-3</v>
      </c>
      <c r="AU25" s="5">
        <f t="shared" si="6"/>
        <v>6.3390785982078155</v>
      </c>
    </row>
    <row r="26" spans="1:47" x14ac:dyDescent="0.25">
      <c r="A26" s="1" t="s">
        <v>95</v>
      </c>
      <c r="B26" s="1" t="s">
        <v>96</v>
      </c>
      <c r="C26" s="1" t="s">
        <v>97</v>
      </c>
      <c r="D26" s="1" t="s">
        <v>98</v>
      </c>
      <c r="E26" s="1" t="s">
        <v>79</v>
      </c>
      <c r="F26" s="1" t="s">
        <v>93</v>
      </c>
      <c r="G26" s="1" t="s">
        <v>94</v>
      </c>
      <c r="H26" s="1" t="s">
        <v>56</v>
      </c>
      <c r="I26" s="2">
        <v>80</v>
      </c>
      <c r="J26" s="2">
        <v>39.409999999999997</v>
      </c>
      <c r="K26" s="2">
        <f t="shared" si="0"/>
        <v>12.49</v>
      </c>
      <c r="L26" s="2">
        <f t="shared" si="1"/>
        <v>0</v>
      </c>
      <c r="R26" s="7">
        <v>5.73</v>
      </c>
      <c r="S26" s="5">
        <v>5346.09</v>
      </c>
      <c r="T26" s="8">
        <v>6.76</v>
      </c>
      <c r="U26" s="5">
        <v>1892.124</v>
      </c>
      <c r="AL26" s="5" t="str">
        <f t="shared" si="2"/>
        <v/>
      </c>
      <c r="AN26" s="5" t="str">
        <f t="shared" si="3"/>
        <v/>
      </c>
      <c r="AP26" s="5" t="str">
        <f t="shared" si="4"/>
        <v/>
      </c>
      <c r="AS26" s="5">
        <f t="shared" si="5"/>
        <v>7238.2139999999999</v>
      </c>
      <c r="AT26" s="11">
        <f>(AS26/$AS$274)*100</f>
        <v>0.2128942500644859</v>
      </c>
      <c r="AU26" s="5">
        <f t="shared" si="6"/>
        <v>212.8942500644859</v>
      </c>
    </row>
    <row r="27" spans="1:47" x14ac:dyDescent="0.25">
      <c r="A27" s="1" t="s">
        <v>95</v>
      </c>
      <c r="B27" s="1" t="s">
        <v>96</v>
      </c>
      <c r="C27" s="1" t="s">
        <v>97</v>
      </c>
      <c r="D27" s="1" t="s">
        <v>98</v>
      </c>
      <c r="E27" s="1" t="s">
        <v>77</v>
      </c>
      <c r="F27" s="1" t="s">
        <v>93</v>
      </c>
      <c r="G27" s="1" t="s">
        <v>94</v>
      </c>
      <c r="H27" s="1" t="s">
        <v>56</v>
      </c>
      <c r="I27" s="2">
        <v>80</v>
      </c>
      <c r="J27" s="2">
        <v>0.24</v>
      </c>
      <c r="K27" s="2">
        <f t="shared" si="0"/>
        <v>0.05</v>
      </c>
      <c r="L27" s="2">
        <f t="shared" si="1"/>
        <v>0</v>
      </c>
      <c r="R27" s="7">
        <v>0.05</v>
      </c>
      <c r="S27" s="5">
        <v>46.650000000000013</v>
      </c>
      <c r="AL27" s="5" t="str">
        <f t="shared" si="2"/>
        <v/>
      </c>
      <c r="AN27" s="5" t="str">
        <f t="shared" si="3"/>
        <v/>
      </c>
      <c r="AP27" s="5" t="str">
        <f t="shared" si="4"/>
        <v/>
      </c>
      <c r="AS27" s="5">
        <f t="shared" si="5"/>
        <v>46.650000000000013</v>
      </c>
      <c r="AT27" s="11">
        <f>(AS27/$AS$274)*100</f>
        <v>1.3720949346770169E-3</v>
      </c>
      <c r="AU27" s="5">
        <f t="shared" si="6"/>
        <v>1.3720949346770168</v>
      </c>
    </row>
    <row r="28" spans="1:47" x14ac:dyDescent="0.25">
      <c r="A28" s="1" t="s">
        <v>100</v>
      </c>
      <c r="B28" s="1" t="s">
        <v>101</v>
      </c>
      <c r="C28" s="1" t="s">
        <v>102</v>
      </c>
      <c r="D28" s="1" t="s">
        <v>103</v>
      </c>
      <c r="E28" s="1" t="s">
        <v>99</v>
      </c>
      <c r="F28" s="1" t="s">
        <v>93</v>
      </c>
      <c r="G28" s="1" t="s">
        <v>94</v>
      </c>
      <c r="H28" s="1" t="s">
        <v>56</v>
      </c>
      <c r="I28" s="2">
        <v>160</v>
      </c>
      <c r="J28" s="2">
        <v>39.15</v>
      </c>
      <c r="K28" s="2">
        <f t="shared" si="0"/>
        <v>39.159999999999997</v>
      </c>
      <c r="L28" s="2">
        <f t="shared" si="1"/>
        <v>0</v>
      </c>
      <c r="P28" s="6">
        <v>4.6399999999999997</v>
      </c>
      <c r="Q28" s="5">
        <v>7356.7199999999993</v>
      </c>
      <c r="R28" s="7">
        <v>17.149999999999999</v>
      </c>
      <c r="S28" s="5">
        <v>16000.95</v>
      </c>
      <c r="T28" s="8">
        <v>5.72</v>
      </c>
      <c r="U28" s="5">
        <v>1601.028</v>
      </c>
      <c r="Z28" s="9">
        <v>7.03</v>
      </c>
      <c r="AA28" s="5">
        <v>787.0788</v>
      </c>
      <c r="AB28" s="10">
        <v>4.62</v>
      </c>
      <c r="AC28" s="5">
        <v>465.53429999999997</v>
      </c>
      <c r="AL28" s="5" t="str">
        <f t="shared" si="2"/>
        <v/>
      </c>
      <c r="AN28" s="5" t="str">
        <f t="shared" si="3"/>
        <v/>
      </c>
      <c r="AP28" s="5" t="str">
        <f t="shared" si="4"/>
        <v/>
      </c>
      <c r="AS28" s="5">
        <f t="shared" si="5"/>
        <v>26211.311099999995</v>
      </c>
      <c r="AT28" s="11">
        <f>(AS28/$AS$274)*100</f>
        <v>0.77094120453490789</v>
      </c>
      <c r="AU28" s="5">
        <f t="shared" si="6"/>
        <v>770.94120453490791</v>
      </c>
    </row>
    <row r="29" spans="1:47" x14ac:dyDescent="0.25">
      <c r="A29" s="1" t="s">
        <v>100</v>
      </c>
      <c r="B29" s="1" t="s">
        <v>101</v>
      </c>
      <c r="C29" s="1" t="s">
        <v>102</v>
      </c>
      <c r="D29" s="1" t="s">
        <v>103</v>
      </c>
      <c r="E29" s="1" t="s">
        <v>104</v>
      </c>
      <c r="F29" s="1" t="s">
        <v>93</v>
      </c>
      <c r="G29" s="1" t="s">
        <v>94</v>
      </c>
      <c r="H29" s="1" t="s">
        <v>56</v>
      </c>
      <c r="I29" s="2">
        <v>160</v>
      </c>
      <c r="J29" s="2">
        <v>38.6</v>
      </c>
      <c r="K29" s="2">
        <f t="shared" si="0"/>
        <v>38.6</v>
      </c>
      <c r="L29" s="2">
        <f t="shared" si="1"/>
        <v>0</v>
      </c>
      <c r="N29" s="4">
        <v>0.55000000000000004</v>
      </c>
      <c r="O29" s="5">
        <v>1012.275</v>
      </c>
      <c r="P29" s="6">
        <v>24.27</v>
      </c>
      <c r="Q29" s="5">
        <v>38480.084999999999</v>
      </c>
      <c r="R29" s="7">
        <v>13.67</v>
      </c>
      <c r="S29" s="5">
        <v>12754.11</v>
      </c>
      <c r="Z29" s="9">
        <v>0.11</v>
      </c>
      <c r="AA29" s="5">
        <v>12.3156</v>
      </c>
      <c r="AL29" s="5" t="str">
        <f t="shared" si="2"/>
        <v/>
      </c>
      <c r="AN29" s="5" t="str">
        <f t="shared" si="3"/>
        <v/>
      </c>
      <c r="AP29" s="5" t="str">
        <f t="shared" si="4"/>
        <v/>
      </c>
      <c r="AS29" s="5">
        <f t="shared" si="5"/>
        <v>52258.785600000003</v>
      </c>
      <c r="AT29" s="11">
        <f>(AS29/$AS$274)*100</f>
        <v>1.5370635587166606</v>
      </c>
      <c r="AU29" s="5">
        <f t="shared" si="6"/>
        <v>1537.0635587166605</v>
      </c>
    </row>
    <row r="30" spans="1:47" x14ac:dyDescent="0.25">
      <c r="A30" s="1" t="s">
        <v>100</v>
      </c>
      <c r="B30" s="1" t="s">
        <v>101</v>
      </c>
      <c r="C30" s="1" t="s">
        <v>102</v>
      </c>
      <c r="D30" s="1" t="s">
        <v>103</v>
      </c>
      <c r="E30" s="1" t="s">
        <v>105</v>
      </c>
      <c r="F30" s="1" t="s">
        <v>93</v>
      </c>
      <c r="G30" s="1" t="s">
        <v>94</v>
      </c>
      <c r="H30" s="1" t="s">
        <v>56</v>
      </c>
      <c r="I30" s="2">
        <v>160</v>
      </c>
      <c r="J30" s="2">
        <v>0.28999999999999998</v>
      </c>
      <c r="K30" s="2">
        <f t="shared" si="0"/>
        <v>0.30000000000000004</v>
      </c>
      <c r="L30" s="2">
        <f t="shared" si="1"/>
        <v>0</v>
      </c>
      <c r="P30" s="6">
        <v>0.14000000000000001</v>
      </c>
      <c r="Q30" s="5">
        <v>221.97</v>
      </c>
      <c r="R30" s="7">
        <v>0.16</v>
      </c>
      <c r="S30" s="5">
        <v>149.28</v>
      </c>
      <c r="AL30" s="5" t="str">
        <f t="shared" si="2"/>
        <v/>
      </c>
      <c r="AN30" s="5" t="str">
        <f t="shared" si="3"/>
        <v/>
      </c>
      <c r="AP30" s="5" t="str">
        <f t="shared" si="4"/>
        <v/>
      </c>
      <c r="AS30" s="5">
        <f t="shared" si="5"/>
        <v>371.25</v>
      </c>
      <c r="AT30" s="11">
        <f>(AS30/$AS$274)*100</f>
        <v>1.0919405026770468E-2</v>
      </c>
      <c r="AU30" s="5">
        <f t="shared" si="6"/>
        <v>10.919405026770468</v>
      </c>
    </row>
    <row r="31" spans="1:47" x14ac:dyDescent="0.25">
      <c r="A31" s="1" t="s">
        <v>100</v>
      </c>
      <c r="B31" s="1" t="s">
        <v>101</v>
      </c>
      <c r="C31" s="1" t="s">
        <v>102</v>
      </c>
      <c r="D31" s="1" t="s">
        <v>103</v>
      </c>
      <c r="E31" s="1" t="s">
        <v>92</v>
      </c>
      <c r="F31" s="1" t="s">
        <v>93</v>
      </c>
      <c r="G31" s="1" t="s">
        <v>94</v>
      </c>
      <c r="H31" s="1" t="s">
        <v>56</v>
      </c>
      <c r="I31" s="2">
        <v>160</v>
      </c>
      <c r="J31" s="2">
        <v>40.43</v>
      </c>
      <c r="K31" s="2">
        <f t="shared" si="0"/>
        <v>35.090000000000003</v>
      </c>
      <c r="L31" s="2">
        <f t="shared" si="1"/>
        <v>0</v>
      </c>
      <c r="P31" s="6">
        <v>16.75</v>
      </c>
      <c r="Q31" s="5">
        <v>28186.22625</v>
      </c>
      <c r="R31" s="7">
        <v>18.34</v>
      </c>
      <c r="S31" s="5">
        <v>17559.060000000001</v>
      </c>
      <c r="AL31" s="5" t="str">
        <f t="shared" si="2"/>
        <v/>
      </c>
      <c r="AN31" s="5" t="str">
        <f t="shared" si="3"/>
        <v/>
      </c>
      <c r="AP31" s="5" t="str">
        <f t="shared" si="4"/>
        <v/>
      </c>
      <c r="AS31" s="5">
        <f t="shared" si="5"/>
        <v>45745.286250000005</v>
      </c>
      <c r="AT31" s="11">
        <f>(AS31/$AS$274)*100</f>
        <v>1.3454850064088999</v>
      </c>
      <c r="AU31" s="5">
        <f t="shared" si="6"/>
        <v>1345.4850064088998</v>
      </c>
    </row>
    <row r="32" spans="1:47" x14ac:dyDescent="0.25">
      <c r="A32" s="1" t="s">
        <v>100</v>
      </c>
      <c r="B32" s="1" t="s">
        <v>101</v>
      </c>
      <c r="C32" s="1" t="s">
        <v>102</v>
      </c>
      <c r="D32" s="1" t="s">
        <v>103</v>
      </c>
      <c r="E32" s="1" t="s">
        <v>71</v>
      </c>
      <c r="F32" s="1" t="s">
        <v>93</v>
      </c>
      <c r="G32" s="1" t="s">
        <v>94</v>
      </c>
      <c r="H32" s="1" t="s">
        <v>56</v>
      </c>
      <c r="I32" s="2">
        <v>160</v>
      </c>
      <c r="J32" s="2">
        <v>0.26</v>
      </c>
      <c r="K32" s="2">
        <f t="shared" si="0"/>
        <v>0.21</v>
      </c>
      <c r="L32" s="2">
        <f t="shared" si="1"/>
        <v>0</v>
      </c>
      <c r="P32" s="6">
        <v>0.19</v>
      </c>
      <c r="Q32" s="5">
        <v>301.245</v>
      </c>
      <c r="R32" s="7">
        <v>0.02</v>
      </c>
      <c r="S32" s="5">
        <v>18.66</v>
      </c>
      <c r="AL32" s="5" t="str">
        <f t="shared" si="2"/>
        <v/>
      </c>
      <c r="AN32" s="5" t="str">
        <f t="shared" si="3"/>
        <v/>
      </c>
      <c r="AP32" s="5" t="str">
        <f t="shared" si="4"/>
        <v/>
      </c>
      <c r="AS32" s="5">
        <f t="shared" si="5"/>
        <v>319.90500000000003</v>
      </c>
      <c r="AT32" s="11">
        <f>(AS32/$AS$274)*100</f>
        <v>9.4092182224619712E-3</v>
      </c>
      <c r="AU32" s="5">
        <f t="shared" si="6"/>
        <v>9.4092182224619716</v>
      </c>
    </row>
    <row r="33" spans="1:47" x14ac:dyDescent="0.25">
      <c r="A33" s="1" t="s">
        <v>100</v>
      </c>
      <c r="B33" s="1" t="s">
        <v>101</v>
      </c>
      <c r="C33" s="1" t="s">
        <v>102</v>
      </c>
      <c r="D33" s="1" t="s">
        <v>103</v>
      </c>
      <c r="E33" s="1" t="s">
        <v>106</v>
      </c>
      <c r="F33" s="1" t="s">
        <v>93</v>
      </c>
      <c r="G33" s="1" t="s">
        <v>94</v>
      </c>
      <c r="H33" s="1" t="s">
        <v>56</v>
      </c>
      <c r="I33" s="2">
        <v>160</v>
      </c>
      <c r="J33" s="2">
        <v>39.82</v>
      </c>
      <c r="K33" s="2">
        <f t="shared" si="0"/>
        <v>39.82</v>
      </c>
      <c r="L33" s="2">
        <f t="shared" si="1"/>
        <v>0</v>
      </c>
      <c r="P33" s="6">
        <v>14.74</v>
      </c>
      <c r="Q33" s="5">
        <v>23370.27</v>
      </c>
      <c r="R33" s="7">
        <v>25.08</v>
      </c>
      <c r="S33" s="5">
        <v>23399.64</v>
      </c>
      <c r="AL33" s="5" t="str">
        <f t="shared" si="2"/>
        <v/>
      </c>
      <c r="AN33" s="5" t="str">
        <f t="shared" si="3"/>
        <v/>
      </c>
      <c r="AP33" s="5" t="str">
        <f t="shared" si="4"/>
        <v/>
      </c>
      <c r="AS33" s="5">
        <f t="shared" si="5"/>
        <v>46769.91</v>
      </c>
      <c r="AT33" s="11">
        <f>(AS33/$AS$274)*100</f>
        <v>1.3756217922036429</v>
      </c>
      <c r="AU33" s="5">
        <f t="shared" si="6"/>
        <v>1375.6217922036428</v>
      </c>
    </row>
    <row r="34" spans="1:47" x14ac:dyDescent="0.25">
      <c r="A34" s="1" t="s">
        <v>107</v>
      </c>
      <c r="B34" s="1" t="s">
        <v>108</v>
      </c>
      <c r="C34" s="1" t="s">
        <v>109</v>
      </c>
      <c r="D34" s="1" t="s">
        <v>75</v>
      </c>
      <c r="E34" s="1" t="s">
        <v>105</v>
      </c>
      <c r="F34" s="1" t="s">
        <v>93</v>
      </c>
      <c r="G34" s="1" t="s">
        <v>94</v>
      </c>
      <c r="H34" s="1" t="s">
        <v>56</v>
      </c>
      <c r="I34" s="2">
        <v>154.83000000000001</v>
      </c>
      <c r="J34" s="2">
        <v>39.49</v>
      </c>
      <c r="K34" s="2">
        <f t="shared" si="0"/>
        <v>35.15</v>
      </c>
      <c r="L34" s="2">
        <f t="shared" si="1"/>
        <v>0</v>
      </c>
      <c r="P34" s="6">
        <v>20.3</v>
      </c>
      <c r="Q34" s="5">
        <v>32185.65</v>
      </c>
      <c r="R34" s="7">
        <v>14.85</v>
      </c>
      <c r="S34" s="5">
        <v>13855.05</v>
      </c>
      <c r="AL34" s="5" t="str">
        <f t="shared" si="2"/>
        <v/>
      </c>
      <c r="AN34" s="5" t="str">
        <f t="shared" si="3"/>
        <v/>
      </c>
      <c r="AP34" s="5" t="str">
        <f t="shared" si="4"/>
        <v/>
      </c>
      <c r="AS34" s="5">
        <f t="shared" si="5"/>
        <v>46040.7</v>
      </c>
      <c r="AT34" s="11">
        <f>(AS34/$AS$274)*100</f>
        <v>1.354173874790656</v>
      </c>
      <c r="AU34" s="5">
        <f t="shared" si="6"/>
        <v>1354.1738747906561</v>
      </c>
    </row>
    <row r="35" spans="1:47" x14ac:dyDescent="0.25">
      <c r="A35" s="1" t="s">
        <v>107</v>
      </c>
      <c r="B35" s="1" t="s">
        <v>108</v>
      </c>
      <c r="C35" s="1" t="s">
        <v>109</v>
      </c>
      <c r="D35" s="1" t="s">
        <v>75</v>
      </c>
      <c r="E35" s="1" t="s">
        <v>71</v>
      </c>
      <c r="F35" s="1" t="s">
        <v>93</v>
      </c>
      <c r="G35" s="1" t="s">
        <v>94</v>
      </c>
      <c r="H35" s="1" t="s">
        <v>56</v>
      </c>
      <c r="I35" s="2">
        <v>154.83000000000001</v>
      </c>
      <c r="J35" s="2">
        <v>40.24</v>
      </c>
      <c r="K35" s="2">
        <f t="shared" si="0"/>
        <v>14.02</v>
      </c>
      <c r="L35" s="2">
        <f t="shared" si="1"/>
        <v>0</v>
      </c>
      <c r="N35" s="4">
        <v>1.29</v>
      </c>
      <c r="O35" s="5">
        <v>2374.2449999999999</v>
      </c>
      <c r="P35" s="6">
        <v>12.68</v>
      </c>
      <c r="Q35" s="5">
        <v>20104.14</v>
      </c>
      <c r="R35" s="7">
        <v>0.05</v>
      </c>
      <c r="S35" s="5">
        <v>46.650000000000013</v>
      </c>
      <c r="AL35" s="5" t="str">
        <f t="shared" si="2"/>
        <v/>
      </c>
      <c r="AN35" s="5" t="str">
        <f t="shared" si="3"/>
        <v/>
      </c>
      <c r="AP35" s="5" t="str">
        <f t="shared" si="4"/>
        <v/>
      </c>
      <c r="AS35" s="5">
        <f t="shared" si="5"/>
        <v>22525.035</v>
      </c>
      <c r="AT35" s="11">
        <f>(AS35/$AS$274)*100</f>
        <v>0.6625184657432478</v>
      </c>
      <c r="AU35" s="5">
        <f t="shared" si="6"/>
        <v>662.51846574324782</v>
      </c>
    </row>
    <row r="36" spans="1:47" x14ac:dyDescent="0.25">
      <c r="A36" s="1" t="s">
        <v>107</v>
      </c>
      <c r="B36" s="1" t="s">
        <v>108</v>
      </c>
      <c r="C36" s="1" t="s">
        <v>109</v>
      </c>
      <c r="D36" s="1" t="s">
        <v>75</v>
      </c>
      <c r="E36" s="1" t="s">
        <v>69</v>
      </c>
      <c r="F36" s="1" t="s">
        <v>93</v>
      </c>
      <c r="G36" s="1" t="s">
        <v>94</v>
      </c>
      <c r="H36" s="1" t="s">
        <v>56</v>
      </c>
      <c r="I36" s="2">
        <v>154.83000000000001</v>
      </c>
      <c r="J36" s="2">
        <v>32.979999999999997</v>
      </c>
      <c r="K36" s="2">
        <f t="shared" si="0"/>
        <v>0.3</v>
      </c>
      <c r="L36" s="2">
        <f t="shared" si="1"/>
        <v>0</v>
      </c>
      <c r="R36" s="7">
        <v>0.3</v>
      </c>
      <c r="S36" s="5">
        <v>279.89999999999998</v>
      </c>
      <c r="AL36" s="5" t="str">
        <f t="shared" si="2"/>
        <v/>
      </c>
      <c r="AN36" s="5" t="str">
        <f t="shared" si="3"/>
        <v/>
      </c>
      <c r="AP36" s="5" t="str">
        <f t="shared" si="4"/>
        <v/>
      </c>
      <c r="AS36" s="5">
        <f t="shared" si="5"/>
        <v>279.89999999999998</v>
      </c>
      <c r="AT36" s="11">
        <f>(AS36/$AS$274)*100</f>
        <v>8.2325696080620975E-3</v>
      </c>
      <c r="AU36" s="5">
        <f t="shared" si="6"/>
        <v>8.2325696080620983</v>
      </c>
    </row>
    <row r="37" spans="1:47" x14ac:dyDescent="0.25">
      <c r="A37" s="1" t="s">
        <v>111</v>
      </c>
      <c r="B37" s="1" t="s">
        <v>112</v>
      </c>
      <c r="C37" s="1" t="s">
        <v>113</v>
      </c>
      <c r="D37" s="1" t="s">
        <v>114</v>
      </c>
      <c r="E37" s="1" t="s">
        <v>70</v>
      </c>
      <c r="F37" s="1" t="s">
        <v>110</v>
      </c>
      <c r="G37" s="1" t="s">
        <v>94</v>
      </c>
      <c r="H37" s="1" t="s">
        <v>56</v>
      </c>
      <c r="I37" s="2">
        <v>160</v>
      </c>
      <c r="J37" s="2">
        <v>39.17</v>
      </c>
      <c r="K37" s="2">
        <f t="shared" si="0"/>
        <v>13.59</v>
      </c>
      <c r="L37" s="2">
        <f t="shared" si="1"/>
        <v>0</v>
      </c>
      <c r="P37" s="6">
        <v>0.1</v>
      </c>
      <c r="Q37" s="5">
        <v>158.55000000000001</v>
      </c>
      <c r="R37" s="7">
        <v>6.39</v>
      </c>
      <c r="S37" s="5">
        <v>5961.87</v>
      </c>
      <c r="T37" s="8">
        <v>7.1</v>
      </c>
      <c r="U37" s="5">
        <v>1987.29</v>
      </c>
      <c r="AL37" s="5" t="str">
        <f t="shared" si="2"/>
        <v/>
      </c>
      <c r="AN37" s="5" t="str">
        <f t="shared" si="3"/>
        <v/>
      </c>
      <c r="AP37" s="5" t="str">
        <f t="shared" si="4"/>
        <v/>
      </c>
      <c r="AS37" s="5">
        <f t="shared" si="5"/>
        <v>8107.71</v>
      </c>
      <c r="AT37" s="11">
        <f>(AS37/$AS$274)*100</f>
        <v>0.23846833489453789</v>
      </c>
      <c r="AU37" s="5">
        <f t="shared" si="6"/>
        <v>238.46833489453789</v>
      </c>
    </row>
    <row r="38" spans="1:47" x14ac:dyDescent="0.25">
      <c r="A38" s="1" t="s">
        <v>111</v>
      </c>
      <c r="B38" s="1" t="s">
        <v>112</v>
      </c>
      <c r="C38" s="1" t="s">
        <v>113</v>
      </c>
      <c r="D38" s="1" t="s">
        <v>114</v>
      </c>
      <c r="E38" s="1" t="s">
        <v>69</v>
      </c>
      <c r="F38" s="1" t="s">
        <v>110</v>
      </c>
      <c r="G38" s="1" t="s">
        <v>94</v>
      </c>
      <c r="H38" s="1" t="s">
        <v>56</v>
      </c>
      <c r="I38" s="2">
        <v>160</v>
      </c>
      <c r="J38" s="2">
        <v>38.83</v>
      </c>
      <c r="K38" s="2">
        <f t="shared" si="0"/>
        <v>28.959999999999997</v>
      </c>
      <c r="L38" s="2">
        <f t="shared" si="1"/>
        <v>0</v>
      </c>
      <c r="N38" s="4">
        <v>1.67</v>
      </c>
      <c r="O38" s="5">
        <v>3073.6350000000002</v>
      </c>
      <c r="P38" s="6">
        <v>11.41</v>
      </c>
      <c r="Q38" s="5">
        <v>18792.138749999998</v>
      </c>
      <c r="R38" s="7">
        <v>15.64</v>
      </c>
      <c r="S38" s="5">
        <v>14704.08</v>
      </c>
      <c r="T38" s="8">
        <v>0.24</v>
      </c>
      <c r="U38" s="5">
        <v>67.175999999999988</v>
      </c>
      <c r="AL38" s="5" t="str">
        <f t="shared" si="2"/>
        <v/>
      </c>
      <c r="AN38" s="5" t="str">
        <f t="shared" si="3"/>
        <v/>
      </c>
      <c r="AP38" s="5" t="str">
        <f t="shared" si="4"/>
        <v/>
      </c>
      <c r="AS38" s="5">
        <f t="shared" si="5"/>
        <v>36637.029750000002</v>
      </c>
      <c r="AT38" s="11">
        <f>(AS38/$AS$274)*100</f>
        <v>1.0775880587692639</v>
      </c>
      <c r="AU38" s="5">
        <f t="shared" si="6"/>
        <v>1077.5880587692639</v>
      </c>
    </row>
    <row r="39" spans="1:47" x14ac:dyDescent="0.25">
      <c r="A39" s="1" t="s">
        <v>115</v>
      </c>
      <c r="B39" s="1" t="s">
        <v>108</v>
      </c>
      <c r="C39" s="1" t="s">
        <v>109</v>
      </c>
      <c r="D39" s="1" t="s">
        <v>75</v>
      </c>
      <c r="E39" s="1" t="s">
        <v>70</v>
      </c>
      <c r="F39" s="1" t="s">
        <v>116</v>
      </c>
      <c r="G39" s="1" t="s">
        <v>94</v>
      </c>
      <c r="H39" s="1" t="s">
        <v>56</v>
      </c>
      <c r="I39" s="2">
        <v>160</v>
      </c>
      <c r="J39" s="2">
        <v>39.409999999999997</v>
      </c>
      <c r="K39" s="2">
        <f t="shared" si="0"/>
        <v>5.78</v>
      </c>
      <c r="L39" s="2">
        <f t="shared" si="1"/>
        <v>0</v>
      </c>
      <c r="P39" s="6">
        <v>2.87</v>
      </c>
      <c r="Q39" s="5">
        <v>4550.3850000000002</v>
      </c>
      <c r="R39" s="7">
        <v>2.69</v>
      </c>
      <c r="S39" s="5">
        <v>2509.77</v>
      </c>
      <c r="T39" s="8">
        <v>0.22</v>
      </c>
      <c r="U39" s="5">
        <v>61.578000000000003</v>
      </c>
      <c r="AL39" s="5" t="str">
        <f t="shared" si="2"/>
        <v/>
      </c>
      <c r="AN39" s="5" t="str">
        <f t="shared" si="3"/>
        <v/>
      </c>
      <c r="AP39" s="5" t="str">
        <f t="shared" si="4"/>
        <v/>
      </c>
      <c r="AS39" s="5">
        <f t="shared" si="5"/>
        <v>7121.7330000000011</v>
      </c>
      <c r="AT39" s="11">
        <f>(AS39/$AS$274)*100</f>
        <v>0.2094682481333795</v>
      </c>
      <c r="AU39" s="5">
        <f t="shared" si="6"/>
        <v>209.46824813337949</v>
      </c>
    </row>
    <row r="40" spans="1:47" x14ac:dyDescent="0.25">
      <c r="A40" s="1" t="s">
        <v>117</v>
      </c>
      <c r="B40" s="1" t="s">
        <v>118</v>
      </c>
      <c r="C40" s="1" t="s">
        <v>119</v>
      </c>
      <c r="D40" s="1" t="s">
        <v>120</v>
      </c>
      <c r="E40" s="1" t="s">
        <v>77</v>
      </c>
      <c r="F40" s="1" t="s">
        <v>121</v>
      </c>
      <c r="G40" s="1" t="s">
        <v>94</v>
      </c>
      <c r="H40" s="1" t="s">
        <v>56</v>
      </c>
      <c r="I40" s="2">
        <v>152.84</v>
      </c>
      <c r="J40" s="2">
        <v>40.020000000000003</v>
      </c>
      <c r="K40" s="2">
        <f t="shared" si="0"/>
        <v>0.33</v>
      </c>
      <c r="L40" s="2">
        <f t="shared" si="1"/>
        <v>0</v>
      </c>
      <c r="R40" s="7">
        <v>0.33</v>
      </c>
      <c r="S40" s="5">
        <v>307.89</v>
      </c>
      <c r="AL40" s="5" t="str">
        <f t="shared" si="2"/>
        <v/>
      </c>
      <c r="AN40" s="5" t="str">
        <f t="shared" si="3"/>
        <v/>
      </c>
      <c r="AP40" s="5" t="str">
        <f t="shared" si="4"/>
        <v/>
      </c>
      <c r="AS40" s="5">
        <f t="shared" si="5"/>
        <v>307.89</v>
      </c>
      <c r="AT40" s="11">
        <f>(AS40/$AS$274)*100</f>
        <v>9.0558265688683078E-3</v>
      </c>
      <c r="AU40" s="5">
        <f t="shared" si="6"/>
        <v>9.0558265688683068</v>
      </c>
    </row>
    <row r="41" spans="1:47" x14ac:dyDescent="0.25">
      <c r="A41" s="1" t="s">
        <v>117</v>
      </c>
      <c r="B41" s="1" t="s">
        <v>118</v>
      </c>
      <c r="C41" s="1" t="s">
        <v>119</v>
      </c>
      <c r="D41" s="1" t="s">
        <v>120</v>
      </c>
      <c r="E41" s="1" t="s">
        <v>92</v>
      </c>
      <c r="F41" s="1" t="s">
        <v>121</v>
      </c>
      <c r="G41" s="1" t="s">
        <v>94</v>
      </c>
      <c r="H41" s="1" t="s">
        <v>56</v>
      </c>
      <c r="I41" s="2">
        <v>152.84</v>
      </c>
      <c r="J41" s="2">
        <v>0.28000000000000003</v>
      </c>
      <c r="K41" s="2">
        <f t="shared" si="0"/>
        <v>0.04</v>
      </c>
      <c r="L41" s="2">
        <f t="shared" si="1"/>
        <v>0</v>
      </c>
      <c r="P41" s="6">
        <v>0.04</v>
      </c>
      <c r="Q41" s="5">
        <v>63.42</v>
      </c>
      <c r="AL41" s="5" t="str">
        <f t="shared" si="2"/>
        <v/>
      </c>
      <c r="AN41" s="5" t="str">
        <f t="shared" si="3"/>
        <v/>
      </c>
      <c r="AP41" s="5" t="str">
        <f t="shared" si="4"/>
        <v/>
      </c>
      <c r="AS41" s="5">
        <f t="shared" si="5"/>
        <v>63.42</v>
      </c>
      <c r="AT41" s="11">
        <f>(AS41/$AS$274)*100</f>
        <v>1.865343210229719E-3</v>
      </c>
      <c r="AU41" s="5">
        <f t="shared" si="6"/>
        <v>1.8653432102297189</v>
      </c>
    </row>
    <row r="42" spans="1:47" x14ac:dyDescent="0.25">
      <c r="A42" s="1" t="s">
        <v>117</v>
      </c>
      <c r="B42" s="1" t="s">
        <v>118</v>
      </c>
      <c r="C42" s="1" t="s">
        <v>119</v>
      </c>
      <c r="D42" s="1" t="s">
        <v>120</v>
      </c>
      <c r="E42" s="1" t="s">
        <v>63</v>
      </c>
      <c r="F42" s="1" t="s">
        <v>121</v>
      </c>
      <c r="G42" s="1" t="s">
        <v>94</v>
      </c>
      <c r="H42" s="1" t="s">
        <v>56</v>
      </c>
      <c r="I42" s="2">
        <v>152.84</v>
      </c>
      <c r="J42" s="2">
        <v>0.56000000000000005</v>
      </c>
      <c r="K42" s="2">
        <f t="shared" si="0"/>
        <v>0.21</v>
      </c>
      <c r="L42" s="2">
        <f t="shared" si="1"/>
        <v>0</v>
      </c>
      <c r="P42" s="6">
        <v>0.03</v>
      </c>
      <c r="Q42" s="5">
        <v>47.564999999999998</v>
      </c>
      <c r="R42" s="7">
        <v>0.18</v>
      </c>
      <c r="S42" s="5">
        <v>167.94</v>
      </c>
      <c r="AL42" s="5" t="str">
        <f t="shared" si="2"/>
        <v/>
      </c>
      <c r="AN42" s="5" t="str">
        <f t="shared" si="3"/>
        <v/>
      </c>
      <c r="AP42" s="5" t="str">
        <f t="shared" si="4"/>
        <v/>
      </c>
      <c r="AS42" s="5">
        <f t="shared" si="5"/>
        <v>215.505</v>
      </c>
      <c r="AT42" s="11">
        <f>(AS42/$AS$274)*100</f>
        <v>6.3385491725095489E-3</v>
      </c>
      <c r="AU42" s="5">
        <f t="shared" si="6"/>
        <v>6.3385491725095484</v>
      </c>
    </row>
    <row r="43" spans="1:47" x14ac:dyDescent="0.25">
      <c r="A43" s="1" t="s">
        <v>122</v>
      </c>
      <c r="B43" s="1" t="s">
        <v>108</v>
      </c>
      <c r="C43" s="1" t="s">
        <v>109</v>
      </c>
      <c r="D43" s="1" t="s">
        <v>75</v>
      </c>
      <c r="E43" s="1" t="s">
        <v>61</v>
      </c>
      <c r="F43" s="1" t="s">
        <v>121</v>
      </c>
      <c r="G43" s="1" t="s">
        <v>94</v>
      </c>
      <c r="H43" s="1" t="s">
        <v>56</v>
      </c>
      <c r="I43" s="2">
        <v>152.41</v>
      </c>
      <c r="J43" s="2">
        <v>37.020000000000003</v>
      </c>
      <c r="K43" s="2">
        <f t="shared" si="0"/>
        <v>31.200000000000003</v>
      </c>
      <c r="L43" s="2">
        <f t="shared" si="1"/>
        <v>0</v>
      </c>
      <c r="N43" s="4">
        <v>0.69</v>
      </c>
      <c r="O43" s="5">
        <v>1269.9449999999999</v>
      </c>
      <c r="P43" s="6">
        <v>18.87</v>
      </c>
      <c r="Q43" s="5">
        <v>29918.384999999998</v>
      </c>
      <c r="R43" s="7">
        <v>11.64</v>
      </c>
      <c r="S43" s="5">
        <v>10911.434999999999</v>
      </c>
      <c r="AL43" s="5" t="str">
        <f t="shared" si="2"/>
        <v/>
      </c>
      <c r="AN43" s="5" t="str">
        <f t="shared" si="3"/>
        <v/>
      </c>
      <c r="AP43" s="5" t="str">
        <f t="shared" si="4"/>
        <v/>
      </c>
      <c r="AS43" s="5">
        <f t="shared" si="5"/>
        <v>42099.764999999999</v>
      </c>
      <c r="AT43" s="11">
        <f>(AS43/$AS$274)*100</f>
        <v>1.238260971223853</v>
      </c>
      <c r="AU43" s="5">
        <f t="shared" si="6"/>
        <v>1238.2609712238529</v>
      </c>
    </row>
    <row r="44" spans="1:47" x14ac:dyDescent="0.25">
      <c r="A44" s="1" t="s">
        <v>122</v>
      </c>
      <c r="B44" s="1" t="s">
        <v>108</v>
      </c>
      <c r="C44" s="1" t="s">
        <v>109</v>
      </c>
      <c r="D44" s="1" t="s">
        <v>75</v>
      </c>
      <c r="E44" s="1" t="s">
        <v>62</v>
      </c>
      <c r="F44" s="1" t="s">
        <v>121</v>
      </c>
      <c r="G44" s="1" t="s">
        <v>94</v>
      </c>
      <c r="H44" s="1" t="s">
        <v>56</v>
      </c>
      <c r="I44" s="2">
        <v>152.41</v>
      </c>
      <c r="J44" s="2">
        <v>37.950000000000003</v>
      </c>
      <c r="K44" s="2">
        <f t="shared" si="0"/>
        <v>30.62</v>
      </c>
      <c r="L44" s="2">
        <f t="shared" si="1"/>
        <v>0</v>
      </c>
      <c r="N44" s="4">
        <v>9.25</v>
      </c>
      <c r="O44" s="5">
        <v>20484.764999999999</v>
      </c>
      <c r="P44" s="6">
        <v>16.98</v>
      </c>
      <c r="Q44" s="5">
        <v>33390.629999999997</v>
      </c>
      <c r="R44" s="7">
        <v>4.3899999999999997</v>
      </c>
      <c r="S44" s="5">
        <v>4961.2275000000009</v>
      </c>
      <c r="AL44" s="5" t="str">
        <f t="shared" si="2"/>
        <v/>
      </c>
      <c r="AN44" s="5" t="str">
        <f t="shared" si="3"/>
        <v/>
      </c>
      <c r="AP44" s="5" t="str">
        <f t="shared" si="4"/>
        <v/>
      </c>
      <c r="AS44" s="5">
        <f t="shared" si="5"/>
        <v>58836.622499999998</v>
      </c>
      <c r="AT44" s="11">
        <f>(AS44/$AS$274)*100</f>
        <v>1.7305344417096202</v>
      </c>
      <c r="AU44" s="5">
        <f t="shared" si="6"/>
        <v>1730.5344417096201</v>
      </c>
    </row>
    <row r="45" spans="1:47" x14ac:dyDescent="0.25">
      <c r="A45" s="1" t="s">
        <v>122</v>
      </c>
      <c r="B45" s="1" t="s">
        <v>108</v>
      </c>
      <c r="C45" s="1" t="s">
        <v>109</v>
      </c>
      <c r="D45" s="1" t="s">
        <v>75</v>
      </c>
      <c r="E45" s="1" t="s">
        <v>71</v>
      </c>
      <c r="F45" s="1" t="s">
        <v>121</v>
      </c>
      <c r="G45" s="1" t="s">
        <v>94</v>
      </c>
      <c r="H45" s="1" t="s">
        <v>56</v>
      </c>
      <c r="I45" s="2">
        <v>152.41</v>
      </c>
      <c r="J45" s="2">
        <v>0.27</v>
      </c>
      <c r="K45" s="2">
        <f t="shared" si="0"/>
        <v>0.28000000000000003</v>
      </c>
      <c r="L45" s="2">
        <f t="shared" si="1"/>
        <v>0</v>
      </c>
      <c r="N45" s="4">
        <v>0.13</v>
      </c>
      <c r="O45" s="5">
        <v>239.26499999999999</v>
      </c>
      <c r="P45" s="6">
        <v>0.15</v>
      </c>
      <c r="Q45" s="5">
        <v>237.82499999999999</v>
      </c>
      <c r="AL45" s="5" t="str">
        <f t="shared" si="2"/>
        <v/>
      </c>
      <c r="AN45" s="5" t="str">
        <f t="shared" si="3"/>
        <v/>
      </c>
      <c r="AP45" s="5" t="str">
        <f t="shared" si="4"/>
        <v/>
      </c>
      <c r="AS45" s="5">
        <f t="shared" si="5"/>
        <v>477.09</v>
      </c>
      <c r="AT45" s="11">
        <f>(AS45/$AS$274)*100</f>
        <v>1.4032428132584304E-2</v>
      </c>
      <c r="AU45" s="5">
        <f t="shared" si="6"/>
        <v>14.032428132584304</v>
      </c>
    </row>
    <row r="46" spans="1:47" x14ac:dyDescent="0.25">
      <c r="A46" s="1" t="s">
        <v>122</v>
      </c>
      <c r="B46" s="1" t="s">
        <v>108</v>
      </c>
      <c r="C46" s="1" t="s">
        <v>109</v>
      </c>
      <c r="D46" s="1" t="s">
        <v>75</v>
      </c>
      <c r="E46" s="1" t="s">
        <v>70</v>
      </c>
      <c r="F46" s="1" t="s">
        <v>121</v>
      </c>
      <c r="G46" s="1" t="s">
        <v>94</v>
      </c>
      <c r="H46" s="1" t="s">
        <v>56</v>
      </c>
      <c r="I46" s="2">
        <v>152.41</v>
      </c>
      <c r="J46" s="2">
        <v>0.27</v>
      </c>
      <c r="K46" s="2">
        <f t="shared" si="0"/>
        <v>0.27</v>
      </c>
      <c r="L46" s="2">
        <f t="shared" si="1"/>
        <v>0</v>
      </c>
      <c r="P46" s="6">
        <v>0.27</v>
      </c>
      <c r="Q46" s="5">
        <v>428.08499999999998</v>
      </c>
      <c r="AL46" s="5" t="str">
        <f t="shared" si="2"/>
        <v/>
      </c>
      <c r="AN46" s="5" t="str">
        <f t="shared" si="3"/>
        <v/>
      </c>
      <c r="AP46" s="5" t="str">
        <f t="shared" si="4"/>
        <v/>
      </c>
      <c r="AS46" s="5">
        <f t="shared" si="5"/>
        <v>428.08499999999998</v>
      </c>
      <c r="AT46" s="11">
        <f>(AS46/$AS$274)*100</f>
        <v>1.2591066669050601E-2</v>
      </c>
      <c r="AU46" s="5">
        <f t="shared" si="6"/>
        <v>12.591066669050601</v>
      </c>
    </row>
    <row r="47" spans="1:47" x14ac:dyDescent="0.25">
      <c r="A47" s="1" t="s">
        <v>122</v>
      </c>
      <c r="B47" s="1" t="s">
        <v>108</v>
      </c>
      <c r="C47" s="1" t="s">
        <v>109</v>
      </c>
      <c r="D47" s="1" t="s">
        <v>75</v>
      </c>
      <c r="E47" s="1" t="s">
        <v>63</v>
      </c>
      <c r="F47" s="1" t="s">
        <v>121</v>
      </c>
      <c r="G47" s="1" t="s">
        <v>94</v>
      </c>
      <c r="H47" s="1" t="s">
        <v>56</v>
      </c>
      <c r="I47" s="2">
        <v>152.41</v>
      </c>
      <c r="J47" s="2">
        <v>33.409999999999997</v>
      </c>
      <c r="K47" s="2">
        <f t="shared" si="0"/>
        <v>17.040000000000003</v>
      </c>
      <c r="L47" s="2">
        <f t="shared" si="1"/>
        <v>0</v>
      </c>
      <c r="N47" s="4">
        <v>1.18</v>
      </c>
      <c r="O47" s="5">
        <v>2171.79</v>
      </c>
      <c r="P47" s="6">
        <v>9.51</v>
      </c>
      <c r="Q47" s="5">
        <v>15078.105</v>
      </c>
      <c r="R47" s="7">
        <v>6.09</v>
      </c>
      <c r="S47" s="5">
        <v>5681.97</v>
      </c>
      <c r="AB47" s="10">
        <v>0.26</v>
      </c>
      <c r="AC47" s="5">
        <v>26.198899999999998</v>
      </c>
      <c r="AL47" s="5" t="str">
        <f t="shared" si="2"/>
        <v/>
      </c>
      <c r="AN47" s="5" t="str">
        <f t="shared" si="3"/>
        <v/>
      </c>
      <c r="AP47" s="5" t="str">
        <f t="shared" si="4"/>
        <v/>
      </c>
      <c r="AS47" s="5">
        <f t="shared" si="5"/>
        <v>22958.063900000001</v>
      </c>
      <c r="AT47" s="11">
        <f>(AS47/$AS$274)*100</f>
        <v>0.67525494506283545</v>
      </c>
      <c r="AU47" s="5">
        <f t="shared" si="6"/>
        <v>675.25494506283542</v>
      </c>
    </row>
    <row r="48" spans="1:47" x14ac:dyDescent="0.25">
      <c r="A48" s="1" t="s">
        <v>122</v>
      </c>
      <c r="B48" s="1" t="s">
        <v>108</v>
      </c>
      <c r="C48" s="1" t="s">
        <v>109</v>
      </c>
      <c r="D48" s="1" t="s">
        <v>75</v>
      </c>
      <c r="E48" s="1" t="s">
        <v>64</v>
      </c>
      <c r="F48" s="1" t="s">
        <v>121</v>
      </c>
      <c r="G48" s="1" t="s">
        <v>94</v>
      </c>
      <c r="H48" s="1" t="s">
        <v>56</v>
      </c>
      <c r="I48" s="2">
        <v>152.41</v>
      </c>
      <c r="J48" s="2">
        <v>38.130000000000003</v>
      </c>
      <c r="K48" s="2">
        <f t="shared" si="0"/>
        <v>1.47</v>
      </c>
      <c r="L48" s="2">
        <f t="shared" si="1"/>
        <v>0</v>
      </c>
      <c r="P48" s="6">
        <v>1.47</v>
      </c>
      <c r="Q48" s="5">
        <v>2913.3562499999998</v>
      </c>
      <c r="AL48" s="5" t="str">
        <f t="shared" si="2"/>
        <v/>
      </c>
      <c r="AN48" s="5" t="str">
        <f t="shared" si="3"/>
        <v/>
      </c>
      <c r="AP48" s="5" t="str">
        <f t="shared" si="4"/>
        <v/>
      </c>
      <c r="AS48" s="5">
        <f t="shared" si="5"/>
        <v>2913.3562499999998</v>
      </c>
      <c r="AT48" s="11">
        <f>(AS48/$AS$274)*100</f>
        <v>8.5689203719927706E-2</v>
      </c>
      <c r="AU48" s="5">
        <f t="shared" si="6"/>
        <v>85.689203719927704</v>
      </c>
    </row>
    <row r="49" spans="1:47" x14ac:dyDescent="0.25">
      <c r="A49" s="1" t="s">
        <v>123</v>
      </c>
      <c r="B49" s="1" t="s">
        <v>124</v>
      </c>
      <c r="C49" s="1" t="s">
        <v>125</v>
      </c>
      <c r="D49" s="1" t="s">
        <v>126</v>
      </c>
      <c r="E49" s="1" t="s">
        <v>61</v>
      </c>
      <c r="F49" s="1" t="s">
        <v>121</v>
      </c>
      <c r="G49" s="1" t="s">
        <v>94</v>
      </c>
      <c r="H49" s="1" t="s">
        <v>56</v>
      </c>
      <c r="I49" s="2">
        <v>7.59</v>
      </c>
      <c r="J49" s="2">
        <v>2.0299999999999998</v>
      </c>
      <c r="K49" s="2">
        <f t="shared" si="0"/>
        <v>2.0299999999999998</v>
      </c>
      <c r="L49" s="2">
        <f t="shared" si="1"/>
        <v>0</v>
      </c>
      <c r="Z49" s="9">
        <v>2.0299999999999998</v>
      </c>
      <c r="AA49" s="5">
        <v>227.27879999999999</v>
      </c>
      <c r="AL49" s="5" t="str">
        <f t="shared" si="2"/>
        <v/>
      </c>
      <c r="AN49" s="5" t="str">
        <f t="shared" si="3"/>
        <v/>
      </c>
      <c r="AP49" s="5" t="str">
        <f t="shared" si="4"/>
        <v/>
      </c>
      <c r="AS49" s="5">
        <f t="shared" si="5"/>
        <v>227.27879999999999</v>
      </c>
      <c r="AT49" s="11">
        <f>(AS49/$AS$274)*100</f>
        <v>6.6848465217464233E-3</v>
      </c>
      <c r="AU49" s="5">
        <f t="shared" si="6"/>
        <v>6.6848465217464232</v>
      </c>
    </row>
    <row r="50" spans="1:47" x14ac:dyDescent="0.25">
      <c r="A50" s="1" t="s">
        <v>123</v>
      </c>
      <c r="B50" s="1" t="s">
        <v>124</v>
      </c>
      <c r="C50" s="1" t="s">
        <v>125</v>
      </c>
      <c r="D50" s="1" t="s">
        <v>126</v>
      </c>
      <c r="E50" s="1" t="s">
        <v>63</v>
      </c>
      <c r="F50" s="1" t="s">
        <v>121</v>
      </c>
      <c r="G50" s="1" t="s">
        <v>94</v>
      </c>
      <c r="H50" s="1" t="s">
        <v>56</v>
      </c>
      <c r="I50" s="2">
        <v>7.59</v>
      </c>
      <c r="J50" s="2">
        <v>5.56</v>
      </c>
      <c r="K50" s="2">
        <f t="shared" si="0"/>
        <v>2.13</v>
      </c>
      <c r="L50" s="2">
        <f t="shared" si="1"/>
        <v>0</v>
      </c>
      <c r="Z50" s="9">
        <v>1.42</v>
      </c>
      <c r="AA50" s="5">
        <v>158.98320000000001</v>
      </c>
      <c r="AB50" s="10">
        <v>0.71</v>
      </c>
      <c r="AC50" s="5">
        <v>71.543149999999997</v>
      </c>
      <c r="AL50" s="5" t="str">
        <f t="shared" si="2"/>
        <v/>
      </c>
      <c r="AN50" s="5" t="str">
        <f t="shared" si="3"/>
        <v/>
      </c>
      <c r="AP50" s="5" t="str">
        <f t="shared" si="4"/>
        <v/>
      </c>
      <c r="AS50" s="5">
        <f t="shared" si="5"/>
        <v>230.52635000000001</v>
      </c>
      <c r="AT50" s="11">
        <f>(AS50/$AS$274)*100</f>
        <v>6.7803652121024875E-3</v>
      </c>
      <c r="AU50" s="5">
        <f t="shared" si="6"/>
        <v>6.7803652121024882</v>
      </c>
    </row>
    <row r="51" spans="1:47" x14ac:dyDescent="0.25">
      <c r="A51" s="1" t="s">
        <v>127</v>
      </c>
      <c r="B51" s="1" t="s">
        <v>108</v>
      </c>
      <c r="C51" s="1" t="s">
        <v>109</v>
      </c>
      <c r="D51" s="1" t="s">
        <v>75</v>
      </c>
      <c r="E51" s="1" t="s">
        <v>105</v>
      </c>
      <c r="F51" s="1" t="s">
        <v>121</v>
      </c>
      <c r="G51" s="1" t="s">
        <v>94</v>
      </c>
      <c r="H51" s="1" t="s">
        <v>56</v>
      </c>
      <c r="I51" s="2">
        <v>154.25</v>
      </c>
      <c r="J51" s="2">
        <v>0.56000000000000005</v>
      </c>
      <c r="K51" s="2">
        <f t="shared" si="0"/>
        <v>0.55000000000000004</v>
      </c>
      <c r="L51" s="2">
        <f t="shared" si="1"/>
        <v>0</v>
      </c>
      <c r="P51" s="6">
        <v>0.01</v>
      </c>
      <c r="Q51" s="5">
        <v>15.855</v>
      </c>
      <c r="AB51" s="10">
        <v>0.54</v>
      </c>
      <c r="AC51" s="5">
        <v>54.4131</v>
      </c>
      <c r="AL51" s="5" t="str">
        <f t="shared" si="2"/>
        <v/>
      </c>
      <c r="AN51" s="5" t="str">
        <f t="shared" si="3"/>
        <v/>
      </c>
      <c r="AP51" s="5" t="str">
        <f t="shared" si="4"/>
        <v/>
      </c>
      <c r="AS51" s="5">
        <f t="shared" si="5"/>
        <v>70.268100000000004</v>
      </c>
      <c r="AT51" s="11">
        <f>(AS51/$AS$274)*100</f>
        <v>2.0667632171356498E-3</v>
      </c>
      <c r="AU51" s="5">
        <f t="shared" si="6"/>
        <v>2.0667632171356498</v>
      </c>
    </row>
    <row r="52" spans="1:47" x14ac:dyDescent="0.25">
      <c r="A52" s="1" t="s">
        <v>127</v>
      </c>
      <c r="B52" s="1" t="s">
        <v>108</v>
      </c>
      <c r="C52" s="1" t="s">
        <v>109</v>
      </c>
      <c r="D52" s="1" t="s">
        <v>75</v>
      </c>
      <c r="E52" s="1" t="s">
        <v>106</v>
      </c>
      <c r="F52" s="1" t="s">
        <v>121</v>
      </c>
      <c r="G52" s="1" t="s">
        <v>94</v>
      </c>
      <c r="H52" s="1" t="s">
        <v>56</v>
      </c>
      <c r="I52" s="2">
        <v>154.25</v>
      </c>
      <c r="J52" s="2">
        <v>38.869999999999997</v>
      </c>
      <c r="K52" s="2">
        <f t="shared" si="0"/>
        <v>38.870000000000005</v>
      </c>
      <c r="L52" s="2">
        <f t="shared" si="1"/>
        <v>0</v>
      </c>
      <c r="N52" s="4">
        <v>2.7</v>
      </c>
      <c r="O52" s="5">
        <v>4969.3499999999995</v>
      </c>
      <c r="P52" s="6">
        <v>33.130000000000003</v>
      </c>
      <c r="Q52" s="5">
        <v>52527.615000000013</v>
      </c>
      <c r="R52" s="7">
        <v>2.4300000000000002</v>
      </c>
      <c r="S52" s="5">
        <v>2267.19</v>
      </c>
      <c r="AB52" s="10">
        <v>0.61</v>
      </c>
      <c r="AC52" s="5">
        <v>61.466650000000001</v>
      </c>
      <c r="AL52" s="5" t="str">
        <f t="shared" si="2"/>
        <v/>
      </c>
      <c r="AN52" s="5" t="str">
        <f t="shared" si="3"/>
        <v/>
      </c>
      <c r="AP52" s="5" t="str">
        <f t="shared" si="4"/>
        <v/>
      </c>
      <c r="AS52" s="5">
        <f t="shared" si="5"/>
        <v>59825.621650000016</v>
      </c>
      <c r="AT52" s="11">
        <f>(AS52/$AS$274)*100</f>
        <v>1.759623417574891</v>
      </c>
      <c r="AU52" s="5">
        <f t="shared" si="6"/>
        <v>1759.6234175748912</v>
      </c>
    </row>
    <row r="53" spans="1:47" x14ac:dyDescent="0.25">
      <c r="A53" s="1" t="s">
        <v>127</v>
      </c>
      <c r="B53" s="1" t="s">
        <v>108</v>
      </c>
      <c r="C53" s="1" t="s">
        <v>109</v>
      </c>
      <c r="D53" s="1" t="s">
        <v>75</v>
      </c>
      <c r="E53" s="1" t="s">
        <v>71</v>
      </c>
      <c r="F53" s="1" t="s">
        <v>121</v>
      </c>
      <c r="G53" s="1" t="s">
        <v>94</v>
      </c>
      <c r="H53" s="1" t="s">
        <v>56</v>
      </c>
      <c r="I53" s="2">
        <v>154.25</v>
      </c>
      <c r="J53" s="2">
        <v>0.56999999999999995</v>
      </c>
      <c r="K53" s="2">
        <f t="shared" si="0"/>
        <v>0.56000000000000005</v>
      </c>
      <c r="L53" s="2">
        <f t="shared" si="1"/>
        <v>0</v>
      </c>
      <c r="P53" s="6">
        <v>0.12</v>
      </c>
      <c r="Q53" s="5">
        <v>190.26</v>
      </c>
      <c r="AB53" s="10">
        <v>0.44</v>
      </c>
      <c r="AC53" s="5">
        <v>44.336599999999997</v>
      </c>
      <c r="AL53" s="5" t="str">
        <f t="shared" si="2"/>
        <v/>
      </c>
      <c r="AN53" s="5" t="str">
        <f t="shared" si="3"/>
        <v/>
      </c>
      <c r="AP53" s="5" t="str">
        <f t="shared" si="4"/>
        <v/>
      </c>
      <c r="AS53" s="5">
        <f t="shared" si="5"/>
        <v>234.5966</v>
      </c>
      <c r="AT53" s="11">
        <f>(AS53/$AS$274)*100</f>
        <v>6.9000815981232616E-3</v>
      </c>
      <c r="AU53" s="5">
        <f t="shared" si="6"/>
        <v>6.9000815981232613</v>
      </c>
    </row>
    <row r="54" spans="1:47" x14ac:dyDescent="0.25">
      <c r="A54" s="1" t="s">
        <v>127</v>
      </c>
      <c r="B54" s="1" t="s">
        <v>108</v>
      </c>
      <c r="C54" s="1" t="s">
        <v>109</v>
      </c>
      <c r="D54" s="1" t="s">
        <v>75</v>
      </c>
      <c r="E54" s="1" t="s">
        <v>92</v>
      </c>
      <c r="F54" s="1" t="s">
        <v>121</v>
      </c>
      <c r="G54" s="1" t="s">
        <v>94</v>
      </c>
      <c r="H54" s="1" t="s">
        <v>56</v>
      </c>
      <c r="I54" s="2">
        <v>154.25</v>
      </c>
      <c r="J54" s="2">
        <v>39.81</v>
      </c>
      <c r="K54" s="2">
        <f t="shared" si="0"/>
        <v>39.619999999999997</v>
      </c>
      <c r="L54" s="2">
        <f t="shared" si="1"/>
        <v>0</v>
      </c>
      <c r="N54" s="4">
        <v>19.59</v>
      </c>
      <c r="O54" s="5">
        <v>36055.394999999997</v>
      </c>
      <c r="P54" s="6">
        <v>19.309999999999999</v>
      </c>
      <c r="Q54" s="5">
        <v>30616.005000000001</v>
      </c>
      <c r="AB54" s="10">
        <v>0.72</v>
      </c>
      <c r="AC54" s="5">
        <v>72.550799999999995</v>
      </c>
      <c r="AL54" s="5" t="str">
        <f t="shared" si="2"/>
        <v/>
      </c>
      <c r="AN54" s="5" t="str">
        <f t="shared" si="3"/>
        <v/>
      </c>
      <c r="AP54" s="5" t="str">
        <f t="shared" si="4"/>
        <v/>
      </c>
      <c r="AS54" s="5">
        <f t="shared" si="5"/>
        <v>66743.950799999991</v>
      </c>
      <c r="AT54" s="11">
        <f>(AS54/$AS$274)*100</f>
        <v>1.9631090420795712</v>
      </c>
      <c r="AU54" s="5">
        <f t="shared" si="6"/>
        <v>1963.1090420795711</v>
      </c>
    </row>
    <row r="55" spans="1:47" x14ac:dyDescent="0.25">
      <c r="A55" s="1" t="s">
        <v>127</v>
      </c>
      <c r="B55" s="1" t="s">
        <v>108</v>
      </c>
      <c r="C55" s="1" t="s">
        <v>109</v>
      </c>
      <c r="D55" s="1" t="s">
        <v>75</v>
      </c>
      <c r="E55" s="1" t="s">
        <v>104</v>
      </c>
      <c r="F55" s="1" t="s">
        <v>121</v>
      </c>
      <c r="G55" s="1" t="s">
        <v>94</v>
      </c>
      <c r="H55" s="1" t="s">
        <v>56</v>
      </c>
      <c r="I55" s="2">
        <v>154.25</v>
      </c>
      <c r="J55" s="2">
        <v>37.15</v>
      </c>
      <c r="K55" s="2">
        <f t="shared" si="0"/>
        <v>29.380000000000003</v>
      </c>
      <c r="L55" s="2">
        <f t="shared" si="1"/>
        <v>0</v>
      </c>
      <c r="P55" s="6">
        <v>4.4800000000000004</v>
      </c>
      <c r="Q55" s="5">
        <v>7103.04</v>
      </c>
      <c r="R55" s="7">
        <v>14.19</v>
      </c>
      <c r="S55" s="5">
        <v>13239.27</v>
      </c>
      <c r="T55" s="8">
        <v>10.71</v>
      </c>
      <c r="U55" s="5">
        <v>2997.7289999999998</v>
      </c>
      <c r="AL55" s="5" t="str">
        <f t="shared" si="2"/>
        <v/>
      </c>
      <c r="AN55" s="5" t="str">
        <f t="shared" si="3"/>
        <v/>
      </c>
      <c r="AP55" s="5" t="str">
        <f t="shared" si="4"/>
        <v/>
      </c>
      <c r="AS55" s="5">
        <f t="shared" si="5"/>
        <v>23340.039000000001</v>
      </c>
      <c r="AT55" s="11">
        <f>(AS55/$AS$274)*100</f>
        <v>0.68648980250941083</v>
      </c>
      <c r="AU55" s="5">
        <f t="shared" si="6"/>
        <v>686.48980250941088</v>
      </c>
    </row>
    <row r="56" spans="1:47" x14ac:dyDescent="0.25">
      <c r="A56" s="1" t="s">
        <v>127</v>
      </c>
      <c r="B56" s="1" t="s">
        <v>108</v>
      </c>
      <c r="C56" s="1" t="s">
        <v>109</v>
      </c>
      <c r="D56" s="1" t="s">
        <v>75</v>
      </c>
      <c r="E56" s="1" t="s">
        <v>99</v>
      </c>
      <c r="F56" s="1" t="s">
        <v>121</v>
      </c>
      <c r="G56" s="1" t="s">
        <v>94</v>
      </c>
      <c r="H56" s="1" t="s">
        <v>56</v>
      </c>
      <c r="I56" s="2">
        <v>154.25</v>
      </c>
      <c r="J56" s="2">
        <v>32.51</v>
      </c>
      <c r="K56" s="2">
        <f t="shared" si="0"/>
        <v>25.5</v>
      </c>
      <c r="L56" s="2">
        <f t="shared" si="1"/>
        <v>0</v>
      </c>
      <c r="N56" s="4">
        <v>1.44</v>
      </c>
      <c r="O56" s="5">
        <v>2650.32</v>
      </c>
      <c r="P56" s="6">
        <v>15.35</v>
      </c>
      <c r="Q56" s="5">
        <v>24337.424999999999</v>
      </c>
      <c r="R56" s="7">
        <v>7.48</v>
      </c>
      <c r="S56" s="5">
        <v>6978.84</v>
      </c>
      <c r="T56" s="8">
        <v>1.0900000000000001</v>
      </c>
      <c r="U56" s="5">
        <v>305.09100000000001</v>
      </c>
      <c r="AB56" s="10">
        <v>0.14000000000000001</v>
      </c>
      <c r="AC56" s="5">
        <v>14.107100000000001</v>
      </c>
      <c r="AL56" s="5" t="str">
        <f t="shared" si="2"/>
        <v/>
      </c>
      <c r="AN56" s="5" t="str">
        <f t="shared" si="3"/>
        <v/>
      </c>
      <c r="AP56" s="5" t="str">
        <f t="shared" si="4"/>
        <v/>
      </c>
      <c r="AS56" s="5">
        <f t="shared" si="5"/>
        <v>34285.783100000001</v>
      </c>
      <c r="AT56" s="11">
        <f>(AS56/$AS$274)*100</f>
        <v>1.008431925465056</v>
      </c>
      <c r="AU56" s="5">
        <f t="shared" si="6"/>
        <v>1008.4319254650561</v>
      </c>
    </row>
    <row r="57" spans="1:47" x14ac:dyDescent="0.25">
      <c r="A57" s="1" t="s">
        <v>128</v>
      </c>
      <c r="B57" s="1" t="s">
        <v>129</v>
      </c>
      <c r="C57" s="1" t="s">
        <v>130</v>
      </c>
      <c r="D57" s="1" t="s">
        <v>131</v>
      </c>
      <c r="E57" s="1" t="s">
        <v>99</v>
      </c>
      <c r="F57" s="1" t="s">
        <v>121</v>
      </c>
      <c r="G57" s="1" t="s">
        <v>94</v>
      </c>
      <c r="H57" s="1" t="s">
        <v>56</v>
      </c>
      <c r="I57" s="2">
        <v>5.75</v>
      </c>
      <c r="J57" s="2">
        <v>5.75</v>
      </c>
      <c r="K57" s="2">
        <f t="shared" si="0"/>
        <v>5.58</v>
      </c>
      <c r="L57" s="2">
        <f t="shared" si="1"/>
        <v>0</v>
      </c>
      <c r="Z57" s="9">
        <v>3.98</v>
      </c>
      <c r="AA57" s="5">
        <v>445.60079999999999</v>
      </c>
      <c r="AB57" s="10">
        <v>1.6</v>
      </c>
      <c r="AC57" s="5">
        <v>161.22399999999999</v>
      </c>
      <c r="AL57" s="5" t="str">
        <f t="shared" si="2"/>
        <v/>
      </c>
      <c r="AN57" s="5" t="str">
        <f t="shared" si="3"/>
        <v/>
      </c>
      <c r="AP57" s="5" t="str">
        <f t="shared" si="4"/>
        <v/>
      </c>
      <c r="AS57" s="5">
        <f t="shared" si="5"/>
        <v>606.82479999999998</v>
      </c>
      <c r="AT57" s="11">
        <f>(AS57/$AS$274)*100</f>
        <v>1.7848257970340699E-2</v>
      </c>
      <c r="AU57" s="5">
        <f t="shared" si="6"/>
        <v>17.848257970340697</v>
      </c>
    </row>
    <row r="58" spans="1:47" x14ac:dyDescent="0.25">
      <c r="A58" s="1" t="s">
        <v>132</v>
      </c>
      <c r="B58" s="1" t="s">
        <v>108</v>
      </c>
      <c r="C58" s="1" t="s">
        <v>109</v>
      </c>
      <c r="D58" s="1" t="s">
        <v>75</v>
      </c>
      <c r="E58" s="1" t="s">
        <v>105</v>
      </c>
      <c r="F58" s="1" t="s">
        <v>121</v>
      </c>
      <c r="G58" s="1" t="s">
        <v>94</v>
      </c>
      <c r="H58" s="1" t="s">
        <v>56</v>
      </c>
      <c r="I58" s="2">
        <v>152.28</v>
      </c>
      <c r="J58" s="2">
        <v>38.270000000000003</v>
      </c>
      <c r="K58" s="2">
        <f t="shared" si="0"/>
        <v>38.279999999999994</v>
      </c>
      <c r="L58" s="2">
        <f t="shared" si="1"/>
        <v>0</v>
      </c>
      <c r="N58" s="4">
        <v>6.5799999999999983</v>
      </c>
      <c r="O58" s="5">
        <v>12110.49</v>
      </c>
      <c r="P58" s="6">
        <v>26.14</v>
      </c>
      <c r="Q58" s="5">
        <v>41444.97</v>
      </c>
      <c r="R58" s="7">
        <v>5.4099999999999993</v>
      </c>
      <c r="S58" s="5">
        <v>5047.5300000000007</v>
      </c>
      <c r="AB58" s="10">
        <v>0.15</v>
      </c>
      <c r="AC58" s="5">
        <v>15.114750000000001</v>
      </c>
      <c r="AL58" s="5" t="str">
        <f t="shared" si="2"/>
        <v/>
      </c>
      <c r="AN58" s="5" t="str">
        <f t="shared" si="3"/>
        <v/>
      </c>
      <c r="AP58" s="5" t="str">
        <f t="shared" si="4"/>
        <v/>
      </c>
      <c r="AS58" s="5">
        <f t="shared" si="5"/>
        <v>58618.104749999999</v>
      </c>
      <c r="AT58" s="11">
        <f>(AS58/$AS$274)*100</f>
        <v>1.724107279910863</v>
      </c>
      <c r="AU58" s="5">
        <f t="shared" si="6"/>
        <v>1724.1072799108629</v>
      </c>
    </row>
    <row r="59" spans="1:47" x14ac:dyDescent="0.25">
      <c r="A59" s="1" t="s">
        <v>132</v>
      </c>
      <c r="B59" s="1" t="s">
        <v>108</v>
      </c>
      <c r="C59" s="1" t="s">
        <v>109</v>
      </c>
      <c r="D59" s="1" t="s">
        <v>75</v>
      </c>
      <c r="E59" s="1" t="s">
        <v>71</v>
      </c>
      <c r="F59" s="1" t="s">
        <v>121</v>
      </c>
      <c r="G59" s="1" t="s">
        <v>94</v>
      </c>
      <c r="H59" s="1" t="s">
        <v>56</v>
      </c>
      <c r="I59" s="2">
        <v>152.28</v>
      </c>
      <c r="J59" s="2">
        <v>39.21</v>
      </c>
      <c r="K59" s="2">
        <f t="shared" si="0"/>
        <v>39.209999999999994</v>
      </c>
      <c r="L59" s="2">
        <f t="shared" si="1"/>
        <v>0</v>
      </c>
      <c r="N59" s="4">
        <v>19.05</v>
      </c>
      <c r="O59" s="5">
        <v>35061.525000000001</v>
      </c>
      <c r="P59" s="6">
        <v>19.72</v>
      </c>
      <c r="Q59" s="5">
        <v>31266.06</v>
      </c>
      <c r="R59" s="7">
        <v>0.44</v>
      </c>
      <c r="S59" s="5">
        <v>410.52</v>
      </c>
      <c r="AL59" s="5" t="str">
        <f t="shared" si="2"/>
        <v/>
      </c>
      <c r="AN59" s="5" t="str">
        <f t="shared" si="3"/>
        <v/>
      </c>
      <c r="AP59" s="5" t="str">
        <f t="shared" si="4"/>
        <v/>
      </c>
      <c r="AS59" s="5">
        <f t="shared" si="5"/>
        <v>66738.10500000001</v>
      </c>
      <c r="AT59" s="11">
        <f>(AS59/$AS$274)*100</f>
        <v>1.9629371022602975</v>
      </c>
      <c r="AU59" s="5">
        <f t="shared" si="6"/>
        <v>1962.9371022602975</v>
      </c>
    </row>
    <row r="60" spans="1:47" x14ac:dyDescent="0.25">
      <c r="A60" s="1" t="s">
        <v>132</v>
      </c>
      <c r="B60" s="1" t="s">
        <v>108</v>
      </c>
      <c r="C60" s="1" t="s">
        <v>109</v>
      </c>
      <c r="D60" s="1" t="s">
        <v>75</v>
      </c>
      <c r="E60" s="1" t="s">
        <v>69</v>
      </c>
      <c r="F60" s="1" t="s">
        <v>121</v>
      </c>
      <c r="G60" s="1" t="s">
        <v>94</v>
      </c>
      <c r="H60" s="1" t="s">
        <v>56</v>
      </c>
      <c r="I60" s="2">
        <v>152.28</v>
      </c>
      <c r="J60" s="2">
        <v>36.57</v>
      </c>
      <c r="K60" s="2">
        <f t="shared" si="0"/>
        <v>36.57</v>
      </c>
      <c r="L60" s="2">
        <f t="shared" si="1"/>
        <v>0</v>
      </c>
      <c r="P60" s="6">
        <v>0.32</v>
      </c>
      <c r="Q60" s="5">
        <v>507.36</v>
      </c>
      <c r="R60" s="7">
        <v>32.630000000000003</v>
      </c>
      <c r="S60" s="5">
        <v>30443.79</v>
      </c>
      <c r="T60" s="8">
        <v>3.14</v>
      </c>
      <c r="U60" s="5">
        <v>878.88599999999997</v>
      </c>
      <c r="Z60" s="9">
        <v>0.36</v>
      </c>
      <c r="AA60" s="5">
        <v>40.305599999999998</v>
      </c>
      <c r="AB60" s="10">
        <v>0.12</v>
      </c>
      <c r="AC60" s="5">
        <v>12.091799999999999</v>
      </c>
      <c r="AL60" s="5" t="str">
        <f t="shared" si="2"/>
        <v/>
      </c>
      <c r="AN60" s="5" t="str">
        <f t="shared" si="3"/>
        <v/>
      </c>
      <c r="AP60" s="5" t="str">
        <f t="shared" si="4"/>
        <v/>
      </c>
      <c r="AS60" s="5">
        <f t="shared" si="5"/>
        <v>31882.433399999998</v>
      </c>
      <c r="AT60" s="11">
        <f>(AS60/$AS$274)*100</f>
        <v>0.93774330918150761</v>
      </c>
      <c r="AU60" s="5">
        <f t="shared" si="6"/>
        <v>937.74330918150758</v>
      </c>
    </row>
    <row r="61" spans="1:47" x14ac:dyDescent="0.25">
      <c r="A61" s="1" t="s">
        <v>132</v>
      </c>
      <c r="B61" s="1" t="s">
        <v>108</v>
      </c>
      <c r="C61" s="1" t="s">
        <v>109</v>
      </c>
      <c r="D61" s="1" t="s">
        <v>75</v>
      </c>
      <c r="E61" s="1" t="s">
        <v>70</v>
      </c>
      <c r="F61" s="1" t="s">
        <v>121</v>
      </c>
      <c r="G61" s="1" t="s">
        <v>94</v>
      </c>
      <c r="H61" s="1" t="s">
        <v>56</v>
      </c>
      <c r="I61" s="2">
        <v>152.28</v>
      </c>
      <c r="J61" s="2">
        <v>32.58</v>
      </c>
      <c r="K61" s="2">
        <f t="shared" si="0"/>
        <v>32.580000000000005</v>
      </c>
      <c r="L61" s="2">
        <f t="shared" si="1"/>
        <v>0</v>
      </c>
      <c r="P61" s="6">
        <v>26.78</v>
      </c>
      <c r="Q61" s="5">
        <v>42459.69</v>
      </c>
      <c r="R61" s="7">
        <v>4.9800000000000004</v>
      </c>
      <c r="S61" s="5">
        <v>4646.34</v>
      </c>
      <c r="Z61" s="9">
        <v>0.19</v>
      </c>
      <c r="AA61" s="5">
        <v>21.272400000000001</v>
      </c>
      <c r="AB61" s="10">
        <v>0.63</v>
      </c>
      <c r="AC61" s="5">
        <v>63.481949999999998</v>
      </c>
      <c r="AL61" s="5" t="str">
        <f t="shared" si="2"/>
        <v/>
      </c>
      <c r="AN61" s="5" t="str">
        <f t="shared" si="3"/>
        <v/>
      </c>
      <c r="AP61" s="5" t="str">
        <f t="shared" si="4"/>
        <v/>
      </c>
      <c r="AS61" s="5">
        <f t="shared" si="5"/>
        <v>47190.784350000002</v>
      </c>
      <c r="AT61" s="11">
        <f>(AS61/$AS$274)*100</f>
        <v>1.3880007753498482</v>
      </c>
      <c r="AU61" s="5">
        <f t="shared" si="6"/>
        <v>1388.0007753498483</v>
      </c>
    </row>
    <row r="62" spans="1:47" x14ac:dyDescent="0.25">
      <c r="A62" s="1" t="s">
        <v>133</v>
      </c>
      <c r="B62" s="1" t="s">
        <v>134</v>
      </c>
      <c r="C62" s="1" t="s">
        <v>135</v>
      </c>
      <c r="D62" s="1" t="s">
        <v>136</v>
      </c>
      <c r="E62" s="1" t="s">
        <v>69</v>
      </c>
      <c r="F62" s="1" t="s">
        <v>121</v>
      </c>
      <c r="G62" s="1" t="s">
        <v>94</v>
      </c>
      <c r="H62" s="1" t="s">
        <v>56</v>
      </c>
      <c r="I62" s="2">
        <v>7.72</v>
      </c>
      <c r="J62" s="2">
        <v>1.5</v>
      </c>
      <c r="K62" s="2">
        <f t="shared" ref="K62:K119" si="7">SUM(N62,P62,R62,T62,V62,X62,Z62,AB62,AE62,AG62,AI62)</f>
        <v>1.5</v>
      </c>
      <c r="L62" s="2">
        <f t="shared" ref="L62:L119" si="8">SUM(M62,AD62,AK62,AM62,AO62,AQ62,AR62)</f>
        <v>0</v>
      </c>
      <c r="Z62" s="9">
        <v>1.23</v>
      </c>
      <c r="AA62" s="5">
        <v>137.71080000000001</v>
      </c>
      <c r="AB62" s="10">
        <v>0.27</v>
      </c>
      <c r="AC62" s="5">
        <v>27.20655</v>
      </c>
      <c r="AL62" s="5" t="str">
        <f t="shared" ref="AL62:AL119" si="9">IF(AK62&gt;0,AK62*$AL$1,"")</f>
        <v/>
      </c>
      <c r="AN62" s="5" t="str">
        <f t="shared" ref="AN62:AN119" si="10">IF(AM62&gt;0,AM62*$AN$1,"")</f>
        <v/>
      </c>
      <c r="AP62" s="5" t="str">
        <f t="shared" ref="AP62:AP119" si="11">IF(AO62&gt;0,AO62*$AP$1,"")</f>
        <v/>
      </c>
      <c r="AS62" s="5">
        <f t="shared" ref="AS62:AS119" si="12">SUM(O62,Q62,S62,U62,W62,Y62,AA62,AC62,AF62,AH62,AJ62)</f>
        <v>164.91735</v>
      </c>
      <c r="AT62" s="11">
        <f>(AS62/$AS$274)*100</f>
        <v>4.8506379544556626E-3</v>
      </c>
      <c r="AU62" s="5">
        <f t="shared" ref="AU62:AU119" si="13">(AT62/100)*$AU$1</f>
        <v>4.8506379544556628</v>
      </c>
    </row>
    <row r="63" spans="1:47" x14ac:dyDescent="0.25">
      <c r="A63" s="1" t="s">
        <v>133</v>
      </c>
      <c r="B63" s="1" t="s">
        <v>134</v>
      </c>
      <c r="C63" s="1" t="s">
        <v>135</v>
      </c>
      <c r="D63" s="1" t="s">
        <v>136</v>
      </c>
      <c r="E63" s="1" t="s">
        <v>70</v>
      </c>
      <c r="F63" s="1" t="s">
        <v>121</v>
      </c>
      <c r="G63" s="1" t="s">
        <v>94</v>
      </c>
      <c r="H63" s="1" t="s">
        <v>56</v>
      </c>
      <c r="I63" s="2">
        <v>7.72</v>
      </c>
      <c r="J63" s="2">
        <v>6.22</v>
      </c>
      <c r="K63" s="2">
        <f t="shared" si="7"/>
        <v>6.22</v>
      </c>
      <c r="L63" s="2">
        <f t="shared" si="8"/>
        <v>0</v>
      </c>
      <c r="Z63" s="9">
        <v>2.2999999999999998</v>
      </c>
      <c r="AA63" s="5">
        <v>257.50799999999998</v>
      </c>
      <c r="AB63" s="10">
        <v>3.92</v>
      </c>
      <c r="AC63" s="5">
        <v>394.99880000000002</v>
      </c>
      <c r="AL63" s="5" t="str">
        <f t="shared" si="9"/>
        <v/>
      </c>
      <c r="AN63" s="5" t="str">
        <f t="shared" si="10"/>
        <v/>
      </c>
      <c r="AP63" s="5" t="str">
        <f t="shared" si="11"/>
        <v/>
      </c>
      <c r="AS63" s="5">
        <f t="shared" si="12"/>
        <v>652.5068</v>
      </c>
      <c r="AT63" s="11">
        <f>(AS63/$AS$274)*100</f>
        <v>1.9191881567466432E-2</v>
      </c>
      <c r="AU63" s="5">
        <f t="shared" si="13"/>
        <v>19.191881567466432</v>
      </c>
    </row>
    <row r="64" spans="1:47" x14ac:dyDescent="0.25">
      <c r="A64" s="1" t="s">
        <v>137</v>
      </c>
      <c r="B64" s="1" t="s">
        <v>112</v>
      </c>
      <c r="C64" s="1" t="s">
        <v>113</v>
      </c>
      <c r="D64" s="1" t="s">
        <v>114</v>
      </c>
      <c r="E64" s="1" t="s">
        <v>53</v>
      </c>
      <c r="F64" s="1" t="s">
        <v>138</v>
      </c>
      <c r="G64" s="1" t="s">
        <v>94</v>
      </c>
      <c r="H64" s="1" t="s">
        <v>56</v>
      </c>
      <c r="I64" s="2">
        <v>120</v>
      </c>
      <c r="J64" s="2">
        <v>37.85</v>
      </c>
      <c r="K64" s="2">
        <f t="shared" si="7"/>
        <v>37.86</v>
      </c>
      <c r="L64" s="2">
        <f t="shared" si="8"/>
        <v>0</v>
      </c>
      <c r="N64" s="4">
        <v>13.81</v>
      </c>
      <c r="O64" s="5">
        <v>25417.305</v>
      </c>
      <c r="P64" s="6">
        <v>19.940000000000001</v>
      </c>
      <c r="Q64" s="5">
        <v>31614.87</v>
      </c>
      <c r="R64" s="7">
        <v>4.1099999999999994</v>
      </c>
      <c r="S64" s="5">
        <v>3834.63</v>
      </c>
      <c r="AL64" s="5" t="str">
        <f t="shared" si="9"/>
        <v/>
      </c>
      <c r="AN64" s="5" t="str">
        <f t="shared" si="10"/>
        <v/>
      </c>
      <c r="AP64" s="5" t="str">
        <f t="shared" si="11"/>
        <v/>
      </c>
      <c r="AS64" s="5">
        <f t="shared" si="12"/>
        <v>60866.805</v>
      </c>
      <c r="AT64" s="11">
        <f>(AS64/$AS$274)*100</f>
        <v>1.7902472632470245</v>
      </c>
      <c r="AU64" s="5">
        <f t="shared" si="13"/>
        <v>1790.2472632470246</v>
      </c>
    </row>
    <row r="65" spans="1:47" x14ac:dyDescent="0.25">
      <c r="A65" s="1" t="s">
        <v>137</v>
      </c>
      <c r="B65" s="1" t="s">
        <v>112</v>
      </c>
      <c r="C65" s="1" t="s">
        <v>113</v>
      </c>
      <c r="D65" s="1" t="s">
        <v>114</v>
      </c>
      <c r="E65" s="1" t="s">
        <v>92</v>
      </c>
      <c r="F65" s="1" t="s">
        <v>138</v>
      </c>
      <c r="G65" s="1" t="s">
        <v>94</v>
      </c>
      <c r="H65" s="1" t="s">
        <v>56</v>
      </c>
      <c r="I65" s="2">
        <v>120</v>
      </c>
      <c r="J65" s="2">
        <v>0.3</v>
      </c>
      <c r="K65" s="2">
        <f t="shared" si="7"/>
        <v>0.30000000000000004</v>
      </c>
      <c r="L65" s="2">
        <f t="shared" si="8"/>
        <v>0</v>
      </c>
      <c r="P65" s="6">
        <v>0.1</v>
      </c>
      <c r="Q65" s="5">
        <v>158.55000000000001</v>
      </c>
      <c r="R65" s="7">
        <v>0.14000000000000001</v>
      </c>
      <c r="S65" s="5">
        <v>130.62</v>
      </c>
      <c r="T65" s="8">
        <v>0.06</v>
      </c>
      <c r="U65" s="5">
        <v>16.794</v>
      </c>
      <c r="AL65" s="5" t="str">
        <f t="shared" si="9"/>
        <v/>
      </c>
      <c r="AN65" s="5" t="str">
        <f t="shared" si="10"/>
        <v/>
      </c>
      <c r="AP65" s="5" t="str">
        <f t="shared" si="11"/>
        <v/>
      </c>
      <c r="AS65" s="5">
        <f t="shared" si="12"/>
        <v>305.964</v>
      </c>
      <c r="AT65" s="11">
        <f>(AS65/$AS$274)*100</f>
        <v>8.9991780191536683E-3</v>
      </c>
      <c r="AU65" s="5">
        <f t="shared" si="13"/>
        <v>8.9991780191536694</v>
      </c>
    </row>
    <row r="66" spans="1:47" x14ac:dyDescent="0.25">
      <c r="A66" s="1" t="s">
        <v>137</v>
      </c>
      <c r="B66" s="1" t="s">
        <v>112</v>
      </c>
      <c r="C66" s="1" t="s">
        <v>113</v>
      </c>
      <c r="D66" s="1" t="s">
        <v>114</v>
      </c>
      <c r="E66" s="1" t="s">
        <v>77</v>
      </c>
      <c r="F66" s="1" t="s">
        <v>138</v>
      </c>
      <c r="G66" s="1" t="s">
        <v>94</v>
      </c>
      <c r="H66" s="1" t="s">
        <v>56</v>
      </c>
      <c r="I66" s="2">
        <v>120</v>
      </c>
      <c r="J66" s="2">
        <v>0.32</v>
      </c>
      <c r="K66" s="2">
        <f t="shared" si="7"/>
        <v>0.33</v>
      </c>
      <c r="L66" s="2">
        <f t="shared" si="8"/>
        <v>0</v>
      </c>
      <c r="N66" s="4">
        <v>0.09</v>
      </c>
      <c r="O66" s="5">
        <v>165.64500000000001</v>
      </c>
      <c r="P66" s="6">
        <v>0.18</v>
      </c>
      <c r="Q66" s="5">
        <v>285.39</v>
      </c>
      <c r="R66" s="7">
        <v>0.06</v>
      </c>
      <c r="S66" s="5">
        <v>55.98</v>
      </c>
      <c r="AL66" s="5" t="str">
        <f t="shared" si="9"/>
        <v/>
      </c>
      <c r="AN66" s="5" t="str">
        <f t="shared" si="10"/>
        <v/>
      </c>
      <c r="AP66" s="5" t="str">
        <f t="shared" si="11"/>
        <v/>
      </c>
      <c r="AS66" s="5">
        <f t="shared" si="12"/>
        <v>507.01499999999999</v>
      </c>
      <c r="AT66" s="11">
        <f>(AS66/$AS$274)*100</f>
        <v>1.4912598355954288E-2</v>
      </c>
      <c r="AU66" s="5">
        <f t="shared" si="13"/>
        <v>14.912598355954287</v>
      </c>
    </row>
    <row r="67" spans="1:47" x14ac:dyDescent="0.25">
      <c r="A67" s="1" t="s">
        <v>137</v>
      </c>
      <c r="B67" s="1" t="s">
        <v>112</v>
      </c>
      <c r="C67" s="1" t="s">
        <v>113</v>
      </c>
      <c r="D67" s="1" t="s">
        <v>114</v>
      </c>
      <c r="E67" s="1" t="s">
        <v>78</v>
      </c>
      <c r="F67" s="1" t="s">
        <v>138</v>
      </c>
      <c r="G67" s="1" t="s">
        <v>94</v>
      </c>
      <c r="H67" s="1" t="s">
        <v>56</v>
      </c>
      <c r="I67" s="2">
        <v>120</v>
      </c>
      <c r="J67" s="2">
        <v>0.33</v>
      </c>
      <c r="K67" s="2">
        <f t="shared" si="7"/>
        <v>0.32</v>
      </c>
      <c r="L67" s="2">
        <f t="shared" si="8"/>
        <v>0</v>
      </c>
      <c r="N67" s="4">
        <v>7.0000000000000007E-2</v>
      </c>
      <c r="O67" s="5">
        <v>128.83500000000001</v>
      </c>
      <c r="P67" s="6">
        <v>0.16</v>
      </c>
      <c r="Q67" s="5">
        <v>253.68</v>
      </c>
      <c r="R67" s="7">
        <v>0.09</v>
      </c>
      <c r="S67" s="5">
        <v>83.97</v>
      </c>
      <c r="AL67" s="5" t="str">
        <f t="shared" si="9"/>
        <v/>
      </c>
      <c r="AN67" s="5" t="str">
        <f t="shared" si="10"/>
        <v/>
      </c>
      <c r="AP67" s="5" t="str">
        <f t="shared" si="11"/>
        <v/>
      </c>
      <c r="AS67" s="5">
        <f t="shared" si="12"/>
        <v>466.48500000000001</v>
      </c>
      <c r="AT67" s="11">
        <f>(AS67/$AS$274)*100</f>
        <v>1.3720508158688275E-2</v>
      </c>
      <c r="AU67" s="5">
        <f t="shared" si="13"/>
        <v>13.720508158688276</v>
      </c>
    </row>
    <row r="68" spans="1:47" x14ac:dyDescent="0.25">
      <c r="A68" s="1" t="s">
        <v>137</v>
      </c>
      <c r="B68" s="1" t="s">
        <v>112</v>
      </c>
      <c r="C68" s="1" t="s">
        <v>113</v>
      </c>
      <c r="D68" s="1" t="s">
        <v>114</v>
      </c>
      <c r="E68" s="1" t="s">
        <v>79</v>
      </c>
      <c r="F68" s="1" t="s">
        <v>138</v>
      </c>
      <c r="G68" s="1" t="s">
        <v>94</v>
      </c>
      <c r="H68" s="1" t="s">
        <v>56</v>
      </c>
      <c r="I68" s="2">
        <v>120</v>
      </c>
      <c r="J68" s="2">
        <v>39.08</v>
      </c>
      <c r="K68" s="2">
        <f t="shared" si="7"/>
        <v>39.059999999999995</v>
      </c>
      <c r="L68" s="2">
        <f t="shared" si="8"/>
        <v>0</v>
      </c>
      <c r="N68" s="4">
        <v>14.83</v>
      </c>
      <c r="O68" s="5">
        <v>27294.615000000002</v>
      </c>
      <c r="P68" s="6">
        <v>21.11</v>
      </c>
      <c r="Q68" s="5">
        <v>33469.904999999999</v>
      </c>
      <c r="R68" s="7">
        <v>3.12</v>
      </c>
      <c r="S68" s="5">
        <v>2910.96</v>
      </c>
      <c r="AL68" s="5" t="str">
        <f t="shared" si="9"/>
        <v/>
      </c>
      <c r="AN68" s="5" t="str">
        <f t="shared" si="10"/>
        <v/>
      </c>
      <c r="AP68" s="5" t="str">
        <f t="shared" si="11"/>
        <v/>
      </c>
      <c r="AS68" s="5">
        <f t="shared" si="12"/>
        <v>63675.48</v>
      </c>
      <c r="AT68" s="11">
        <f>(AS68/$AS$274)*100</f>
        <v>1.8728575256404645</v>
      </c>
      <c r="AU68" s="5">
        <f t="shared" si="13"/>
        <v>1872.8575256404645</v>
      </c>
    </row>
    <row r="69" spans="1:47" x14ac:dyDescent="0.25">
      <c r="A69" s="1" t="s">
        <v>137</v>
      </c>
      <c r="B69" s="1" t="s">
        <v>112</v>
      </c>
      <c r="C69" s="1" t="s">
        <v>113</v>
      </c>
      <c r="D69" s="1" t="s">
        <v>114</v>
      </c>
      <c r="E69" s="1" t="s">
        <v>104</v>
      </c>
      <c r="F69" s="1" t="s">
        <v>138</v>
      </c>
      <c r="G69" s="1" t="s">
        <v>94</v>
      </c>
      <c r="H69" s="1" t="s">
        <v>56</v>
      </c>
      <c r="I69" s="2">
        <v>120</v>
      </c>
      <c r="J69" s="2">
        <v>0.33</v>
      </c>
      <c r="K69" s="2">
        <f t="shared" si="7"/>
        <v>0.33</v>
      </c>
      <c r="L69" s="2">
        <f t="shared" si="8"/>
        <v>0</v>
      </c>
      <c r="R69" s="7">
        <v>0.33</v>
      </c>
      <c r="S69" s="5">
        <v>307.89</v>
      </c>
      <c r="AL69" s="5" t="str">
        <f t="shared" si="9"/>
        <v/>
      </c>
      <c r="AN69" s="5" t="str">
        <f t="shared" si="10"/>
        <v/>
      </c>
      <c r="AP69" s="5" t="str">
        <f t="shared" si="11"/>
        <v/>
      </c>
      <c r="AS69" s="5">
        <f t="shared" si="12"/>
        <v>307.89</v>
      </c>
      <c r="AT69" s="11">
        <f>(AS69/$AS$274)*100</f>
        <v>9.0558265688683078E-3</v>
      </c>
      <c r="AU69" s="5">
        <f t="shared" si="13"/>
        <v>9.0558265688683068</v>
      </c>
    </row>
    <row r="70" spans="1:47" x14ac:dyDescent="0.25">
      <c r="A70" s="1" t="s">
        <v>137</v>
      </c>
      <c r="B70" s="1" t="s">
        <v>112</v>
      </c>
      <c r="C70" s="1" t="s">
        <v>113</v>
      </c>
      <c r="D70" s="1" t="s">
        <v>114</v>
      </c>
      <c r="E70" s="1" t="s">
        <v>99</v>
      </c>
      <c r="F70" s="1" t="s">
        <v>138</v>
      </c>
      <c r="G70" s="1" t="s">
        <v>94</v>
      </c>
      <c r="H70" s="1" t="s">
        <v>56</v>
      </c>
      <c r="I70" s="2">
        <v>120</v>
      </c>
      <c r="J70" s="2">
        <v>39.090000000000003</v>
      </c>
      <c r="K70" s="2">
        <f t="shared" si="7"/>
        <v>39.090000000000003</v>
      </c>
      <c r="L70" s="2">
        <f t="shared" si="8"/>
        <v>0</v>
      </c>
      <c r="P70" s="6">
        <v>19.21</v>
      </c>
      <c r="Q70" s="5">
        <v>30457.455000000002</v>
      </c>
      <c r="R70" s="7">
        <v>19.68</v>
      </c>
      <c r="S70" s="5">
        <v>18361.439999999999</v>
      </c>
      <c r="T70" s="8">
        <v>0.2</v>
      </c>
      <c r="U70" s="5">
        <v>55.98</v>
      </c>
      <c r="AL70" s="5" t="str">
        <f t="shared" si="9"/>
        <v/>
      </c>
      <c r="AN70" s="5" t="str">
        <f t="shared" si="10"/>
        <v/>
      </c>
      <c r="AP70" s="5" t="str">
        <f t="shared" si="11"/>
        <v/>
      </c>
      <c r="AS70" s="5">
        <f t="shared" si="12"/>
        <v>48874.875000000007</v>
      </c>
      <c r="AT70" s="11">
        <f>(AS70/$AS$274)*100</f>
        <v>1.4375341569233087</v>
      </c>
      <c r="AU70" s="5">
        <f t="shared" si="13"/>
        <v>1437.5341569233085</v>
      </c>
    </row>
    <row r="71" spans="1:47" x14ac:dyDescent="0.25">
      <c r="A71" s="1" t="s">
        <v>139</v>
      </c>
      <c r="B71" s="1" t="s">
        <v>108</v>
      </c>
      <c r="C71" s="1" t="s">
        <v>109</v>
      </c>
      <c r="D71" s="1" t="s">
        <v>75</v>
      </c>
      <c r="E71" s="1" t="s">
        <v>92</v>
      </c>
      <c r="F71" s="1" t="s">
        <v>138</v>
      </c>
      <c r="G71" s="1" t="s">
        <v>94</v>
      </c>
      <c r="H71" s="1" t="s">
        <v>56</v>
      </c>
      <c r="I71" s="2">
        <v>98.6</v>
      </c>
      <c r="J71" s="2">
        <v>0.22</v>
      </c>
      <c r="K71" s="2">
        <f t="shared" si="7"/>
        <v>0.22</v>
      </c>
      <c r="L71" s="2">
        <f t="shared" si="8"/>
        <v>0</v>
      </c>
      <c r="P71" s="6">
        <v>0.03</v>
      </c>
      <c r="Q71" s="5">
        <v>47.564999999999998</v>
      </c>
      <c r="R71" s="7">
        <v>0.16</v>
      </c>
      <c r="S71" s="5">
        <v>149.28</v>
      </c>
      <c r="T71" s="8">
        <v>0.03</v>
      </c>
      <c r="U71" s="5">
        <v>8.3969999999999985</v>
      </c>
      <c r="AL71" s="5" t="str">
        <f t="shared" si="9"/>
        <v/>
      </c>
      <c r="AN71" s="5" t="str">
        <f t="shared" si="10"/>
        <v/>
      </c>
      <c r="AP71" s="5" t="str">
        <f t="shared" si="11"/>
        <v/>
      </c>
      <c r="AS71" s="5">
        <f t="shared" si="12"/>
        <v>205.24199999999999</v>
      </c>
      <c r="AT71" s="11">
        <f>(AS71/$AS$274)*100</f>
        <v>6.0366882868806045E-3</v>
      </c>
      <c r="AU71" s="5">
        <f t="shared" si="13"/>
        <v>6.0366882868806044</v>
      </c>
    </row>
    <row r="72" spans="1:47" x14ac:dyDescent="0.25">
      <c r="A72" s="1" t="s">
        <v>139</v>
      </c>
      <c r="B72" s="1" t="s">
        <v>108</v>
      </c>
      <c r="C72" s="1" t="s">
        <v>109</v>
      </c>
      <c r="D72" s="1" t="s">
        <v>75</v>
      </c>
      <c r="E72" s="1" t="s">
        <v>63</v>
      </c>
      <c r="F72" s="1" t="s">
        <v>138</v>
      </c>
      <c r="G72" s="1" t="s">
        <v>94</v>
      </c>
      <c r="H72" s="1" t="s">
        <v>56</v>
      </c>
      <c r="I72" s="2">
        <v>98.6</v>
      </c>
      <c r="J72" s="2">
        <v>9.52</v>
      </c>
      <c r="K72" s="2">
        <f t="shared" si="7"/>
        <v>4.03</v>
      </c>
      <c r="L72" s="2">
        <f t="shared" si="8"/>
        <v>0</v>
      </c>
      <c r="R72" s="7">
        <v>1.47</v>
      </c>
      <c r="S72" s="5">
        <v>1371.51</v>
      </c>
      <c r="T72" s="8">
        <v>2.56</v>
      </c>
      <c r="U72" s="5">
        <v>716.54399999999998</v>
      </c>
      <c r="AL72" s="5" t="str">
        <f t="shared" si="9"/>
        <v/>
      </c>
      <c r="AN72" s="5" t="str">
        <f t="shared" si="10"/>
        <v/>
      </c>
      <c r="AP72" s="5" t="str">
        <f t="shared" si="11"/>
        <v/>
      </c>
      <c r="AS72" s="5">
        <f t="shared" si="12"/>
        <v>2088.0540000000001</v>
      </c>
      <c r="AT72" s="11">
        <f>(AS72/$AS$274)*100</f>
        <v>6.1414969276143254E-2</v>
      </c>
      <c r="AU72" s="5">
        <f t="shared" si="13"/>
        <v>61.414969276143253</v>
      </c>
    </row>
    <row r="73" spans="1:47" x14ac:dyDescent="0.25">
      <c r="A73" s="1" t="s">
        <v>139</v>
      </c>
      <c r="B73" s="1" t="s">
        <v>108</v>
      </c>
      <c r="C73" s="1" t="s">
        <v>109</v>
      </c>
      <c r="D73" s="1" t="s">
        <v>75</v>
      </c>
      <c r="E73" s="1" t="s">
        <v>77</v>
      </c>
      <c r="F73" s="1" t="s">
        <v>138</v>
      </c>
      <c r="G73" s="1" t="s">
        <v>94</v>
      </c>
      <c r="H73" s="1" t="s">
        <v>56</v>
      </c>
      <c r="I73" s="2">
        <v>98.6</v>
      </c>
      <c r="J73" s="2">
        <v>39.880000000000003</v>
      </c>
      <c r="K73" s="2">
        <f t="shared" si="7"/>
        <v>39.86</v>
      </c>
      <c r="L73" s="2">
        <f t="shared" si="8"/>
        <v>0</v>
      </c>
      <c r="N73" s="4">
        <v>2.82</v>
      </c>
      <c r="O73" s="5">
        <v>5190.21</v>
      </c>
      <c r="P73" s="6">
        <v>20.96</v>
      </c>
      <c r="Q73" s="5">
        <v>33232.080000000002</v>
      </c>
      <c r="R73" s="7">
        <v>13.16</v>
      </c>
      <c r="S73" s="5">
        <v>12278.28</v>
      </c>
      <c r="T73" s="8">
        <v>2.92</v>
      </c>
      <c r="U73" s="5">
        <v>817.30799999999999</v>
      </c>
      <c r="AL73" s="5" t="str">
        <f t="shared" si="9"/>
        <v/>
      </c>
      <c r="AN73" s="5" t="str">
        <f t="shared" si="10"/>
        <v/>
      </c>
      <c r="AP73" s="5" t="str">
        <f t="shared" si="11"/>
        <v/>
      </c>
      <c r="AS73" s="5">
        <f t="shared" si="12"/>
        <v>51517.877999999997</v>
      </c>
      <c r="AT73" s="11">
        <f>(AS73/$AS$274)*100</f>
        <v>1.5152715851898928</v>
      </c>
      <c r="AU73" s="5">
        <f t="shared" si="13"/>
        <v>1515.2715851898929</v>
      </c>
    </row>
    <row r="74" spans="1:47" x14ac:dyDescent="0.25">
      <c r="A74" s="1" t="s">
        <v>139</v>
      </c>
      <c r="B74" s="1" t="s">
        <v>108</v>
      </c>
      <c r="C74" s="1" t="s">
        <v>109</v>
      </c>
      <c r="D74" s="1" t="s">
        <v>75</v>
      </c>
      <c r="E74" s="1" t="s">
        <v>78</v>
      </c>
      <c r="F74" s="1" t="s">
        <v>138</v>
      </c>
      <c r="G74" s="1" t="s">
        <v>94</v>
      </c>
      <c r="H74" s="1" t="s">
        <v>56</v>
      </c>
      <c r="I74" s="2">
        <v>98.6</v>
      </c>
      <c r="J74" s="2">
        <v>38.770000000000003</v>
      </c>
      <c r="K74" s="2">
        <f t="shared" si="7"/>
        <v>38.779999999999994</v>
      </c>
      <c r="L74" s="2">
        <f t="shared" si="8"/>
        <v>0</v>
      </c>
      <c r="N74" s="4">
        <v>9.8000000000000007</v>
      </c>
      <c r="O74" s="5">
        <v>18036.900000000001</v>
      </c>
      <c r="P74" s="6">
        <v>27.5</v>
      </c>
      <c r="Q74" s="5">
        <v>48203.16375</v>
      </c>
      <c r="R74" s="7">
        <v>1.48</v>
      </c>
      <c r="S74" s="5">
        <v>1471.8074999999999</v>
      </c>
      <c r="AL74" s="5" t="str">
        <f t="shared" si="9"/>
        <v/>
      </c>
      <c r="AN74" s="5" t="str">
        <f t="shared" si="10"/>
        <v/>
      </c>
      <c r="AP74" s="5" t="str">
        <f t="shared" si="11"/>
        <v/>
      </c>
      <c r="AS74" s="5">
        <f t="shared" si="12"/>
        <v>67711.871249999997</v>
      </c>
      <c r="AT74" s="11">
        <f>(AS74/$AS$274)*100</f>
        <v>1.9915780398633933</v>
      </c>
      <c r="AU74" s="5">
        <f t="shared" si="13"/>
        <v>1991.5780398633933</v>
      </c>
    </row>
    <row r="75" spans="1:47" x14ac:dyDescent="0.25">
      <c r="A75" s="1" t="s">
        <v>139</v>
      </c>
      <c r="B75" s="1" t="s">
        <v>108</v>
      </c>
      <c r="C75" s="1" t="s">
        <v>109</v>
      </c>
      <c r="D75" s="1" t="s">
        <v>75</v>
      </c>
      <c r="E75" s="1" t="s">
        <v>64</v>
      </c>
      <c r="F75" s="1" t="s">
        <v>138</v>
      </c>
      <c r="G75" s="1" t="s">
        <v>94</v>
      </c>
      <c r="H75" s="1" t="s">
        <v>56</v>
      </c>
      <c r="I75" s="2">
        <v>98.6</v>
      </c>
      <c r="J75" s="2">
        <v>9.2799999999999994</v>
      </c>
      <c r="K75" s="2">
        <f t="shared" si="7"/>
        <v>9.2899999999999991</v>
      </c>
      <c r="L75" s="2">
        <f t="shared" si="8"/>
        <v>0</v>
      </c>
      <c r="N75" s="4">
        <v>3.03</v>
      </c>
      <c r="O75" s="5">
        <v>6418.7437499999996</v>
      </c>
      <c r="P75" s="6">
        <v>5.51</v>
      </c>
      <c r="Q75" s="5">
        <v>11958.633750000001</v>
      </c>
      <c r="R75" s="7">
        <v>0.75</v>
      </c>
      <c r="S75" s="5">
        <v>699.75</v>
      </c>
      <c r="AL75" s="5" t="str">
        <f t="shared" si="9"/>
        <v/>
      </c>
      <c r="AN75" s="5" t="str">
        <f t="shared" si="10"/>
        <v/>
      </c>
      <c r="AP75" s="5" t="str">
        <f t="shared" si="11"/>
        <v/>
      </c>
      <c r="AS75" s="5">
        <f t="shared" si="12"/>
        <v>19077.127500000002</v>
      </c>
      <c r="AT75" s="11">
        <f>(AS75/$AS$274)*100</f>
        <v>0.56110675264603682</v>
      </c>
      <c r="AU75" s="5">
        <f t="shared" si="13"/>
        <v>561.10675264603685</v>
      </c>
    </row>
    <row r="76" spans="1:47" x14ac:dyDescent="0.25">
      <c r="A76" s="1" t="s">
        <v>140</v>
      </c>
      <c r="B76" s="1" t="s">
        <v>112</v>
      </c>
      <c r="C76" s="1" t="s">
        <v>113</v>
      </c>
      <c r="D76" s="1" t="s">
        <v>114</v>
      </c>
      <c r="E76" s="1" t="s">
        <v>63</v>
      </c>
      <c r="F76" s="1" t="s">
        <v>138</v>
      </c>
      <c r="G76" s="1" t="s">
        <v>94</v>
      </c>
      <c r="H76" s="1" t="s">
        <v>56</v>
      </c>
      <c r="I76" s="2">
        <v>139.4</v>
      </c>
      <c r="J76" s="2">
        <v>30.72</v>
      </c>
      <c r="K76" s="2">
        <f t="shared" si="7"/>
        <v>1.74</v>
      </c>
      <c r="L76" s="2">
        <f t="shared" si="8"/>
        <v>0</v>
      </c>
      <c r="P76" s="6">
        <v>0.48</v>
      </c>
      <c r="Q76" s="5">
        <v>761.04</v>
      </c>
      <c r="R76" s="7">
        <v>1.06</v>
      </c>
      <c r="S76" s="5">
        <v>988.98</v>
      </c>
      <c r="T76" s="8">
        <v>0.2</v>
      </c>
      <c r="U76" s="5">
        <v>55.98</v>
      </c>
      <c r="AL76" s="5" t="str">
        <f t="shared" si="9"/>
        <v/>
      </c>
      <c r="AN76" s="5" t="str">
        <f t="shared" si="10"/>
        <v/>
      </c>
      <c r="AP76" s="5" t="str">
        <f t="shared" si="11"/>
        <v/>
      </c>
      <c r="AS76" s="5">
        <f t="shared" si="12"/>
        <v>1806</v>
      </c>
      <c r="AT76" s="11">
        <f>(AS76/$AS$274)*100</f>
        <v>5.3119045059521801E-2</v>
      </c>
      <c r="AU76" s="5">
        <f t="shared" si="13"/>
        <v>53.119045059521802</v>
      </c>
    </row>
    <row r="77" spans="1:47" x14ac:dyDescent="0.25">
      <c r="A77" s="1" t="s">
        <v>140</v>
      </c>
      <c r="B77" s="1" t="s">
        <v>112</v>
      </c>
      <c r="C77" s="1" t="s">
        <v>113</v>
      </c>
      <c r="D77" s="1" t="s">
        <v>114</v>
      </c>
      <c r="E77" s="1" t="s">
        <v>64</v>
      </c>
      <c r="F77" s="1" t="s">
        <v>138</v>
      </c>
      <c r="G77" s="1" t="s">
        <v>94</v>
      </c>
      <c r="H77" s="1" t="s">
        <v>56</v>
      </c>
      <c r="I77" s="2">
        <v>139.4</v>
      </c>
      <c r="J77" s="2">
        <v>29.84</v>
      </c>
      <c r="K77" s="2">
        <f t="shared" si="7"/>
        <v>22.66</v>
      </c>
      <c r="L77" s="2">
        <f t="shared" si="8"/>
        <v>0</v>
      </c>
      <c r="N77" s="4">
        <v>0.9</v>
      </c>
      <c r="O77" s="5">
        <v>1656.45</v>
      </c>
      <c r="P77" s="6">
        <v>8.64</v>
      </c>
      <c r="Q77" s="5">
        <v>13698.72</v>
      </c>
      <c r="R77" s="7">
        <v>10.210000000000001</v>
      </c>
      <c r="S77" s="5">
        <v>9525.93</v>
      </c>
      <c r="T77" s="8">
        <v>2.91</v>
      </c>
      <c r="U77" s="5">
        <v>814.50900000000001</v>
      </c>
      <c r="AL77" s="5" t="str">
        <f t="shared" si="9"/>
        <v/>
      </c>
      <c r="AN77" s="5" t="str">
        <f t="shared" si="10"/>
        <v/>
      </c>
      <c r="AP77" s="5" t="str">
        <f t="shared" si="11"/>
        <v/>
      </c>
      <c r="AS77" s="5">
        <f t="shared" si="12"/>
        <v>25695.608999999997</v>
      </c>
      <c r="AT77" s="11">
        <f>(AS77/$AS$274)*100</f>
        <v>0.75577309651320801</v>
      </c>
      <c r="AU77" s="5">
        <f t="shared" si="13"/>
        <v>755.77309651320809</v>
      </c>
    </row>
    <row r="78" spans="1:47" x14ac:dyDescent="0.25">
      <c r="A78" s="1" t="s">
        <v>141</v>
      </c>
      <c r="B78" s="1" t="s">
        <v>142</v>
      </c>
      <c r="C78" s="1" t="s">
        <v>143</v>
      </c>
      <c r="D78" s="1" t="s">
        <v>75</v>
      </c>
      <c r="E78" s="1" t="s">
        <v>106</v>
      </c>
      <c r="F78" s="1" t="s">
        <v>138</v>
      </c>
      <c r="G78" s="1" t="s">
        <v>94</v>
      </c>
      <c r="H78" s="1" t="s">
        <v>56</v>
      </c>
      <c r="I78" s="2">
        <v>40</v>
      </c>
      <c r="J78" s="2">
        <v>0.27</v>
      </c>
      <c r="K78" s="2">
        <f t="shared" si="7"/>
        <v>0.27</v>
      </c>
      <c r="L78" s="2">
        <f t="shared" si="8"/>
        <v>0</v>
      </c>
      <c r="R78" s="7">
        <v>0.17</v>
      </c>
      <c r="S78" s="5">
        <v>158.61000000000001</v>
      </c>
      <c r="T78" s="8">
        <v>0.1</v>
      </c>
      <c r="U78" s="5">
        <v>27.99</v>
      </c>
      <c r="AL78" s="5" t="str">
        <f t="shared" si="9"/>
        <v/>
      </c>
      <c r="AN78" s="5" t="str">
        <f t="shared" si="10"/>
        <v/>
      </c>
      <c r="AP78" s="5" t="str">
        <f t="shared" si="11"/>
        <v/>
      </c>
      <c r="AS78" s="5">
        <f t="shared" si="12"/>
        <v>186.60000000000002</v>
      </c>
      <c r="AT78" s="11">
        <f>(AS78/$AS$274)*100</f>
        <v>5.4883797387080668E-3</v>
      </c>
      <c r="AU78" s="5">
        <f t="shared" si="13"/>
        <v>5.4883797387080673</v>
      </c>
    </row>
    <row r="79" spans="1:47" x14ac:dyDescent="0.25">
      <c r="A79" s="1" t="s">
        <v>141</v>
      </c>
      <c r="B79" s="1" t="s">
        <v>142</v>
      </c>
      <c r="C79" s="1" t="s">
        <v>143</v>
      </c>
      <c r="D79" s="1" t="s">
        <v>75</v>
      </c>
      <c r="E79" s="1" t="s">
        <v>104</v>
      </c>
      <c r="F79" s="1" t="s">
        <v>138</v>
      </c>
      <c r="G79" s="1" t="s">
        <v>94</v>
      </c>
      <c r="H79" s="1" t="s">
        <v>56</v>
      </c>
      <c r="I79" s="2">
        <v>40</v>
      </c>
      <c r="J79" s="2">
        <v>37.22</v>
      </c>
      <c r="K79" s="2">
        <f t="shared" si="7"/>
        <v>37.21</v>
      </c>
      <c r="L79" s="2">
        <f t="shared" si="8"/>
        <v>0</v>
      </c>
      <c r="R79" s="7">
        <v>18</v>
      </c>
      <c r="S79" s="5">
        <v>16794</v>
      </c>
      <c r="T79" s="8">
        <v>19.21</v>
      </c>
      <c r="U79" s="5">
        <v>5376.878999999999</v>
      </c>
      <c r="AL79" s="5" t="str">
        <f t="shared" si="9"/>
        <v/>
      </c>
      <c r="AN79" s="5" t="str">
        <f t="shared" si="10"/>
        <v/>
      </c>
      <c r="AP79" s="5" t="str">
        <f t="shared" si="11"/>
        <v/>
      </c>
      <c r="AS79" s="5">
        <f t="shared" si="12"/>
        <v>22170.879000000001</v>
      </c>
      <c r="AT79" s="11">
        <f>(AS79/$AS$274)*100</f>
        <v>0.65210183865459892</v>
      </c>
      <c r="AU79" s="5">
        <f t="shared" si="13"/>
        <v>652.10183865459896</v>
      </c>
    </row>
    <row r="80" spans="1:47" x14ac:dyDescent="0.25">
      <c r="A80" s="1" t="s">
        <v>144</v>
      </c>
      <c r="B80" s="1" t="s">
        <v>108</v>
      </c>
      <c r="C80" s="1" t="s">
        <v>109</v>
      </c>
      <c r="D80" s="1" t="s">
        <v>75</v>
      </c>
      <c r="E80" s="1" t="s">
        <v>92</v>
      </c>
      <c r="F80" s="1" t="s">
        <v>138</v>
      </c>
      <c r="G80" s="1" t="s">
        <v>94</v>
      </c>
      <c r="H80" s="1" t="s">
        <v>56</v>
      </c>
      <c r="I80" s="2">
        <v>72.900000000000006</v>
      </c>
      <c r="J80" s="2">
        <v>39.65</v>
      </c>
      <c r="K80" s="2">
        <f t="shared" si="7"/>
        <v>39.65</v>
      </c>
      <c r="L80" s="2">
        <f t="shared" si="8"/>
        <v>0</v>
      </c>
      <c r="P80" s="6">
        <v>12.81</v>
      </c>
      <c r="Q80" s="5">
        <v>20310.255000000001</v>
      </c>
      <c r="R80" s="7">
        <v>25.91</v>
      </c>
      <c r="S80" s="5">
        <v>24174.03</v>
      </c>
      <c r="T80" s="8">
        <v>0.93</v>
      </c>
      <c r="U80" s="5">
        <v>260.30700000000002</v>
      </c>
      <c r="AL80" s="5" t="str">
        <f t="shared" si="9"/>
        <v/>
      </c>
      <c r="AN80" s="5" t="str">
        <f t="shared" si="10"/>
        <v/>
      </c>
      <c r="AP80" s="5" t="str">
        <f t="shared" si="11"/>
        <v/>
      </c>
      <c r="AS80" s="5">
        <f t="shared" si="12"/>
        <v>44744.592000000004</v>
      </c>
      <c r="AT80" s="11">
        <f>(AS80/$AS$274)*100</f>
        <v>1.3160520479611952</v>
      </c>
      <c r="AU80" s="5">
        <f t="shared" si="13"/>
        <v>1316.0520479611953</v>
      </c>
    </row>
    <row r="81" spans="1:47" x14ac:dyDescent="0.25">
      <c r="A81" s="1" t="s">
        <v>144</v>
      </c>
      <c r="B81" s="1" t="s">
        <v>108</v>
      </c>
      <c r="C81" s="1" t="s">
        <v>109</v>
      </c>
      <c r="D81" s="1" t="s">
        <v>75</v>
      </c>
      <c r="E81" s="1" t="s">
        <v>106</v>
      </c>
      <c r="F81" s="1" t="s">
        <v>138</v>
      </c>
      <c r="G81" s="1" t="s">
        <v>94</v>
      </c>
      <c r="H81" s="1" t="s">
        <v>56</v>
      </c>
      <c r="I81" s="2">
        <v>72.900000000000006</v>
      </c>
      <c r="J81" s="2">
        <v>32.03</v>
      </c>
      <c r="K81" s="2">
        <f t="shared" si="7"/>
        <v>32.03</v>
      </c>
      <c r="L81" s="2">
        <f t="shared" si="8"/>
        <v>0</v>
      </c>
      <c r="P81" s="6">
        <v>2.69</v>
      </c>
      <c r="Q81" s="5">
        <v>4264.9949999999999</v>
      </c>
      <c r="R81" s="7">
        <v>22.85</v>
      </c>
      <c r="S81" s="5">
        <v>21319.05</v>
      </c>
      <c r="T81" s="8">
        <v>6.49</v>
      </c>
      <c r="U81" s="5">
        <v>1816.5509999999999</v>
      </c>
      <c r="AL81" s="5" t="str">
        <f t="shared" si="9"/>
        <v/>
      </c>
      <c r="AN81" s="5" t="str">
        <f t="shared" si="10"/>
        <v/>
      </c>
      <c r="AP81" s="5" t="str">
        <f t="shared" si="11"/>
        <v/>
      </c>
      <c r="AS81" s="5">
        <f t="shared" si="12"/>
        <v>27400.595999999998</v>
      </c>
      <c r="AT81" s="11">
        <f>(AS81/$AS$274)*100</f>
        <v>0.80592109279166801</v>
      </c>
      <c r="AU81" s="5">
        <f t="shared" si="13"/>
        <v>805.921092791668</v>
      </c>
    </row>
    <row r="82" spans="1:47" x14ac:dyDescent="0.25">
      <c r="A82" s="1" t="s">
        <v>144</v>
      </c>
      <c r="B82" s="1" t="s">
        <v>108</v>
      </c>
      <c r="C82" s="1" t="s">
        <v>109</v>
      </c>
      <c r="D82" s="1" t="s">
        <v>75</v>
      </c>
      <c r="E82" s="1" t="s">
        <v>71</v>
      </c>
      <c r="F82" s="1" t="s">
        <v>138</v>
      </c>
      <c r="G82" s="1" t="s">
        <v>94</v>
      </c>
      <c r="H82" s="1" t="s">
        <v>56</v>
      </c>
      <c r="I82" s="2">
        <v>72.900000000000006</v>
      </c>
      <c r="J82" s="2">
        <v>0.23</v>
      </c>
      <c r="K82" s="2">
        <f t="shared" si="7"/>
        <v>0.18</v>
      </c>
      <c r="L82" s="2">
        <f t="shared" si="8"/>
        <v>0</v>
      </c>
      <c r="R82" s="7">
        <v>0.16</v>
      </c>
      <c r="S82" s="5">
        <v>149.28</v>
      </c>
      <c r="T82" s="8">
        <v>0.02</v>
      </c>
      <c r="U82" s="5">
        <v>5.5979999999999999</v>
      </c>
      <c r="AL82" s="5" t="str">
        <f t="shared" si="9"/>
        <v/>
      </c>
      <c r="AN82" s="5" t="str">
        <f t="shared" si="10"/>
        <v/>
      </c>
      <c r="AP82" s="5" t="str">
        <f t="shared" si="11"/>
        <v/>
      </c>
      <c r="AS82" s="5">
        <f t="shared" si="12"/>
        <v>154.87800000000001</v>
      </c>
      <c r="AT82" s="11">
        <f>(AS82/$AS$274)*100</f>
        <v>4.5553551831276949E-3</v>
      </c>
      <c r="AU82" s="5">
        <f t="shared" si="13"/>
        <v>4.5553551831276948</v>
      </c>
    </row>
    <row r="83" spans="1:47" x14ac:dyDescent="0.25">
      <c r="A83" s="1" t="s">
        <v>144</v>
      </c>
      <c r="B83" s="1" t="s">
        <v>108</v>
      </c>
      <c r="C83" s="1" t="s">
        <v>109</v>
      </c>
      <c r="D83" s="1" t="s">
        <v>75</v>
      </c>
      <c r="E83" s="1" t="s">
        <v>105</v>
      </c>
      <c r="F83" s="1" t="s">
        <v>138</v>
      </c>
      <c r="G83" s="1" t="s">
        <v>94</v>
      </c>
      <c r="H83" s="1" t="s">
        <v>56</v>
      </c>
      <c r="I83" s="2">
        <v>72.900000000000006</v>
      </c>
      <c r="J83" s="2">
        <v>0.08</v>
      </c>
      <c r="K83" s="2">
        <f t="shared" si="7"/>
        <v>7.0000000000000007E-2</v>
      </c>
      <c r="L83" s="2">
        <f t="shared" si="8"/>
        <v>0</v>
      </c>
      <c r="T83" s="8">
        <v>7.0000000000000007E-2</v>
      </c>
      <c r="U83" s="5">
        <v>19.593</v>
      </c>
      <c r="AL83" s="5" t="str">
        <f t="shared" si="9"/>
        <v/>
      </c>
      <c r="AN83" s="5" t="str">
        <f t="shared" si="10"/>
        <v/>
      </c>
      <c r="AP83" s="5" t="str">
        <f t="shared" si="11"/>
        <v/>
      </c>
      <c r="AS83" s="5">
        <f t="shared" si="12"/>
        <v>19.593</v>
      </c>
      <c r="AT83" s="11">
        <f>(AS83/$AS$274)*100</f>
        <v>5.7627987256434691E-4</v>
      </c>
      <c r="AU83" s="5">
        <f t="shared" si="13"/>
        <v>0.57627987256434698</v>
      </c>
    </row>
    <row r="84" spans="1:47" x14ac:dyDescent="0.25">
      <c r="A84" s="1" t="s">
        <v>145</v>
      </c>
      <c r="B84" s="1" t="s">
        <v>146</v>
      </c>
      <c r="C84" s="1" t="s">
        <v>147</v>
      </c>
      <c r="D84" s="1" t="s">
        <v>148</v>
      </c>
      <c r="E84" s="1" t="s">
        <v>106</v>
      </c>
      <c r="F84" s="1" t="s">
        <v>138</v>
      </c>
      <c r="G84" s="1" t="s">
        <v>94</v>
      </c>
      <c r="H84" s="1" t="s">
        <v>56</v>
      </c>
      <c r="I84" s="2">
        <v>7.1</v>
      </c>
      <c r="J84" s="2">
        <v>6.35</v>
      </c>
      <c r="K84" s="2">
        <f t="shared" si="7"/>
        <v>6.35</v>
      </c>
      <c r="L84" s="2">
        <f t="shared" si="8"/>
        <v>0</v>
      </c>
      <c r="P84" s="6">
        <v>1.66</v>
      </c>
      <c r="Q84" s="5">
        <v>2631.93</v>
      </c>
      <c r="R84" s="7">
        <v>2.2200000000000002</v>
      </c>
      <c r="S84" s="5">
        <v>2071.2600000000002</v>
      </c>
      <c r="T84" s="8">
        <v>0.22</v>
      </c>
      <c r="U84" s="5">
        <v>61.578000000000003</v>
      </c>
      <c r="Z84" s="9">
        <v>1.86</v>
      </c>
      <c r="AA84" s="5">
        <v>208.2456</v>
      </c>
      <c r="AB84" s="10">
        <v>0.39</v>
      </c>
      <c r="AC84" s="5">
        <v>39.298349999999999</v>
      </c>
      <c r="AL84" s="5" t="str">
        <f t="shared" si="9"/>
        <v/>
      </c>
      <c r="AN84" s="5" t="str">
        <f t="shared" si="10"/>
        <v/>
      </c>
      <c r="AP84" s="5" t="str">
        <f t="shared" si="11"/>
        <v/>
      </c>
      <c r="AS84" s="5">
        <f t="shared" si="12"/>
        <v>5012.3119500000012</v>
      </c>
      <c r="AT84" s="11">
        <f>(AS84/$AS$274)*100</f>
        <v>0.1474248196702268</v>
      </c>
      <c r="AU84" s="5">
        <f t="shared" si="13"/>
        <v>147.42481967022681</v>
      </c>
    </row>
    <row r="85" spans="1:47" x14ac:dyDescent="0.25">
      <c r="A85" s="1" t="s">
        <v>145</v>
      </c>
      <c r="B85" s="1" t="s">
        <v>146</v>
      </c>
      <c r="C85" s="1" t="s">
        <v>147</v>
      </c>
      <c r="D85" s="1" t="s">
        <v>148</v>
      </c>
      <c r="E85" s="1" t="s">
        <v>105</v>
      </c>
      <c r="F85" s="1" t="s">
        <v>138</v>
      </c>
      <c r="G85" s="1" t="s">
        <v>94</v>
      </c>
      <c r="H85" s="1" t="s">
        <v>56</v>
      </c>
      <c r="I85" s="2">
        <v>7.1</v>
      </c>
      <c r="J85" s="2">
        <v>0.11</v>
      </c>
      <c r="K85" s="2">
        <f t="shared" si="7"/>
        <v>0.11000000000000001</v>
      </c>
      <c r="L85" s="2">
        <f t="shared" si="8"/>
        <v>0</v>
      </c>
      <c r="P85" s="6">
        <v>0.02</v>
      </c>
      <c r="Q85" s="5">
        <v>31.71</v>
      </c>
      <c r="R85" s="7">
        <v>0.03</v>
      </c>
      <c r="S85" s="5">
        <v>27.99</v>
      </c>
      <c r="T85" s="8">
        <v>0.01</v>
      </c>
      <c r="U85" s="5">
        <v>2.7989999999999999</v>
      </c>
      <c r="AB85" s="10">
        <v>0.05</v>
      </c>
      <c r="AC85" s="5">
        <v>5.0382500000000006</v>
      </c>
      <c r="AL85" s="5" t="str">
        <f t="shared" si="9"/>
        <v/>
      </c>
      <c r="AN85" s="5" t="str">
        <f t="shared" si="10"/>
        <v/>
      </c>
      <c r="AP85" s="5" t="str">
        <f t="shared" si="11"/>
        <v/>
      </c>
      <c r="AS85" s="5">
        <f t="shared" si="12"/>
        <v>67.53725</v>
      </c>
      <c r="AT85" s="11">
        <f>(AS85/$AS$274)*100</f>
        <v>1.9864419855737474E-3</v>
      </c>
      <c r="AU85" s="5">
        <f t="shared" si="13"/>
        <v>1.9864419855737476</v>
      </c>
    </row>
    <row r="86" spans="1:47" x14ac:dyDescent="0.25">
      <c r="A86" s="1" t="s">
        <v>149</v>
      </c>
      <c r="B86" s="1" t="s">
        <v>150</v>
      </c>
      <c r="C86" s="1" t="s">
        <v>151</v>
      </c>
      <c r="D86" s="1" t="s">
        <v>152</v>
      </c>
      <c r="E86" s="1" t="s">
        <v>71</v>
      </c>
      <c r="F86" s="1" t="s">
        <v>138</v>
      </c>
      <c r="G86" s="1" t="s">
        <v>94</v>
      </c>
      <c r="H86" s="1" t="s">
        <v>56</v>
      </c>
      <c r="I86" s="2">
        <v>18.5</v>
      </c>
      <c r="J86" s="2">
        <v>18.5</v>
      </c>
      <c r="K86" s="2">
        <f t="shared" si="7"/>
        <v>0.04</v>
      </c>
      <c r="L86" s="2">
        <f t="shared" si="8"/>
        <v>0</v>
      </c>
      <c r="R86" s="7">
        <v>0.04</v>
      </c>
      <c r="S86" s="5">
        <v>37.32</v>
      </c>
      <c r="AL86" s="5" t="str">
        <f t="shared" si="9"/>
        <v/>
      </c>
      <c r="AN86" s="5" t="str">
        <f t="shared" si="10"/>
        <v/>
      </c>
      <c r="AP86" s="5" t="str">
        <f t="shared" si="11"/>
        <v/>
      </c>
      <c r="AS86" s="5">
        <f t="shared" si="12"/>
        <v>37.32</v>
      </c>
      <c r="AT86" s="11">
        <f>(AS86/$AS$274)*100</f>
        <v>1.0976759477416133E-3</v>
      </c>
      <c r="AU86" s="5">
        <f t="shared" si="13"/>
        <v>1.0976759477416131</v>
      </c>
    </row>
    <row r="87" spans="1:47" x14ac:dyDescent="0.25">
      <c r="A87" s="1" t="s">
        <v>153</v>
      </c>
      <c r="B87" s="1" t="s">
        <v>150</v>
      </c>
      <c r="C87" s="1" t="s">
        <v>151</v>
      </c>
      <c r="D87" s="1" t="s">
        <v>152</v>
      </c>
      <c r="E87" s="1" t="s">
        <v>105</v>
      </c>
      <c r="F87" s="1" t="s">
        <v>138</v>
      </c>
      <c r="G87" s="1" t="s">
        <v>94</v>
      </c>
      <c r="H87" s="1" t="s">
        <v>56</v>
      </c>
      <c r="I87" s="2">
        <v>55</v>
      </c>
      <c r="J87" s="2">
        <v>38.39</v>
      </c>
      <c r="K87" s="2">
        <f t="shared" si="7"/>
        <v>17.55</v>
      </c>
      <c r="L87" s="2">
        <f t="shared" si="8"/>
        <v>0</v>
      </c>
      <c r="P87" s="6">
        <v>1.81</v>
      </c>
      <c r="Q87" s="5">
        <v>2869.7550000000001</v>
      </c>
      <c r="R87" s="7">
        <v>12.55</v>
      </c>
      <c r="S87" s="5">
        <v>11709.15</v>
      </c>
      <c r="T87" s="8">
        <v>3.12</v>
      </c>
      <c r="U87" s="5">
        <v>873.2879999999999</v>
      </c>
      <c r="AB87" s="10">
        <v>7.0000000000000007E-2</v>
      </c>
      <c r="AC87" s="5">
        <v>7.0535500000000004</v>
      </c>
      <c r="AL87" s="5" t="str">
        <f t="shared" si="9"/>
        <v/>
      </c>
      <c r="AN87" s="5" t="str">
        <f t="shared" si="10"/>
        <v/>
      </c>
      <c r="AP87" s="5" t="str">
        <f t="shared" si="11"/>
        <v/>
      </c>
      <c r="AS87" s="5">
        <f t="shared" si="12"/>
        <v>15459.24655</v>
      </c>
      <c r="AT87" s="11">
        <f>(AS87/$AS$274)*100</f>
        <v>0.45469568885698047</v>
      </c>
      <c r="AU87" s="5">
        <f t="shared" si="13"/>
        <v>454.6956888569805</v>
      </c>
    </row>
    <row r="88" spans="1:47" x14ac:dyDescent="0.25">
      <c r="A88" s="1" t="s">
        <v>154</v>
      </c>
      <c r="B88" s="1" t="s">
        <v>155</v>
      </c>
      <c r="C88" s="1" t="s">
        <v>156</v>
      </c>
      <c r="D88" s="1" t="s">
        <v>157</v>
      </c>
      <c r="E88" s="1" t="s">
        <v>104</v>
      </c>
      <c r="F88" s="1" t="s">
        <v>158</v>
      </c>
      <c r="G88" s="1" t="s">
        <v>94</v>
      </c>
      <c r="H88" s="1" t="s">
        <v>56</v>
      </c>
      <c r="I88" s="2">
        <v>80</v>
      </c>
      <c r="J88" s="2">
        <v>38.6</v>
      </c>
      <c r="K88" s="2">
        <f t="shared" si="7"/>
        <v>1.0900000000000001</v>
      </c>
      <c r="L88" s="2">
        <f t="shared" si="8"/>
        <v>0</v>
      </c>
      <c r="P88" s="6">
        <v>0.64</v>
      </c>
      <c r="Q88" s="5">
        <v>1268.4000000000001</v>
      </c>
      <c r="R88" s="7">
        <v>0.45</v>
      </c>
      <c r="S88" s="5">
        <v>524.8125</v>
      </c>
      <c r="AL88" s="5" t="str">
        <f t="shared" si="9"/>
        <v/>
      </c>
      <c r="AN88" s="5" t="str">
        <f t="shared" si="10"/>
        <v/>
      </c>
      <c r="AP88" s="5" t="str">
        <f t="shared" si="11"/>
        <v/>
      </c>
      <c r="AS88" s="5">
        <f t="shared" si="12"/>
        <v>1793.2125000000001</v>
      </c>
      <c r="AT88" s="11">
        <f>(AS88/$AS$274)*100</f>
        <v>5.2742932219710811E-2</v>
      </c>
      <c r="AU88" s="5">
        <f t="shared" si="13"/>
        <v>52.742932219710809</v>
      </c>
    </row>
    <row r="89" spans="1:47" x14ac:dyDescent="0.25">
      <c r="A89" s="1" t="s">
        <v>154</v>
      </c>
      <c r="B89" s="1" t="s">
        <v>155</v>
      </c>
      <c r="C89" s="1" t="s">
        <v>156</v>
      </c>
      <c r="D89" s="1" t="s">
        <v>157</v>
      </c>
      <c r="E89" s="1" t="s">
        <v>99</v>
      </c>
      <c r="F89" s="1" t="s">
        <v>158</v>
      </c>
      <c r="G89" s="1" t="s">
        <v>94</v>
      </c>
      <c r="H89" s="1" t="s">
        <v>56</v>
      </c>
      <c r="I89" s="2">
        <v>80</v>
      </c>
      <c r="J89" s="2">
        <v>38.31</v>
      </c>
      <c r="K89" s="2">
        <f t="shared" si="7"/>
        <v>14.690000000000001</v>
      </c>
      <c r="L89" s="2">
        <f t="shared" si="8"/>
        <v>0</v>
      </c>
      <c r="P89" s="6">
        <v>1.77</v>
      </c>
      <c r="Q89" s="5">
        <v>3507.9187499999998</v>
      </c>
      <c r="R89" s="7">
        <v>11.71</v>
      </c>
      <c r="S89" s="5">
        <v>13656.7875</v>
      </c>
      <c r="T89" s="8">
        <v>1.21</v>
      </c>
      <c r="U89" s="5">
        <v>423.34875</v>
      </c>
      <c r="AL89" s="5" t="str">
        <f t="shared" si="9"/>
        <v/>
      </c>
      <c r="AN89" s="5" t="str">
        <f t="shared" si="10"/>
        <v/>
      </c>
      <c r="AP89" s="5" t="str">
        <f t="shared" si="11"/>
        <v/>
      </c>
      <c r="AS89" s="5">
        <f t="shared" si="12"/>
        <v>17588.055</v>
      </c>
      <c r="AT89" s="11">
        <f>(AS89/$AS$274)*100</f>
        <v>0.51730934997472189</v>
      </c>
      <c r="AU89" s="5">
        <f t="shared" si="13"/>
        <v>517.30934997472184</v>
      </c>
    </row>
    <row r="90" spans="1:47" x14ac:dyDescent="0.25">
      <c r="A90" s="1" t="s">
        <v>159</v>
      </c>
      <c r="B90" s="1" t="s">
        <v>73</v>
      </c>
      <c r="C90" s="1" t="s">
        <v>74</v>
      </c>
      <c r="D90" s="1" t="s">
        <v>75</v>
      </c>
      <c r="E90" s="1" t="s">
        <v>99</v>
      </c>
      <c r="F90" s="1" t="s">
        <v>160</v>
      </c>
      <c r="G90" s="1" t="s">
        <v>94</v>
      </c>
      <c r="H90" s="1" t="s">
        <v>56</v>
      </c>
      <c r="I90" s="2">
        <v>80</v>
      </c>
      <c r="J90" s="2">
        <v>0.35</v>
      </c>
      <c r="K90" s="2">
        <f t="shared" si="7"/>
        <v>0.35</v>
      </c>
      <c r="L90" s="2">
        <f t="shared" si="8"/>
        <v>0</v>
      </c>
      <c r="P90" s="6">
        <v>0.09</v>
      </c>
      <c r="Q90" s="5">
        <v>249.71625</v>
      </c>
      <c r="R90" s="7">
        <v>0.26</v>
      </c>
      <c r="S90" s="5">
        <v>319.55250000000001</v>
      </c>
      <c r="AL90" s="5" t="str">
        <f t="shared" si="9"/>
        <v/>
      </c>
      <c r="AN90" s="5" t="str">
        <f t="shared" si="10"/>
        <v/>
      </c>
      <c r="AP90" s="5" t="str">
        <f t="shared" si="11"/>
        <v/>
      </c>
      <c r="AS90" s="5">
        <f t="shared" si="12"/>
        <v>569.26874999999995</v>
      </c>
      <c r="AT90" s="11">
        <f>(AS90/$AS$274)*100</f>
        <v>1.6743639192817079E-2</v>
      </c>
      <c r="AU90" s="5">
        <f t="shared" si="13"/>
        <v>16.743639192817081</v>
      </c>
    </row>
    <row r="91" spans="1:47" x14ac:dyDescent="0.25">
      <c r="A91" s="1" t="s">
        <v>159</v>
      </c>
      <c r="B91" s="1" t="s">
        <v>73</v>
      </c>
      <c r="C91" s="1" t="s">
        <v>74</v>
      </c>
      <c r="D91" s="1" t="s">
        <v>75</v>
      </c>
      <c r="E91" s="1" t="s">
        <v>78</v>
      </c>
      <c r="F91" s="1" t="s">
        <v>160</v>
      </c>
      <c r="G91" s="1" t="s">
        <v>94</v>
      </c>
      <c r="H91" s="1" t="s">
        <v>56</v>
      </c>
      <c r="I91" s="2">
        <v>80</v>
      </c>
      <c r="J91" s="2">
        <v>0.32</v>
      </c>
      <c r="K91" s="2">
        <f t="shared" si="7"/>
        <v>0.32</v>
      </c>
      <c r="L91" s="2">
        <f t="shared" si="8"/>
        <v>0</v>
      </c>
      <c r="R91" s="7">
        <v>0.2</v>
      </c>
      <c r="S91" s="5">
        <v>186.6</v>
      </c>
      <c r="T91" s="8">
        <v>0.12</v>
      </c>
      <c r="U91" s="5">
        <v>33.587999999999987</v>
      </c>
      <c r="AL91" s="5" t="str">
        <f t="shared" si="9"/>
        <v/>
      </c>
      <c r="AN91" s="5" t="str">
        <f t="shared" si="10"/>
        <v/>
      </c>
      <c r="AP91" s="5" t="str">
        <f t="shared" si="11"/>
        <v/>
      </c>
      <c r="AS91" s="5">
        <f t="shared" si="12"/>
        <v>220.18799999999999</v>
      </c>
      <c r="AT91" s="11">
        <f>(AS91/$AS$274)*100</f>
        <v>6.4762880916755181E-3</v>
      </c>
      <c r="AU91" s="5">
        <f t="shared" si="13"/>
        <v>6.4762880916755181</v>
      </c>
    </row>
    <row r="92" spans="1:47" x14ac:dyDescent="0.25">
      <c r="A92" s="1" t="s">
        <v>159</v>
      </c>
      <c r="B92" s="1" t="s">
        <v>73</v>
      </c>
      <c r="C92" s="1" t="s">
        <v>74</v>
      </c>
      <c r="D92" s="1" t="s">
        <v>75</v>
      </c>
      <c r="E92" s="1" t="s">
        <v>53</v>
      </c>
      <c r="F92" s="1" t="s">
        <v>160</v>
      </c>
      <c r="G92" s="1" t="s">
        <v>94</v>
      </c>
      <c r="H92" s="1" t="s">
        <v>56</v>
      </c>
      <c r="I92" s="2">
        <v>80</v>
      </c>
      <c r="J92" s="2">
        <v>36.270000000000003</v>
      </c>
      <c r="K92" s="2">
        <f t="shared" si="7"/>
        <v>36.270000000000003</v>
      </c>
      <c r="L92" s="2">
        <f t="shared" si="8"/>
        <v>0</v>
      </c>
      <c r="P92" s="6">
        <v>0.61</v>
      </c>
      <c r="Q92" s="5">
        <v>967.15499999999997</v>
      </c>
      <c r="R92" s="7">
        <v>23.44</v>
      </c>
      <c r="S92" s="5">
        <v>21869.52</v>
      </c>
      <c r="T92" s="8">
        <v>12.22</v>
      </c>
      <c r="U92" s="5">
        <v>3420.3780000000002</v>
      </c>
      <c r="AL92" s="5" t="str">
        <f t="shared" si="9"/>
        <v/>
      </c>
      <c r="AN92" s="5" t="str">
        <f t="shared" si="10"/>
        <v/>
      </c>
      <c r="AP92" s="5" t="str">
        <f t="shared" si="11"/>
        <v/>
      </c>
      <c r="AS92" s="5">
        <f t="shared" si="12"/>
        <v>26257.053</v>
      </c>
      <c r="AT92" s="11">
        <f>(AS92/$AS$274)*100</f>
        <v>0.77228658994310739</v>
      </c>
      <c r="AU92" s="5">
        <f t="shared" si="13"/>
        <v>772.2865899431074</v>
      </c>
    </row>
    <row r="93" spans="1:47" x14ac:dyDescent="0.25">
      <c r="A93" s="1" t="s">
        <v>159</v>
      </c>
      <c r="B93" s="1" t="s">
        <v>73</v>
      </c>
      <c r="C93" s="1" t="s">
        <v>74</v>
      </c>
      <c r="D93" s="1" t="s">
        <v>75</v>
      </c>
      <c r="E93" s="1" t="s">
        <v>77</v>
      </c>
      <c r="F93" s="1" t="s">
        <v>160</v>
      </c>
      <c r="G93" s="1" t="s">
        <v>94</v>
      </c>
      <c r="H93" s="1" t="s">
        <v>56</v>
      </c>
      <c r="I93" s="2">
        <v>80</v>
      </c>
      <c r="J93" s="2">
        <v>0.47</v>
      </c>
      <c r="K93" s="2">
        <f t="shared" si="7"/>
        <v>0.47</v>
      </c>
      <c r="L93" s="2">
        <f t="shared" si="8"/>
        <v>0</v>
      </c>
      <c r="R93" s="7">
        <v>0.41</v>
      </c>
      <c r="S93" s="5">
        <v>382.53</v>
      </c>
      <c r="T93" s="8">
        <v>0.06</v>
      </c>
      <c r="U93" s="5">
        <v>16.794</v>
      </c>
      <c r="AL93" s="5" t="str">
        <f t="shared" si="9"/>
        <v/>
      </c>
      <c r="AN93" s="5" t="str">
        <f t="shared" si="10"/>
        <v/>
      </c>
      <c r="AP93" s="5" t="str">
        <f t="shared" si="11"/>
        <v/>
      </c>
      <c r="AS93" s="5">
        <f t="shared" si="12"/>
        <v>399.32399999999996</v>
      </c>
      <c r="AT93" s="11">
        <f>(AS93/$AS$274)*100</f>
        <v>1.174513264083526E-2</v>
      </c>
      <c r="AU93" s="5">
        <f t="shared" si="13"/>
        <v>11.74513264083526</v>
      </c>
    </row>
    <row r="94" spans="1:47" x14ac:dyDescent="0.25">
      <c r="A94" s="1" t="s">
        <v>159</v>
      </c>
      <c r="B94" s="1" t="s">
        <v>73</v>
      </c>
      <c r="C94" s="1" t="s">
        <v>74</v>
      </c>
      <c r="D94" s="1" t="s">
        <v>75</v>
      </c>
      <c r="E94" s="1" t="s">
        <v>79</v>
      </c>
      <c r="F94" s="1" t="s">
        <v>160</v>
      </c>
      <c r="G94" s="1" t="s">
        <v>94</v>
      </c>
      <c r="H94" s="1" t="s">
        <v>56</v>
      </c>
      <c r="I94" s="2">
        <v>80</v>
      </c>
      <c r="J94" s="2">
        <v>38.71</v>
      </c>
      <c r="K94" s="2">
        <f t="shared" si="7"/>
        <v>38.71</v>
      </c>
      <c r="L94" s="2">
        <f t="shared" si="8"/>
        <v>0</v>
      </c>
      <c r="P94" s="6">
        <v>0.45</v>
      </c>
      <c r="Q94" s="5">
        <v>1248.58125</v>
      </c>
      <c r="R94" s="7">
        <v>22.87</v>
      </c>
      <c r="S94" s="5">
        <v>24108.720000000001</v>
      </c>
      <c r="T94" s="8">
        <v>15.39</v>
      </c>
      <c r="U94" s="5">
        <v>4381.1347500000002</v>
      </c>
      <c r="AL94" s="5" t="str">
        <f t="shared" si="9"/>
        <v/>
      </c>
      <c r="AN94" s="5" t="str">
        <f t="shared" si="10"/>
        <v/>
      </c>
      <c r="AP94" s="5" t="str">
        <f t="shared" si="11"/>
        <v/>
      </c>
      <c r="AS94" s="5">
        <f t="shared" si="12"/>
        <v>29738.436000000002</v>
      </c>
      <c r="AT94" s="11">
        <f>(AS94/$AS$274)*100</f>
        <v>0.87468290248267178</v>
      </c>
      <c r="AU94" s="5">
        <f t="shared" si="13"/>
        <v>874.68290248267181</v>
      </c>
    </row>
    <row r="95" spans="1:47" x14ac:dyDescent="0.25">
      <c r="A95" s="1" t="s">
        <v>161</v>
      </c>
      <c r="B95" s="1" t="s">
        <v>162</v>
      </c>
      <c r="C95" s="1" t="s">
        <v>163</v>
      </c>
      <c r="D95" s="1" t="s">
        <v>164</v>
      </c>
      <c r="E95" s="1" t="s">
        <v>78</v>
      </c>
      <c r="F95" s="1" t="s">
        <v>160</v>
      </c>
      <c r="G95" s="1" t="s">
        <v>94</v>
      </c>
      <c r="H95" s="1" t="s">
        <v>56</v>
      </c>
      <c r="I95" s="2">
        <v>40</v>
      </c>
      <c r="J95" s="2">
        <v>18.53</v>
      </c>
      <c r="K95" s="2">
        <f t="shared" si="7"/>
        <v>18.53</v>
      </c>
      <c r="L95" s="2">
        <f t="shared" si="8"/>
        <v>0</v>
      </c>
      <c r="P95" s="6">
        <v>10.96</v>
      </c>
      <c r="Q95" s="5">
        <v>17377.080000000002</v>
      </c>
      <c r="R95" s="7">
        <v>7.57</v>
      </c>
      <c r="S95" s="5">
        <v>7062.81</v>
      </c>
      <c r="AL95" s="5" t="str">
        <f t="shared" si="9"/>
        <v/>
      </c>
      <c r="AN95" s="5" t="str">
        <f t="shared" si="10"/>
        <v/>
      </c>
      <c r="AP95" s="5" t="str">
        <f t="shared" si="11"/>
        <v/>
      </c>
      <c r="AS95" s="5">
        <f t="shared" si="12"/>
        <v>24439.890000000003</v>
      </c>
      <c r="AT95" s="11">
        <f>(AS95/$AS$274)*100</f>
        <v>0.71883921271304341</v>
      </c>
      <c r="AU95" s="5">
        <f t="shared" si="13"/>
        <v>718.83921271304337</v>
      </c>
    </row>
    <row r="96" spans="1:47" x14ac:dyDescent="0.25">
      <c r="A96" s="1" t="s">
        <v>161</v>
      </c>
      <c r="B96" s="1" t="s">
        <v>162</v>
      </c>
      <c r="C96" s="1" t="s">
        <v>163</v>
      </c>
      <c r="D96" s="1" t="s">
        <v>164</v>
      </c>
      <c r="E96" s="1" t="s">
        <v>64</v>
      </c>
      <c r="F96" s="1" t="s">
        <v>160</v>
      </c>
      <c r="G96" s="1" t="s">
        <v>94</v>
      </c>
      <c r="H96" s="1" t="s">
        <v>56</v>
      </c>
      <c r="I96" s="2">
        <v>40</v>
      </c>
      <c r="J96" s="2">
        <v>0.22</v>
      </c>
      <c r="K96" s="2">
        <f t="shared" si="7"/>
        <v>0.22</v>
      </c>
      <c r="L96" s="2">
        <f t="shared" si="8"/>
        <v>0</v>
      </c>
      <c r="P96" s="6">
        <v>0.22</v>
      </c>
      <c r="Q96" s="5">
        <v>348.81</v>
      </c>
      <c r="AL96" s="5" t="str">
        <f t="shared" si="9"/>
        <v/>
      </c>
      <c r="AN96" s="5" t="str">
        <f t="shared" si="10"/>
        <v/>
      </c>
      <c r="AP96" s="5" t="str">
        <f t="shared" si="11"/>
        <v/>
      </c>
      <c r="AS96" s="5">
        <f t="shared" si="12"/>
        <v>348.81</v>
      </c>
      <c r="AT96" s="11">
        <f>(AS96/$AS$274)*100</f>
        <v>1.0259387656263455E-2</v>
      </c>
      <c r="AU96" s="5">
        <f t="shared" si="13"/>
        <v>10.259387656263456</v>
      </c>
    </row>
    <row r="97" spans="1:47" x14ac:dyDescent="0.25">
      <c r="A97" s="1" t="s">
        <v>161</v>
      </c>
      <c r="B97" s="1" t="s">
        <v>162</v>
      </c>
      <c r="C97" s="1" t="s">
        <v>163</v>
      </c>
      <c r="D97" s="1" t="s">
        <v>164</v>
      </c>
      <c r="E97" s="1" t="s">
        <v>63</v>
      </c>
      <c r="F97" s="1" t="s">
        <v>160</v>
      </c>
      <c r="G97" s="1" t="s">
        <v>94</v>
      </c>
      <c r="H97" s="1" t="s">
        <v>56</v>
      </c>
      <c r="I97" s="2">
        <v>40</v>
      </c>
      <c r="J97" s="2">
        <v>0.33</v>
      </c>
      <c r="K97" s="2">
        <f t="shared" si="7"/>
        <v>0.33</v>
      </c>
      <c r="L97" s="2">
        <f t="shared" si="8"/>
        <v>0</v>
      </c>
      <c r="P97" s="6">
        <v>0.16</v>
      </c>
      <c r="Q97" s="5">
        <v>432.04874999999998</v>
      </c>
      <c r="R97" s="7">
        <v>0.17</v>
      </c>
      <c r="S97" s="5">
        <v>200.595</v>
      </c>
      <c r="AL97" s="5" t="str">
        <f t="shared" si="9"/>
        <v/>
      </c>
      <c r="AN97" s="5" t="str">
        <f t="shared" si="10"/>
        <v/>
      </c>
      <c r="AP97" s="5" t="str">
        <f t="shared" si="11"/>
        <v/>
      </c>
      <c r="AS97" s="5">
        <f t="shared" si="12"/>
        <v>632.64374999999995</v>
      </c>
      <c r="AT97" s="11">
        <f>(AS97/$AS$274)*100</f>
        <v>1.8607658838801128E-2</v>
      </c>
      <c r="AU97" s="5">
        <f t="shared" si="13"/>
        <v>18.607658838801129</v>
      </c>
    </row>
    <row r="98" spans="1:47" x14ac:dyDescent="0.25">
      <c r="A98" s="1" t="s">
        <v>161</v>
      </c>
      <c r="B98" s="1" t="s">
        <v>162</v>
      </c>
      <c r="C98" s="1" t="s">
        <v>163</v>
      </c>
      <c r="D98" s="1" t="s">
        <v>164</v>
      </c>
      <c r="E98" s="1" t="s">
        <v>92</v>
      </c>
      <c r="F98" s="1" t="s">
        <v>160</v>
      </c>
      <c r="G98" s="1" t="s">
        <v>94</v>
      </c>
      <c r="H98" s="1" t="s">
        <v>56</v>
      </c>
      <c r="I98" s="2">
        <v>40</v>
      </c>
      <c r="J98" s="2">
        <v>0.17</v>
      </c>
      <c r="K98" s="2">
        <f t="shared" si="7"/>
        <v>0.16999999999999998</v>
      </c>
      <c r="L98" s="2">
        <f t="shared" si="8"/>
        <v>0</v>
      </c>
      <c r="P98" s="6">
        <v>0.08</v>
      </c>
      <c r="Q98" s="5">
        <v>221.97</v>
      </c>
      <c r="R98" s="7">
        <v>0.09</v>
      </c>
      <c r="S98" s="5">
        <v>139.94999999999999</v>
      </c>
      <c r="AL98" s="5" t="str">
        <f t="shared" si="9"/>
        <v/>
      </c>
      <c r="AN98" s="5" t="str">
        <f t="shared" si="10"/>
        <v/>
      </c>
      <c r="AP98" s="5" t="str">
        <f t="shared" si="11"/>
        <v/>
      </c>
      <c r="AS98" s="5">
        <f t="shared" si="12"/>
        <v>361.91999999999996</v>
      </c>
      <c r="AT98" s="11">
        <f>(AS98/$AS$274)*100</f>
        <v>1.0644986039835064E-2</v>
      </c>
      <c r="AU98" s="5">
        <f t="shared" si="13"/>
        <v>10.644986039835064</v>
      </c>
    </row>
    <row r="99" spans="1:47" x14ac:dyDescent="0.25">
      <c r="A99" s="1" t="s">
        <v>161</v>
      </c>
      <c r="B99" s="1" t="s">
        <v>162</v>
      </c>
      <c r="C99" s="1" t="s">
        <v>163</v>
      </c>
      <c r="D99" s="1" t="s">
        <v>164</v>
      </c>
      <c r="E99" s="1" t="s">
        <v>77</v>
      </c>
      <c r="F99" s="1" t="s">
        <v>160</v>
      </c>
      <c r="G99" s="1" t="s">
        <v>94</v>
      </c>
      <c r="H99" s="1" t="s">
        <v>56</v>
      </c>
      <c r="I99" s="2">
        <v>40</v>
      </c>
      <c r="J99" s="2">
        <v>19.670000000000002</v>
      </c>
      <c r="K99" s="2">
        <f t="shared" si="7"/>
        <v>19.68</v>
      </c>
      <c r="L99" s="2">
        <f t="shared" si="8"/>
        <v>0</v>
      </c>
      <c r="P99" s="6">
        <v>3.83</v>
      </c>
      <c r="Q99" s="5">
        <v>10555.466249999999</v>
      </c>
      <c r="R99" s="7">
        <v>13.13</v>
      </c>
      <c r="S99" s="5">
        <v>16217.872499999999</v>
      </c>
      <c r="T99" s="8">
        <v>2.72</v>
      </c>
      <c r="U99" s="5">
        <v>897.77924999999993</v>
      </c>
      <c r="AL99" s="5" t="str">
        <f t="shared" si="9"/>
        <v/>
      </c>
      <c r="AN99" s="5" t="str">
        <f t="shared" si="10"/>
        <v/>
      </c>
      <c r="AP99" s="5" t="str">
        <f t="shared" si="11"/>
        <v/>
      </c>
      <c r="AS99" s="5">
        <f t="shared" si="12"/>
        <v>27671.117999999999</v>
      </c>
      <c r="AT99" s="11">
        <f>(AS99/$AS$274)*100</f>
        <v>0.81387783161093274</v>
      </c>
      <c r="AU99" s="5">
        <f t="shared" si="13"/>
        <v>813.87783161093273</v>
      </c>
    </row>
    <row r="100" spans="1:47" x14ac:dyDescent="0.25">
      <c r="A100" s="1" t="s">
        <v>165</v>
      </c>
      <c r="B100" s="1" t="s">
        <v>166</v>
      </c>
      <c r="C100" s="1" t="s">
        <v>167</v>
      </c>
      <c r="D100" s="1" t="s">
        <v>168</v>
      </c>
      <c r="E100" s="1" t="s">
        <v>78</v>
      </c>
      <c r="F100" s="1" t="s">
        <v>160</v>
      </c>
      <c r="G100" s="1" t="s">
        <v>94</v>
      </c>
      <c r="H100" s="1" t="s">
        <v>56</v>
      </c>
      <c r="I100" s="2">
        <v>40</v>
      </c>
      <c r="J100" s="2">
        <v>18.760000000000002</v>
      </c>
      <c r="K100" s="2">
        <f t="shared" si="7"/>
        <v>18.760000000000002</v>
      </c>
      <c r="L100" s="2">
        <f t="shared" si="8"/>
        <v>0</v>
      </c>
      <c r="R100" s="7">
        <v>14.31</v>
      </c>
      <c r="S100" s="5">
        <v>13351.23</v>
      </c>
      <c r="T100" s="8">
        <v>4.45</v>
      </c>
      <c r="U100" s="5">
        <v>1245.5550000000001</v>
      </c>
      <c r="AL100" s="5" t="str">
        <f t="shared" si="9"/>
        <v/>
      </c>
      <c r="AN100" s="5" t="str">
        <f t="shared" si="10"/>
        <v/>
      </c>
      <c r="AP100" s="5" t="str">
        <f t="shared" si="11"/>
        <v/>
      </c>
      <c r="AS100" s="5">
        <f t="shared" si="12"/>
        <v>14596.785</v>
      </c>
      <c r="AT100" s="11">
        <f>(AS100/$AS$274)*100</f>
        <v>0.42932850506043846</v>
      </c>
      <c r="AU100" s="5">
        <f t="shared" si="13"/>
        <v>429.32850506043843</v>
      </c>
    </row>
    <row r="101" spans="1:47" x14ac:dyDescent="0.25">
      <c r="A101" s="1" t="s">
        <v>165</v>
      </c>
      <c r="B101" s="1" t="s">
        <v>166</v>
      </c>
      <c r="C101" s="1" t="s">
        <v>167</v>
      </c>
      <c r="D101" s="1" t="s">
        <v>168</v>
      </c>
      <c r="E101" s="1" t="s">
        <v>92</v>
      </c>
      <c r="F101" s="1" t="s">
        <v>160</v>
      </c>
      <c r="G101" s="1" t="s">
        <v>94</v>
      </c>
      <c r="H101" s="1" t="s">
        <v>56</v>
      </c>
      <c r="I101" s="2">
        <v>40</v>
      </c>
      <c r="J101" s="2">
        <v>0.18</v>
      </c>
      <c r="K101" s="2">
        <f t="shared" si="7"/>
        <v>0.16999999999999998</v>
      </c>
      <c r="L101" s="2">
        <f t="shared" si="8"/>
        <v>0</v>
      </c>
      <c r="R101" s="7">
        <v>0.08</v>
      </c>
      <c r="S101" s="5">
        <v>74.64</v>
      </c>
      <c r="T101" s="8">
        <v>0.09</v>
      </c>
      <c r="U101" s="5">
        <v>25.190999999999999</v>
      </c>
      <c r="AL101" s="5" t="str">
        <f t="shared" si="9"/>
        <v/>
      </c>
      <c r="AN101" s="5" t="str">
        <f t="shared" si="10"/>
        <v/>
      </c>
      <c r="AP101" s="5" t="str">
        <f t="shared" si="11"/>
        <v/>
      </c>
      <c r="AS101" s="5">
        <f t="shared" si="12"/>
        <v>99.831000000000003</v>
      </c>
      <c r="AT101" s="11">
        <f>(AS101/$AS$274)*100</f>
        <v>2.9362831602088154E-3</v>
      </c>
      <c r="AU101" s="5">
        <f t="shared" si="13"/>
        <v>2.9362831602088155</v>
      </c>
    </row>
    <row r="102" spans="1:47" x14ac:dyDescent="0.25">
      <c r="A102" s="1" t="s">
        <v>165</v>
      </c>
      <c r="B102" s="1" t="s">
        <v>166</v>
      </c>
      <c r="C102" s="1" t="s">
        <v>167</v>
      </c>
      <c r="D102" s="1" t="s">
        <v>168</v>
      </c>
      <c r="E102" s="1" t="s">
        <v>77</v>
      </c>
      <c r="F102" s="1" t="s">
        <v>160</v>
      </c>
      <c r="G102" s="1" t="s">
        <v>94</v>
      </c>
      <c r="H102" s="1" t="s">
        <v>56</v>
      </c>
      <c r="I102" s="2">
        <v>40</v>
      </c>
      <c r="J102" s="2">
        <v>20.05</v>
      </c>
      <c r="K102" s="2">
        <f t="shared" si="7"/>
        <v>20.05</v>
      </c>
      <c r="L102" s="2">
        <f t="shared" si="8"/>
        <v>0</v>
      </c>
      <c r="R102" s="7">
        <v>14.51</v>
      </c>
      <c r="S102" s="5">
        <v>13537.83</v>
      </c>
      <c r="T102" s="8">
        <v>5.54</v>
      </c>
      <c r="U102" s="5">
        <v>1550.646</v>
      </c>
      <c r="AL102" s="5" t="str">
        <f t="shared" si="9"/>
        <v/>
      </c>
      <c r="AN102" s="5" t="str">
        <f t="shared" si="10"/>
        <v/>
      </c>
      <c r="AP102" s="5" t="str">
        <f t="shared" si="11"/>
        <v/>
      </c>
      <c r="AS102" s="5">
        <f t="shared" si="12"/>
        <v>15088.476000000001</v>
      </c>
      <c r="AT102" s="11">
        <f>(AS102/$AS$274)*100</f>
        <v>0.44379038567193424</v>
      </c>
      <c r="AU102" s="5">
        <f t="shared" si="13"/>
        <v>443.79038567193419</v>
      </c>
    </row>
    <row r="103" spans="1:47" x14ac:dyDescent="0.25">
      <c r="A103" s="1" t="s">
        <v>169</v>
      </c>
      <c r="B103" s="1" t="s">
        <v>150</v>
      </c>
      <c r="C103" s="1" t="s">
        <v>151</v>
      </c>
      <c r="D103" s="1" t="s">
        <v>152</v>
      </c>
      <c r="E103" s="1" t="s">
        <v>71</v>
      </c>
      <c r="F103" s="1" t="s">
        <v>160</v>
      </c>
      <c r="G103" s="1" t="s">
        <v>94</v>
      </c>
      <c r="H103" s="1" t="s">
        <v>56</v>
      </c>
      <c r="I103" s="2">
        <v>66.5</v>
      </c>
      <c r="J103" s="2">
        <v>0.05</v>
      </c>
      <c r="K103" s="2">
        <f t="shared" si="7"/>
        <v>0.05</v>
      </c>
      <c r="L103" s="2">
        <f t="shared" si="8"/>
        <v>0</v>
      </c>
      <c r="P103" s="6">
        <v>0.05</v>
      </c>
      <c r="Q103" s="5">
        <v>122.87625</v>
      </c>
      <c r="AL103" s="5" t="str">
        <f t="shared" si="9"/>
        <v/>
      </c>
      <c r="AN103" s="5" t="str">
        <f t="shared" si="10"/>
        <v/>
      </c>
      <c r="AP103" s="5" t="str">
        <f t="shared" si="11"/>
        <v/>
      </c>
      <c r="AS103" s="5">
        <f t="shared" si="12"/>
        <v>122.87625</v>
      </c>
      <c r="AT103" s="11">
        <f>(AS103/$AS$274)*100</f>
        <v>3.6141024698200801E-3</v>
      </c>
      <c r="AU103" s="5">
        <f t="shared" si="13"/>
        <v>3.6141024698200801</v>
      </c>
    </row>
    <row r="104" spans="1:47" x14ac:dyDescent="0.25">
      <c r="A104" s="1" t="s">
        <v>169</v>
      </c>
      <c r="B104" s="1" t="s">
        <v>150</v>
      </c>
      <c r="C104" s="1" t="s">
        <v>151</v>
      </c>
      <c r="D104" s="1" t="s">
        <v>152</v>
      </c>
      <c r="E104" s="1" t="s">
        <v>61</v>
      </c>
      <c r="F104" s="1" t="s">
        <v>160</v>
      </c>
      <c r="G104" s="1" t="s">
        <v>94</v>
      </c>
      <c r="H104" s="1" t="s">
        <v>56</v>
      </c>
      <c r="I104" s="2">
        <v>66.5</v>
      </c>
      <c r="J104" s="2">
        <v>0.05</v>
      </c>
      <c r="K104" s="2">
        <f t="shared" si="7"/>
        <v>0.05</v>
      </c>
      <c r="L104" s="2">
        <f t="shared" si="8"/>
        <v>0</v>
      </c>
      <c r="N104" s="4">
        <v>0.02</v>
      </c>
      <c r="O104" s="5">
        <v>36.81</v>
      </c>
      <c r="P104" s="6">
        <v>0.03</v>
      </c>
      <c r="Q104" s="5">
        <v>47.564999999999998</v>
      </c>
      <c r="AL104" s="5" t="str">
        <f t="shared" si="9"/>
        <v/>
      </c>
      <c r="AN104" s="5" t="str">
        <f t="shared" si="10"/>
        <v/>
      </c>
      <c r="AP104" s="5" t="str">
        <f t="shared" si="11"/>
        <v/>
      </c>
      <c r="AS104" s="5">
        <f t="shared" si="12"/>
        <v>84.375</v>
      </c>
      <c r="AT104" s="11">
        <f>(AS104/$AS$274)*100</f>
        <v>2.481682960629652E-3</v>
      </c>
      <c r="AU104" s="5">
        <f t="shared" si="13"/>
        <v>2.481682960629652</v>
      </c>
    </row>
    <row r="105" spans="1:47" x14ac:dyDescent="0.25">
      <c r="A105" s="1" t="s">
        <v>169</v>
      </c>
      <c r="B105" s="1" t="s">
        <v>150</v>
      </c>
      <c r="C105" s="1" t="s">
        <v>151</v>
      </c>
      <c r="D105" s="1" t="s">
        <v>152</v>
      </c>
      <c r="E105" s="1" t="s">
        <v>64</v>
      </c>
      <c r="F105" s="1" t="s">
        <v>160</v>
      </c>
      <c r="G105" s="1" t="s">
        <v>94</v>
      </c>
      <c r="H105" s="1" t="s">
        <v>56</v>
      </c>
      <c r="I105" s="2">
        <v>66.5</v>
      </c>
      <c r="J105" s="2">
        <v>37.369999999999997</v>
      </c>
      <c r="K105" s="2">
        <f t="shared" si="7"/>
        <v>37.370000000000005</v>
      </c>
      <c r="L105" s="2">
        <f t="shared" si="8"/>
        <v>0</v>
      </c>
      <c r="N105" s="4">
        <v>4.58</v>
      </c>
      <c r="O105" s="5">
        <v>8429.49</v>
      </c>
      <c r="P105" s="6">
        <v>30.16</v>
      </c>
      <c r="Q105" s="5">
        <v>47818.68</v>
      </c>
      <c r="R105" s="7">
        <v>2.63</v>
      </c>
      <c r="S105" s="5">
        <v>2453.79</v>
      </c>
      <c r="AL105" s="5" t="str">
        <f t="shared" si="9"/>
        <v/>
      </c>
      <c r="AN105" s="5" t="str">
        <f t="shared" si="10"/>
        <v/>
      </c>
      <c r="AP105" s="5" t="str">
        <f t="shared" si="11"/>
        <v/>
      </c>
      <c r="AS105" s="5">
        <f t="shared" si="12"/>
        <v>58701.96</v>
      </c>
      <c r="AT105" s="11">
        <f>(AS105/$AS$274)*100</f>
        <v>1.7265736757044552</v>
      </c>
      <c r="AU105" s="5">
        <f t="shared" si="13"/>
        <v>1726.5736757044551</v>
      </c>
    </row>
    <row r="106" spans="1:47" x14ac:dyDescent="0.25">
      <c r="A106" s="1" t="s">
        <v>169</v>
      </c>
      <c r="B106" s="1" t="s">
        <v>150</v>
      </c>
      <c r="C106" s="1" t="s">
        <v>151</v>
      </c>
      <c r="D106" s="1" t="s">
        <v>152</v>
      </c>
      <c r="E106" s="1" t="s">
        <v>62</v>
      </c>
      <c r="F106" s="1" t="s">
        <v>160</v>
      </c>
      <c r="G106" s="1" t="s">
        <v>94</v>
      </c>
      <c r="H106" s="1" t="s">
        <v>56</v>
      </c>
      <c r="I106" s="2">
        <v>66.5</v>
      </c>
      <c r="J106" s="2">
        <v>0.14000000000000001</v>
      </c>
      <c r="K106" s="2">
        <f t="shared" si="7"/>
        <v>0.14000000000000001</v>
      </c>
      <c r="L106" s="2">
        <f t="shared" si="8"/>
        <v>0</v>
      </c>
      <c r="N106" s="4">
        <v>0.11</v>
      </c>
      <c r="O106" s="5">
        <v>202.45500000000001</v>
      </c>
      <c r="P106" s="6">
        <v>0.03</v>
      </c>
      <c r="Q106" s="5">
        <v>47.564999999999998</v>
      </c>
      <c r="AL106" s="5" t="str">
        <f t="shared" si="9"/>
        <v/>
      </c>
      <c r="AN106" s="5" t="str">
        <f t="shared" si="10"/>
        <v/>
      </c>
      <c r="AP106" s="5" t="str">
        <f t="shared" si="11"/>
        <v/>
      </c>
      <c r="AS106" s="5">
        <f t="shared" si="12"/>
        <v>250.02</v>
      </c>
      <c r="AT106" s="11">
        <f>(AS106/$AS$274)*100</f>
        <v>7.353722948937786E-3</v>
      </c>
      <c r="AU106" s="5">
        <f t="shared" si="13"/>
        <v>7.3537229489377856</v>
      </c>
    </row>
    <row r="107" spans="1:47" x14ac:dyDescent="0.25">
      <c r="A107" s="1" t="s">
        <v>169</v>
      </c>
      <c r="B107" s="1" t="s">
        <v>150</v>
      </c>
      <c r="C107" s="1" t="s">
        <v>151</v>
      </c>
      <c r="D107" s="1" t="s">
        <v>152</v>
      </c>
      <c r="E107" s="1" t="s">
        <v>63</v>
      </c>
      <c r="F107" s="1" t="s">
        <v>160</v>
      </c>
      <c r="G107" s="1" t="s">
        <v>94</v>
      </c>
      <c r="H107" s="1" t="s">
        <v>56</v>
      </c>
      <c r="I107" s="2">
        <v>66.5</v>
      </c>
      <c r="J107" s="2">
        <v>26.22</v>
      </c>
      <c r="K107" s="2">
        <f t="shared" si="7"/>
        <v>26.22</v>
      </c>
      <c r="L107" s="2">
        <f t="shared" si="8"/>
        <v>0</v>
      </c>
      <c r="N107" s="4">
        <v>11.65</v>
      </c>
      <c r="O107" s="5">
        <v>23885.088749999999</v>
      </c>
      <c r="P107" s="6">
        <v>12.4</v>
      </c>
      <c r="Q107" s="5">
        <v>24277.96875</v>
      </c>
      <c r="R107" s="7">
        <v>2.17</v>
      </c>
      <c r="S107" s="5">
        <v>2416.4699999999998</v>
      </c>
      <c r="AL107" s="5" t="str">
        <f t="shared" si="9"/>
        <v/>
      </c>
      <c r="AN107" s="5" t="str">
        <f t="shared" si="10"/>
        <v/>
      </c>
      <c r="AP107" s="5" t="str">
        <f t="shared" si="11"/>
        <v/>
      </c>
      <c r="AS107" s="5">
        <f t="shared" si="12"/>
        <v>50579.527499999997</v>
      </c>
      <c r="AT107" s="11">
        <f>(AS107/$AS$274)*100</f>
        <v>1.4876723147075424</v>
      </c>
      <c r="AU107" s="5">
        <f t="shared" si="13"/>
        <v>1487.6723147075422</v>
      </c>
    </row>
    <row r="108" spans="1:47" x14ac:dyDescent="0.25">
      <c r="A108" s="1" t="s">
        <v>170</v>
      </c>
      <c r="B108" s="1" t="s">
        <v>171</v>
      </c>
      <c r="C108" s="1" t="s">
        <v>172</v>
      </c>
      <c r="D108" s="1" t="s">
        <v>173</v>
      </c>
      <c r="E108" s="1" t="s">
        <v>71</v>
      </c>
      <c r="F108" s="1" t="s">
        <v>160</v>
      </c>
      <c r="G108" s="1" t="s">
        <v>94</v>
      </c>
      <c r="H108" s="1" t="s">
        <v>56</v>
      </c>
      <c r="I108" s="2">
        <v>59.63</v>
      </c>
      <c r="J108" s="2">
        <v>0.33</v>
      </c>
      <c r="K108" s="2">
        <f t="shared" si="7"/>
        <v>0.33</v>
      </c>
      <c r="L108" s="2">
        <f t="shared" si="8"/>
        <v>0</v>
      </c>
      <c r="P108" s="6">
        <v>0.33</v>
      </c>
      <c r="Q108" s="5">
        <v>523.21500000000003</v>
      </c>
      <c r="AL108" s="5" t="str">
        <f t="shared" si="9"/>
        <v/>
      </c>
      <c r="AN108" s="5" t="str">
        <f t="shared" si="10"/>
        <v/>
      </c>
      <c r="AP108" s="5" t="str">
        <f t="shared" si="11"/>
        <v/>
      </c>
      <c r="AS108" s="5">
        <f t="shared" si="12"/>
        <v>523.21500000000003</v>
      </c>
      <c r="AT108" s="11">
        <f>(AS108/$AS$274)*100</f>
        <v>1.5389081484395181E-2</v>
      </c>
      <c r="AU108" s="5">
        <f t="shared" si="13"/>
        <v>15.389081484395181</v>
      </c>
    </row>
    <row r="109" spans="1:47" x14ac:dyDescent="0.25">
      <c r="A109" s="1" t="s">
        <v>170</v>
      </c>
      <c r="B109" s="1" t="s">
        <v>171</v>
      </c>
      <c r="C109" s="1" t="s">
        <v>172</v>
      </c>
      <c r="D109" s="1" t="s">
        <v>173</v>
      </c>
      <c r="E109" s="1" t="s">
        <v>106</v>
      </c>
      <c r="F109" s="1" t="s">
        <v>160</v>
      </c>
      <c r="G109" s="1" t="s">
        <v>94</v>
      </c>
      <c r="H109" s="1" t="s">
        <v>56</v>
      </c>
      <c r="I109" s="2">
        <v>59.63</v>
      </c>
      <c r="J109" s="2">
        <v>31.37</v>
      </c>
      <c r="K109" s="2">
        <f t="shared" si="7"/>
        <v>31.36</v>
      </c>
      <c r="L109" s="2">
        <f t="shared" si="8"/>
        <v>0</v>
      </c>
      <c r="N109" s="4">
        <v>5.1199999999999992</v>
      </c>
      <c r="O109" s="5">
        <v>9450.9674999999988</v>
      </c>
      <c r="P109" s="6">
        <v>25.84</v>
      </c>
      <c r="Q109" s="5">
        <v>41016.884999999987</v>
      </c>
      <c r="R109" s="7">
        <v>0.06</v>
      </c>
      <c r="S109" s="5">
        <v>55.98</v>
      </c>
      <c r="Z109" s="9">
        <v>0.18</v>
      </c>
      <c r="AA109" s="5">
        <v>20.152799999999999</v>
      </c>
      <c r="AB109" s="10">
        <v>0.16</v>
      </c>
      <c r="AC109" s="5">
        <v>16.122399999999999</v>
      </c>
      <c r="AL109" s="5" t="str">
        <f t="shared" si="9"/>
        <v/>
      </c>
      <c r="AN109" s="5" t="str">
        <f t="shared" si="10"/>
        <v/>
      </c>
      <c r="AP109" s="5" t="str">
        <f t="shared" si="11"/>
        <v/>
      </c>
      <c r="AS109" s="5">
        <f t="shared" si="12"/>
        <v>50560.107699999993</v>
      </c>
      <c r="AT109" s="11">
        <f>(AS109/$AS$274)*100</f>
        <v>1.4871011290866967</v>
      </c>
      <c r="AU109" s="5">
        <f t="shared" si="13"/>
        <v>1487.1011290866966</v>
      </c>
    </row>
    <row r="110" spans="1:47" x14ac:dyDescent="0.25">
      <c r="A110" s="1" t="s">
        <v>170</v>
      </c>
      <c r="B110" s="1" t="s">
        <v>171</v>
      </c>
      <c r="C110" s="1" t="s">
        <v>172</v>
      </c>
      <c r="D110" s="1" t="s">
        <v>173</v>
      </c>
      <c r="E110" s="1" t="s">
        <v>92</v>
      </c>
      <c r="F110" s="1" t="s">
        <v>160</v>
      </c>
      <c r="G110" s="1" t="s">
        <v>94</v>
      </c>
      <c r="H110" s="1" t="s">
        <v>56</v>
      </c>
      <c r="I110" s="2">
        <v>59.63</v>
      </c>
      <c r="J110" s="2">
        <v>11.14</v>
      </c>
      <c r="K110" s="2">
        <f t="shared" si="7"/>
        <v>11.149999999999999</v>
      </c>
      <c r="L110" s="2">
        <f t="shared" si="8"/>
        <v>0</v>
      </c>
      <c r="P110" s="6">
        <v>5.72</v>
      </c>
      <c r="Q110" s="5">
        <v>9084.9149999999991</v>
      </c>
      <c r="R110" s="7">
        <v>5.43</v>
      </c>
      <c r="S110" s="5">
        <v>5077.8525</v>
      </c>
      <c r="AL110" s="5" t="str">
        <f t="shared" si="9"/>
        <v/>
      </c>
      <c r="AN110" s="5" t="str">
        <f t="shared" si="10"/>
        <v/>
      </c>
      <c r="AP110" s="5" t="str">
        <f t="shared" si="11"/>
        <v/>
      </c>
      <c r="AS110" s="5">
        <f t="shared" si="12"/>
        <v>14162.767499999998</v>
      </c>
      <c r="AT110" s="11">
        <f>(AS110/$AS$274)*100</f>
        <v>0.41656294850500042</v>
      </c>
      <c r="AU110" s="5">
        <f t="shared" si="13"/>
        <v>416.56294850500041</v>
      </c>
    </row>
    <row r="111" spans="1:47" x14ac:dyDescent="0.25">
      <c r="A111" s="1" t="s">
        <v>170</v>
      </c>
      <c r="B111" s="1" t="s">
        <v>171</v>
      </c>
      <c r="C111" s="1" t="s">
        <v>172</v>
      </c>
      <c r="D111" s="1" t="s">
        <v>173</v>
      </c>
      <c r="E111" s="1" t="s">
        <v>105</v>
      </c>
      <c r="F111" s="1" t="s">
        <v>160</v>
      </c>
      <c r="G111" s="1" t="s">
        <v>94</v>
      </c>
      <c r="H111" s="1" t="s">
        <v>56</v>
      </c>
      <c r="I111" s="2">
        <v>59.63</v>
      </c>
      <c r="J111" s="2">
        <v>0.53</v>
      </c>
      <c r="K111" s="2">
        <f t="shared" si="7"/>
        <v>0.53</v>
      </c>
      <c r="L111" s="2">
        <f t="shared" si="8"/>
        <v>0</v>
      </c>
      <c r="P111" s="6">
        <v>0.53</v>
      </c>
      <c r="Q111" s="5">
        <v>864.09749999999997</v>
      </c>
      <c r="AL111" s="5" t="str">
        <f t="shared" si="9"/>
        <v/>
      </c>
      <c r="AN111" s="5" t="str">
        <f t="shared" si="10"/>
        <v/>
      </c>
      <c r="AP111" s="5" t="str">
        <f t="shared" si="11"/>
        <v/>
      </c>
      <c r="AS111" s="5">
        <f t="shared" si="12"/>
        <v>864.09749999999997</v>
      </c>
      <c r="AT111" s="11">
        <f>(AS111/$AS$274)*100</f>
        <v>2.5415301239379916E-2</v>
      </c>
      <c r="AU111" s="5">
        <f t="shared" si="13"/>
        <v>25.415301239379918</v>
      </c>
    </row>
    <row r="112" spans="1:47" x14ac:dyDescent="0.25">
      <c r="A112" s="1" t="s">
        <v>170</v>
      </c>
      <c r="B112" s="1" t="s">
        <v>171</v>
      </c>
      <c r="C112" s="1" t="s">
        <v>172</v>
      </c>
      <c r="D112" s="1" t="s">
        <v>173</v>
      </c>
      <c r="E112" s="1" t="s">
        <v>104</v>
      </c>
      <c r="F112" s="1" t="s">
        <v>160</v>
      </c>
      <c r="G112" s="1" t="s">
        <v>94</v>
      </c>
      <c r="H112" s="1" t="s">
        <v>56</v>
      </c>
      <c r="I112" s="2">
        <v>59.63</v>
      </c>
      <c r="J112" s="2">
        <v>7.38</v>
      </c>
      <c r="K112" s="2">
        <f t="shared" si="7"/>
        <v>7.38</v>
      </c>
      <c r="L112" s="2">
        <f t="shared" si="8"/>
        <v>0</v>
      </c>
      <c r="P112" s="6">
        <v>7.04</v>
      </c>
      <c r="Q112" s="5">
        <v>11161.92</v>
      </c>
      <c r="R112" s="7">
        <v>0.32</v>
      </c>
      <c r="S112" s="5">
        <v>298.56</v>
      </c>
      <c r="Z112" s="9">
        <v>0.01</v>
      </c>
      <c r="AA112" s="5">
        <v>1.1195999999999999</v>
      </c>
      <c r="AB112" s="10">
        <v>0.01</v>
      </c>
      <c r="AC112" s="5">
        <v>1.0076499999999999</v>
      </c>
      <c r="AL112" s="5" t="str">
        <f t="shared" si="9"/>
        <v/>
      </c>
      <c r="AN112" s="5" t="str">
        <f t="shared" si="10"/>
        <v/>
      </c>
      <c r="AP112" s="5" t="str">
        <f t="shared" si="11"/>
        <v/>
      </c>
      <c r="AS112" s="5">
        <f t="shared" si="12"/>
        <v>11462.607249999999</v>
      </c>
      <c r="AT112" s="11">
        <f>(AS112/$AS$274)*100</f>
        <v>0.33714438040551009</v>
      </c>
      <c r="AU112" s="5">
        <f t="shared" si="13"/>
        <v>337.14438040551005</v>
      </c>
    </row>
    <row r="113" spans="1:47" x14ac:dyDescent="0.25">
      <c r="A113" s="1" t="s">
        <v>174</v>
      </c>
      <c r="B113" s="1" t="s">
        <v>175</v>
      </c>
      <c r="C113" s="1" t="s">
        <v>176</v>
      </c>
      <c r="D113" s="1" t="s">
        <v>177</v>
      </c>
      <c r="E113" s="1" t="s">
        <v>106</v>
      </c>
      <c r="F113" s="1" t="s">
        <v>160</v>
      </c>
      <c r="G113" s="1" t="s">
        <v>94</v>
      </c>
      <c r="H113" s="1" t="s">
        <v>56</v>
      </c>
      <c r="I113" s="2">
        <v>13.25</v>
      </c>
      <c r="J113" s="2">
        <v>7.14</v>
      </c>
      <c r="K113" s="2">
        <f t="shared" si="7"/>
        <v>7.129999999999999</v>
      </c>
      <c r="L113" s="2">
        <f t="shared" si="8"/>
        <v>0</v>
      </c>
      <c r="P113" s="6">
        <v>0.02</v>
      </c>
      <c r="Q113" s="5">
        <v>31.71</v>
      </c>
      <c r="Z113" s="9">
        <v>4.26</v>
      </c>
      <c r="AA113" s="5">
        <v>476.94959999999998</v>
      </c>
      <c r="AB113" s="10">
        <v>2.85</v>
      </c>
      <c r="AC113" s="5">
        <v>287.18025</v>
      </c>
      <c r="AL113" s="5" t="str">
        <f t="shared" si="9"/>
        <v/>
      </c>
      <c r="AN113" s="5" t="str">
        <f t="shared" si="10"/>
        <v/>
      </c>
      <c r="AP113" s="5" t="str">
        <f t="shared" si="11"/>
        <v/>
      </c>
      <c r="AS113" s="5">
        <f t="shared" si="12"/>
        <v>795.83984999999996</v>
      </c>
      <c r="AT113" s="11">
        <f>(AS113/$AS$274)*100</f>
        <v>2.3407670460859946E-2</v>
      </c>
      <c r="AU113" s="5">
        <f t="shared" si="13"/>
        <v>23.407670460859947</v>
      </c>
    </row>
    <row r="114" spans="1:47" x14ac:dyDescent="0.25">
      <c r="A114" s="1" t="s">
        <v>174</v>
      </c>
      <c r="B114" s="1" t="s">
        <v>175</v>
      </c>
      <c r="C114" s="1" t="s">
        <v>176</v>
      </c>
      <c r="D114" s="1" t="s">
        <v>177</v>
      </c>
      <c r="E114" s="1" t="s">
        <v>104</v>
      </c>
      <c r="F114" s="1" t="s">
        <v>160</v>
      </c>
      <c r="G114" s="1" t="s">
        <v>94</v>
      </c>
      <c r="H114" s="1" t="s">
        <v>56</v>
      </c>
      <c r="I114" s="2">
        <v>13.25</v>
      </c>
      <c r="J114" s="2">
        <v>5.26</v>
      </c>
      <c r="K114" s="2">
        <f t="shared" si="7"/>
        <v>5.26</v>
      </c>
      <c r="L114" s="2">
        <f t="shared" si="8"/>
        <v>0</v>
      </c>
      <c r="P114" s="6">
        <v>2.11</v>
      </c>
      <c r="Q114" s="5">
        <v>3345.4050000000002</v>
      </c>
      <c r="Z114" s="9">
        <v>2.16</v>
      </c>
      <c r="AA114" s="5">
        <v>241.83359999999999</v>
      </c>
      <c r="AB114" s="10">
        <v>0.99</v>
      </c>
      <c r="AC114" s="5">
        <v>99.757350000000002</v>
      </c>
      <c r="AL114" s="5" t="str">
        <f t="shared" si="9"/>
        <v/>
      </c>
      <c r="AN114" s="5" t="str">
        <f t="shared" si="10"/>
        <v/>
      </c>
      <c r="AP114" s="5" t="str">
        <f t="shared" si="11"/>
        <v/>
      </c>
      <c r="AS114" s="5">
        <f t="shared" si="12"/>
        <v>3686.99595</v>
      </c>
      <c r="AT114" s="11">
        <f>(AS114/$AS$274)*100</f>
        <v>0.10844391140771006</v>
      </c>
      <c r="AU114" s="5">
        <f t="shared" si="13"/>
        <v>108.44391140771006</v>
      </c>
    </row>
    <row r="115" spans="1:47" x14ac:dyDescent="0.25">
      <c r="A115" s="1" t="s">
        <v>178</v>
      </c>
      <c r="B115" s="1" t="s">
        <v>179</v>
      </c>
      <c r="C115" s="1" t="s">
        <v>113</v>
      </c>
      <c r="D115" s="1" t="s">
        <v>180</v>
      </c>
      <c r="E115" s="1" t="s">
        <v>71</v>
      </c>
      <c r="F115" s="1" t="s">
        <v>160</v>
      </c>
      <c r="G115" s="1" t="s">
        <v>94</v>
      </c>
      <c r="H115" s="1" t="s">
        <v>56</v>
      </c>
      <c r="I115" s="2">
        <v>159.30000000000001</v>
      </c>
      <c r="J115" s="2">
        <v>37.86</v>
      </c>
      <c r="K115" s="2">
        <f t="shared" si="7"/>
        <v>37.880000000000003</v>
      </c>
      <c r="L115" s="2">
        <f t="shared" si="8"/>
        <v>0</v>
      </c>
      <c r="N115" s="4">
        <v>7.2</v>
      </c>
      <c r="O115" s="5">
        <v>16495.481250000001</v>
      </c>
      <c r="P115" s="6">
        <v>23.58</v>
      </c>
      <c r="Q115" s="5">
        <v>39455.167500000003</v>
      </c>
      <c r="R115" s="7">
        <v>6.4700000000000006</v>
      </c>
      <c r="S115" s="5">
        <v>6440.0325000000003</v>
      </c>
      <c r="T115" s="8">
        <v>0.63</v>
      </c>
      <c r="U115" s="5">
        <v>190.33199999999999</v>
      </c>
      <c r="AL115" s="5" t="str">
        <f t="shared" si="9"/>
        <v/>
      </c>
      <c r="AN115" s="5" t="str">
        <f t="shared" si="10"/>
        <v/>
      </c>
      <c r="AP115" s="5" t="str">
        <f t="shared" si="11"/>
        <v/>
      </c>
      <c r="AS115" s="5">
        <f t="shared" si="12"/>
        <v>62581.013250000011</v>
      </c>
      <c r="AT115" s="11">
        <f>(AS115/$AS$274)*100</f>
        <v>1.8406664798988268</v>
      </c>
      <c r="AU115" s="5">
        <f t="shared" si="13"/>
        <v>1840.6664798988268</v>
      </c>
    </row>
    <row r="116" spans="1:47" x14ac:dyDescent="0.25">
      <c r="A116" s="1" t="s">
        <v>178</v>
      </c>
      <c r="B116" s="1" t="s">
        <v>179</v>
      </c>
      <c r="C116" s="1" t="s">
        <v>113</v>
      </c>
      <c r="D116" s="1" t="s">
        <v>180</v>
      </c>
      <c r="E116" s="1" t="s">
        <v>70</v>
      </c>
      <c r="F116" s="1" t="s">
        <v>160</v>
      </c>
      <c r="G116" s="1" t="s">
        <v>94</v>
      </c>
      <c r="H116" s="1" t="s">
        <v>56</v>
      </c>
      <c r="I116" s="2">
        <v>159.30000000000001</v>
      </c>
      <c r="J116" s="2">
        <v>38.840000000000003</v>
      </c>
      <c r="K116" s="2">
        <f t="shared" si="7"/>
        <v>38.839999999999996</v>
      </c>
      <c r="L116" s="2">
        <f t="shared" si="8"/>
        <v>0</v>
      </c>
      <c r="P116" s="6">
        <v>18.309999999999999</v>
      </c>
      <c r="Q116" s="5">
        <v>35301.157500000001</v>
      </c>
      <c r="R116" s="7">
        <v>18.46</v>
      </c>
      <c r="S116" s="5">
        <v>18690.322499999998</v>
      </c>
      <c r="T116" s="8">
        <v>2.0699999999999998</v>
      </c>
      <c r="U116" s="5">
        <v>741.03524999999991</v>
      </c>
      <c r="AL116" s="5" t="str">
        <f t="shared" si="9"/>
        <v/>
      </c>
      <c r="AN116" s="5" t="str">
        <f t="shared" si="10"/>
        <v/>
      </c>
      <c r="AP116" s="5" t="str">
        <f t="shared" si="11"/>
        <v/>
      </c>
      <c r="AS116" s="5">
        <f t="shared" si="12"/>
        <v>54732.515249999997</v>
      </c>
      <c r="AT116" s="11">
        <f>(AS116/$AS$274)*100</f>
        <v>1.6098222280098082</v>
      </c>
      <c r="AU116" s="5">
        <f t="shared" si="13"/>
        <v>1609.8222280098082</v>
      </c>
    </row>
    <row r="117" spans="1:47" x14ac:dyDescent="0.25">
      <c r="A117" s="1" t="s">
        <v>178</v>
      </c>
      <c r="B117" s="1" t="s">
        <v>179</v>
      </c>
      <c r="C117" s="1" t="s">
        <v>113</v>
      </c>
      <c r="D117" s="1" t="s">
        <v>180</v>
      </c>
      <c r="E117" s="1" t="s">
        <v>69</v>
      </c>
      <c r="F117" s="1" t="s">
        <v>160</v>
      </c>
      <c r="G117" s="1" t="s">
        <v>94</v>
      </c>
      <c r="H117" s="1" t="s">
        <v>56</v>
      </c>
      <c r="I117" s="2">
        <v>159.30000000000001</v>
      </c>
      <c r="J117" s="2">
        <v>38.4</v>
      </c>
      <c r="K117" s="2">
        <f t="shared" si="7"/>
        <v>24.59</v>
      </c>
      <c r="L117" s="2">
        <f t="shared" si="8"/>
        <v>0</v>
      </c>
      <c r="P117" s="6">
        <v>0.11</v>
      </c>
      <c r="Q117" s="5">
        <v>218.00624999999999</v>
      </c>
      <c r="R117" s="7">
        <v>21.57</v>
      </c>
      <c r="S117" s="5">
        <v>22357.012500000001</v>
      </c>
      <c r="T117" s="8">
        <v>2.91</v>
      </c>
      <c r="U117" s="5">
        <v>904.077</v>
      </c>
      <c r="AL117" s="5" t="str">
        <f t="shared" si="9"/>
        <v/>
      </c>
      <c r="AN117" s="5" t="str">
        <f t="shared" si="10"/>
        <v/>
      </c>
      <c r="AP117" s="5" t="str">
        <f t="shared" si="11"/>
        <v/>
      </c>
      <c r="AS117" s="5">
        <f t="shared" si="12"/>
        <v>23479.09575</v>
      </c>
      <c r="AT117" s="11">
        <f>(AS117/$AS$274)*100</f>
        <v>0.69057981456316542</v>
      </c>
      <c r="AU117" s="5">
        <f t="shared" si="13"/>
        <v>690.57981456316543</v>
      </c>
    </row>
    <row r="118" spans="1:47" x14ac:dyDescent="0.25">
      <c r="A118" s="1" t="s">
        <v>178</v>
      </c>
      <c r="B118" s="1" t="s">
        <v>179</v>
      </c>
      <c r="C118" s="1" t="s">
        <v>113</v>
      </c>
      <c r="D118" s="1" t="s">
        <v>180</v>
      </c>
      <c r="E118" s="1" t="s">
        <v>105</v>
      </c>
      <c r="F118" s="1" t="s">
        <v>160</v>
      </c>
      <c r="G118" s="1" t="s">
        <v>94</v>
      </c>
      <c r="H118" s="1" t="s">
        <v>56</v>
      </c>
      <c r="I118" s="2">
        <v>159.30000000000001</v>
      </c>
      <c r="J118" s="2">
        <v>38.840000000000003</v>
      </c>
      <c r="K118" s="2">
        <f t="shared" si="7"/>
        <v>38.85</v>
      </c>
      <c r="L118" s="2">
        <f t="shared" si="8"/>
        <v>0</v>
      </c>
      <c r="P118" s="6">
        <v>27.69</v>
      </c>
      <c r="Q118" s="5">
        <v>48595.574999999997</v>
      </c>
      <c r="R118" s="7">
        <v>11.16</v>
      </c>
      <c r="S118" s="5">
        <v>10412.280000000001</v>
      </c>
      <c r="AL118" s="5" t="str">
        <f t="shared" si="9"/>
        <v/>
      </c>
      <c r="AN118" s="5" t="str">
        <f t="shared" si="10"/>
        <v/>
      </c>
      <c r="AP118" s="5" t="str">
        <f t="shared" si="11"/>
        <v/>
      </c>
      <c r="AS118" s="5">
        <f t="shared" si="12"/>
        <v>59007.854999999996</v>
      </c>
      <c r="AT118" s="11">
        <f>(AS118/$AS$274)*100</f>
        <v>1.7355708242584322</v>
      </c>
      <c r="AU118" s="5">
        <f t="shared" si="13"/>
        <v>1735.5708242584321</v>
      </c>
    </row>
    <row r="119" spans="1:47" x14ac:dyDescent="0.25">
      <c r="A119" s="1" t="s">
        <v>181</v>
      </c>
      <c r="B119" s="1" t="s">
        <v>182</v>
      </c>
      <c r="C119" s="1" t="s">
        <v>167</v>
      </c>
      <c r="D119" s="1" t="s">
        <v>183</v>
      </c>
      <c r="E119" s="1" t="s">
        <v>71</v>
      </c>
      <c r="F119" s="1" t="s">
        <v>160</v>
      </c>
      <c r="G119" s="1" t="s">
        <v>94</v>
      </c>
      <c r="H119" s="1" t="s">
        <v>56</v>
      </c>
      <c r="I119" s="2">
        <v>42.02</v>
      </c>
      <c r="J119" s="2">
        <v>0.37</v>
      </c>
      <c r="K119" s="2">
        <f t="shared" si="7"/>
        <v>0.37</v>
      </c>
      <c r="L119" s="2">
        <f t="shared" si="8"/>
        <v>0</v>
      </c>
      <c r="P119" s="6">
        <v>0.37</v>
      </c>
      <c r="Q119" s="5">
        <v>796.71375</v>
      </c>
      <c r="AL119" s="5" t="str">
        <f t="shared" si="9"/>
        <v/>
      </c>
      <c r="AN119" s="5" t="str">
        <f t="shared" si="10"/>
        <v/>
      </c>
      <c r="AP119" s="5" t="str">
        <f t="shared" si="11"/>
        <v/>
      </c>
      <c r="AS119" s="5">
        <f t="shared" si="12"/>
        <v>796.71375</v>
      </c>
      <c r="AT119" s="11">
        <f>(AS119/$AS$274)*100</f>
        <v>2.3433374078510844E-2</v>
      </c>
      <c r="AU119" s="5">
        <f t="shared" si="13"/>
        <v>23.433374078510845</v>
      </c>
    </row>
    <row r="120" spans="1:47" x14ac:dyDescent="0.25">
      <c r="A120" s="1" t="s">
        <v>181</v>
      </c>
      <c r="B120" s="1" t="s">
        <v>182</v>
      </c>
      <c r="C120" s="1" t="s">
        <v>167</v>
      </c>
      <c r="D120" s="1" t="s">
        <v>183</v>
      </c>
      <c r="E120" s="1" t="s">
        <v>99</v>
      </c>
      <c r="F120" s="1" t="s">
        <v>160</v>
      </c>
      <c r="G120" s="1" t="s">
        <v>94</v>
      </c>
      <c r="H120" s="1" t="s">
        <v>56</v>
      </c>
      <c r="I120" s="2">
        <v>42.02</v>
      </c>
      <c r="J120" s="2">
        <v>14.48</v>
      </c>
      <c r="K120" s="2">
        <f t="shared" ref="K120:K171" si="14">SUM(N120,P120,R120,T120,V120,X120,Z120,AB120,AE120,AG120,AI120)</f>
        <v>14.48</v>
      </c>
      <c r="L120" s="2">
        <f t="shared" ref="L120:L171" si="15">SUM(M120,AD120,AK120,AM120,AO120,AQ120,AR120)</f>
        <v>0</v>
      </c>
      <c r="N120" s="4">
        <v>0.71000000000000008</v>
      </c>
      <c r="O120" s="5">
        <v>1822.095</v>
      </c>
      <c r="P120" s="6">
        <v>8.93</v>
      </c>
      <c r="Q120" s="5">
        <v>14182.297500000001</v>
      </c>
      <c r="R120" s="7">
        <v>4.84</v>
      </c>
      <c r="S120" s="5">
        <v>4515.72</v>
      </c>
      <c r="AL120" s="5" t="str">
        <f t="shared" ref="AL120:AL171" si="16">IF(AK120&gt;0,AK120*$AL$1,"")</f>
        <v/>
      </c>
      <c r="AN120" s="5" t="str">
        <f t="shared" ref="AN120:AN171" si="17">IF(AM120&gt;0,AM120*$AN$1,"")</f>
        <v/>
      </c>
      <c r="AP120" s="5" t="str">
        <f t="shared" ref="AP120:AP171" si="18">IF(AO120&gt;0,AO120*$AP$1,"")</f>
        <v/>
      </c>
      <c r="AS120" s="5">
        <f t="shared" ref="AS120:AS171" si="19">SUM(O120,Q120,S120,U120,W120,Y120,AA120,AC120,AF120,AH120,AJ120)</f>
        <v>20520.112499999999</v>
      </c>
      <c r="AT120" s="11">
        <f>(AS120/$AS$274)*100</f>
        <v>0.60354860493574547</v>
      </c>
      <c r="AU120" s="5">
        <f t="shared" ref="AU120:AU171" si="20">(AT120/100)*$AU$1</f>
        <v>603.5486049357454</v>
      </c>
    </row>
    <row r="121" spans="1:47" x14ac:dyDescent="0.25">
      <c r="A121" s="1" t="s">
        <v>181</v>
      </c>
      <c r="B121" s="1" t="s">
        <v>182</v>
      </c>
      <c r="C121" s="1" t="s">
        <v>167</v>
      </c>
      <c r="D121" s="1" t="s">
        <v>183</v>
      </c>
      <c r="E121" s="1" t="s">
        <v>106</v>
      </c>
      <c r="F121" s="1" t="s">
        <v>160</v>
      </c>
      <c r="G121" s="1" t="s">
        <v>94</v>
      </c>
      <c r="H121" s="1" t="s">
        <v>56</v>
      </c>
      <c r="I121" s="2">
        <v>42.02</v>
      </c>
      <c r="J121" s="2">
        <v>0.14000000000000001</v>
      </c>
      <c r="K121" s="2">
        <f t="shared" si="14"/>
        <v>0.14000000000000001</v>
      </c>
      <c r="L121" s="2">
        <f t="shared" si="15"/>
        <v>0</v>
      </c>
      <c r="P121" s="6">
        <v>0.01</v>
      </c>
      <c r="Q121" s="5">
        <v>15.855</v>
      </c>
      <c r="R121" s="7">
        <v>0.13</v>
      </c>
      <c r="S121" s="5">
        <v>121.29</v>
      </c>
      <c r="AL121" s="5" t="str">
        <f t="shared" si="16"/>
        <v/>
      </c>
      <c r="AN121" s="5" t="str">
        <f t="shared" si="17"/>
        <v/>
      </c>
      <c r="AP121" s="5" t="str">
        <f t="shared" si="18"/>
        <v/>
      </c>
      <c r="AS121" s="5">
        <f t="shared" si="19"/>
        <v>137.14500000000001</v>
      </c>
      <c r="AT121" s="11">
        <f>(AS121/$AS$274)*100</f>
        <v>4.033782632717673E-3</v>
      </c>
      <c r="AU121" s="5">
        <f t="shared" si="20"/>
        <v>4.0337826327176733</v>
      </c>
    </row>
    <row r="122" spans="1:47" x14ac:dyDescent="0.25">
      <c r="A122" s="1" t="s">
        <v>181</v>
      </c>
      <c r="B122" s="1" t="s">
        <v>182</v>
      </c>
      <c r="C122" s="1" t="s">
        <v>167</v>
      </c>
      <c r="D122" s="1" t="s">
        <v>183</v>
      </c>
      <c r="E122" s="1" t="s">
        <v>92</v>
      </c>
      <c r="F122" s="1" t="s">
        <v>160</v>
      </c>
      <c r="G122" s="1" t="s">
        <v>94</v>
      </c>
      <c r="H122" s="1" t="s">
        <v>56</v>
      </c>
      <c r="I122" s="2">
        <v>42.02</v>
      </c>
      <c r="J122" s="2">
        <v>24.08</v>
      </c>
      <c r="K122" s="2">
        <f t="shared" si="14"/>
        <v>24.080000000000002</v>
      </c>
      <c r="L122" s="2">
        <f t="shared" si="15"/>
        <v>0</v>
      </c>
      <c r="P122" s="6">
        <v>9.57</v>
      </c>
      <c r="Q122" s="5">
        <v>16584.330000000002</v>
      </c>
      <c r="R122" s="7">
        <v>13.41</v>
      </c>
      <c r="S122" s="5">
        <v>14699.415000000001</v>
      </c>
      <c r="T122" s="8">
        <v>1.1000000000000001</v>
      </c>
      <c r="U122" s="5">
        <v>307.89</v>
      </c>
      <c r="AL122" s="5" t="str">
        <f t="shared" si="16"/>
        <v/>
      </c>
      <c r="AN122" s="5" t="str">
        <f t="shared" si="17"/>
        <v/>
      </c>
      <c r="AP122" s="5" t="str">
        <f t="shared" si="18"/>
        <v/>
      </c>
      <c r="AS122" s="5">
        <f t="shared" si="19"/>
        <v>31591.635000000002</v>
      </c>
      <c r="AT122" s="11">
        <f>(AS122/$AS$274)*100</f>
        <v>0.92919018996066771</v>
      </c>
      <c r="AU122" s="5">
        <f t="shared" si="20"/>
        <v>929.19018996066768</v>
      </c>
    </row>
    <row r="123" spans="1:47" x14ac:dyDescent="0.25">
      <c r="A123" s="1" t="s">
        <v>181</v>
      </c>
      <c r="B123" s="1" t="s">
        <v>182</v>
      </c>
      <c r="C123" s="1" t="s">
        <v>167</v>
      </c>
      <c r="D123" s="1" t="s">
        <v>183</v>
      </c>
      <c r="E123" s="1" t="s">
        <v>104</v>
      </c>
      <c r="F123" s="1" t="s">
        <v>160</v>
      </c>
      <c r="G123" s="1" t="s">
        <v>94</v>
      </c>
      <c r="H123" s="1" t="s">
        <v>56</v>
      </c>
      <c r="I123" s="2">
        <v>42.02</v>
      </c>
      <c r="J123" s="2">
        <v>2.95</v>
      </c>
      <c r="K123" s="2">
        <f t="shared" si="14"/>
        <v>2.96</v>
      </c>
      <c r="L123" s="2">
        <f t="shared" si="15"/>
        <v>0</v>
      </c>
      <c r="N123" s="4">
        <v>0.74</v>
      </c>
      <c r="O123" s="5">
        <v>2006.145</v>
      </c>
      <c r="P123" s="6">
        <v>1.63</v>
      </c>
      <c r="Q123" s="5">
        <v>2845.9724999999999</v>
      </c>
      <c r="R123" s="7">
        <v>0.59</v>
      </c>
      <c r="S123" s="5">
        <v>550.47</v>
      </c>
      <c r="AL123" s="5" t="str">
        <f t="shared" si="16"/>
        <v/>
      </c>
      <c r="AN123" s="5" t="str">
        <f t="shared" si="17"/>
        <v/>
      </c>
      <c r="AP123" s="5" t="str">
        <f t="shared" si="18"/>
        <v/>
      </c>
      <c r="AS123" s="5">
        <f t="shared" si="19"/>
        <v>5402.5875000000005</v>
      </c>
      <c r="AT123" s="11">
        <f>(AS123/$AS$274)*100</f>
        <v>0.15890381442442369</v>
      </c>
      <c r="AU123" s="5">
        <f t="shared" si="20"/>
        <v>158.9038144244237</v>
      </c>
    </row>
    <row r="124" spans="1:47" x14ac:dyDescent="0.25">
      <c r="A124" s="1" t="s">
        <v>184</v>
      </c>
      <c r="B124" s="1" t="s">
        <v>185</v>
      </c>
      <c r="C124" s="1" t="s">
        <v>186</v>
      </c>
      <c r="D124" s="1" t="s">
        <v>75</v>
      </c>
      <c r="E124" s="1" t="s">
        <v>99</v>
      </c>
      <c r="F124" s="1" t="s">
        <v>160</v>
      </c>
      <c r="G124" s="1" t="s">
        <v>94</v>
      </c>
      <c r="H124" s="1" t="s">
        <v>56</v>
      </c>
      <c r="I124" s="2">
        <v>42.02</v>
      </c>
      <c r="J124" s="2">
        <v>23.7</v>
      </c>
      <c r="K124" s="2">
        <f t="shared" si="14"/>
        <v>23.7</v>
      </c>
      <c r="L124" s="2">
        <f t="shared" si="15"/>
        <v>0</v>
      </c>
      <c r="N124" s="4">
        <v>7.29</v>
      </c>
      <c r="O124" s="5">
        <v>16610.512500000001</v>
      </c>
      <c r="P124" s="6">
        <v>12.39</v>
      </c>
      <c r="Q124" s="5">
        <v>24813.075000000001</v>
      </c>
      <c r="R124" s="7">
        <v>4.0199999999999996</v>
      </c>
      <c r="S124" s="5">
        <v>5283.1125000000002</v>
      </c>
      <c r="AL124" s="5" t="str">
        <f t="shared" si="16"/>
        <v/>
      </c>
      <c r="AN124" s="5" t="str">
        <f t="shared" si="17"/>
        <v/>
      </c>
      <c r="AP124" s="5" t="str">
        <f t="shared" si="18"/>
        <v/>
      </c>
      <c r="AS124" s="5">
        <f t="shared" si="19"/>
        <v>46706.700000000004</v>
      </c>
      <c r="AT124" s="11">
        <f>(AS124/$AS$274)*100</f>
        <v>1.3737626256265596</v>
      </c>
      <c r="AU124" s="5">
        <f t="shared" si="20"/>
        <v>1373.7626256265596</v>
      </c>
    </row>
    <row r="125" spans="1:47" x14ac:dyDescent="0.25">
      <c r="A125" s="1" t="s">
        <v>184</v>
      </c>
      <c r="B125" s="1" t="s">
        <v>185</v>
      </c>
      <c r="C125" s="1" t="s">
        <v>186</v>
      </c>
      <c r="D125" s="1" t="s">
        <v>75</v>
      </c>
      <c r="E125" s="1" t="s">
        <v>104</v>
      </c>
      <c r="F125" s="1" t="s">
        <v>160</v>
      </c>
      <c r="G125" s="1" t="s">
        <v>94</v>
      </c>
      <c r="H125" s="1" t="s">
        <v>56</v>
      </c>
      <c r="I125" s="2">
        <v>42.02</v>
      </c>
      <c r="J125" s="2">
        <v>16.66</v>
      </c>
      <c r="K125" s="2">
        <f t="shared" si="14"/>
        <v>16.66</v>
      </c>
      <c r="L125" s="2">
        <f t="shared" si="15"/>
        <v>0</v>
      </c>
      <c r="N125" s="4">
        <v>1.34</v>
      </c>
      <c r="O125" s="5">
        <v>3699.4050000000002</v>
      </c>
      <c r="P125" s="6">
        <v>15.29</v>
      </c>
      <c r="Q125" s="5">
        <v>38436.483749999999</v>
      </c>
      <c r="R125" s="7">
        <v>0.03</v>
      </c>
      <c r="S125" s="5">
        <v>46.650000000000013</v>
      </c>
      <c r="AL125" s="5" t="str">
        <f t="shared" si="16"/>
        <v/>
      </c>
      <c r="AN125" s="5" t="str">
        <f t="shared" si="17"/>
        <v/>
      </c>
      <c r="AP125" s="5" t="str">
        <f t="shared" si="18"/>
        <v/>
      </c>
      <c r="AS125" s="5">
        <f t="shared" si="19"/>
        <v>42182.53875</v>
      </c>
      <c r="AT125" s="11">
        <f>(AS125/$AS$274)*100</f>
        <v>1.2406955573567409</v>
      </c>
      <c r="AU125" s="5">
        <f t="shared" si="20"/>
        <v>1240.6955573567409</v>
      </c>
    </row>
    <row r="126" spans="1:47" x14ac:dyDescent="0.25">
      <c r="A126" s="1" t="s">
        <v>187</v>
      </c>
      <c r="B126" s="1" t="s">
        <v>188</v>
      </c>
      <c r="C126" s="1" t="s">
        <v>189</v>
      </c>
      <c r="D126" s="1" t="s">
        <v>190</v>
      </c>
      <c r="E126" s="1" t="s">
        <v>78</v>
      </c>
      <c r="F126" s="1" t="s">
        <v>191</v>
      </c>
      <c r="G126" s="1" t="s">
        <v>94</v>
      </c>
      <c r="H126" s="1" t="s">
        <v>56</v>
      </c>
      <c r="I126" s="2">
        <v>80</v>
      </c>
      <c r="J126" s="2">
        <v>0.64</v>
      </c>
      <c r="K126" s="2">
        <f t="shared" si="14"/>
        <v>0.63</v>
      </c>
      <c r="L126" s="2">
        <f t="shared" si="15"/>
        <v>0</v>
      </c>
      <c r="P126" s="6">
        <v>0.23</v>
      </c>
      <c r="Q126" s="5">
        <v>364.66500000000002</v>
      </c>
      <c r="R126" s="7">
        <v>0.4</v>
      </c>
      <c r="S126" s="5">
        <v>373.2</v>
      </c>
      <c r="AL126" s="5" t="str">
        <f t="shared" si="16"/>
        <v/>
      </c>
      <c r="AN126" s="5" t="str">
        <f t="shared" si="17"/>
        <v/>
      </c>
      <c r="AP126" s="5" t="str">
        <f t="shared" si="18"/>
        <v/>
      </c>
      <c r="AS126" s="5">
        <f t="shared" si="19"/>
        <v>737.86500000000001</v>
      </c>
      <c r="AT126" s="11">
        <f>(AS126/$AS$274)*100</f>
        <v>2.1702482936237017E-2</v>
      </c>
      <c r="AU126" s="5">
        <f t="shared" si="20"/>
        <v>21.702482936237015</v>
      </c>
    </row>
    <row r="127" spans="1:47" x14ac:dyDescent="0.25">
      <c r="A127" s="1" t="s">
        <v>187</v>
      </c>
      <c r="B127" s="1" t="s">
        <v>188</v>
      </c>
      <c r="C127" s="1" t="s">
        <v>189</v>
      </c>
      <c r="D127" s="1" t="s">
        <v>190</v>
      </c>
      <c r="E127" s="1" t="s">
        <v>79</v>
      </c>
      <c r="F127" s="1" t="s">
        <v>191</v>
      </c>
      <c r="G127" s="1" t="s">
        <v>94</v>
      </c>
      <c r="H127" s="1" t="s">
        <v>56</v>
      </c>
      <c r="I127" s="2">
        <v>80</v>
      </c>
      <c r="J127" s="2">
        <v>38.78</v>
      </c>
      <c r="K127" s="2">
        <f t="shared" si="14"/>
        <v>34.03</v>
      </c>
      <c r="L127" s="2">
        <f t="shared" si="15"/>
        <v>0</v>
      </c>
      <c r="P127" s="6">
        <v>3.09</v>
      </c>
      <c r="Q127" s="5">
        <v>6024.9</v>
      </c>
      <c r="R127" s="7">
        <v>18.649999999999999</v>
      </c>
      <c r="S127" s="5">
        <v>18342.78</v>
      </c>
      <c r="T127" s="8">
        <v>12.29</v>
      </c>
      <c r="U127" s="5">
        <v>3568.0252500000001</v>
      </c>
      <c r="AL127" s="5" t="str">
        <f t="shared" si="16"/>
        <v/>
      </c>
      <c r="AN127" s="5" t="str">
        <f t="shared" si="17"/>
        <v/>
      </c>
      <c r="AP127" s="5" t="str">
        <f t="shared" si="18"/>
        <v/>
      </c>
      <c r="AS127" s="5">
        <f t="shared" si="19"/>
        <v>27935.705249999999</v>
      </c>
      <c r="AT127" s="11">
        <f>(AS127/$AS$274)*100</f>
        <v>0.82166001436559766</v>
      </c>
      <c r="AU127" s="5">
        <f t="shared" si="20"/>
        <v>821.6600143655977</v>
      </c>
    </row>
    <row r="128" spans="1:47" x14ac:dyDescent="0.25">
      <c r="A128" s="1" t="s">
        <v>187</v>
      </c>
      <c r="B128" s="1" t="s">
        <v>188</v>
      </c>
      <c r="C128" s="1" t="s">
        <v>189</v>
      </c>
      <c r="D128" s="1" t="s">
        <v>190</v>
      </c>
      <c r="E128" s="1" t="s">
        <v>77</v>
      </c>
      <c r="F128" s="1" t="s">
        <v>191</v>
      </c>
      <c r="G128" s="1" t="s">
        <v>94</v>
      </c>
      <c r="H128" s="1" t="s">
        <v>56</v>
      </c>
      <c r="I128" s="2">
        <v>80</v>
      </c>
      <c r="J128" s="2">
        <v>0.68</v>
      </c>
      <c r="K128" s="2">
        <f t="shared" si="14"/>
        <v>0.66999999999999993</v>
      </c>
      <c r="L128" s="2">
        <f t="shared" si="15"/>
        <v>0</v>
      </c>
      <c r="P128" s="6">
        <v>0.3</v>
      </c>
      <c r="Q128" s="5">
        <v>554.92499999999995</v>
      </c>
      <c r="R128" s="7">
        <v>0.37</v>
      </c>
      <c r="S128" s="5">
        <v>354.54</v>
      </c>
      <c r="AL128" s="5" t="str">
        <f t="shared" si="16"/>
        <v/>
      </c>
      <c r="AN128" s="5" t="str">
        <f t="shared" si="17"/>
        <v/>
      </c>
      <c r="AP128" s="5" t="str">
        <f t="shared" si="18"/>
        <v/>
      </c>
      <c r="AS128" s="5">
        <f t="shared" si="19"/>
        <v>909.46499999999992</v>
      </c>
      <c r="AT128" s="11">
        <f>(AS128/$AS$274)*100</f>
        <v>2.6749674593055363E-2</v>
      </c>
      <c r="AU128" s="5">
        <f t="shared" si="20"/>
        <v>26.749674593055364</v>
      </c>
    </row>
    <row r="129" spans="1:47" x14ac:dyDescent="0.25">
      <c r="A129" s="1" t="s">
        <v>187</v>
      </c>
      <c r="B129" s="1" t="s">
        <v>188</v>
      </c>
      <c r="C129" s="1" t="s">
        <v>189</v>
      </c>
      <c r="D129" s="1" t="s">
        <v>253</v>
      </c>
      <c r="E129" s="1" t="s">
        <v>99</v>
      </c>
      <c r="F129" s="1" t="s">
        <v>191</v>
      </c>
      <c r="G129" s="1" t="s">
        <v>94</v>
      </c>
      <c r="H129" s="1" t="s">
        <v>56</v>
      </c>
      <c r="I129" s="2">
        <v>80</v>
      </c>
      <c r="J129" s="2">
        <v>0.38</v>
      </c>
      <c r="K129" s="2">
        <f t="shared" si="14"/>
        <v>0.38</v>
      </c>
      <c r="L129" s="2">
        <f t="shared" si="15"/>
        <v>0</v>
      </c>
      <c r="P129" s="6">
        <v>0.19</v>
      </c>
      <c r="Q129" s="5">
        <v>376.55624999999998</v>
      </c>
      <c r="R129" s="7">
        <v>0.19</v>
      </c>
      <c r="S129" s="5">
        <v>181.935</v>
      </c>
      <c r="AL129" s="5" t="str">
        <f t="shared" si="16"/>
        <v/>
      </c>
      <c r="AN129" s="5" t="str">
        <f t="shared" si="17"/>
        <v/>
      </c>
      <c r="AP129" s="5" t="str">
        <f t="shared" si="18"/>
        <v/>
      </c>
      <c r="AS129" s="5">
        <f t="shared" si="19"/>
        <v>558.49125000000004</v>
      </c>
      <c r="AT129" s="11">
        <f>(AS129/$AS$274)*100</f>
        <v>1.6426645555979322E-2</v>
      </c>
      <c r="AU129" s="5">
        <f t="shared" si="20"/>
        <v>16.426645555979324</v>
      </c>
    </row>
    <row r="130" spans="1:47" x14ac:dyDescent="0.25">
      <c r="A130" s="1" t="s">
        <v>187</v>
      </c>
      <c r="B130" s="1" t="s">
        <v>188</v>
      </c>
      <c r="C130" s="1" t="s">
        <v>189</v>
      </c>
      <c r="D130" s="1" t="s">
        <v>190</v>
      </c>
      <c r="E130" s="1" t="s">
        <v>53</v>
      </c>
      <c r="F130" s="1" t="s">
        <v>191</v>
      </c>
      <c r="G130" s="1" t="s">
        <v>94</v>
      </c>
      <c r="H130" s="1" t="s">
        <v>56</v>
      </c>
      <c r="I130" s="2">
        <v>80</v>
      </c>
      <c r="J130" s="2">
        <v>35.909999999999997</v>
      </c>
      <c r="K130" s="2">
        <f t="shared" si="14"/>
        <v>32.43</v>
      </c>
      <c r="L130" s="2">
        <f t="shared" si="15"/>
        <v>0</v>
      </c>
      <c r="P130" s="6">
        <v>2.8</v>
      </c>
      <c r="Q130" s="5">
        <v>4439.4000000000005</v>
      </c>
      <c r="R130" s="7">
        <v>27.25</v>
      </c>
      <c r="S130" s="5">
        <v>25424.25</v>
      </c>
      <c r="T130" s="8">
        <v>2.38</v>
      </c>
      <c r="U130" s="5">
        <v>666.16199999999992</v>
      </c>
      <c r="AL130" s="5" t="str">
        <f t="shared" si="16"/>
        <v/>
      </c>
      <c r="AN130" s="5" t="str">
        <f t="shared" si="17"/>
        <v/>
      </c>
      <c r="AP130" s="5" t="str">
        <f t="shared" si="18"/>
        <v/>
      </c>
      <c r="AS130" s="5">
        <f t="shared" si="19"/>
        <v>30529.812000000002</v>
      </c>
      <c r="AT130" s="11">
        <f>(AS130/$AS$274)*100</f>
        <v>0.8979592797822421</v>
      </c>
      <c r="AU130" s="5">
        <f t="shared" si="20"/>
        <v>897.95927978224211</v>
      </c>
    </row>
    <row r="131" spans="1:47" x14ac:dyDescent="0.25">
      <c r="A131" s="1" t="s">
        <v>192</v>
      </c>
      <c r="B131" s="1" t="s">
        <v>193</v>
      </c>
      <c r="C131" s="1" t="s">
        <v>194</v>
      </c>
      <c r="D131" s="1" t="s">
        <v>195</v>
      </c>
      <c r="E131" s="1" t="s">
        <v>64</v>
      </c>
      <c r="F131" s="1" t="s">
        <v>191</v>
      </c>
      <c r="G131" s="1" t="s">
        <v>94</v>
      </c>
      <c r="H131" s="1" t="s">
        <v>56</v>
      </c>
      <c r="I131" s="2">
        <v>80</v>
      </c>
      <c r="J131" s="2">
        <v>0.56999999999999995</v>
      </c>
      <c r="K131" s="2">
        <f t="shared" si="14"/>
        <v>0.57000000000000006</v>
      </c>
      <c r="L131" s="2">
        <f t="shared" si="15"/>
        <v>0</v>
      </c>
      <c r="P131" s="6">
        <v>0.57000000000000006</v>
      </c>
      <c r="Q131" s="5">
        <v>903.73500000000013</v>
      </c>
      <c r="AL131" s="5" t="str">
        <f t="shared" si="16"/>
        <v/>
      </c>
      <c r="AN131" s="5" t="str">
        <f t="shared" si="17"/>
        <v/>
      </c>
      <c r="AP131" s="5" t="str">
        <f t="shared" si="18"/>
        <v/>
      </c>
      <c r="AS131" s="5">
        <f t="shared" si="19"/>
        <v>903.73500000000013</v>
      </c>
      <c r="AT131" s="11">
        <f>(AS131/$AS$274)*100</f>
        <v>2.6581140745773502E-2</v>
      </c>
      <c r="AU131" s="5">
        <f t="shared" si="20"/>
        <v>26.581140745773499</v>
      </c>
    </row>
    <row r="132" spans="1:47" x14ac:dyDescent="0.25">
      <c r="A132" s="1" t="s">
        <v>192</v>
      </c>
      <c r="B132" s="1" t="s">
        <v>193</v>
      </c>
      <c r="C132" s="1" t="s">
        <v>194</v>
      </c>
      <c r="D132" s="1" t="s">
        <v>195</v>
      </c>
      <c r="E132" s="1" t="s">
        <v>78</v>
      </c>
      <c r="F132" s="1" t="s">
        <v>191</v>
      </c>
      <c r="G132" s="1" t="s">
        <v>94</v>
      </c>
      <c r="H132" s="1" t="s">
        <v>56</v>
      </c>
      <c r="I132" s="2">
        <v>80</v>
      </c>
      <c r="J132" s="2">
        <v>37.08</v>
      </c>
      <c r="K132" s="2">
        <f t="shared" si="14"/>
        <v>37.1</v>
      </c>
      <c r="L132" s="2">
        <f t="shared" si="15"/>
        <v>0</v>
      </c>
      <c r="N132" s="4">
        <v>7.19</v>
      </c>
      <c r="O132" s="5">
        <v>13233.195</v>
      </c>
      <c r="P132" s="6">
        <v>22.52</v>
      </c>
      <c r="Q132" s="5">
        <v>35705.460000000006</v>
      </c>
      <c r="R132" s="7">
        <v>7.39</v>
      </c>
      <c r="S132" s="5">
        <v>6894.87</v>
      </c>
      <c r="AL132" s="5" t="str">
        <f t="shared" si="16"/>
        <v/>
      </c>
      <c r="AN132" s="5" t="str">
        <f t="shared" si="17"/>
        <v/>
      </c>
      <c r="AP132" s="5" t="str">
        <f t="shared" si="18"/>
        <v/>
      </c>
      <c r="AS132" s="5">
        <f t="shared" si="19"/>
        <v>55833.525000000009</v>
      </c>
      <c r="AT132" s="11">
        <f>(AS132/$AS$274)*100</f>
        <v>1.6422057199927669</v>
      </c>
      <c r="AU132" s="5">
        <f t="shared" si="20"/>
        <v>1642.2057199927669</v>
      </c>
    </row>
    <row r="133" spans="1:47" x14ac:dyDescent="0.25">
      <c r="A133" s="1" t="s">
        <v>192</v>
      </c>
      <c r="B133" s="1" t="s">
        <v>193</v>
      </c>
      <c r="C133" s="1" t="s">
        <v>194</v>
      </c>
      <c r="D133" s="1" t="s">
        <v>195</v>
      </c>
      <c r="E133" s="1" t="s">
        <v>63</v>
      </c>
      <c r="F133" s="1" t="s">
        <v>191</v>
      </c>
      <c r="G133" s="1" t="s">
        <v>94</v>
      </c>
      <c r="H133" s="1" t="s">
        <v>56</v>
      </c>
      <c r="I133" s="2">
        <v>80</v>
      </c>
      <c r="J133" s="2">
        <v>0.66</v>
      </c>
      <c r="K133" s="2">
        <f t="shared" si="14"/>
        <v>0.65</v>
      </c>
      <c r="L133" s="2">
        <f t="shared" si="15"/>
        <v>0</v>
      </c>
      <c r="P133" s="6">
        <v>0.52</v>
      </c>
      <c r="Q133" s="5">
        <v>824.45999999999992</v>
      </c>
      <c r="R133" s="7">
        <v>0.13</v>
      </c>
      <c r="S133" s="5">
        <v>121.29</v>
      </c>
      <c r="AL133" s="5" t="str">
        <f t="shared" si="16"/>
        <v/>
      </c>
      <c r="AN133" s="5" t="str">
        <f t="shared" si="17"/>
        <v/>
      </c>
      <c r="AP133" s="5" t="str">
        <f t="shared" si="18"/>
        <v/>
      </c>
      <c r="AS133" s="5">
        <f t="shared" si="19"/>
        <v>945.74999999999989</v>
      </c>
      <c r="AT133" s="11">
        <f>(AS133/$AS$274)*100</f>
        <v>2.7816908563146583E-2</v>
      </c>
      <c r="AU133" s="5">
        <f t="shared" si="20"/>
        <v>27.816908563146583</v>
      </c>
    </row>
    <row r="134" spans="1:47" x14ac:dyDescent="0.25">
      <c r="A134" s="1" t="s">
        <v>192</v>
      </c>
      <c r="B134" s="1" t="s">
        <v>193</v>
      </c>
      <c r="C134" s="1" t="s">
        <v>194</v>
      </c>
      <c r="D134" s="1" t="s">
        <v>195</v>
      </c>
      <c r="E134" s="1" t="s">
        <v>92</v>
      </c>
      <c r="F134" s="1" t="s">
        <v>191</v>
      </c>
      <c r="G134" s="1" t="s">
        <v>94</v>
      </c>
      <c r="H134" s="1" t="s">
        <v>56</v>
      </c>
      <c r="I134" s="2">
        <v>80</v>
      </c>
      <c r="J134" s="2">
        <v>0.38</v>
      </c>
      <c r="K134" s="2">
        <f t="shared" si="14"/>
        <v>0.38</v>
      </c>
      <c r="L134" s="2">
        <f t="shared" si="15"/>
        <v>0</v>
      </c>
      <c r="P134" s="6">
        <v>0.15</v>
      </c>
      <c r="Q134" s="5">
        <v>277.46249999999998</v>
      </c>
      <c r="R134" s="7">
        <v>0.23</v>
      </c>
      <c r="S134" s="5">
        <v>240.2475</v>
      </c>
      <c r="AL134" s="5" t="str">
        <f t="shared" si="16"/>
        <v/>
      </c>
      <c r="AN134" s="5" t="str">
        <f t="shared" si="17"/>
        <v/>
      </c>
      <c r="AP134" s="5" t="str">
        <f t="shared" si="18"/>
        <v/>
      </c>
      <c r="AS134" s="5">
        <f t="shared" si="19"/>
        <v>517.71</v>
      </c>
      <c r="AT134" s="11">
        <f>(AS134/$AS$274)*100</f>
        <v>1.5227165458341657E-2</v>
      </c>
      <c r="AU134" s="5">
        <f t="shared" si="20"/>
        <v>15.227165458341657</v>
      </c>
    </row>
    <row r="135" spans="1:47" x14ac:dyDescent="0.25">
      <c r="A135" s="1" t="s">
        <v>192</v>
      </c>
      <c r="B135" s="1" t="s">
        <v>193</v>
      </c>
      <c r="C135" s="1" t="s">
        <v>194</v>
      </c>
      <c r="D135" s="1" t="s">
        <v>195</v>
      </c>
      <c r="E135" s="1" t="s">
        <v>77</v>
      </c>
      <c r="F135" s="1" t="s">
        <v>191</v>
      </c>
      <c r="G135" s="1" t="s">
        <v>94</v>
      </c>
      <c r="H135" s="1" t="s">
        <v>56</v>
      </c>
      <c r="I135" s="2">
        <v>80</v>
      </c>
      <c r="J135" s="2">
        <v>39.72</v>
      </c>
      <c r="K135" s="2">
        <f t="shared" si="14"/>
        <v>39.72</v>
      </c>
      <c r="L135" s="2">
        <f t="shared" si="15"/>
        <v>0</v>
      </c>
      <c r="N135" s="4">
        <v>9.2799999999999994</v>
      </c>
      <c r="O135" s="5">
        <v>17866.653750000001</v>
      </c>
      <c r="P135" s="6">
        <v>24.38</v>
      </c>
      <c r="Q135" s="5">
        <v>43125.600000000013</v>
      </c>
      <c r="R135" s="7">
        <v>6.06</v>
      </c>
      <c r="S135" s="5">
        <v>6232.4400000000014</v>
      </c>
      <c r="AL135" s="5" t="str">
        <f t="shared" si="16"/>
        <v/>
      </c>
      <c r="AN135" s="5" t="str">
        <f t="shared" si="17"/>
        <v/>
      </c>
      <c r="AP135" s="5" t="str">
        <f t="shared" si="18"/>
        <v/>
      </c>
      <c r="AS135" s="5">
        <f t="shared" si="19"/>
        <v>67224.69375000002</v>
      </c>
      <c r="AT135" s="11">
        <f>(AS135/$AS$274)*100</f>
        <v>1.9772489127457389</v>
      </c>
      <c r="AU135" s="5">
        <f t="shared" si="20"/>
        <v>1977.2489127457388</v>
      </c>
    </row>
    <row r="136" spans="1:47" x14ac:dyDescent="0.25">
      <c r="A136" s="1" t="s">
        <v>196</v>
      </c>
      <c r="B136" s="1" t="s">
        <v>197</v>
      </c>
      <c r="C136" s="1" t="s">
        <v>198</v>
      </c>
      <c r="D136" s="1" t="s">
        <v>199</v>
      </c>
      <c r="E136" s="1" t="s">
        <v>64</v>
      </c>
      <c r="F136" s="1" t="s">
        <v>191</v>
      </c>
      <c r="G136" s="1" t="s">
        <v>94</v>
      </c>
      <c r="H136" s="1" t="s">
        <v>56</v>
      </c>
      <c r="I136" s="2">
        <v>102.91</v>
      </c>
      <c r="J136" s="2">
        <v>37.1</v>
      </c>
      <c r="K136" s="2">
        <f t="shared" si="14"/>
        <v>37.11</v>
      </c>
      <c r="L136" s="2">
        <f t="shared" si="15"/>
        <v>0</v>
      </c>
      <c r="P136" s="6">
        <v>24.08</v>
      </c>
      <c r="Q136" s="5">
        <v>38178.839999999997</v>
      </c>
      <c r="R136" s="7">
        <v>13.03</v>
      </c>
      <c r="S136" s="5">
        <v>12156.99</v>
      </c>
      <c r="AL136" s="5" t="str">
        <f t="shared" si="16"/>
        <v/>
      </c>
      <c r="AN136" s="5" t="str">
        <f t="shared" si="17"/>
        <v/>
      </c>
      <c r="AP136" s="5" t="str">
        <f t="shared" si="18"/>
        <v/>
      </c>
      <c r="AS136" s="5">
        <f t="shared" si="19"/>
        <v>50335.829999999994</v>
      </c>
      <c r="AT136" s="11">
        <f>(AS136/$AS$274)*100</f>
        <v>1.4805045525351213</v>
      </c>
      <c r="AU136" s="5">
        <f t="shared" si="20"/>
        <v>1480.5045525351213</v>
      </c>
    </row>
    <row r="137" spans="1:47" x14ac:dyDescent="0.25">
      <c r="A137" s="1" t="s">
        <v>196</v>
      </c>
      <c r="B137" s="1" t="s">
        <v>197</v>
      </c>
      <c r="C137" s="1" t="s">
        <v>198</v>
      </c>
      <c r="D137" s="1" t="s">
        <v>199</v>
      </c>
      <c r="E137" s="1" t="s">
        <v>70</v>
      </c>
      <c r="F137" s="1" t="s">
        <v>191</v>
      </c>
      <c r="G137" s="1" t="s">
        <v>94</v>
      </c>
      <c r="H137" s="1" t="s">
        <v>56</v>
      </c>
      <c r="I137" s="2">
        <v>102.91</v>
      </c>
      <c r="J137" s="2">
        <v>0.11</v>
      </c>
      <c r="K137" s="2">
        <f t="shared" si="14"/>
        <v>0.11</v>
      </c>
      <c r="L137" s="2">
        <f t="shared" si="15"/>
        <v>0</v>
      </c>
      <c r="N137" s="4">
        <v>0.01</v>
      </c>
      <c r="O137" s="5">
        <v>18.405000000000001</v>
      </c>
      <c r="P137" s="6">
        <v>0.1</v>
      </c>
      <c r="Q137" s="5">
        <v>158.55000000000001</v>
      </c>
      <c r="AL137" s="5" t="str">
        <f t="shared" si="16"/>
        <v/>
      </c>
      <c r="AN137" s="5" t="str">
        <f t="shared" si="17"/>
        <v/>
      </c>
      <c r="AP137" s="5" t="str">
        <f t="shared" si="18"/>
        <v/>
      </c>
      <c r="AS137" s="5">
        <f t="shared" si="19"/>
        <v>176.95500000000001</v>
      </c>
      <c r="AT137" s="11">
        <f>(AS137/$AS$274)*100</f>
        <v>5.2046958020529792E-3</v>
      </c>
      <c r="AU137" s="5">
        <f t="shared" si="20"/>
        <v>5.2046958020529788</v>
      </c>
    </row>
    <row r="138" spans="1:47" x14ac:dyDescent="0.25">
      <c r="A138" s="1" t="s">
        <v>196</v>
      </c>
      <c r="B138" s="1" t="s">
        <v>197</v>
      </c>
      <c r="C138" s="1" t="s">
        <v>198</v>
      </c>
      <c r="D138" s="1" t="s">
        <v>199</v>
      </c>
      <c r="E138" s="1" t="s">
        <v>61</v>
      </c>
      <c r="F138" s="1" t="s">
        <v>191</v>
      </c>
      <c r="G138" s="1" t="s">
        <v>94</v>
      </c>
      <c r="H138" s="1" t="s">
        <v>56</v>
      </c>
      <c r="I138" s="2">
        <v>102.91</v>
      </c>
      <c r="J138" s="2">
        <v>12.35</v>
      </c>
      <c r="K138" s="2">
        <f t="shared" si="14"/>
        <v>12.35</v>
      </c>
      <c r="L138" s="2">
        <f t="shared" si="15"/>
        <v>0</v>
      </c>
      <c r="N138" s="4">
        <v>0.64</v>
      </c>
      <c r="O138" s="5">
        <v>1177.92</v>
      </c>
      <c r="P138" s="6">
        <v>9.52</v>
      </c>
      <c r="Q138" s="5">
        <v>15093.96</v>
      </c>
      <c r="R138" s="7">
        <v>2.19</v>
      </c>
      <c r="S138" s="5">
        <v>2043.27</v>
      </c>
      <c r="AL138" s="5" t="str">
        <f t="shared" si="16"/>
        <v/>
      </c>
      <c r="AN138" s="5" t="str">
        <f t="shared" si="17"/>
        <v/>
      </c>
      <c r="AP138" s="5" t="str">
        <f t="shared" si="18"/>
        <v/>
      </c>
      <c r="AS138" s="5">
        <f t="shared" si="19"/>
        <v>18315.149999999998</v>
      </c>
      <c r="AT138" s="11">
        <f>(AS138/$AS$274)*100</f>
        <v>0.53869505986816191</v>
      </c>
      <c r="AU138" s="5">
        <f t="shared" si="20"/>
        <v>538.69505986816182</v>
      </c>
    </row>
    <row r="139" spans="1:47" x14ac:dyDescent="0.25">
      <c r="A139" s="1" t="s">
        <v>196</v>
      </c>
      <c r="B139" s="1" t="s">
        <v>197</v>
      </c>
      <c r="C139" s="1" t="s">
        <v>198</v>
      </c>
      <c r="D139" s="1" t="s">
        <v>199</v>
      </c>
      <c r="E139" s="1" t="s">
        <v>62</v>
      </c>
      <c r="F139" s="1" t="s">
        <v>191</v>
      </c>
      <c r="G139" s="1" t="s">
        <v>94</v>
      </c>
      <c r="H139" s="1" t="s">
        <v>56</v>
      </c>
      <c r="I139" s="2">
        <v>102.91</v>
      </c>
      <c r="J139" s="2">
        <v>11.4</v>
      </c>
      <c r="K139" s="2">
        <f t="shared" si="14"/>
        <v>11.41</v>
      </c>
      <c r="L139" s="2">
        <f t="shared" si="15"/>
        <v>0</v>
      </c>
      <c r="P139" s="6">
        <v>4.58</v>
      </c>
      <c r="Q139" s="5">
        <v>7261.59</v>
      </c>
      <c r="R139" s="7">
        <v>6.83</v>
      </c>
      <c r="S139" s="5">
        <v>6372.39</v>
      </c>
      <c r="AL139" s="5" t="str">
        <f t="shared" si="16"/>
        <v/>
      </c>
      <c r="AN139" s="5" t="str">
        <f t="shared" si="17"/>
        <v/>
      </c>
      <c r="AP139" s="5" t="str">
        <f t="shared" si="18"/>
        <v/>
      </c>
      <c r="AS139" s="5">
        <f t="shared" si="19"/>
        <v>13633.98</v>
      </c>
      <c r="AT139" s="11">
        <f>(AS139/$AS$274)*100</f>
        <v>0.4010099656481832</v>
      </c>
      <c r="AU139" s="5">
        <f t="shared" si="20"/>
        <v>401.0099656481832</v>
      </c>
    </row>
    <row r="140" spans="1:47" x14ac:dyDescent="0.25">
      <c r="A140" s="1" t="s">
        <v>196</v>
      </c>
      <c r="B140" s="1" t="s">
        <v>197</v>
      </c>
      <c r="C140" s="1" t="s">
        <v>198</v>
      </c>
      <c r="D140" s="1" t="s">
        <v>199</v>
      </c>
      <c r="E140" s="1" t="s">
        <v>63</v>
      </c>
      <c r="F140" s="1" t="s">
        <v>191</v>
      </c>
      <c r="G140" s="1" t="s">
        <v>94</v>
      </c>
      <c r="H140" s="1" t="s">
        <v>56</v>
      </c>
      <c r="I140" s="2">
        <v>102.91</v>
      </c>
      <c r="J140" s="2">
        <v>39.700000000000003</v>
      </c>
      <c r="K140" s="2">
        <f t="shared" si="14"/>
        <v>39.69</v>
      </c>
      <c r="L140" s="2">
        <f t="shared" si="15"/>
        <v>0</v>
      </c>
      <c r="P140" s="6">
        <v>25.8</v>
      </c>
      <c r="Q140" s="5">
        <v>40905.9</v>
      </c>
      <c r="R140" s="7">
        <v>13.89</v>
      </c>
      <c r="S140" s="5">
        <v>12959.37</v>
      </c>
      <c r="AL140" s="5" t="str">
        <f t="shared" si="16"/>
        <v/>
      </c>
      <c r="AN140" s="5" t="str">
        <f t="shared" si="17"/>
        <v/>
      </c>
      <c r="AP140" s="5" t="str">
        <f t="shared" si="18"/>
        <v/>
      </c>
      <c r="AS140" s="5">
        <f t="shared" si="19"/>
        <v>53865.270000000004</v>
      </c>
      <c r="AT140" s="11">
        <f>(AS140/$AS$274)*100</f>
        <v>1.584314343451444</v>
      </c>
      <c r="AU140" s="5">
        <f t="shared" si="20"/>
        <v>1584.3143434514438</v>
      </c>
    </row>
    <row r="141" spans="1:47" x14ac:dyDescent="0.25">
      <c r="A141" s="1" t="s">
        <v>196</v>
      </c>
      <c r="B141" s="1" t="s">
        <v>197</v>
      </c>
      <c r="C141" s="1" t="s">
        <v>198</v>
      </c>
      <c r="D141" s="1" t="s">
        <v>199</v>
      </c>
      <c r="E141" s="1" t="s">
        <v>71</v>
      </c>
      <c r="F141" s="1" t="s">
        <v>191</v>
      </c>
      <c r="G141" s="1" t="s">
        <v>94</v>
      </c>
      <c r="H141" s="1" t="s">
        <v>56</v>
      </c>
      <c r="I141" s="2">
        <v>102.91</v>
      </c>
      <c r="J141" s="2">
        <v>0.37</v>
      </c>
      <c r="K141" s="2">
        <f t="shared" si="14"/>
        <v>0.37</v>
      </c>
      <c r="L141" s="2">
        <f t="shared" si="15"/>
        <v>0</v>
      </c>
      <c r="P141" s="6">
        <v>0.13</v>
      </c>
      <c r="Q141" s="5">
        <v>206.11500000000001</v>
      </c>
      <c r="R141" s="7">
        <v>0.24</v>
      </c>
      <c r="S141" s="5">
        <v>223.92</v>
      </c>
      <c r="AL141" s="5" t="str">
        <f t="shared" si="16"/>
        <v/>
      </c>
      <c r="AN141" s="5" t="str">
        <f t="shared" si="17"/>
        <v/>
      </c>
      <c r="AP141" s="5" t="str">
        <f t="shared" si="18"/>
        <v/>
      </c>
      <c r="AS141" s="5">
        <f t="shared" si="19"/>
        <v>430.03499999999997</v>
      </c>
      <c r="AT141" s="11">
        <f>(AS141/$AS$274)*100</f>
        <v>1.2648421119696265E-2</v>
      </c>
      <c r="AU141" s="5">
        <f t="shared" si="20"/>
        <v>12.648421119696264</v>
      </c>
    </row>
    <row r="142" spans="1:47" x14ac:dyDescent="0.25">
      <c r="A142" s="1" t="s">
        <v>200</v>
      </c>
      <c r="B142" s="1" t="s">
        <v>142</v>
      </c>
      <c r="C142" s="1" t="s">
        <v>143</v>
      </c>
      <c r="D142" s="1" t="s">
        <v>75</v>
      </c>
      <c r="E142" s="1" t="s">
        <v>70</v>
      </c>
      <c r="F142" s="1" t="s">
        <v>191</v>
      </c>
      <c r="G142" s="1" t="s">
        <v>94</v>
      </c>
      <c r="H142" s="1" t="s">
        <v>56</v>
      </c>
      <c r="I142" s="2">
        <v>57.09</v>
      </c>
      <c r="J142" s="2">
        <v>0.25</v>
      </c>
      <c r="K142" s="2">
        <f t="shared" si="14"/>
        <v>0.26</v>
      </c>
      <c r="L142" s="2">
        <f t="shared" si="15"/>
        <v>0</v>
      </c>
      <c r="N142" s="4">
        <v>0.05</v>
      </c>
      <c r="O142" s="5">
        <v>92.025000000000006</v>
      </c>
      <c r="P142" s="6">
        <v>0.08</v>
      </c>
      <c r="Q142" s="5">
        <v>126.84</v>
      </c>
      <c r="R142" s="7">
        <v>0.13</v>
      </c>
      <c r="S142" s="5">
        <v>121.29</v>
      </c>
      <c r="AL142" s="5" t="str">
        <f t="shared" si="16"/>
        <v/>
      </c>
      <c r="AN142" s="5" t="str">
        <f t="shared" si="17"/>
        <v/>
      </c>
      <c r="AP142" s="5" t="str">
        <f t="shared" si="18"/>
        <v/>
      </c>
      <c r="AS142" s="5">
        <f t="shared" si="19"/>
        <v>340.15500000000003</v>
      </c>
      <c r="AT142" s="11">
        <f>(AS142/$AS$274)*100</f>
        <v>1.0004822133013088E-2</v>
      </c>
      <c r="AU142" s="5">
        <f t="shared" si="20"/>
        <v>10.004822133013089</v>
      </c>
    </row>
    <row r="143" spans="1:47" x14ac:dyDescent="0.25">
      <c r="A143" s="1" t="s">
        <v>200</v>
      </c>
      <c r="B143" s="1" t="s">
        <v>142</v>
      </c>
      <c r="C143" s="1" t="s">
        <v>143</v>
      </c>
      <c r="D143" s="1" t="s">
        <v>75</v>
      </c>
      <c r="E143" s="1" t="s">
        <v>61</v>
      </c>
      <c r="F143" s="1" t="s">
        <v>191</v>
      </c>
      <c r="G143" s="1" t="s">
        <v>94</v>
      </c>
      <c r="H143" s="1" t="s">
        <v>56</v>
      </c>
      <c r="I143" s="2">
        <v>57.09</v>
      </c>
      <c r="J143" s="2">
        <v>27.55</v>
      </c>
      <c r="K143" s="2">
        <f t="shared" si="14"/>
        <v>27.549999999999997</v>
      </c>
      <c r="L143" s="2">
        <f t="shared" si="15"/>
        <v>0</v>
      </c>
      <c r="N143" s="4">
        <v>0.93</v>
      </c>
      <c r="O143" s="5">
        <v>1711.665</v>
      </c>
      <c r="P143" s="6">
        <v>10.62</v>
      </c>
      <c r="Q143" s="5">
        <v>16838.009999999998</v>
      </c>
      <c r="R143" s="7">
        <v>14.78</v>
      </c>
      <c r="S143" s="5">
        <v>13789.74</v>
      </c>
      <c r="T143" s="8">
        <v>1.22</v>
      </c>
      <c r="U143" s="5">
        <v>341.47799999999989</v>
      </c>
      <c r="AL143" s="5" t="str">
        <f t="shared" si="16"/>
        <v/>
      </c>
      <c r="AN143" s="5" t="str">
        <f t="shared" si="17"/>
        <v/>
      </c>
      <c r="AP143" s="5" t="str">
        <f t="shared" si="18"/>
        <v/>
      </c>
      <c r="AS143" s="5">
        <f t="shared" si="19"/>
        <v>32680.893</v>
      </c>
      <c r="AT143" s="11">
        <f>(AS143/$AS$274)*100</f>
        <v>0.96122803314086946</v>
      </c>
      <c r="AU143" s="5">
        <f t="shared" si="20"/>
        <v>961.22803314086946</v>
      </c>
    </row>
    <row r="144" spans="1:47" x14ac:dyDescent="0.25">
      <c r="A144" s="1" t="s">
        <v>200</v>
      </c>
      <c r="B144" s="1" t="s">
        <v>142</v>
      </c>
      <c r="C144" s="1" t="s">
        <v>143</v>
      </c>
      <c r="D144" s="1" t="s">
        <v>75</v>
      </c>
      <c r="E144" s="1" t="s">
        <v>62</v>
      </c>
      <c r="F144" s="1" t="s">
        <v>191</v>
      </c>
      <c r="G144" s="1" t="s">
        <v>94</v>
      </c>
      <c r="H144" s="1" t="s">
        <v>56</v>
      </c>
      <c r="I144" s="2">
        <v>57.09</v>
      </c>
      <c r="J144" s="2">
        <v>25.68</v>
      </c>
      <c r="K144" s="2">
        <f t="shared" si="14"/>
        <v>25.68</v>
      </c>
      <c r="L144" s="2">
        <f t="shared" si="15"/>
        <v>0</v>
      </c>
      <c r="P144" s="6">
        <v>7.75</v>
      </c>
      <c r="Q144" s="5">
        <v>12287.625</v>
      </c>
      <c r="R144" s="7">
        <v>17.809999999999999</v>
      </c>
      <c r="S144" s="5">
        <v>16616.73</v>
      </c>
      <c r="T144" s="8">
        <v>0.12</v>
      </c>
      <c r="U144" s="5">
        <v>33.588000000000001</v>
      </c>
      <c r="AL144" s="5" t="str">
        <f t="shared" si="16"/>
        <v/>
      </c>
      <c r="AN144" s="5" t="str">
        <f t="shared" si="17"/>
        <v/>
      </c>
      <c r="AP144" s="5" t="str">
        <f t="shared" si="18"/>
        <v/>
      </c>
      <c r="AS144" s="5">
        <f t="shared" si="19"/>
        <v>28937.942999999999</v>
      </c>
      <c r="AT144" s="11">
        <f>(AS144/$AS$274)*100</f>
        <v>0.85113837106692869</v>
      </c>
      <c r="AU144" s="5">
        <f t="shared" si="20"/>
        <v>851.13837106692858</v>
      </c>
    </row>
    <row r="145" spans="1:47" x14ac:dyDescent="0.25">
      <c r="A145" s="1" t="s">
        <v>201</v>
      </c>
      <c r="B145" s="1" t="s">
        <v>202</v>
      </c>
      <c r="C145" s="1" t="s">
        <v>203</v>
      </c>
      <c r="D145" s="1" t="s">
        <v>204</v>
      </c>
      <c r="E145" s="1" t="s">
        <v>70</v>
      </c>
      <c r="F145" s="1" t="s">
        <v>191</v>
      </c>
      <c r="G145" s="1" t="s">
        <v>94</v>
      </c>
      <c r="H145" s="1" t="s">
        <v>56</v>
      </c>
      <c r="I145" s="2">
        <v>145.49</v>
      </c>
      <c r="J145" s="2">
        <v>32.93</v>
      </c>
      <c r="K145" s="2">
        <f t="shared" si="14"/>
        <v>32.92</v>
      </c>
      <c r="L145" s="2">
        <f t="shared" si="15"/>
        <v>0</v>
      </c>
      <c r="N145" s="4">
        <v>11.93</v>
      </c>
      <c r="O145" s="5">
        <v>21957.165000000001</v>
      </c>
      <c r="P145" s="6">
        <v>16.98</v>
      </c>
      <c r="Q145" s="5">
        <v>26921.79</v>
      </c>
      <c r="R145" s="7">
        <v>3.82</v>
      </c>
      <c r="S145" s="5">
        <v>3578.0549999999998</v>
      </c>
      <c r="Z145" s="9">
        <v>0.1</v>
      </c>
      <c r="AA145" s="5">
        <v>11.196</v>
      </c>
      <c r="AB145" s="10">
        <v>0.09</v>
      </c>
      <c r="AC145" s="5">
        <v>9.0688499999999994</v>
      </c>
      <c r="AL145" s="5" t="str">
        <f t="shared" si="16"/>
        <v/>
      </c>
      <c r="AN145" s="5" t="str">
        <f t="shared" si="17"/>
        <v/>
      </c>
      <c r="AP145" s="5" t="str">
        <f t="shared" si="18"/>
        <v/>
      </c>
      <c r="AS145" s="5">
        <f t="shared" si="19"/>
        <v>52477.274850000009</v>
      </c>
      <c r="AT145" s="11">
        <f>(AS145/$AS$274)*100</f>
        <v>1.5434898822580623</v>
      </c>
      <c r="AU145" s="5">
        <f t="shared" si="20"/>
        <v>1543.4898822580622</v>
      </c>
    </row>
    <row r="146" spans="1:47" x14ac:dyDescent="0.25">
      <c r="A146" s="1" t="s">
        <v>201</v>
      </c>
      <c r="B146" s="1" t="s">
        <v>202</v>
      </c>
      <c r="C146" s="1" t="s">
        <v>203</v>
      </c>
      <c r="D146" s="1" t="s">
        <v>204</v>
      </c>
      <c r="E146" s="1" t="s">
        <v>69</v>
      </c>
      <c r="F146" s="1" t="s">
        <v>191</v>
      </c>
      <c r="G146" s="1" t="s">
        <v>94</v>
      </c>
      <c r="H146" s="1" t="s">
        <v>56</v>
      </c>
      <c r="I146" s="2">
        <v>145.49</v>
      </c>
      <c r="J146" s="2">
        <v>32.229999999999997</v>
      </c>
      <c r="K146" s="2">
        <f t="shared" si="14"/>
        <v>32.229999999999997</v>
      </c>
      <c r="L146" s="2">
        <f t="shared" si="15"/>
        <v>0</v>
      </c>
      <c r="N146" s="4">
        <v>0.43</v>
      </c>
      <c r="O146" s="5">
        <v>791.41499999999996</v>
      </c>
      <c r="P146" s="6">
        <v>10.220000000000001</v>
      </c>
      <c r="Q146" s="5">
        <v>24503.9025</v>
      </c>
      <c r="R146" s="7">
        <v>14.71</v>
      </c>
      <c r="S146" s="5">
        <v>16502.4375</v>
      </c>
      <c r="T146" s="8">
        <v>6.82</v>
      </c>
      <c r="U146" s="5">
        <v>1932.0097499999999</v>
      </c>
      <c r="Z146" s="9">
        <v>0.05</v>
      </c>
      <c r="AA146" s="5">
        <v>5.5979999999999999</v>
      </c>
      <c r="AL146" s="5" t="str">
        <f t="shared" si="16"/>
        <v/>
      </c>
      <c r="AN146" s="5" t="str">
        <f t="shared" si="17"/>
        <v/>
      </c>
      <c r="AP146" s="5" t="str">
        <f t="shared" si="18"/>
        <v/>
      </c>
      <c r="AS146" s="5">
        <f t="shared" si="19"/>
        <v>43735.36275</v>
      </c>
      <c r="AT146" s="11">
        <f>(AS146/$AS$274)*100</f>
        <v>1.2863680534948954</v>
      </c>
      <c r="AU146" s="5">
        <f t="shared" si="20"/>
        <v>1286.3680534948953</v>
      </c>
    </row>
    <row r="147" spans="1:47" x14ac:dyDescent="0.25">
      <c r="A147" s="1" t="s">
        <v>201</v>
      </c>
      <c r="B147" s="1" t="s">
        <v>202</v>
      </c>
      <c r="C147" s="1" t="s">
        <v>203</v>
      </c>
      <c r="D147" s="1" t="s">
        <v>204</v>
      </c>
      <c r="E147" s="1" t="s">
        <v>105</v>
      </c>
      <c r="F147" s="1" t="s">
        <v>191</v>
      </c>
      <c r="G147" s="1" t="s">
        <v>94</v>
      </c>
      <c r="H147" s="1" t="s">
        <v>56</v>
      </c>
      <c r="I147" s="2">
        <v>145.49</v>
      </c>
      <c r="J147" s="2">
        <v>39.17</v>
      </c>
      <c r="K147" s="2">
        <f t="shared" si="14"/>
        <v>39.17</v>
      </c>
      <c r="L147" s="2">
        <f t="shared" si="15"/>
        <v>0</v>
      </c>
      <c r="N147" s="4">
        <v>2.19</v>
      </c>
      <c r="O147" s="5">
        <v>4030.6950000000002</v>
      </c>
      <c r="P147" s="6">
        <v>5.93</v>
      </c>
      <c r="Q147" s="5">
        <v>9402.0149999999994</v>
      </c>
      <c r="R147" s="7">
        <v>13.02</v>
      </c>
      <c r="S147" s="5">
        <v>12147.66</v>
      </c>
      <c r="T147" s="8">
        <v>18.03</v>
      </c>
      <c r="U147" s="5">
        <v>5046.5969999999998</v>
      </c>
      <c r="AL147" s="5" t="str">
        <f t="shared" si="16"/>
        <v/>
      </c>
      <c r="AN147" s="5" t="str">
        <f t="shared" si="17"/>
        <v/>
      </c>
      <c r="AP147" s="5" t="str">
        <f t="shared" si="18"/>
        <v/>
      </c>
      <c r="AS147" s="5">
        <f t="shared" si="19"/>
        <v>30626.966999999997</v>
      </c>
      <c r="AT147" s="11">
        <f>(AS147/$AS$274)*100</f>
        <v>0.90081685498864161</v>
      </c>
      <c r="AU147" s="5">
        <f t="shared" si="20"/>
        <v>900.81685498864158</v>
      </c>
    </row>
    <row r="148" spans="1:47" x14ac:dyDescent="0.25">
      <c r="A148" s="1" t="s">
        <v>201</v>
      </c>
      <c r="B148" s="1" t="s">
        <v>202</v>
      </c>
      <c r="C148" s="1" t="s">
        <v>203</v>
      </c>
      <c r="D148" s="1" t="s">
        <v>204</v>
      </c>
      <c r="E148" s="1" t="s">
        <v>71</v>
      </c>
      <c r="F148" s="1" t="s">
        <v>191</v>
      </c>
      <c r="G148" s="1" t="s">
        <v>94</v>
      </c>
      <c r="H148" s="1" t="s">
        <v>56</v>
      </c>
      <c r="I148" s="2">
        <v>145.49</v>
      </c>
      <c r="J148" s="2">
        <v>39.33</v>
      </c>
      <c r="K148" s="2">
        <f t="shared" si="14"/>
        <v>39.340000000000003</v>
      </c>
      <c r="L148" s="2">
        <f t="shared" si="15"/>
        <v>0</v>
      </c>
      <c r="N148" s="4">
        <v>3.75</v>
      </c>
      <c r="O148" s="5">
        <v>6901.875</v>
      </c>
      <c r="P148" s="6">
        <v>25.19</v>
      </c>
      <c r="Q148" s="5">
        <v>39938.745000000003</v>
      </c>
      <c r="R148" s="7">
        <v>10.4</v>
      </c>
      <c r="S148" s="5">
        <v>9703.2000000000007</v>
      </c>
      <c r="AL148" s="5" t="str">
        <f t="shared" si="16"/>
        <v/>
      </c>
      <c r="AN148" s="5" t="str">
        <f t="shared" si="17"/>
        <v/>
      </c>
      <c r="AP148" s="5" t="str">
        <f t="shared" si="18"/>
        <v/>
      </c>
      <c r="AS148" s="5">
        <f t="shared" si="19"/>
        <v>56543.820000000007</v>
      </c>
      <c r="AT148" s="11">
        <f>(AS148/$AS$274)*100</f>
        <v>1.6630972992344906</v>
      </c>
      <c r="AU148" s="5">
        <f t="shared" si="20"/>
        <v>1663.0972992344905</v>
      </c>
    </row>
    <row r="149" spans="1:47" x14ac:dyDescent="0.25">
      <c r="A149" s="1" t="s">
        <v>205</v>
      </c>
      <c r="B149" s="1" t="s">
        <v>202</v>
      </c>
      <c r="C149" s="1" t="s">
        <v>203</v>
      </c>
      <c r="D149" s="1" t="s">
        <v>204</v>
      </c>
      <c r="E149" s="1" t="s">
        <v>70</v>
      </c>
      <c r="F149" s="1" t="s">
        <v>191</v>
      </c>
      <c r="G149" s="1" t="s">
        <v>94</v>
      </c>
      <c r="H149" s="1" t="s">
        <v>56</v>
      </c>
      <c r="I149" s="2">
        <v>14.51</v>
      </c>
      <c r="J149" s="2">
        <v>6.76</v>
      </c>
      <c r="K149" s="2">
        <f t="shared" si="14"/>
        <v>6.76</v>
      </c>
      <c r="L149" s="2">
        <f t="shared" si="15"/>
        <v>0</v>
      </c>
      <c r="Z149" s="9">
        <v>3.16</v>
      </c>
      <c r="AA149" s="5">
        <v>361.35090000000002</v>
      </c>
      <c r="AB149" s="10">
        <v>3.6</v>
      </c>
      <c r="AC149" s="5">
        <v>368.04416250000003</v>
      </c>
      <c r="AL149" s="5" t="str">
        <f t="shared" si="16"/>
        <v/>
      </c>
      <c r="AN149" s="5" t="str">
        <f t="shared" si="17"/>
        <v/>
      </c>
      <c r="AP149" s="5" t="str">
        <f t="shared" si="18"/>
        <v/>
      </c>
      <c r="AS149" s="5">
        <f t="shared" si="19"/>
        <v>729.39506249999999</v>
      </c>
      <c r="AT149" s="11">
        <f>(AS149/$AS$274)*100</f>
        <v>2.1453360570946964E-2</v>
      </c>
      <c r="AU149" s="5">
        <f t="shared" si="20"/>
        <v>21.453360570946966</v>
      </c>
    </row>
    <row r="150" spans="1:47" x14ac:dyDescent="0.25">
      <c r="A150" s="1" t="s">
        <v>205</v>
      </c>
      <c r="B150" s="1" t="s">
        <v>202</v>
      </c>
      <c r="C150" s="1" t="s">
        <v>203</v>
      </c>
      <c r="D150" s="1" t="s">
        <v>204</v>
      </c>
      <c r="E150" s="1" t="s">
        <v>69</v>
      </c>
      <c r="F150" s="1" t="s">
        <v>191</v>
      </c>
      <c r="G150" s="1" t="s">
        <v>94</v>
      </c>
      <c r="H150" s="1" t="s">
        <v>56</v>
      </c>
      <c r="I150" s="2">
        <v>14.51</v>
      </c>
      <c r="J150" s="2">
        <v>7.11</v>
      </c>
      <c r="K150" s="2">
        <f t="shared" si="14"/>
        <v>7.1000000000000005</v>
      </c>
      <c r="L150" s="2">
        <f t="shared" si="15"/>
        <v>0</v>
      </c>
      <c r="P150" s="6">
        <v>0.03</v>
      </c>
      <c r="Q150" s="5">
        <v>83.238749999999996</v>
      </c>
      <c r="R150" s="7">
        <v>0.17</v>
      </c>
      <c r="S150" s="5">
        <v>207.5925</v>
      </c>
      <c r="Z150" s="9">
        <v>2.67</v>
      </c>
      <c r="AA150" s="5">
        <v>345.11669999999998</v>
      </c>
      <c r="AB150" s="10">
        <v>4.2300000000000004</v>
      </c>
      <c r="AC150" s="5">
        <v>621.97196250000002</v>
      </c>
      <c r="AL150" s="5" t="str">
        <f t="shared" si="16"/>
        <v/>
      </c>
      <c r="AN150" s="5" t="str">
        <f t="shared" si="17"/>
        <v/>
      </c>
      <c r="AP150" s="5" t="str">
        <f t="shared" si="18"/>
        <v/>
      </c>
      <c r="AS150" s="5">
        <f t="shared" si="19"/>
        <v>1257.9199125</v>
      </c>
      <c r="AT150" s="11">
        <f>(AS150/$AS$274)*100</f>
        <v>3.6998618224450282E-2</v>
      </c>
      <c r="AU150" s="5">
        <f t="shared" si="20"/>
        <v>36.998618224450276</v>
      </c>
    </row>
    <row r="151" spans="1:47" x14ac:dyDescent="0.25">
      <c r="A151" s="1" t="s">
        <v>206</v>
      </c>
      <c r="B151" s="1" t="s">
        <v>207</v>
      </c>
      <c r="C151" s="1" t="s">
        <v>208</v>
      </c>
      <c r="D151" s="1" t="s">
        <v>209</v>
      </c>
      <c r="E151" s="1" t="s">
        <v>104</v>
      </c>
      <c r="F151" s="1" t="s">
        <v>191</v>
      </c>
      <c r="G151" s="1" t="s">
        <v>94</v>
      </c>
      <c r="H151" s="1" t="s">
        <v>56</v>
      </c>
      <c r="I151" s="2">
        <v>80</v>
      </c>
      <c r="J151" s="2">
        <v>37.96</v>
      </c>
      <c r="K151" s="2">
        <f t="shared" si="14"/>
        <v>33.949999999999996</v>
      </c>
      <c r="L151" s="2">
        <f t="shared" si="15"/>
        <v>0</v>
      </c>
      <c r="N151" s="4">
        <v>6.74</v>
      </c>
      <c r="O151" s="5">
        <v>12404.97</v>
      </c>
      <c r="P151" s="6">
        <v>10.77</v>
      </c>
      <c r="Q151" s="5">
        <v>17075.834999999999</v>
      </c>
      <c r="R151" s="7">
        <v>13</v>
      </c>
      <c r="S151" s="5">
        <v>12129</v>
      </c>
      <c r="T151" s="8">
        <v>3.44</v>
      </c>
      <c r="U151" s="5">
        <v>962.85599999999988</v>
      </c>
      <c r="AL151" s="5" t="str">
        <f t="shared" si="16"/>
        <v/>
      </c>
      <c r="AN151" s="5" t="str">
        <f t="shared" si="17"/>
        <v/>
      </c>
      <c r="AP151" s="5" t="str">
        <f t="shared" si="18"/>
        <v/>
      </c>
      <c r="AS151" s="5">
        <f t="shared" si="19"/>
        <v>42572.661</v>
      </c>
      <c r="AT151" s="11">
        <f>(AS151/$AS$274)*100</f>
        <v>1.252170043168741</v>
      </c>
      <c r="AU151" s="5">
        <f t="shared" si="20"/>
        <v>1252.1700431687409</v>
      </c>
    </row>
    <row r="152" spans="1:47" x14ac:dyDescent="0.25">
      <c r="A152" s="1" t="s">
        <v>206</v>
      </c>
      <c r="B152" s="1" t="s">
        <v>207</v>
      </c>
      <c r="C152" s="1" t="s">
        <v>208</v>
      </c>
      <c r="D152" s="1" t="s">
        <v>209</v>
      </c>
      <c r="E152" s="1" t="s">
        <v>92</v>
      </c>
      <c r="F152" s="1" t="s">
        <v>191</v>
      </c>
      <c r="G152" s="1" t="s">
        <v>94</v>
      </c>
      <c r="H152" s="1" t="s">
        <v>56</v>
      </c>
      <c r="I152" s="2">
        <v>80</v>
      </c>
      <c r="J152" s="2">
        <v>0.72</v>
      </c>
      <c r="K152" s="2">
        <f t="shared" si="14"/>
        <v>0.72</v>
      </c>
      <c r="L152" s="2">
        <f t="shared" si="15"/>
        <v>0</v>
      </c>
      <c r="N152" s="4">
        <v>0.11</v>
      </c>
      <c r="O152" s="5">
        <v>202.45500000000001</v>
      </c>
      <c r="P152" s="6">
        <v>0.43</v>
      </c>
      <c r="Q152" s="5">
        <v>685.72874999999999</v>
      </c>
      <c r="R152" s="7">
        <v>0.18</v>
      </c>
      <c r="S152" s="5">
        <v>167.94</v>
      </c>
      <c r="AL152" s="5" t="str">
        <f t="shared" si="16"/>
        <v/>
      </c>
      <c r="AN152" s="5" t="str">
        <f t="shared" si="17"/>
        <v/>
      </c>
      <c r="AP152" s="5" t="str">
        <f t="shared" si="18"/>
        <v/>
      </c>
      <c r="AS152" s="5">
        <f t="shared" si="19"/>
        <v>1056.12375</v>
      </c>
      <c r="AT152" s="11">
        <f>(AS152/$AS$274)*100</f>
        <v>3.1063280766711589E-2</v>
      </c>
      <c r="AU152" s="5">
        <f t="shared" si="20"/>
        <v>31.063280766711589</v>
      </c>
    </row>
    <row r="153" spans="1:47" x14ac:dyDescent="0.25">
      <c r="A153" s="1" t="s">
        <v>206</v>
      </c>
      <c r="B153" s="1" t="s">
        <v>207</v>
      </c>
      <c r="C153" s="1" t="s">
        <v>208</v>
      </c>
      <c r="D153" s="1" t="s">
        <v>209</v>
      </c>
      <c r="E153" s="1" t="s">
        <v>99</v>
      </c>
      <c r="F153" s="1" t="s">
        <v>191</v>
      </c>
      <c r="G153" s="1" t="s">
        <v>94</v>
      </c>
      <c r="H153" s="1" t="s">
        <v>56</v>
      </c>
      <c r="I153" s="2">
        <v>80</v>
      </c>
      <c r="J153" s="2">
        <v>38.520000000000003</v>
      </c>
      <c r="K153" s="2">
        <f t="shared" si="14"/>
        <v>38.519999999999996</v>
      </c>
      <c r="L153" s="2">
        <f t="shared" si="15"/>
        <v>0</v>
      </c>
      <c r="N153" s="4">
        <v>3.52</v>
      </c>
      <c r="O153" s="5">
        <v>6478.56</v>
      </c>
      <c r="P153" s="6">
        <v>15.71</v>
      </c>
      <c r="Q153" s="5">
        <v>26390.647499999999</v>
      </c>
      <c r="R153" s="7">
        <v>19.29</v>
      </c>
      <c r="S153" s="5">
        <v>18881.587500000001</v>
      </c>
      <c r="AL153" s="5" t="str">
        <f t="shared" si="16"/>
        <v/>
      </c>
      <c r="AN153" s="5" t="str">
        <f t="shared" si="17"/>
        <v/>
      </c>
      <c r="AP153" s="5" t="str">
        <f t="shared" si="18"/>
        <v/>
      </c>
      <c r="AS153" s="5">
        <f t="shared" si="19"/>
        <v>51750.794999999998</v>
      </c>
      <c r="AT153" s="11">
        <f>(AS153/$AS$274)*100</f>
        <v>1.5221222654878601</v>
      </c>
      <c r="AU153" s="5">
        <f t="shared" si="20"/>
        <v>1522.12226548786</v>
      </c>
    </row>
    <row r="154" spans="1:47" x14ac:dyDescent="0.25">
      <c r="A154" s="1" t="s">
        <v>206</v>
      </c>
      <c r="B154" s="1" t="s">
        <v>207</v>
      </c>
      <c r="C154" s="1" t="s">
        <v>208</v>
      </c>
      <c r="D154" s="1" t="s">
        <v>209</v>
      </c>
      <c r="E154" s="1" t="s">
        <v>106</v>
      </c>
      <c r="F154" s="1" t="s">
        <v>191</v>
      </c>
      <c r="G154" s="1" t="s">
        <v>94</v>
      </c>
      <c r="H154" s="1" t="s">
        <v>56</v>
      </c>
      <c r="I154" s="2">
        <v>80</v>
      </c>
      <c r="J154" s="2">
        <v>0.81</v>
      </c>
      <c r="K154" s="2">
        <f t="shared" si="14"/>
        <v>0.55000000000000004</v>
      </c>
      <c r="L154" s="2">
        <f t="shared" si="15"/>
        <v>0</v>
      </c>
      <c r="N154" s="4">
        <v>0.19</v>
      </c>
      <c r="O154" s="5">
        <v>349.69499999999999</v>
      </c>
      <c r="P154" s="6">
        <v>0.18</v>
      </c>
      <c r="Q154" s="5">
        <v>285.39</v>
      </c>
      <c r="R154" s="7">
        <v>0.18</v>
      </c>
      <c r="S154" s="5">
        <v>167.94</v>
      </c>
      <c r="AL154" s="5" t="str">
        <f t="shared" si="16"/>
        <v/>
      </c>
      <c r="AN154" s="5" t="str">
        <f t="shared" si="17"/>
        <v/>
      </c>
      <c r="AP154" s="5" t="str">
        <f t="shared" si="18"/>
        <v/>
      </c>
      <c r="AS154" s="5">
        <f t="shared" si="19"/>
        <v>803.02500000000009</v>
      </c>
      <c r="AT154" s="11">
        <f>(AS154/$AS$274)*100</f>
        <v>2.3619003963965945E-2</v>
      </c>
      <c r="AU154" s="5">
        <f t="shared" si="20"/>
        <v>23.619003963965945</v>
      </c>
    </row>
    <row r="155" spans="1:47" x14ac:dyDescent="0.25">
      <c r="A155" s="1" t="s">
        <v>210</v>
      </c>
      <c r="B155" s="1" t="s">
        <v>211</v>
      </c>
      <c r="C155" s="1" t="s">
        <v>212</v>
      </c>
      <c r="D155" s="1" t="s">
        <v>213</v>
      </c>
      <c r="E155" s="1" t="s">
        <v>92</v>
      </c>
      <c r="F155" s="1" t="s">
        <v>191</v>
      </c>
      <c r="G155" s="1" t="s">
        <v>94</v>
      </c>
      <c r="H155" s="1" t="s">
        <v>56</v>
      </c>
      <c r="I155" s="2">
        <v>80</v>
      </c>
      <c r="J155" s="2">
        <v>39.25</v>
      </c>
      <c r="K155" s="2">
        <f t="shared" si="14"/>
        <v>39.26</v>
      </c>
      <c r="L155" s="2">
        <f t="shared" si="15"/>
        <v>0</v>
      </c>
      <c r="N155" s="4">
        <v>0.72</v>
      </c>
      <c r="O155" s="5">
        <v>1325.16</v>
      </c>
      <c r="P155" s="6">
        <v>31.54</v>
      </c>
      <c r="Q155" s="5">
        <v>50026.488749999997</v>
      </c>
      <c r="R155" s="7">
        <v>7</v>
      </c>
      <c r="S155" s="5">
        <v>6533.3325000000004</v>
      </c>
      <c r="AL155" s="5" t="str">
        <f t="shared" si="16"/>
        <v/>
      </c>
      <c r="AN155" s="5" t="str">
        <f t="shared" si="17"/>
        <v/>
      </c>
      <c r="AP155" s="5" t="str">
        <f t="shared" si="18"/>
        <v/>
      </c>
      <c r="AS155" s="5">
        <f t="shared" si="19"/>
        <v>57884.981249999997</v>
      </c>
      <c r="AT155" s="11">
        <f>(AS155/$AS$274)*100</f>
        <v>1.7025442565273112</v>
      </c>
      <c r="AU155" s="5">
        <f t="shared" si="20"/>
        <v>1702.5442565273111</v>
      </c>
    </row>
    <row r="156" spans="1:47" x14ac:dyDescent="0.25">
      <c r="A156" s="1" t="s">
        <v>210</v>
      </c>
      <c r="B156" s="1" t="s">
        <v>211</v>
      </c>
      <c r="C156" s="1" t="s">
        <v>212</v>
      </c>
      <c r="D156" s="1" t="s">
        <v>213</v>
      </c>
      <c r="E156" s="1" t="s">
        <v>105</v>
      </c>
      <c r="F156" s="1" t="s">
        <v>191</v>
      </c>
      <c r="G156" s="1" t="s">
        <v>94</v>
      </c>
      <c r="H156" s="1" t="s">
        <v>56</v>
      </c>
      <c r="I156" s="2">
        <v>80</v>
      </c>
      <c r="J156" s="2">
        <v>0.45</v>
      </c>
      <c r="K156" s="2">
        <f t="shared" si="14"/>
        <v>0.44999999999999996</v>
      </c>
      <c r="L156" s="2">
        <f t="shared" si="15"/>
        <v>0</v>
      </c>
      <c r="N156" s="4">
        <v>0.05</v>
      </c>
      <c r="O156" s="5">
        <v>92.025000000000006</v>
      </c>
      <c r="P156" s="6">
        <v>0.14000000000000001</v>
      </c>
      <c r="Q156" s="5">
        <v>221.97</v>
      </c>
      <c r="R156" s="7">
        <v>0.16</v>
      </c>
      <c r="S156" s="5">
        <v>149.28</v>
      </c>
      <c r="T156" s="8">
        <v>0.1</v>
      </c>
      <c r="U156" s="5">
        <v>27.99</v>
      </c>
      <c r="AL156" s="5" t="str">
        <f t="shared" si="16"/>
        <v/>
      </c>
      <c r="AN156" s="5" t="str">
        <f t="shared" si="17"/>
        <v/>
      </c>
      <c r="AP156" s="5" t="str">
        <f t="shared" si="18"/>
        <v/>
      </c>
      <c r="AS156" s="5">
        <f t="shared" si="19"/>
        <v>491.26499999999999</v>
      </c>
      <c r="AT156" s="11">
        <f>(AS156/$AS$274)*100</f>
        <v>1.4449350869970084E-2</v>
      </c>
      <c r="AU156" s="5">
        <f t="shared" si="20"/>
        <v>14.449350869970084</v>
      </c>
    </row>
    <row r="157" spans="1:47" x14ac:dyDescent="0.25">
      <c r="A157" s="1" t="s">
        <v>210</v>
      </c>
      <c r="B157" s="1" t="s">
        <v>211</v>
      </c>
      <c r="C157" s="1" t="s">
        <v>212</v>
      </c>
      <c r="D157" s="1" t="s">
        <v>213</v>
      </c>
      <c r="E157" s="1" t="s">
        <v>106</v>
      </c>
      <c r="F157" s="1" t="s">
        <v>191</v>
      </c>
      <c r="G157" s="1" t="s">
        <v>94</v>
      </c>
      <c r="H157" s="1" t="s">
        <v>56</v>
      </c>
      <c r="I157" s="2">
        <v>80</v>
      </c>
      <c r="J157" s="2">
        <v>38.799999999999997</v>
      </c>
      <c r="K157" s="2">
        <f t="shared" si="14"/>
        <v>35.549999999999997</v>
      </c>
      <c r="L157" s="2">
        <f t="shared" si="15"/>
        <v>0</v>
      </c>
      <c r="N157" s="4">
        <v>1.27</v>
      </c>
      <c r="O157" s="5">
        <v>2337.4349999999999</v>
      </c>
      <c r="P157" s="6">
        <v>16.02</v>
      </c>
      <c r="Q157" s="5">
        <v>25399.71</v>
      </c>
      <c r="R157" s="7">
        <v>16.12</v>
      </c>
      <c r="S157" s="5">
        <v>15039.96</v>
      </c>
      <c r="T157" s="8">
        <v>2.14</v>
      </c>
      <c r="U157" s="5">
        <v>598.98599999999999</v>
      </c>
      <c r="AL157" s="5" t="str">
        <f t="shared" si="16"/>
        <v/>
      </c>
      <c r="AN157" s="5" t="str">
        <f t="shared" si="17"/>
        <v/>
      </c>
      <c r="AP157" s="5" t="str">
        <f t="shared" si="18"/>
        <v/>
      </c>
      <c r="AS157" s="5">
        <f t="shared" si="19"/>
        <v>43376.090999999993</v>
      </c>
      <c r="AT157" s="11">
        <f>(AS157/$AS$274)*100</f>
        <v>1.2758009592109176</v>
      </c>
      <c r="AU157" s="5">
        <f t="shared" si="20"/>
        <v>1275.8009592109177</v>
      </c>
    </row>
    <row r="158" spans="1:47" x14ac:dyDescent="0.25">
      <c r="A158" s="1" t="s">
        <v>210</v>
      </c>
      <c r="B158" s="1" t="s">
        <v>211</v>
      </c>
      <c r="C158" s="1" t="s">
        <v>212</v>
      </c>
      <c r="D158" s="1" t="s">
        <v>213</v>
      </c>
      <c r="E158" s="1" t="s">
        <v>71</v>
      </c>
      <c r="F158" s="1" t="s">
        <v>191</v>
      </c>
      <c r="G158" s="1" t="s">
        <v>94</v>
      </c>
      <c r="H158" s="1" t="s">
        <v>56</v>
      </c>
      <c r="I158" s="2">
        <v>80</v>
      </c>
      <c r="J158" s="2">
        <v>0.6</v>
      </c>
      <c r="K158" s="2">
        <f t="shared" si="14"/>
        <v>0.59000000000000008</v>
      </c>
      <c r="L158" s="2">
        <f t="shared" si="15"/>
        <v>0</v>
      </c>
      <c r="N158" s="4">
        <v>0.05</v>
      </c>
      <c r="O158" s="5">
        <v>92.025000000000006</v>
      </c>
      <c r="P158" s="6">
        <v>0.48</v>
      </c>
      <c r="Q158" s="5">
        <v>761.04</v>
      </c>
      <c r="R158" s="7">
        <v>0.06</v>
      </c>
      <c r="S158" s="5">
        <v>55.98</v>
      </c>
      <c r="AL158" s="5" t="str">
        <f t="shared" si="16"/>
        <v/>
      </c>
      <c r="AN158" s="5" t="str">
        <f t="shared" si="17"/>
        <v/>
      </c>
      <c r="AP158" s="5" t="str">
        <f t="shared" si="18"/>
        <v/>
      </c>
      <c r="AS158" s="5">
        <f t="shared" si="19"/>
        <v>909.04499999999996</v>
      </c>
      <c r="AT158" s="11">
        <f>(AS158/$AS$274)*100</f>
        <v>2.6737321326762455E-2</v>
      </c>
      <c r="AU158" s="5">
        <f t="shared" si="20"/>
        <v>26.737321326762455</v>
      </c>
    </row>
    <row r="159" spans="1:47" x14ac:dyDescent="0.25">
      <c r="A159" s="1" t="s">
        <v>214</v>
      </c>
      <c r="B159" s="1" t="s">
        <v>215</v>
      </c>
      <c r="C159" s="1" t="s">
        <v>216</v>
      </c>
      <c r="D159" s="1" t="s">
        <v>217</v>
      </c>
      <c r="E159" s="1" t="s">
        <v>99</v>
      </c>
      <c r="F159" s="1" t="s">
        <v>158</v>
      </c>
      <c r="G159" s="1" t="s">
        <v>94</v>
      </c>
      <c r="H159" s="1" t="s">
        <v>56</v>
      </c>
      <c r="I159" s="2">
        <v>20</v>
      </c>
      <c r="J159" s="2">
        <v>0.25</v>
      </c>
      <c r="K159" s="2">
        <f t="shared" si="14"/>
        <v>0.05</v>
      </c>
      <c r="L159" s="2">
        <f t="shared" si="15"/>
        <v>0</v>
      </c>
      <c r="T159" s="8">
        <v>0.05</v>
      </c>
      <c r="U159" s="5">
        <v>17.493749999999999</v>
      </c>
      <c r="AL159" s="5" t="str">
        <f t="shared" si="16"/>
        <v/>
      </c>
      <c r="AN159" s="5" t="str">
        <f t="shared" si="17"/>
        <v/>
      </c>
      <c r="AP159" s="5" t="str">
        <f t="shared" si="18"/>
        <v/>
      </c>
      <c r="AS159" s="5">
        <f t="shared" si="19"/>
        <v>17.493749999999999</v>
      </c>
      <c r="AT159" s="11">
        <f>(AS159/$AS$274)*100</f>
        <v>5.145356005038811E-4</v>
      </c>
      <c r="AU159" s="5">
        <f t="shared" si="20"/>
        <v>0.51453560050388114</v>
      </c>
    </row>
    <row r="160" spans="1:47" x14ac:dyDescent="0.25">
      <c r="A160" s="1" t="s">
        <v>214</v>
      </c>
      <c r="B160" s="1" t="s">
        <v>215</v>
      </c>
      <c r="C160" s="1" t="s">
        <v>216</v>
      </c>
      <c r="D160" s="1" t="s">
        <v>217</v>
      </c>
      <c r="E160" s="1" t="s">
        <v>79</v>
      </c>
      <c r="F160" s="1" t="s">
        <v>158</v>
      </c>
      <c r="G160" s="1" t="s">
        <v>94</v>
      </c>
      <c r="H160" s="1" t="s">
        <v>56</v>
      </c>
      <c r="I160" s="2">
        <v>20</v>
      </c>
      <c r="J160" s="2">
        <v>19.420000000000002</v>
      </c>
      <c r="K160" s="2">
        <f t="shared" si="14"/>
        <v>0.78</v>
      </c>
      <c r="L160" s="2">
        <f t="shared" si="15"/>
        <v>0</v>
      </c>
      <c r="R160" s="7">
        <v>0.06</v>
      </c>
      <c r="S160" s="5">
        <v>55.98</v>
      </c>
      <c r="T160" s="8">
        <v>0.72</v>
      </c>
      <c r="U160" s="5">
        <v>230.21775</v>
      </c>
      <c r="AL160" s="5" t="str">
        <f t="shared" si="16"/>
        <v/>
      </c>
      <c r="AN160" s="5" t="str">
        <f t="shared" si="17"/>
        <v/>
      </c>
      <c r="AP160" s="5" t="str">
        <f t="shared" si="18"/>
        <v/>
      </c>
      <c r="AS160" s="5">
        <f t="shared" si="19"/>
        <v>286.19774999999998</v>
      </c>
      <c r="AT160" s="11">
        <f>(AS160/$AS$274)*100</f>
        <v>8.4178024242434965E-3</v>
      </c>
      <c r="AU160" s="5">
        <f t="shared" si="20"/>
        <v>8.4178024242434972</v>
      </c>
    </row>
    <row r="161" spans="1:47" x14ac:dyDescent="0.25">
      <c r="A161" s="1" t="s">
        <v>218</v>
      </c>
      <c r="B161" s="1" t="s">
        <v>219</v>
      </c>
      <c r="C161" s="1" t="s">
        <v>220</v>
      </c>
      <c r="D161" s="1" t="s">
        <v>213</v>
      </c>
      <c r="E161" s="1" t="s">
        <v>71</v>
      </c>
      <c r="F161" s="1" t="s">
        <v>160</v>
      </c>
      <c r="G161" s="1" t="s">
        <v>94</v>
      </c>
      <c r="H161" s="1" t="s">
        <v>56</v>
      </c>
      <c r="I161" s="2">
        <v>54.22</v>
      </c>
      <c r="J161" s="2">
        <v>0.25</v>
      </c>
      <c r="K161" s="2">
        <f t="shared" si="14"/>
        <v>0.25</v>
      </c>
      <c r="L161" s="2">
        <f t="shared" si="15"/>
        <v>0</v>
      </c>
      <c r="P161" s="6">
        <v>0.11</v>
      </c>
      <c r="Q161" s="5">
        <v>218.00624999999999</v>
      </c>
      <c r="R161" s="7">
        <v>0.09</v>
      </c>
      <c r="S161" s="5">
        <v>104.96250000000001</v>
      </c>
      <c r="T161" s="8">
        <v>0.05</v>
      </c>
      <c r="U161" s="5">
        <v>17.493749999999999</v>
      </c>
      <c r="AL161" s="5" t="str">
        <f t="shared" si="16"/>
        <v/>
      </c>
      <c r="AN161" s="5" t="str">
        <f t="shared" si="17"/>
        <v/>
      </c>
      <c r="AP161" s="5" t="str">
        <f t="shared" si="18"/>
        <v/>
      </c>
      <c r="AS161" s="5">
        <f t="shared" si="19"/>
        <v>340.46249999999998</v>
      </c>
      <c r="AT161" s="11">
        <f>(AS161/$AS$274)*100</f>
        <v>1.0013866488691826E-2</v>
      </c>
      <c r="AU161" s="5">
        <f t="shared" si="20"/>
        <v>10.013866488691827</v>
      </c>
    </row>
    <row r="162" spans="1:47" x14ac:dyDescent="0.25">
      <c r="A162" s="1" t="s">
        <v>218</v>
      </c>
      <c r="B162" s="1" t="s">
        <v>219</v>
      </c>
      <c r="C162" s="1" t="s">
        <v>220</v>
      </c>
      <c r="D162" s="1" t="s">
        <v>213</v>
      </c>
      <c r="E162" s="1" t="s">
        <v>61</v>
      </c>
      <c r="F162" s="1" t="s">
        <v>160</v>
      </c>
      <c r="G162" s="1" t="s">
        <v>94</v>
      </c>
      <c r="H162" s="1" t="s">
        <v>56</v>
      </c>
      <c r="I162" s="2">
        <v>54.22</v>
      </c>
      <c r="J162" s="2">
        <v>36.090000000000003</v>
      </c>
      <c r="K162" s="2">
        <f t="shared" si="14"/>
        <v>36.08</v>
      </c>
      <c r="L162" s="2">
        <f t="shared" si="15"/>
        <v>0</v>
      </c>
      <c r="P162" s="6">
        <v>1.61</v>
      </c>
      <c r="Q162" s="5">
        <v>2659.67625</v>
      </c>
      <c r="R162" s="7">
        <v>6.4</v>
      </c>
      <c r="S162" s="5">
        <v>6083.16</v>
      </c>
      <c r="T162" s="8">
        <v>28.07</v>
      </c>
      <c r="U162" s="5">
        <v>8166.7822500000002</v>
      </c>
      <c r="AL162" s="5" t="str">
        <f t="shared" si="16"/>
        <v/>
      </c>
      <c r="AN162" s="5" t="str">
        <f t="shared" si="17"/>
        <v/>
      </c>
      <c r="AP162" s="5" t="str">
        <f t="shared" si="18"/>
        <v/>
      </c>
      <c r="AS162" s="5">
        <f t="shared" si="19"/>
        <v>16909.6185</v>
      </c>
      <c r="AT162" s="11">
        <f>(AS162/$AS$274)*100</f>
        <v>0.49735481010012361</v>
      </c>
      <c r="AU162" s="5">
        <f t="shared" si="20"/>
        <v>497.35481010012364</v>
      </c>
    </row>
    <row r="163" spans="1:47" x14ac:dyDescent="0.25">
      <c r="A163" s="1" t="s">
        <v>218</v>
      </c>
      <c r="B163" s="1" t="s">
        <v>219</v>
      </c>
      <c r="C163" s="1" t="s">
        <v>220</v>
      </c>
      <c r="D163" s="1" t="s">
        <v>213</v>
      </c>
      <c r="E163" s="1" t="s">
        <v>62</v>
      </c>
      <c r="F163" s="1" t="s">
        <v>160</v>
      </c>
      <c r="G163" s="1" t="s">
        <v>94</v>
      </c>
      <c r="H163" s="1" t="s">
        <v>56</v>
      </c>
      <c r="I163" s="2">
        <v>54.22</v>
      </c>
      <c r="J163" s="2">
        <v>2.75</v>
      </c>
      <c r="K163" s="2">
        <f t="shared" si="14"/>
        <v>2.75</v>
      </c>
      <c r="L163" s="2">
        <f t="shared" si="15"/>
        <v>0</v>
      </c>
      <c r="P163" s="6">
        <v>2.46</v>
      </c>
      <c r="Q163" s="5">
        <v>3900.33</v>
      </c>
      <c r="R163" s="7">
        <v>0.28999999999999998</v>
      </c>
      <c r="S163" s="5">
        <v>270.57</v>
      </c>
      <c r="AL163" s="5" t="str">
        <f t="shared" si="16"/>
        <v/>
      </c>
      <c r="AN163" s="5" t="str">
        <f t="shared" si="17"/>
        <v/>
      </c>
      <c r="AP163" s="5" t="str">
        <f t="shared" si="18"/>
        <v/>
      </c>
      <c r="AS163" s="5">
        <f t="shared" si="19"/>
        <v>4170.8999999999996</v>
      </c>
      <c r="AT163" s="11">
        <f>(AS163/$AS$274)*100</f>
        <v>0.12267675805025439</v>
      </c>
      <c r="AU163" s="5">
        <f t="shared" si="20"/>
        <v>122.67675805025439</v>
      </c>
    </row>
    <row r="164" spans="1:47" x14ac:dyDescent="0.25">
      <c r="A164" s="1" t="s">
        <v>218</v>
      </c>
      <c r="B164" s="1" t="s">
        <v>219</v>
      </c>
      <c r="C164" s="1" t="s">
        <v>220</v>
      </c>
      <c r="D164" s="1" t="s">
        <v>213</v>
      </c>
      <c r="E164" s="1" t="s">
        <v>63</v>
      </c>
      <c r="F164" s="1" t="s">
        <v>160</v>
      </c>
      <c r="G164" s="1" t="s">
        <v>94</v>
      </c>
      <c r="H164" s="1" t="s">
        <v>56</v>
      </c>
      <c r="I164" s="2">
        <v>54.22</v>
      </c>
      <c r="J164" s="2">
        <v>9.48</v>
      </c>
      <c r="K164" s="2">
        <f t="shared" si="14"/>
        <v>9.48</v>
      </c>
      <c r="L164" s="2">
        <f t="shared" si="15"/>
        <v>0</v>
      </c>
      <c r="P164" s="6">
        <v>2.2799999999999998</v>
      </c>
      <c r="Q164" s="5">
        <v>4046.98875</v>
      </c>
      <c r="R164" s="7">
        <v>4.33</v>
      </c>
      <c r="S164" s="5">
        <v>4835.2725</v>
      </c>
      <c r="T164" s="8">
        <v>2.87</v>
      </c>
      <c r="U164" s="5">
        <v>948.16124999999988</v>
      </c>
      <c r="AL164" s="5" t="str">
        <f t="shared" si="16"/>
        <v/>
      </c>
      <c r="AN164" s="5" t="str">
        <f t="shared" si="17"/>
        <v/>
      </c>
      <c r="AP164" s="5" t="str">
        <f t="shared" si="18"/>
        <v/>
      </c>
      <c r="AS164" s="5">
        <f t="shared" si="19"/>
        <v>9830.4224999999988</v>
      </c>
      <c r="AT164" s="11">
        <f>(AS164/$AS$274)*100</f>
        <v>0.289137683129367</v>
      </c>
      <c r="AU164" s="5">
        <f t="shared" si="20"/>
        <v>289.13768312936702</v>
      </c>
    </row>
    <row r="165" spans="1:47" x14ac:dyDescent="0.25">
      <c r="A165" s="1" t="s">
        <v>218</v>
      </c>
      <c r="B165" s="1" t="s">
        <v>219</v>
      </c>
      <c r="C165" s="1" t="s">
        <v>220</v>
      </c>
      <c r="D165" s="1" t="s">
        <v>213</v>
      </c>
      <c r="E165" s="1" t="s">
        <v>70</v>
      </c>
      <c r="F165" s="1" t="s">
        <v>160</v>
      </c>
      <c r="G165" s="1" t="s">
        <v>94</v>
      </c>
      <c r="H165" s="1" t="s">
        <v>56</v>
      </c>
      <c r="I165" s="2">
        <v>54.22</v>
      </c>
      <c r="J165" s="2">
        <v>0.31</v>
      </c>
      <c r="K165" s="2">
        <f t="shared" si="14"/>
        <v>0.31</v>
      </c>
      <c r="L165" s="2">
        <f t="shared" si="15"/>
        <v>0</v>
      </c>
      <c r="P165" s="6">
        <v>0.03</v>
      </c>
      <c r="Q165" s="5">
        <v>71.347499999999997</v>
      </c>
      <c r="R165" s="7">
        <v>7.0000000000000007E-2</v>
      </c>
      <c r="S165" s="5">
        <v>79.305000000000007</v>
      </c>
      <c r="T165" s="8">
        <v>0.21</v>
      </c>
      <c r="U165" s="5">
        <v>76.272749999999988</v>
      </c>
      <c r="AL165" s="5" t="str">
        <f t="shared" si="16"/>
        <v/>
      </c>
      <c r="AN165" s="5" t="str">
        <f t="shared" si="17"/>
        <v/>
      </c>
      <c r="AP165" s="5" t="str">
        <f t="shared" si="18"/>
        <v/>
      </c>
      <c r="AS165" s="5">
        <f t="shared" si="19"/>
        <v>226.92525000000001</v>
      </c>
      <c r="AT165" s="11">
        <f>(AS165/$AS$274)*100</f>
        <v>6.6744477186562847E-3</v>
      </c>
      <c r="AU165" s="5">
        <f t="shared" si="20"/>
        <v>6.6744477186562845</v>
      </c>
    </row>
    <row r="166" spans="1:47" x14ac:dyDescent="0.25">
      <c r="A166" s="1" t="s">
        <v>221</v>
      </c>
      <c r="B166" s="1" t="s">
        <v>150</v>
      </c>
      <c r="C166" s="1" t="s">
        <v>151</v>
      </c>
      <c r="D166" s="1" t="s">
        <v>152</v>
      </c>
      <c r="E166" s="1" t="s">
        <v>61</v>
      </c>
      <c r="F166" s="1" t="s">
        <v>160</v>
      </c>
      <c r="G166" s="1" t="s">
        <v>94</v>
      </c>
      <c r="H166" s="1" t="s">
        <v>56</v>
      </c>
      <c r="I166" s="2">
        <v>16</v>
      </c>
      <c r="J166" s="2">
        <v>0.75</v>
      </c>
      <c r="K166" s="2">
        <f t="shared" si="14"/>
        <v>0.75</v>
      </c>
      <c r="L166" s="2">
        <f t="shared" si="15"/>
        <v>0</v>
      </c>
      <c r="N166" s="4">
        <v>0.11</v>
      </c>
      <c r="O166" s="5">
        <v>202.45500000000001</v>
      </c>
      <c r="P166" s="6">
        <v>0.64</v>
      </c>
      <c r="Q166" s="5">
        <v>1014.72</v>
      </c>
      <c r="AL166" s="5" t="str">
        <f t="shared" si="16"/>
        <v/>
      </c>
      <c r="AN166" s="5" t="str">
        <f t="shared" si="17"/>
        <v/>
      </c>
      <c r="AP166" s="5" t="str">
        <f t="shared" si="18"/>
        <v/>
      </c>
      <c r="AS166" s="5">
        <f t="shared" si="19"/>
        <v>1217.175</v>
      </c>
      <c r="AT166" s="11">
        <f>(AS166/$AS$274)*100</f>
        <v>3.5800206904940998E-2</v>
      </c>
      <c r="AU166" s="5">
        <f t="shared" si="20"/>
        <v>35.800206904941</v>
      </c>
    </row>
    <row r="167" spans="1:47" x14ac:dyDescent="0.25">
      <c r="A167" s="1" t="s">
        <v>221</v>
      </c>
      <c r="B167" s="1" t="s">
        <v>150</v>
      </c>
      <c r="C167" s="1" t="s">
        <v>151</v>
      </c>
      <c r="D167" s="1" t="s">
        <v>152</v>
      </c>
      <c r="E167" s="1" t="s">
        <v>62</v>
      </c>
      <c r="F167" s="1" t="s">
        <v>160</v>
      </c>
      <c r="G167" s="1" t="s">
        <v>94</v>
      </c>
      <c r="H167" s="1" t="s">
        <v>56</v>
      </c>
      <c r="I167" s="2">
        <v>16</v>
      </c>
      <c r="J167" s="2">
        <v>14.83</v>
      </c>
      <c r="K167" s="2">
        <f t="shared" si="14"/>
        <v>14.83</v>
      </c>
      <c r="L167" s="2">
        <f t="shared" si="15"/>
        <v>0</v>
      </c>
      <c r="N167" s="4">
        <v>5.91</v>
      </c>
      <c r="O167" s="5">
        <v>10877.355</v>
      </c>
      <c r="P167" s="6">
        <v>8.92</v>
      </c>
      <c r="Q167" s="5">
        <v>14142.66</v>
      </c>
      <c r="AL167" s="5" t="str">
        <f t="shared" si="16"/>
        <v/>
      </c>
      <c r="AN167" s="5" t="str">
        <f t="shared" si="17"/>
        <v/>
      </c>
      <c r="AP167" s="5" t="str">
        <f t="shared" si="18"/>
        <v/>
      </c>
      <c r="AS167" s="5">
        <f t="shared" si="19"/>
        <v>25020.014999999999</v>
      </c>
      <c r="AT167" s="11">
        <f>(AS167/$AS$274)*100</f>
        <v>0.73590216178012802</v>
      </c>
      <c r="AU167" s="5">
        <f t="shared" si="20"/>
        <v>735.90216178012804</v>
      </c>
    </row>
    <row r="168" spans="1:47" x14ac:dyDescent="0.25">
      <c r="A168" s="1" t="s">
        <v>222</v>
      </c>
      <c r="B168" s="1" t="s">
        <v>223</v>
      </c>
      <c r="C168" s="1" t="s">
        <v>224</v>
      </c>
      <c r="D168" s="1" t="s">
        <v>225</v>
      </c>
      <c r="E168" s="1" t="s">
        <v>62</v>
      </c>
      <c r="F168" s="1" t="s">
        <v>160</v>
      </c>
      <c r="G168" s="1" t="s">
        <v>94</v>
      </c>
      <c r="H168" s="1" t="s">
        <v>56</v>
      </c>
      <c r="I168" s="2">
        <v>11</v>
      </c>
      <c r="J168" s="2">
        <v>5.24</v>
      </c>
      <c r="K168" s="2">
        <f t="shared" si="14"/>
        <v>5.2399999999999993</v>
      </c>
      <c r="L168" s="2">
        <f t="shared" si="15"/>
        <v>0</v>
      </c>
      <c r="P168" s="6">
        <v>4.0199999999999996</v>
      </c>
      <c r="Q168" s="5">
        <v>6373.7099999999991</v>
      </c>
      <c r="R168" s="7">
        <v>1.22</v>
      </c>
      <c r="S168" s="5">
        <v>1138.26</v>
      </c>
      <c r="AL168" s="5" t="str">
        <f t="shared" si="16"/>
        <v/>
      </c>
      <c r="AN168" s="5" t="str">
        <f t="shared" si="17"/>
        <v/>
      </c>
      <c r="AP168" s="5" t="str">
        <f t="shared" si="18"/>
        <v/>
      </c>
      <c r="AS168" s="5">
        <f t="shared" si="19"/>
        <v>7511.9699999999993</v>
      </c>
      <c r="AT168" s="11">
        <f>(AS168/$AS$274)*100</f>
        <v>0.22094610903420592</v>
      </c>
      <c r="AU168" s="5">
        <f t="shared" si="20"/>
        <v>220.9461090342059</v>
      </c>
    </row>
    <row r="169" spans="1:47" x14ac:dyDescent="0.25">
      <c r="A169" s="1" t="s">
        <v>226</v>
      </c>
      <c r="B169" s="1" t="s">
        <v>227</v>
      </c>
      <c r="C169" s="1" t="s">
        <v>228</v>
      </c>
      <c r="D169" s="1" t="s">
        <v>229</v>
      </c>
      <c r="E169" s="1" t="s">
        <v>53</v>
      </c>
      <c r="F169" s="1" t="s">
        <v>158</v>
      </c>
      <c r="G169" s="1" t="s">
        <v>94</v>
      </c>
      <c r="H169" s="1" t="s">
        <v>56</v>
      </c>
      <c r="I169" s="2">
        <v>1.29</v>
      </c>
      <c r="J169" s="2">
        <v>1.29</v>
      </c>
      <c r="K169" s="2">
        <f t="shared" si="14"/>
        <v>1.3</v>
      </c>
      <c r="L169" s="2">
        <f t="shared" si="15"/>
        <v>0</v>
      </c>
      <c r="P169" s="6">
        <v>1.3</v>
      </c>
      <c r="Q169" s="5">
        <v>2061.15</v>
      </c>
      <c r="AL169" s="5" t="str">
        <f t="shared" si="16"/>
        <v/>
      </c>
      <c r="AN169" s="5" t="str">
        <f t="shared" si="17"/>
        <v/>
      </c>
      <c r="AP169" s="5" t="str">
        <f t="shared" si="18"/>
        <v/>
      </c>
      <c r="AS169" s="5">
        <f t="shared" si="19"/>
        <v>2061.15</v>
      </c>
      <c r="AT169" s="11">
        <f>(AS169/$AS$274)*100</f>
        <v>6.0623654332465859E-2</v>
      </c>
      <c r="AU169" s="5">
        <f t="shared" si="20"/>
        <v>60.623654332465861</v>
      </c>
    </row>
    <row r="170" spans="1:47" x14ac:dyDescent="0.25">
      <c r="A170" s="1" t="s">
        <v>230</v>
      </c>
      <c r="B170" s="1" t="s">
        <v>231</v>
      </c>
      <c r="C170" s="1" t="s">
        <v>232</v>
      </c>
      <c r="D170" s="1" t="s">
        <v>98</v>
      </c>
      <c r="E170" s="1" t="s">
        <v>53</v>
      </c>
      <c r="F170" s="1" t="s">
        <v>158</v>
      </c>
      <c r="G170" s="1" t="s">
        <v>94</v>
      </c>
      <c r="H170" s="1" t="s">
        <v>56</v>
      </c>
      <c r="I170" s="2">
        <v>2</v>
      </c>
      <c r="J170" s="2">
        <v>1.23</v>
      </c>
      <c r="K170" s="2">
        <f t="shared" si="14"/>
        <v>1.23</v>
      </c>
      <c r="L170" s="2">
        <f t="shared" si="15"/>
        <v>0</v>
      </c>
      <c r="P170" s="6">
        <v>1.23</v>
      </c>
      <c r="Q170" s="5">
        <v>1950.165</v>
      </c>
      <c r="AL170" s="5" t="str">
        <f t="shared" si="16"/>
        <v/>
      </c>
      <c r="AN170" s="5" t="str">
        <f t="shared" si="17"/>
        <v/>
      </c>
      <c r="AP170" s="5" t="str">
        <f t="shared" si="18"/>
        <v/>
      </c>
      <c r="AS170" s="5">
        <f t="shared" si="19"/>
        <v>1950.165</v>
      </c>
      <c r="AT170" s="11">
        <f>(AS170/$AS$274)*100</f>
        <v>5.7359303714563853E-2</v>
      </c>
      <c r="AU170" s="5">
        <f t="shared" si="20"/>
        <v>57.35930371456385</v>
      </c>
    </row>
    <row r="171" spans="1:47" x14ac:dyDescent="0.25">
      <c r="A171" s="1" t="s">
        <v>233</v>
      </c>
      <c r="B171" s="1" t="s">
        <v>219</v>
      </c>
      <c r="C171" s="1" t="s">
        <v>220</v>
      </c>
      <c r="D171" s="1" t="s">
        <v>213</v>
      </c>
      <c r="E171" s="1" t="s">
        <v>79</v>
      </c>
      <c r="F171" s="1" t="s">
        <v>158</v>
      </c>
      <c r="G171" s="1" t="s">
        <v>94</v>
      </c>
      <c r="H171" s="1" t="s">
        <v>56</v>
      </c>
      <c r="I171" s="2">
        <v>11.61</v>
      </c>
      <c r="J171" s="2">
        <v>5.33</v>
      </c>
      <c r="K171" s="2">
        <f t="shared" si="14"/>
        <v>5.32</v>
      </c>
      <c r="L171" s="2">
        <f t="shared" si="15"/>
        <v>0</v>
      </c>
      <c r="R171" s="7">
        <v>3.7</v>
      </c>
      <c r="S171" s="5">
        <v>3452.1</v>
      </c>
      <c r="T171" s="8">
        <v>1.62</v>
      </c>
      <c r="U171" s="5">
        <v>453.43799999999999</v>
      </c>
      <c r="AL171" s="5" t="str">
        <f t="shared" si="16"/>
        <v/>
      </c>
      <c r="AN171" s="5" t="str">
        <f t="shared" si="17"/>
        <v/>
      </c>
      <c r="AP171" s="5" t="str">
        <f t="shared" si="18"/>
        <v/>
      </c>
      <c r="AS171" s="5">
        <f t="shared" si="19"/>
        <v>3905.538</v>
      </c>
      <c r="AT171" s="11">
        <f>(AS171/$AS$274)*100</f>
        <v>0.11487178793115982</v>
      </c>
      <c r="AU171" s="5">
        <f t="shared" si="20"/>
        <v>114.87178793115982</v>
      </c>
    </row>
    <row r="172" spans="1:47" x14ac:dyDescent="0.25">
      <c r="A172" s="1">
        <v>100</v>
      </c>
      <c r="B172" s="1" t="s">
        <v>239</v>
      </c>
      <c r="K172" s="2">
        <f t="shared" ref="K172" si="21">SUM(N172,P172,R172,T172,V172,X172,Z172,AB172,AE172,AG172,AI172)</f>
        <v>58.29</v>
      </c>
      <c r="P172" s="6">
        <v>0.6</v>
      </c>
      <c r="Q172" s="5">
        <v>951.3</v>
      </c>
      <c r="R172" s="7">
        <v>0.51</v>
      </c>
      <c r="S172" s="5">
        <v>475.83</v>
      </c>
      <c r="T172" s="8">
        <v>0.65</v>
      </c>
      <c r="V172" s="2">
        <v>56.53</v>
      </c>
      <c r="W172" s="5">
        <v>12658.2</v>
      </c>
      <c r="AS172" s="5">
        <f t="shared" ref="AS172" si="22">SUM(O172,Q172,S172,U172,W172,Y172,AA172,AC172,AF172,AH172,AJ172)</f>
        <v>14085.33</v>
      </c>
      <c r="AT172" s="11">
        <f>(AS172/$AS$274)*100</f>
        <v>0.41428531503224481</v>
      </c>
      <c r="AU172" s="5">
        <f>(AT172/100)*$AU$1</f>
        <v>414.2853150322448</v>
      </c>
    </row>
    <row r="173" spans="1:47" x14ac:dyDescent="0.25">
      <c r="B173" s="29" t="s">
        <v>243</v>
      </c>
    </row>
    <row r="174" spans="1:47" x14ac:dyDescent="0.25">
      <c r="B174" s="1" t="s">
        <v>241</v>
      </c>
      <c r="C174" s="30" t="s">
        <v>248</v>
      </c>
      <c r="D174" s="30" t="s">
        <v>249</v>
      </c>
      <c r="E174" s="1" t="s">
        <v>62</v>
      </c>
      <c r="F174" s="1" t="s">
        <v>54</v>
      </c>
      <c r="G174" s="1" t="s">
        <v>55</v>
      </c>
      <c r="H174" s="1" t="s">
        <v>56</v>
      </c>
      <c r="J174" s="2">
        <v>4.6900000000000004</v>
      </c>
      <c r="K174" s="2">
        <f t="shared" ref="K174:K183" si="23">SUM(N174,P174,R174,T174,V174,X174,Z174,AB174,AE174,AG174,AI174)</f>
        <v>4.04</v>
      </c>
      <c r="L174" s="2">
        <f t="shared" ref="L174:L183" si="24">SUM(M174,AD174,AK174,AM174,AO174,AQ174,AR174)</f>
        <v>0</v>
      </c>
      <c r="AG174" s="9">
        <v>4.04</v>
      </c>
      <c r="AH174" s="5">
        <v>5124.3360000000002</v>
      </c>
      <c r="AL174" s="5" t="str">
        <f t="shared" ref="AL174:AL183" si="25">IF(AK174&gt;0,AK174*$AL$1,"")</f>
        <v/>
      </c>
      <c r="AN174" s="5" t="str">
        <f t="shared" ref="AN174:AN183" si="26">IF(AM174&gt;0,AM174*$AN$1,"")</f>
        <v/>
      </c>
      <c r="AP174" s="5" t="str">
        <f t="shared" ref="AP174:AP183" si="27">IF(AO174&gt;0,AO174*$AP$1,"")</f>
        <v/>
      </c>
      <c r="AS174" s="5">
        <f t="shared" ref="AS174:AS183" si="28">SUM(O174,Q174,S174,U174,W174,Y174,AA174,AC174,AF174,AH174,AJ174)</f>
        <v>5124.3360000000002</v>
      </c>
      <c r="AT174" s="11">
        <f t="shared" ref="AT174:AT183" si="29">(AS174/$AS$274)*100</f>
        <v>0.15071973138656128</v>
      </c>
      <c r="AU174" s="5">
        <f t="shared" ref="AU174:AU183" si="30">(AT174/100)*$AU$1</f>
        <v>150.71973138656128</v>
      </c>
    </row>
    <row r="175" spans="1:47" x14ac:dyDescent="0.25">
      <c r="B175" s="1" t="s">
        <v>241</v>
      </c>
      <c r="C175" s="30" t="s">
        <v>248</v>
      </c>
      <c r="D175" s="30" t="s">
        <v>249</v>
      </c>
      <c r="E175" s="1" t="s">
        <v>53</v>
      </c>
      <c r="F175" s="1" t="s">
        <v>76</v>
      </c>
      <c r="G175" s="1" t="s">
        <v>55</v>
      </c>
      <c r="H175" s="1" t="s">
        <v>56</v>
      </c>
      <c r="J175" s="2">
        <v>0.49</v>
      </c>
      <c r="K175" s="2">
        <f t="shared" si="23"/>
        <v>0.49</v>
      </c>
      <c r="L175" s="2">
        <f t="shared" si="24"/>
        <v>0</v>
      </c>
      <c r="AG175" s="9">
        <v>0.49</v>
      </c>
      <c r="AH175" s="5">
        <v>621.51600000000008</v>
      </c>
      <c r="AL175" s="5" t="str">
        <f t="shared" si="25"/>
        <v/>
      </c>
      <c r="AN175" s="5" t="str">
        <f t="shared" si="26"/>
        <v/>
      </c>
      <c r="AP175" s="5" t="str">
        <f t="shared" si="27"/>
        <v/>
      </c>
      <c r="AS175" s="5">
        <f t="shared" si="28"/>
        <v>621.51600000000008</v>
      </c>
      <c r="AT175" s="11">
        <f t="shared" si="29"/>
        <v>1.8280363460251244E-2</v>
      </c>
      <c r="AU175" s="5">
        <f t="shared" si="30"/>
        <v>18.280363460251245</v>
      </c>
    </row>
    <row r="176" spans="1:47" x14ac:dyDescent="0.25">
      <c r="B176" s="1" t="s">
        <v>241</v>
      </c>
      <c r="C176" s="30" t="s">
        <v>248</v>
      </c>
      <c r="D176" s="30" t="s">
        <v>249</v>
      </c>
      <c r="E176" s="1" t="s">
        <v>53</v>
      </c>
      <c r="F176" s="1" t="s">
        <v>158</v>
      </c>
      <c r="G176" s="1" t="s">
        <v>94</v>
      </c>
      <c r="H176" s="1" t="s">
        <v>56</v>
      </c>
      <c r="J176" s="2">
        <v>0.01</v>
      </c>
      <c r="K176" s="2">
        <f t="shared" si="23"/>
        <v>0.01</v>
      </c>
      <c r="L176" s="2">
        <f t="shared" si="24"/>
        <v>0</v>
      </c>
      <c r="AG176" s="9">
        <v>0.01</v>
      </c>
      <c r="AH176" s="5">
        <v>12.683999999999999</v>
      </c>
      <c r="AL176" s="5" t="str">
        <f t="shared" si="25"/>
        <v/>
      </c>
      <c r="AN176" s="5" t="str">
        <f t="shared" si="26"/>
        <v/>
      </c>
      <c r="AP176" s="5" t="str">
        <f t="shared" si="27"/>
        <v/>
      </c>
      <c r="AS176" s="5">
        <f t="shared" si="28"/>
        <v>12.683999999999999</v>
      </c>
      <c r="AT176" s="11">
        <f t="shared" si="29"/>
        <v>3.7306864204594375E-4</v>
      </c>
      <c r="AU176" s="5">
        <f t="shared" si="30"/>
        <v>0.37306864204594375</v>
      </c>
    </row>
    <row r="177" spans="2:47" x14ac:dyDescent="0.25">
      <c r="B177" s="1" t="s">
        <v>241</v>
      </c>
      <c r="C177" s="30" t="s">
        <v>248</v>
      </c>
      <c r="D177" s="30" t="s">
        <v>249</v>
      </c>
      <c r="E177" s="1" t="s">
        <v>71</v>
      </c>
      <c r="F177" s="1" t="s">
        <v>160</v>
      </c>
      <c r="G177" s="1" t="s">
        <v>94</v>
      </c>
      <c r="H177" s="1" t="s">
        <v>56</v>
      </c>
      <c r="J177" s="2">
        <v>1.23</v>
      </c>
      <c r="K177" s="2">
        <f t="shared" si="23"/>
        <v>1.23</v>
      </c>
      <c r="L177" s="2">
        <f t="shared" si="24"/>
        <v>0</v>
      </c>
      <c r="AG177" s="9">
        <v>1.23</v>
      </c>
      <c r="AH177" s="5">
        <v>1950.165</v>
      </c>
      <c r="AL177" s="5" t="str">
        <f t="shared" si="25"/>
        <v/>
      </c>
      <c r="AN177" s="5" t="str">
        <f t="shared" si="26"/>
        <v/>
      </c>
      <c r="AP177" s="5" t="str">
        <f t="shared" si="27"/>
        <v/>
      </c>
      <c r="AS177" s="5">
        <f t="shared" si="28"/>
        <v>1950.165</v>
      </c>
      <c r="AT177" s="11">
        <f t="shared" si="29"/>
        <v>5.7359303714563853E-2</v>
      </c>
      <c r="AU177" s="5">
        <f t="shared" si="30"/>
        <v>57.35930371456385</v>
      </c>
    </row>
    <row r="178" spans="2:47" x14ac:dyDescent="0.25">
      <c r="B178" s="1" t="s">
        <v>241</v>
      </c>
      <c r="C178" s="30" t="s">
        <v>248</v>
      </c>
      <c r="D178" s="30" t="s">
        <v>249</v>
      </c>
      <c r="E178" s="1" t="s">
        <v>61</v>
      </c>
      <c r="F178" s="1" t="s">
        <v>160</v>
      </c>
      <c r="G178" s="1" t="s">
        <v>94</v>
      </c>
      <c r="H178" s="1" t="s">
        <v>56</v>
      </c>
      <c r="J178" s="2">
        <v>2.31</v>
      </c>
      <c r="K178" s="2">
        <f t="shared" si="23"/>
        <v>2.31</v>
      </c>
      <c r="L178" s="2">
        <f t="shared" si="24"/>
        <v>0</v>
      </c>
      <c r="AG178" s="9">
        <v>2.31</v>
      </c>
      <c r="AH178" s="5">
        <v>2930.0039999999999</v>
      </c>
      <c r="AL178" s="5" t="str">
        <f t="shared" si="25"/>
        <v/>
      </c>
      <c r="AN178" s="5" t="str">
        <f t="shared" si="26"/>
        <v/>
      </c>
      <c r="AP178" s="5" t="str">
        <f t="shared" si="27"/>
        <v/>
      </c>
      <c r="AS178" s="5">
        <f t="shared" si="28"/>
        <v>2930.0039999999999</v>
      </c>
      <c r="AT178" s="11">
        <f t="shared" si="29"/>
        <v>8.6178856312613003E-2</v>
      </c>
      <c r="AU178" s="5">
        <f t="shared" si="30"/>
        <v>86.178856312612993</v>
      </c>
    </row>
    <row r="179" spans="2:47" x14ac:dyDescent="0.25">
      <c r="B179" s="1" t="s">
        <v>241</v>
      </c>
      <c r="C179" s="30" t="s">
        <v>248</v>
      </c>
      <c r="D179" s="30" t="s">
        <v>249</v>
      </c>
      <c r="E179" s="1" t="s">
        <v>106</v>
      </c>
      <c r="F179" s="1" t="s">
        <v>160</v>
      </c>
      <c r="G179" s="1" t="s">
        <v>94</v>
      </c>
      <c r="H179" s="1" t="s">
        <v>56</v>
      </c>
      <c r="J179" s="2">
        <v>0.88</v>
      </c>
      <c r="K179" s="2">
        <f t="shared" si="23"/>
        <v>0.88000000000000012</v>
      </c>
      <c r="L179" s="2">
        <f t="shared" si="24"/>
        <v>0</v>
      </c>
      <c r="AG179" s="9">
        <v>0.88000000000000012</v>
      </c>
      <c r="AH179" s="5">
        <v>1116.192</v>
      </c>
      <c r="AL179" s="5" t="str">
        <f t="shared" si="25"/>
        <v/>
      </c>
      <c r="AN179" s="5" t="str">
        <f t="shared" si="26"/>
        <v/>
      </c>
      <c r="AP179" s="5" t="str">
        <f t="shared" si="27"/>
        <v/>
      </c>
      <c r="AS179" s="5">
        <f t="shared" si="28"/>
        <v>1116.192</v>
      </c>
      <c r="AT179" s="11">
        <f t="shared" si="29"/>
        <v>3.2830040500043053E-2</v>
      </c>
      <c r="AU179" s="5">
        <f t="shared" si="30"/>
        <v>32.830040500043054</v>
      </c>
    </row>
    <row r="180" spans="2:47" x14ac:dyDescent="0.25">
      <c r="B180" s="1" t="s">
        <v>241</v>
      </c>
      <c r="C180" s="30" t="s">
        <v>248</v>
      </c>
      <c r="D180" s="30" t="s">
        <v>249</v>
      </c>
      <c r="E180" s="1" t="s">
        <v>62</v>
      </c>
      <c r="F180" s="1" t="s">
        <v>160</v>
      </c>
      <c r="G180" s="1" t="s">
        <v>94</v>
      </c>
      <c r="H180" s="1" t="s">
        <v>56</v>
      </c>
      <c r="J180" s="2">
        <v>0.69</v>
      </c>
      <c r="K180" s="2">
        <f t="shared" si="23"/>
        <v>0.69</v>
      </c>
      <c r="L180" s="2">
        <f t="shared" si="24"/>
        <v>0</v>
      </c>
      <c r="AG180" s="9">
        <v>0.69</v>
      </c>
      <c r="AH180" s="5">
        <v>875.19600000000003</v>
      </c>
      <c r="AL180" s="5" t="str">
        <f t="shared" si="25"/>
        <v/>
      </c>
      <c r="AN180" s="5" t="str">
        <f t="shared" si="26"/>
        <v/>
      </c>
      <c r="AP180" s="5" t="str">
        <f t="shared" si="27"/>
        <v/>
      </c>
      <c r="AS180" s="5">
        <f t="shared" si="28"/>
        <v>875.19600000000003</v>
      </c>
      <c r="AT180" s="11">
        <f t="shared" si="29"/>
        <v>2.5741736301170125E-2</v>
      </c>
      <c r="AU180" s="5">
        <f t="shared" si="30"/>
        <v>25.741736301170121</v>
      </c>
    </row>
    <row r="181" spans="2:47" x14ac:dyDescent="0.25">
      <c r="B181" s="1" t="s">
        <v>241</v>
      </c>
      <c r="C181" s="30" t="s">
        <v>248</v>
      </c>
      <c r="D181" s="30" t="s">
        <v>249</v>
      </c>
      <c r="E181" s="1" t="s">
        <v>63</v>
      </c>
      <c r="F181" s="1" t="s">
        <v>160</v>
      </c>
      <c r="G181" s="1" t="s">
        <v>94</v>
      </c>
      <c r="H181" s="1" t="s">
        <v>56</v>
      </c>
      <c r="J181" s="2">
        <v>4.04</v>
      </c>
      <c r="K181" s="2">
        <f t="shared" si="23"/>
        <v>4.04</v>
      </c>
      <c r="L181" s="2">
        <f t="shared" si="24"/>
        <v>0</v>
      </c>
      <c r="AG181" s="9">
        <v>4.04</v>
      </c>
      <c r="AH181" s="5">
        <v>5710.9709999999995</v>
      </c>
      <c r="AL181" s="5" t="str">
        <f t="shared" si="25"/>
        <v/>
      </c>
      <c r="AN181" s="5" t="str">
        <f t="shared" si="26"/>
        <v/>
      </c>
      <c r="AP181" s="5" t="str">
        <f t="shared" si="27"/>
        <v/>
      </c>
      <c r="AS181" s="5">
        <f t="shared" si="28"/>
        <v>5710.9709999999995</v>
      </c>
      <c r="AT181" s="11">
        <f t="shared" si="29"/>
        <v>0.16797415608118615</v>
      </c>
      <c r="AU181" s="5">
        <f t="shared" si="30"/>
        <v>167.97415608118615</v>
      </c>
    </row>
    <row r="182" spans="2:47" x14ac:dyDescent="0.25">
      <c r="B182" s="1" t="s">
        <v>241</v>
      </c>
      <c r="C182" s="30" t="s">
        <v>248</v>
      </c>
      <c r="D182" s="30" t="s">
        <v>249</v>
      </c>
      <c r="E182" s="1" t="s">
        <v>92</v>
      </c>
      <c r="F182" s="1" t="s">
        <v>160</v>
      </c>
      <c r="G182" s="1" t="s">
        <v>94</v>
      </c>
      <c r="H182" s="1" t="s">
        <v>56</v>
      </c>
      <c r="J182" s="2">
        <v>4.6399999999999997</v>
      </c>
      <c r="K182" s="2">
        <f t="shared" si="23"/>
        <v>4.6400000000000006</v>
      </c>
      <c r="L182" s="2">
        <f t="shared" si="24"/>
        <v>0</v>
      </c>
      <c r="AG182" s="9">
        <v>4.6400000000000006</v>
      </c>
      <c r="AH182" s="5">
        <v>6294.4350000000013</v>
      </c>
      <c r="AL182" s="5" t="str">
        <f t="shared" si="25"/>
        <v/>
      </c>
      <c r="AN182" s="5" t="str">
        <f t="shared" si="26"/>
        <v/>
      </c>
      <c r="AP182" s="5" t="str">
        <f t="shared" si="27"/>
        <v/>
      </c>
      <c r="AS182" s="5">
        <f t="shared" si="28"/>
        <v>6294.4350000000013</v>
      </c>
      <c r="AT182" s="11">
        <f t="shared" si="29"/>
        <v>0.18513531361529961</v>
      </c>
      <c r="AU182" s="5">
        <f t="shared" si="30"/>
        <v>185.13531361529959</v>
      </c>
    </row>
    <row r="183" spans="2:47" x14ac:dyDescent="0.25">
      <c r="B183" s="1" t="s">
        <v>241</v>
      </c>
      <c r="C183" s="30" t="s">
        <v>248</v>
      </c>
      <c r="D183" s="30" t="s">
        <v>249</v>
      </c>
      <c r="E183" s="1" t="s">
        <v>104</v>
      </c>
      <c r="F183" s="1" t="s">
        <v>160</v>
      </c>
      <c r="G183" s="1" t="s">
        <v>94</v>
      </c>
      <c r="H183" s="1" t="s">
        <v>56</v>
      </c>
      <c r="J183" s="2">
        <v>5.0199999999999996</v>
      </c>
      <c r="K183" s="2">
        <f t="shared" si="23"/>
        <v>5.0199999999999996</v>
      </c>
      <c r="L183" s="2">
        <f t="shared" si="24"/>
        <v>0</v>
      </c>
      <c r="AG183" s="9">
        <v>5.0199999999999996</v>
      </c>
      <c r="AH183" s="5">
        <v>6430.7879999999996</v>
      </c>
      <c r="AL183" s="5" t="str">
        <f t="shared" si="25"/>
        <v/>
      </c>
      <c r="AN183" s="5" t="str">
        <f t="shared" si="26"/>
        <v/>
      </c>
      <c r="AP183" s="5" t="str">
        <f t="shared" si="27"/>
        <v/>
      </c>
      <c r="AS183" s="5">
        <f t="shared" si="28"/>
        <v>6430.7879999999996</v>
      </c>
      <c r="AT183" s="11">
        <f t="shared" si="29"/>
        <v>0.18914580151729346</v>
      </c>
      <c r="AU183" s="5">
        <f t="shared" si="30"/>
        <v>189.14580151729348</v>
      </c>
    </row>
    <row r="184" spans="2:47" x14ac:dyDescent="0.25">
      <c r="B184" s="29" t="s">
        <v>246</v>
      </c>
    </row>
    <row r="185" spans="2:47" x14ac:dyDescent="0.25">
      <c r="B185" s="1" t="s">
        <v>247</v>
      </c>
      <c r="C185" s="1" t="s">
        <v>250</v>
      </c>
      <c r="D185" s="1" t="s">
        <v>75</v>
      </c>
      <c r="E185" s="1" t="s">
        <v>105</v>
      </c>
      <c r="F185" s="1" t="s">
        <v>121</v>
      </c>
      <c r="G185" s="1" t="s">
        <v>94</v>
      </c>
      <c r="H185" s="1" t="s">
        <v>56</v>
      </c>
      <c r="J185" s="2">
        <v>1.29</v>
      </c>
      <c r="K185" s="2">
        <f t="shared" ref="K185:K200" si="31">SUM(N185,P185,R185,T185,V185,X185,Z185,AB185,AE185,AG185,AI185)</f>
        <v>1.28</v>
      </c>
      <c r="L185" s="2">
        <f t="shared" ref="L185:L200" si="32">SUM(M185,AD185,AK185,AM185,AO185,AQ185,AR185)</f>
        <v>0</v>
      </c>
      <c r="AG185" s="9">
        <v>1.28</v>
      </c>
      <c r="AH185" s="5">
        <v>1623.5519999999999</v>
      </c>
      <c r="AL185" s="5" t="str">
        <f t="shared" ref="AL185:AL200" si="33">IF(AK185&gt;0,AK185*$AL$1,"")</f>
        <v/>
      </c>
      <c r="AN185" s="5" t="str">
        <f t="shared" ref="AN185:AN200" si="34">IF(AM185&gt;0,AM185*$AN$1,"")</f>
        <v/>
      </c>
      <c r="AP185" s="5" t="str">
        <f t="shared" ref="AP185:AP200" si="35">IF(AO185&gt;0,AO185*$AP$1,"")</f>
        <v/>
      </c>
      <c r="AS185" s="5">
        <f t="shared" ref="AS185:AS200" si="36">SUM(O185,Q185,S185,U185,W185,Y185,AA185,AC185,AF185,AH185,AJ185)</f>
        <v>1623.5519999999999</v>
      </c>
      <c r="AT185" s="11">
        <f t="shared" ref="AT185:AT200" si="37">(AS185/$AS$274)*100</f>
        <v>4.7752786181880801E-2</v>
      </c>
      <c r="AU185" s="5">
        <f t="shared" ref="AU185:AU200" si="38">(AT185/100)*$AU$1</f>
        <v>47.752786181880801</v>
      </c>
    </row>
    <row r="186" spans="2:47" x14ac:dyDescent="0.25">
      <c r="B186" s="1" t="s">
        <v>247</v>
      </c>
      <c r="C186" s="1" t="s">
        <v>250</v>
      </c>
      <c r="D186" s="1" t="s">
        <v>75</v>
      </c>
      <c r="E186" s="1" t="s">
        <v>106</v>
      </c>
      <c r="F186" s="1" t="s">
        <v>121</v>
      </c>
      <c r="G186" s="1" t="s">
        <v>94</v>
      </c>
      <c r="H186" s="1" t="s">
        <v>56</v>
      </c>
      <c r="J186" s="2">
        <v>1.29</v>
      </c>
      <c r="K186" s="2">
        <f t="shared" si="31"/>
        <v>1.29</v>
      </c>
      <c r="L186" s="2">
        <f t="shared" si="32"/>
        <v>0</v>
      </c>
      <c r="AG186" s="9">
        <v>1.29</v>
      </c>
      <c r="AH186" s="5">
        <v>1636.2360000000001</v>
      </c>
      <c r="AL186" s="5" t="str">
        <f t="shared" si="33"/>
        <v/>
      </c>
      <c r="AN186" s="5" t="str">
        <f t="shared" si="34"/>
        <v/>
      </c>
      <c r="AP186" s="5" t="str">
        <f t="shared" si="35"/>
        <v/>
      </c>
      <c r="AS186" s="5">
        <f t="shared" si="36"/>
        <v>1636.2360000000001</v>
      </c>
      <c r="AT186" s="11">
        <f t="shared" si="37"/>
        <v>4.8125854823926749E-2</v>
      </c>
      <c r="AU186" s="5">
        <f t="shared" si="38"/>
        <v>48.125854823926751</v>
      </c>
    </row>
    <row r="187" spans="2:47" x14ac:dyDescent="0.25">
      <c r="B187" s="1" t="s">
        <v>247</v>
      </c>
      <c r="C187" s="1" t="s">
        <v>250</v>
      </c>
      <c r="D187" s="1" t="s">
        <v>75</v>
      </c>
      <c r="E187" s="1" t="s">
        <v>69</v>
      </c>
      <c r="F187" s="1" t="s">
        <v>121</v>
      </c>
      <c r="G187" s="1" t="s">
        <v>94</v>
      </c>
      <c r="H187" s="1" t="s">
        <v>56</v>
      </c>
      <c r="J187" s="2">
        <v>1.27</v>
      </c>
      <c r="K187" s="2">
        <f t="shared" si="31"/>
        <v>1.27</v>
      </c>
      <c r="L187" s="2">
        <f t="shared" si="32"/>
        <v>0</v>
      </c>
      <c r="AG187" s="9">
        <v>1.27</v>
      </c>
      <c r="AH187" s="5">
        <v>1610.8679999999999</v>
      </c>
      <c r="AL187" s="5" t="str">
        <f t="shared" si="33"/>
        <v/>
      </c>
      <c r="AN187" s="5" t="str">
        <f t="shared" si="34"/>
        <v/>
      </c>
      <c r="AP187" s="5" t="str">
        <f t="shared" si="35"/>
        <v/>
      </c>
      <c r="AS187" s="5">
        <f t="shared" si="36"/>
        <v>1610.8679999999999</v>
      </c>
      <c r="AT187" s="11">
        <f t="shared" si="37"/>
        <v>4.7379717539834852E-2</v>
      </c>
      <c r="AU187" s="5">
        <f t="shared" si="38"/>
        <v>47.379717539834857</v>
      </c>
    </row>
    <row r="188" spans="2:47" x14ac:dyDescent="0.25">
      <c r="B188" s="1" t="s">
        <v>247</v>
      </c>
      <c r="C188" s="1" t="s">
        <v>250</v>
      </c>
      <c r="D188" s="1" t="s">
        <v>75</v>
      </c>
      <c r="E188" s="1" t="s">
        <v>104</v>
      </c>
      <c r="F188" s="1" t="s">
        <v>121</v>
      </c>
      <c r="G188" s="1" t="s">
        <v>94</v>
      </c>
      <c r="H188" s="1" t="s">
        <v>56</v>
      </c>
      <c r="J188" s="2">
        <v>1.25</v>
      </c>
      <c r="K188" s="2">
        <f t="shared" si="31"/>
        <v>0.93</v>
      </c>
      <c r="L188" s="2">
        <f t="shared" si="32"/>
        <v>0</v>
      </c>
      <c r="AG188" s="9">
        <v>0.93</v>
      </c>
      <c r="AH188" s="5">
        <v>1179.6120000000001</v>
      </c>
      <c r="AL188" s="5" t="str">
        <f t="shared" si="33"/>
        <v/>
      </c>
      <c r="AN188" s="5" t="str">
        <f t="shared" si="34"/>
        <v/>
      </c>
      <c r="AP188" s="5" t="str">
        <f t="shared" si="35"/>
        <v/>
      </c>
      <c r="AS188" s="5">
        <f t="shared" si="36"/>
        <v>1179.6120000000001</v>
      </c>
      <c r="AT188" s="11">
        <f t="shared" si="37"/>
        <v>3.4695383710272774E-2</v>
      </c>
      <c r="AU188" s="5">
        <f t="shared" si="38"/>
        <v>34.695383710272772</v>
      </c>
    </row>
    <row r="189" spans="2:47" x14ac:dyDescent="0.25">
      <c r="B189" s="1" t="s">
        <v>247</v>
      </c>
      <c r="C189" s="1" t="s">
        <v>250</v>
      </c>
      <c r="D189" s="1" t="s">
        <v>75</v>
      </c>
      <c r="E189" s="1" t="s">
        <v>106</v>
      </c>
      <c r="F189" s="1" t="s">
        <v>138</v>
      </c>
      <c r="G189" s="1" t="s">
        <v>94</v>
      </c>
      <c r="H189" s="1" t="s">
        <v>56</v>
      </c>
      <c r="J189" s="2">
        <v>1.47</v>
      </c>
      <c r="K189" s="2">
        <f t="shared" si="31"/>
        <v>1.47</v>
      </c>
      <c r="L189" s="2">
        <f t="shared" si="32"/>
        <v>0</v>
      </c>
      <c r="AG189" s="9">
        <v>1.47</v>
      </c>
      <c r="AH189" s="5">
        <v>1864.548</v>
      </c>
      <c r="AL189" s="5" t="str">
        <f t="shared" si="33"/>
        <v/>
      </c>
      <c r="AN189" s="5" t="str">
        <f t="shared" si="34"/>
        <v/>
      </c>
      <c r="AP189" s="5" t="str">
        <f t="shared" si="35"/>
        <v/>
      </c>
      <c r="AS189" s="5">
        <f t="shared" si="36"/>
        <v>1864.548</v>
      </c>
      <c r="AT189" s="11">
        <f t="shared" si="37"/>
        <v>5.4841090380753729E-2</v>
      </c>
      <c r="AU189" s="5">
        <f t="shared" si="38"/>
        <v>54.841090380753734</v>
      </c>
    </row>
    <row r="190" spans="2:47" x14ac:dyDescent="0.25">
      <c r="B190" s="1" t="s">
        <v>247</v>
      </c>
      <c r="C190" s="1" t="s">
        <v>250</v>
      </c>
      <c r="D190" s="1" t="s">
        <v>75</v>
      </c>
      <c r="E190" s="1" t="s">
        <v>105</v>
      </c>
      <c r="F190" s="1" t="s">
        <v>138</v>
      </c>
      <c r="G190" s="1" t="s">
        <v>94</v>
      </c>
      <c r="H190" s="1" t="s">
        <v>56</v>
      </c>
      <c r="J190" s="2">
        <v>1.57</v>
      </c>
      <c r="K190" s="2">
        <f t="shared" si="31"/>
        <v>1.57</v>
      </c>
      <c r="L190" s="2">
        <f t="shared" si="32"/>
        <v>0</v>
      </c>
      <c r="AG190" s="9">
        <v>1.57</v>
      </c>
      <c r="AH190" s="5">
        <v>1991.3879999999999</v>
      </c>
      <c r="AL190" s="5" t="str">
        <f t="shared" si="33"/>
        <v/>
      </c>
      <c r="AN190" s="5" t="str">
        <f t="shared" si="34"/>
        <v/>
      </c>
      <c r="AP190" s="5" t="str">
        <f t="shared" si="35"/>
        <v/>
      </c>
      <c r="AS190" s="5">
        <f t="shared" si="36"/>
        <v>1991.3879999999999</v>
      </c>
      <c r="AT190" s="11">
        <f t="shared" si="37"/>
        <v>5.8571776801213171E-2</v>
      </c>
      <c r="AU190" s="5">
        <f t="shared" si="38"/>
        <v>58.571776801213169</v>
      </c>
    </row>
    <row r="191" spans="2:47" x14ac:dyDescent="0.25">
      <c r="B191" s="1" t="s">
        <v>247</v>
      </c>
      <c r="C191" s="1" t="s">
        <v>250</v>
      </c>
      <c r="D191" s="1" t="s">
        <v>75</v>
      </c>
      <c r="E191" s="1" t="s">
        <v>104</v>
      </c>
      <c r="F191" s="1" t="s">
        <v>138</v>
      </c>
      <c r="G191" s="1" t="s">
        <v>94</v>
      </c>
      <c r="H191" s="1" t="s">
        <v>56</v>
      </c>
      <c r="J191" s="2">
        <v>1.35</v>
      </c>
      <c r="K191" s="2">
        <f t="shared" si="31"/>
        <v>1.35</v>
      </c>
      <c r="L191" s="2">
        <f t="shared" si="32"/>
        <v>0</v>
      </c>
      <c r="AG191" s="9">
        <v>1.35</v>
      </c>
      <c r="AH191" s="5">
        <v>1712.34</v>
      </c>
      <c r="AL191" s="5" t="str">
        <f t="shared" si="33"/>
        <v/>
      </c>
      <c r="AN191" s="5" t="str">
        <f t="shared" si="34"/>
        <v/>
      </c>
      <c r="AP191" s="5" t="str">
        <f t="shared" si="35"/>
        <v/>
      </c>
      <c r="AS191" s="5">
        <f t="shared" si="36"/>
        <v>1712.34</v>
      </c>
      <c r="AT191" s="11">
        <f t="shared" si="37"/>
        <v>5.0364266676202404E-2</v>
      </c>
      <c r="AU191" s="5">
        <f t="shared" si="38"/>
        <v>50.364266676202405</v>
      </c>
    </row>
    <row r="192" spans="2:47" x14ac:dyDescent="0.25">
      <c r="B192" s="1" t="s">
        <v>247</v>
      </c>
      <c r="C192" s="1" t="s">
        <v>250</v>
      </c>
      <c r="D192" s="1" t="s">
        <v>75</v>
      </c>
      <c r="E192" s="1" t="s">
        <v>69</v>
      </c>
      <c r="F192" s="1" t="s">
        <v>138</v>
      </c>
      <c r="G192" s="1" t="s">
        <v>94</v>
      </c>
      <c r="H192" s="1" t="s">
        <v>56</v>
      </c>
      <c r="J192" s="2">
        <v>0</v>
      </c>
      <c r="K192" s="2">
        <f t="shared" si="31"/>
        <v>0</v>
      </c>
      <c r="L192" s="2">
        <f t="shared" si="32"/>
        <v>0</v>
      </c>
      <c r="AL192" s="5" t="str">
        <f t="shared" si="33"/>
        <v/>
      </c>
      <c r="AN192" s="5" t="str">
        <f t="shared" si="34"/>
        <v/>
      </c>
      <c r="AP192" s="5" t="str">
        <f t="shared" si="35"/>
        <v/>
      </c>
      <c r="AS192" s="5">
        <f t="shared" si="36"/>
        <v>0</v>
      </c>
      <c r="AT192" s="11">
        <f t="shared" si="37"/>
        <v>0</v>
      </c>
      <c r="AU192" s="5">
        <f t="shared" si="38"/>
        <v>0</v>
      </c>
    </row>
    <row r="193" spans="2:47" x14ac:dyDescent="0.25">
      <c r="B193" s="1" t="s">
        <v>247</v>
      </c>
      <c r="C193" s="1" t="s">
        <v>250</v>
      </c>
      <c r="D193" s="1" t="s">
        <v>75</v>
      </c>
      <c r="E193" s="1" t="s">
        <v>78</v>
      </c>
      <c r="F193" s="1" t="s">
        <v>160</v>
      </c>
      <c r="G193" s="1" t="s">
        <v>94</v>
      </c>
      <c r="H193" s="1" t="s">
        <v>56</v>
      </c>
      <c r="J193" s="2">
        <v>2.5499999999999998</v>
      </c>
      <c r="K193" s="2">
        <f t="shared" si="31"/>
        <v>2.5499999999999998</v>
      </c>
      <c r="L193" s="2">
        <f t="shared" si="32"/>
        <v>0</v>
      </c>
      <c r="AG193" s="9">
        <v>2.5499999999999998</v>
      </c>
      <c r="AH193" s="5">
        <v>3234.42</v>
      </c>
      <c r="AL193" s="5" t="str">
        <f t="shared" si="33"/>
        <v/>
      </c>
      <c r="AN193" s="5" t="str">
        <f t="shared" si="34"/>
        <v/>
      </c>
      <c r="AP193" s="5" t="str">
        <f t="shared" si="35"/>
        <v/>
      </c>
      <c r="AS193" s="5">
        <f t="shared" si="36"/>
        <v>3234.42</v>
      </c>
      <c r="AT193" s="11">
        <f t="shared" si="37"/>
        <v>9.5132503721715653E-2</v>
      </c>
      <c r="AU193" s="5">
        <f t="shared" si="38"/>
        <v>95.132503721715651</v>
      </c>
    </row>
    <row r="194" spans="2:47" x14ac:dyDescent="0.25">
      <c r="B194" s="1" t="s">
        <v>247</v>
      </c>
      <c r="C194" s="1" t="s">
        <v>250</v>
      </c>
      <c r="D194" s="1" t="s">
        <v>75</v>
      </c>
      <c r="E194" s="1" t="s">
        <v>64</v>
      </c>
      <c r="F194" s="1" t="s">
        <v>160</v>
      </c>
      <c r="G194" s="1" t="s">
        <v>94</v>
      </c>
      <c r="H194" s="1" t="s">
        <v>56</v>
      </c>
      <c r="J194" s="2">
        <v>2.41</v>
      </c>
      <c r="K194" s="2">
        <f t="shared" si="31"/>
        <v>2.41</v>
      </c>
      <c r="L194" s="2">
        <f t="shared" si="32"/>
        <v>0</v>
      </c>
      <c r="AG194" s="9">
        <v>2.41</v>
      </c>
      <c r="AH194" s="5">
        <v>3056.844000000001</v>
      </c>
      <c r="AL194" s="5" t="str">
        <f t="shared" si="33"/>
        <v/>
      </c>
      <c r="AN194" s="5" t="str">
        <f t="shared" si="34"/>
        <v/>
      </c>
      <c r="AP194" s="5" t="str">
        <f t="shared" si="35"/>
        <v/>
      </c>
      <c r="AS194" s="5">
        <f t="shared" si="36"/>
        <v>3056.844000000001</v>
      </c>
      <c r="AT194" s="11">
        <f t="shared" si="37"/>
        <v>8.9909542733072473E-2</v>
      </c>
      <c r="AU194" s="5">
        <f t="shared" si="38"/>
        <v>89.90954273307247</v>
      </c>
    </row>
    <row r="195" spans="2:47" x14ac:dyDescent="0.25">
      <c r="B195" s="1" t="s">
        <v>247</v>
      </c>
      <c r="C195" s="1" t="s">
        <v>250</v>
      </c>
      <c r="D195" s="1" t="s">
        <v>75</v>
      </c>
      <c r="E195" s="1" t="s">
        <v>62</v>
      </c>
      <c r="F195" s="1" t="s">
        <v>160</v>
      </c>
      <c r="G195" s="1" t="s">
        <v>94</v>
      </c>
      <c r="H195" s="1" t="s">
        <v>56</v>
      </c>
      <c r="J195" s="2">
        <v>0.62</v>
      </c>
      <c r="K195" s="2">
        <f t="shared" si="31"/>
        <v>0.62</v>
      </c>
      <c r="L195" s="2">
        <f t="shared" si="32"/>
        <v>0</v>
      </c>
      <c r="AG195" s="9">
        <v>0.62</v>
      </c>
      <c r="AH195" s="5">
        <v>786.40800000000002</v>
      </c>
      <c r="AL195" s="5" t="str">
        <f t="shared" si="33"/>
        <v/>
      </c>
      <c r="AN195" s="5" t="str">
        <f t="shared" si="34"/>
        <v/>
      </c>
      <c r="AP195" s="5" t="str">
        <f t="shared" si="35"/>
        <v/>
      </c>
      <c r="AS195" s="5">
        <f t="shared" si="36"/>
        <v>786.40800000000002</v>
      </c>
      <c r="AT195" s="11">
        <f t="shared" si="37"/>
        <v>2.3130255806848514E-2</v>
      </c>
      <c r="AU195" s="5">
        <f t="shared" si="38"/>
        <v>23.130255806848513</v>
      </c>
    </row>
    <row r="196" spans="2:47" x14ac:dyDescent="0.25">
      <c r="B196" s="1" t="s">
        <v>247</v>
      </c>
      <c r="C196" s="1" t="s">
        <v>250</v>
      </c>
      <c r="D196" s="1" t="s">
        <v>75</v>
      </c>
      <c r="E196" s="1" t="s">
        <v>53</v>
      </c>
      <c r="F196" s="1" t="s">
        <v>160</v>
      </c>
      <c r="G196" s="1" t="s">
        <v>94</v>
      </c>
      <c r="H196" s="1" t="s">
        <v>56</v>
      </c>
      <c r="J196" s="2">
        <v>2.67</v>
      </c>
      <c r="K196" s="2">
        <f t="shared" si="31"/>
        <v>2.67</v>
      </c>
      <c r="L196" s="2">
        <f t="shared" si="32"/>
        <v>0</v>
      </c>
      <c r="AG196" s="9">
        <v>2.67</v>
      </c>
      <c r="AH196" s="5">
        <v>3386.6280000000002</v>
      </c>
      <c r="AL196" s="5" t="str">
        <f t="shared" si="33"/>
        <v/>
      </c>
      <c r="AN196" s="5" t="str">
        <f t="shared" si="34"/>
        <v/>
      </c>
      <c r="AP196" s="5" t="str">
        <f t="shared" si="35"/>
        <v/>
      </c>
      <c r="AS196" s="5">
        <f t="shared" si="36"/>
        <v>3386.6280000000002</v>
      </c>
      <c r="AT196" s="11">
        <f t="shared" si="37"/>
        <v>9.9609327426266991E-2</v>
      </c>
      <c r="AU196" s="5">
        <f t="shared" si="38"/>
        <v>99.609327426266987</v>
      </c>
    </row>
    <row r="197" spans="2:47" x14ac:dyDescent="0.25">
      <c r="B197" s="1" t="s">
        <v>247</v>
      </c>
      <c r="C197" s="1" t="s">
        <v>250</v>
      </c>
      <c r="D197" s="1" t="s">
        <v>75</v>
      </c>
      <c r="E197" s="1" t="s">
        <v>64</v>
      </c>
      <c r="F197" s="1" t="s">
        <v>191</v>
      </c>
      <c r="G197" s="1" t="s">
        <v>94</v>
      </c>
      <c r="H197" s="1" t="s">
        <v>56</v>
      </c>
      <c r="J197" s="2">
        <v>2.73</v>
      </c>
      <c r="K197" s="2">
        <f t="shared" si="31"/>
        <v>2.72</v>
      </c>
      <c r="L197" s="2">
        <f t="shared" si="32"/>
        <v>0</v>
      </c>
      <c r="AG197" s="9">
        <v>2.72</v>
      </c>
      <c r="AH197" s="5">
        <v>3450.0479999999998</v>
      </c>
      <c r="AL197" s="5" t="str">
        <f t="shared" si="33"/>
        <v/>
      </c>
      <c r="AN197" s="5" t="str">
        <f t="shared" si="34"/>
        <v/>
      </c>
      <c r="AP197" s="5" t="str">
        <f t="shared" si="35"/>
        <v/>
      </c>
      <c r="AS197" s="5">
        <f t="shared" si="36"/>
        <v>3450.0479999999998</v>
      </c>
      <c r="AT197" s="11">
        <f t="shared" si="37"/>
        <v>0.10147467063649669</v>
      </c>
      <c r="AU197" s="5">
        <f t="shared" si="38"/>
        <v>101.4746706364967</v>
      </c>
    </row>
    <row r="198" spans="2:47" x14ac:dyDescent="0.25">
      <c r="B198" s="1" t="s">
        <v>247</v>
      </c>
      <c r="C198" s="1" t="s">
        <v>250</v>
      </c>
      <c r="D198" s="1" t="s">
        <v>75</v>
      </c>
      <c r="E198" s="1" t="s">
        <v>78</v>
      </c>
      <c r="F198" s="1" t="s">
        <v>191</v>
      </c>
      <c r="G198" s="1" t="s">
        <v>94</v>
      </c>
      <c r="H198" s="1" t="s">
        <v>56</v>
      </c>
      <c r="J198" s="2">
        <v>2.73</v>
      </c>
      <c r="K198" s="2">
        <f t="shared" si="31"/>
        <v>2.73</v>
      </c>
      <c r="L198" s="2">
        <f t="shared" si="32"/>
        <v>0</v>
      </c>
      <c r="AG198" s="9">
        <v>2.73</v>
      </c>
      <c r="AH198" s="5">
        <v>3462.732</v>
      </c>
      <c r="AL198" s="5" t="str">
        <f t="shared" si="33"/>
        <v/>
      </c>
      <c r="AN198" s="5" t="str">
        <f t="shared" si="34"/>
        <v/>
      </c>
      <c r="AP198" s="5" t="str">
        <f t="shared" si="35"/>
        <v/>
      </c>
      <c r="AS198" s="5">
        <f t="shared" si="36"/>
        <v>3462.732</v>
      </c>
      <c r="AT198" s="11">
        <f t="shared" si="37"/>
        <v>0.10184773927854264</v>
      </c>
      <c r="AU198" s="5">
        <f t="shared" si="38"/>
        <v>101.84773927854265</v>
      </c>
    </row>
    <row r="199" spans="2:47" x14ac:dyDescent="0.25">
      <c r="B199" s="1" t="s">
        <v>247</v>
      </c>
      <c r="C199" s="1" t="s">
        <v>250</v>
      </c>
      <c r="D199" s="1" t="s">
        <v>75</v>
      </c>
      <c r="E199" s="1" t="s">
        <v>62</v>
      </c>
      <c r="F199" s="1" t="s">
        <v>191</v>
      </c>
      <c r="G199" s="1" t="s">
        <v>94</v>
      </c>
      <c r="H199" s="1" t="s">
        <v>56</v>
      </c>
      <c r="J199" s="2">
        <v>2.75</v>
      </c>
      <c r="K199" s="2">
        <f t="shared" si="31"/>
        <v>2.75</v>
      </c>
      <c r="L199" s="2">
        <f t="shared" si="32"/>
        <v>0</v>
      </c>
      <c r="AG199" s="9">
        <v>2.75</v>
      </c>
      <c r="AH199" s="5">
        <v>3488.1</v>
      </c>
      <c r="AL199" s="5" t="str">
        <f t="shared" si="33"/>
        <v/>
      </c>
      <c r="AN199" s="5" t="str">
        <f t="shared" si="34"/>
        <v/>
      </c>
      <c r="AP199" s="5" t="str">
        <f t="shared" si="35"/>
        <v/>
      </c>
      <c r="AS199" s="5">
        <f t="shared" si="36"/>
        <v>3488.1</v>
      </c>
      <c r="AT199" s="11">
        <f t="shared" si="37"/>
        <v>0.10259387656263454</v>
      </c>
      <c r="AU199" s="5">
        <f t="shared" si="38"/>
        <v>102.59387656263455</v>
      </c>
    </row>
    <row r="200" spans="2:47" x14ac:dyDescent="0.25">
      <c r="B200" s="1" t="s">
        <v>247</v>
      </c>
      <c r="C200" s="1" t="s">
        <v>250</v>
      </c>
      <c r="D200" s="1" t="s">
        <v>75</v>
      </c>
      <c r="E200" s="1" t="s">
        <v>53</v>
      </c>
      <c r="F200" s="1" t="s">
        <v>191</v>
      </c>
      <c r="G200" s="1" t="s">
        <v>94</v>
      </c>
      <c r="H200" s="1" t="s">
        <v>56</v>
      </c>
      <c r="J200" s="2">
        <v>2.77</v>
      </c>
      <c r="K200" s="2">
        <f t="shared" si="31"/>
        <v>1.95</v>
      </c>
      <c r="L200" s="2">
        <f t="shared" si="32"/>
        <v>0</v>
      </c>
      <c r="AG200" s="9">
        <v>1.95</v>
      </c>
      <c r="AH200" s="5">
        <v>2473.38</v>
      </c>
      <c r="AL200" s="5" t="str">
        <f t="shared" si="33"/>
        <v/>
      </c>
      <c r="AN200" s="5" t="str">
        <f t="shared" si="34"/>
        <v/>
      </c>
      <c r="AP200" s="5" t="str">
        <f t="shared" si="35"/>
        <v/>
      </c>
      <c r="AS200" s="5">
        <f t="shared" si="36"/>
        <v>2473.38</v>
      </c>
      <c r="AT200" s="11">
        <f t="shared" si="37"/>
        <v>7.2748385198959029E-2</v>
      </c>
      <c r="AU200" s="5">
        <f t="shared" si="38"/>
        <v>72.748385198959028</v>
      </c>
    </row>
    <row r="201" spans="2:47" x14ac:dyDescent="0.25">
      <c r="B201" s="29" t="s">
        <v>244</v>
      </c>
    </row>
    <row r="202" spans="2:47" x14ac:dyDescent="0.25">
      <c r="B202" s="1" t="s">
        <v>236</v>
      </c>
      <c r="C202" s="1" t="s">
        <v>251</v>
      </c>
      <c r="D202" s="1" t="s">
        <v>213</v>
      </c>
      <c r="E202" s="1" t="s">
        <v>53</v>
      </c>
      <c r="F202" s="1" t="s">
        <v>54</v>
      </c>
      <c r="G202" s="1" t="s">
        <v>55</v>
      </c>
      <c r="H202" s="1" t="s">
        <v>56</v>
      </c>
      <c r="J202" s="2">
        <v>1.34</v>
      </c>
      <c r="K202" s="2">
        <f t="shared" ref="K202:K216" si="39">SUM(N202,P202,R202,T202,V202,X202,Z202,AB202,AE202,AG202,AI202)</f>
        <v>0.01</v>
      </c>
      <c r="L202" s="2">
        <f t="shared" ref="L202:L216" si="40">SUM(M202,AD202,AK202,AM202,AO202,AQ202,AR202)</f>
        <v>0</v>
      </c>
      <c r="AG202" s="9">
        <v>0.01</v>
      </c>
      <c r="AH202" s="5">
        <v>12.683999999999999</v>
      </c>
      <c r="AL202" s="5" t="str">
        <f t="shared" ref="AL202:AL216" si="41">IF(AK202&gt;0,AK202*$AL$1,"")</f>
        <v/>
      </c>
      <c r="AN202" s="5" t="str">
        <f t="shared" ref="AN202:AN216" si="42">IF(AM202&gt;0,AM202*$AN$1,"")</f>
        <v/>
      </c>
      <c r="AP202" s="5" t="str">
        <f t="shared" ref="AP202:AP216" si="43">IF(AO202&gt;0,AO202*$AP$1,"")</f>
        <v/>
      </c>
      <c r="AS202" s="5">
        <f t="shared" ref="AS202:AS216" si="44">SUM(O202,Q202,S202,U202,W202,Y202,AA202,AC202,AF202,AH202,AJ202)</f>
        <v>12.683999999999999</v>
      </c>
      <c r="AT202" s="11">
        <f t="shared" ref="AT202:AT216" si="45">(AS202/$AS$274)*100</f>
        <v>3.7306864204594375E-4</v>
      </c>
      <c r="AU202" s="5">
        <f t="shared" ref="AU202:AU216" si="46">(AT202/100)*$AU$1</f>
        <v>0.37306864204594375</v>
      </c>
    </row>
    <row r="203" spans="2:47" x14ac:dyDescent="0.25">
      <c r="B203" s="1" t="s">
        <v>235</v>
      </c>
      <c r="C203" s="1" t="s">
        <v>251</v>
      </c>
      <c r="D203" s="1" t="s">
        <v>213</v>
      </c>
      <c r="E203" s="1" t="s">
        <v>70</v>
      </c>
      <c r="F203" s="1" t="s">
        <v>54</v>
      </c>
      <c r="G203" s="1" t="s">
        <v>55</v>
      </c>
      <c r="H203" s="1" t="s">
        <v>56</v>
      </c>
      <c r="J203" s="2">
        <v>0.26</v>
      </c>
      <c r="K203" s="2">
        <f t="shared" si="39"/>
        <v>0.16</v>
      </c>
      <c r="L203" s="2">
        <f t="shared" si="40"/>
        <v>0</v>
      </c>
      <c r="AG203" s="9">
        <v>0.16</v>
      </c>
      <c r="AH203" s="5">
        <v>202.94399999999999</v>
      </c>
      <c r="AL203" s="5" t="str">
        <f t="shared" si="41"/>
        <v/>
      </c>
      <c r="AN203" s="5" t="str">
        <f t="shared" si="42"/>
        <v/>
      </c>
      <c r="AP203" s="5" t="str">
        <f t="shared" si="43"/>
        <v/>
      </c>
      <c r="AS203" s="5">
        <f t="shared" si="44"/>
        <v>202.94399999999999</v>
      </c>
      <c r="AT203" s="11">
        <f t="shared" si="45"/>
        <v>5.9690982727351001E-3</v>
      </c>
      <c r="AU203" s="5">
        <f t="shared" si="46"/>
        <v>5.9690982727351001</v>
      </c>
    </row>
    <row r="204" spans="2:47" x14ac:dyDescent="0.25">
      <c r="B204" s="1" t="s">
        <v>235</v>
      </c>
      <c r="C204" s="1" t="s">
        <v>251</v>
      </c>
      <c r="D204" s="1" t="s">
        <v>213</v>
      </c>
      <c r="E204" s="1" t="s">
        <v>61</v>
      </c>
      <c r="F204" s="1" t="s">
        <v>54</v>
      </c>
      <c r="G204" s="1" t="s">
        <v>55</v>
      </c>
      <c r="H204" s="1" t="s">
        <v>56</v>
      </c>
      <c r="J204" s="2">
        <v>0.14000000000000001</v>
      </c>
      <c r="K204" s="2">
        <f t="shared" si="39"/>
        <v>0.14000000000000001</v>
      </c>
      <c r="L204" s="2">
        <f t="shared" si="40"/>
        <v>0</v>
      </c>
      <c r="AG204" s="9">
        <v>0.14000000000000001</v>
      </c>
      <c r="AH204" s="5">
        <v>177.57599999999999</v>
      </c>
      <c r="AL204" s="5" t="str">
        <f t="shared" si="41"/>
        <v/>
      </c>
      <c r="AN204" s="5" t="str">
        <f t="shared" si="42"/>
        <v/>
      </c>
      <c r="AP204" s="5" t="str">
        <f t="shared" si="43"/>
        <v/>
      </c>
      <c r="AS204" s="5">
        <f t="shared" si="44"/>
        <v>177.57599999999999</v>
      </c>
      <c r="AT204" s="11">
        <f t="shared" si="45"/>
        <v>5.2229609886432129E-3</v>
      </c>
      <c r="AU204" s="5">
        <f t="shared" si="46"/>
        <v>5.2229609886432122</v>
      </c>
    </row>
    <row r="205" spans="2:47" x14ac:dyDescent="0.25">
      <c r="B205" s="1" t="s">
        <v>235</v>
      </c>
      <c r="C205" s="1" t="s">
        <v>251</v>
      </c>
      <c r="D205" s="1" t="s">
        <v>213</v>
      </c>
      <c r="E205" s="1" t="s">
        <v>62</v>
      </c>
      <c r="F205" s="1" t="s">
        <v>54</v>
      </c>
      <c r="G205" s="1" t="s">
        <v>55</v>
      </c>
      <c r="H205" s="1" t="s">
        <v>56</v>
      </c>
      <c r="J205" s="2">
        <v>0.04</v>
      </c>
      <c r="K205" s="2">
        <f t="shared" si="39"/>
        <v>0.04</v>
      </c>
      <c r="L205" s="2">
        <f t="shared" si="40"/>
        <v>0</v>
      </c>
      <c r="AG205" s="9">
        <v>0.04</v>
      </c>
      <c r="AH205" s="5">
        <v>60.249000000000002</v>
      </c>
      <c r="AL205" s="5" t="str">
        <f t="shared" si="41"/>
        <v/>
      </c>
      <c r="AN205" s="5" t="str">
        <f t="shared" si="42"/>
        <v/>
      </c>
      <c r="AP205" s="5" t="str">
        <f t="shared" si="43"/>
        <v/>
      </c>
      <c r="AS205" s="5">
        <f t="shared" si="44"/>
        <v>60.249000000000002</v>
      </c>
      <c r="AT205" s="11">
        <f t="shared" si="45"/>
        <v>1.7720760497182328E-3</v>
      </c>
      <c r="AU205" s="5">
        <f t="shared" si="46"/>
        <v>1.7720760497182328</v>
      </c>
    </row>
    <row r="206" spans="2:47" x14ac:dyDescent="0.25">
      <c r="B206" s="1" t="s">
        <v>235</v>
      </c>
      <c r="C206" s="1" t="s">
        <v>251</v>
      </c>
      <c r="D206" s="1" t="s">
        <v>213</v>
      </c>
      <c r="E206" s="1" t="s">
        <v>79</v>
      </c>
      <c r="F206" s="1" t="s">
        <v>76</v>
      </c>
      <c r="G206" s="1" t="s">
        <v>55</v>
      </c>
      <c r="H206" s="1" t="s">
        <v>56</v>
      </c>
      <c r="J206" s="2">
        <v>1.89</v>
      </c>
      <c r="K206" s="2">
        <f t="shared" si="39"/>
        <v>1.89</v>
      </c>
      <c r="L206" s="2">
        <f t="shared" si="40"/>
        <v>0</v>
      </c>
      <c r="AG206" s="9">
        <v>1.89</v>
      </c>
      <c r="AH206" s="5">
        <v>2397.2759999999998</v>
      </c>
      <c r="AL206" s="5" t="str">
        <f t="shared" si="41"/>
        <v/>
      </c>
      <c r="AN206" s="5" t="str">
        <f t="shared" si="42"/>
        <v/>
      </c>
      <c r="AP206" s="5" t="str">
        <f t="shared" si="43"/>
        <v/>
      </c>
      <c r="AS206" s="5">
        <f t="shared" si="44"/>
        <v>2397.2759999999998</v>
      </c>
      <c r="AT206" s="11">
        <f t="shared" si="45"/>
        <v>7.0509973346683366E-2</v>
      </c>
      <c r="AU206" s="5">
        <f t="shared" si="46"/>
        <v>70.509973346683367</v>
      </c>
    </row>
    <row r="207" spans="2:47" x14ac:dyDescent="0.25">
      <c r="B207" s="1" t="s">
        <v>235</v>
      </c>
      <c r="C207" s="1" t="s">
        <v>251</v>
      </c>
      <c r="D207" s="1" t="s">
        <v>213</v>
      </c>
      <c r="E207" s="1" t="s">
        <v>99</v>
      </c>
      <c r="F207" s="1" t="s">
        <v>76</v>
      </c>
      <c r="G207" s="1" t="s">
        <v>55</v>
      </c>
      <c r="H207" s="1" t="s">
        <v>56</v>
      </c>
      <c r="J207" s="2">
        <v>1.77</v>
      </c>
      <c r="K207" s="2">
        <f t="shared" si="39"/>
        <v>1.21</v>
      </c>
      <c r="L207" s="2">
        <f t="shared" si="40"/>
        <v>0</v>
      </c>
      <c r="AG207" s="9">
        <v>1.21</v>
      </c>
      <c r="AH207" s="5">
        <v>1534.7639999999999</v>
      </c>
      <c r="AL207" s="5" t="str">
        <f t="shared" si="41"/>
        <v/>
      </c>
      <c r="AN207" s="5" t="str">
        <f t="shared" si="42"/>
        <v/>
      </c>
      <c r="AP207" s="5" t="str">
        <f t="shared" si="43"/>
        <v/>
      </c>
      <c r="AS207" s="5">
        <f t="shared" si="44"/>
        <v>1534.7639999999999</v>
      </c>
      <c r="AT207" s="11">
        <f t="shared" si="45"/>
        <v>4.514130568755919E-2</v>
      </c>
      <c r="AU207" s="5">
        <f t="shared" si="46"/>
        <v>45.141305687559189</v>
      </c>
    </row>
    <row r="208" spans="2:47" x14ac:dyDescent="0.25">
      <c r="B208" s="1" t="s">
        <v>235</v>
      </c>
      <c r="C208" s="1" t="s">
        <v>251</v>
      </c>
      <c r="D208" s="1" t="s">
        <v>213</v>
      </c>
      <c r="E208" s="1" t="s">
        <v>53</v>
      </c>
      <c r="F208" s="1" t="s">
        <v>76</v>
      </c>
      <c r="G208" s="1" t="s">
        <v>55</v>
      </c>
      <c r="H208" s="1" t="s">
        <v>56</v>
      </c>
      <c r="J208" s="2">
        <v>1.46</v>
      </c>
      <c r="K208" s="2">
        <f t="shared" si="39"/>
        <v>1.45</v>
      </c>
      <c r="L208" s="2">
        <f t="shared" si="40"/>
        <v>0</v>
      </c>
      <c r="AG208" s="9">
        <v>1.45</v>
      </c>
      <c r="AH208" s="5">
        <v>2181.6480000000001</v>
      </c>
      <c r="AL208" s="5" t="str">
        <f t="shared" si="41"/>
        <v/>
      </c>
      <c r="AN208" s="5" t="str">
        <f t="shared" si="42"/>
        <v/>
      </c>
      <c r="AP208" s="5" t="str">
        <f t="shared" si="43"/>
        <v/>
      </c>
      <c r="AS208" s="5">
        <f t="shared" si="44"/>
        <v>2181.6480000000001</v>
      </c>
      <c r="AT208" s="11">
        <f t="shared" si="45"/>
        <v>6.4167806431902327E-2</v>
      </c>
      <c r="AU208" s="5">
        <f t="shared" si="46"/>
        <v>64.167806431902335</v>
      </c>
    </row>
    <row r="209" spans="2:47" x14ac:dyDescent="0.25">
      <c r="B209" s="1" t="s">
        <v>237</v>
      </c>
      <c r="C209" s="1" t="s">
        <v>251</v>
      </c>
      <c r="D209" s="1" t="s">
        <v>213</v>
      </c>
      <c r="E209" s="1" t="s">
        <v>78</v>
      </c>
      <c r="F209" s="1" t="s">
        <v>54</v>
      </c>
      <c r="G209" s="1" t="s">
        <v>55</v>
      </c>
      <c r="H209" s="1" t="s">
        <v>56</v>
      </c>
      <c r="J209" s="2">
        <v>1.3</v>
      </c>
      <c r="K209" s="2">
        <f t="shared" si="39"/>
        <v>0.22</v>
      </c>
      <c r="L209" s="2">
        <f t="shared" si="40"/>
        <v>0</v>
      </c>
      <c r="AG209" s="9">
        <v>0.22</v>
      </c>
      <c r="AH209" s="5">
        <v>279.048</v>
      </c>
      <c r="AL209" s="5" t="str">
        <f t="shared" si="41"/>
        <v/>
      </c>
      <c r="AN209" s="5" t="str">
        <f t="shared" si="42"/>
        <v/>
      </c>
      <c r="AP209" s="5" t="str">
        <f t="shared" si="43"/>
        <v/>
      </c>
      <c r="AS209" s="5">
        <f t="shared" si="44"/>
        <v>279.048</v>
      </c>
      <c r="AT209" s="11">
        <f t="shared" si="45"/>
        <v>8.2075101250107634E-3</v>
      </c>
      <c r="AU209" s="5">
        <f t="shared" si="46"/>
        <v>8.2075101250107636</v>
      </c>
    </row>
    <row r="210" spans="2:47" x14ac:dyDescent="0.25">
      <c r="B210" s="1" t="s">
        <v>237</v>
      </c>
      <c r="C210" s="1" t="s">
        <v>251</v>
      </c>
      <c r="D210" s="1" t="s">
        <v>213</v>
      </c>
      <c r="E210" s="1" t="s">
        <v>53</v>
      </c>
      <c r="F210" s="1" t="s">
        <v>54</v>
      </c>
      <c r="G210" s="1" t="s">
        <v>55</v>
      </c>
      <c r="H210" s="1" t="s">
        <v>56</v>
      </c>
      <c r="J210" s="2">
        <v>1.19</v>
      </c>
      <c r="K210" s="2">
        <f t="shared" si="39"/>
        <v>0.18</v>
      </c>
      <c r="L210" s="2">
        <f t="shared" si="40"/>
        <v>0</v>
      </c>
      <c r="AG210" s="9">
        <v>0.18</v>
      </c>
      <c r="AH210" s="5">
        <v>228.31200000000001</v>
      </c>
      <c r="AL210" s="5" t="str">
        <f t="shared" si="41"/>
        <v/>
      </c>
      <c r="AN210" s="5" t="str">
        <f t="shared" si="42"/>
        <v/>
      </c>
      <c r="AP210" s="5" t="str">
        <f t="shared" si="43"/>
        <v/>
      </c>
      <c r="AS210" s="5">
        <f t="shared" si="44"/>
        <v>228.31200000000001</v>
      </c>
      <c r="AT210" s="11">
        <f t="shared" si="45"/>
        <v>6.7152355568269881E-3</v>
      </c>
      <c r="AU210" s="5">
        <f t="shared" si="46"/>
        <v>6.7152355568269879</v>
      </c>
    </row>
    <row r="211" spans="2:47" x14ac:dyDescent="0.25">
      <c r="B211" s="1" t="s">
        <v>237</v>
      </c>
      <c r="C211" s="1" t="s">
        <v>251</v>
      </c>
      <c r="D211" s="1" t="s">
        <v>213</v>
      </c>
      <c r="E211" s="1" t="s">
        <v>62</v>
      </c>
      <c r="F211" s="1" t="s">
        <v>54</v>
      </c>
      <c r="G211" s="1" t="s">
        <v>55</v>
      </c>
      <c r="H211" s="1" t="s">
        <v>56</v>
      </c>
      <c r="J211" s="2">
        <v>1.27</v>
      </c>
      <c r="K211" s="2">
        <f t="shared" si="39"/>
        <v>1.27</v>
      </c>
      <c r="L211" s="2">
        <f t="shared" si="40"/>
        <v>0</v>
      </c>
      <c r="AG211" s="9">
        <v>1.27</v>
      </c>
      <c r="AH211" s="5">
        <v>2200.674</v>
      </c>
      <c r="AL211" s="5" t="str">
        <f t="shared" si="41"/>
        <v/>
      </c>
      <c r="AN211" s="5" t="str">
        <f t="shared" si="42"/>
        <v/>
      </c>
      <c r="AP211" s="5" t="str">
        <f t="shared" si="43"/>
        <v/>
      </c>
      <c r="AS211" s="5">
        <f t="shared" si="44"/>
        <v>2200.674</v>
      </c>
      <c r="AT211" s="11">
        <f t="shared" si="45"/>
        <v>6.472740939497125E-2</v>
      </c>
      <c r="AU211" s="5">
        <f t="shared" si="46"/>
        <v>64.727409394971247</v>
      </c>
    </row>
    <row r="212" spans="2:47" x14ac:dyDescent="0.25">
      <c r="B212" s="1" t="s">
        <v>237</v>
      </c>
      <c r="C212" s="1" t="s">
        <v>251</v>
      </c>
      <c r="D212" s="1" t="s">
        <v>213</v>
      </c>
      <c r="E212" s="1" t="s">
        <v>64</v>
      </c>
      <c r="F212" s="1" t="s">
        <v>54</v>
      </c>
      <c r="G212" s="1" t="s">
        <v>55</v>
      </c>
      <c r="H212" s="1" t="s">
        <v>56</v>
      </c>
      <c r="J212" s="2">
        <v>1.36</v>
      </c>
      <c r="K212" s="2">
        <f t="shared" si="39"/>
        <v>1.26</v>
      </c>
      <c r="L212" s="2">
        <f t="shared" si="40"/>
        <v>0</v>
      </c>
      <c r="AG212" s="9">
        <v>1.26</v>
      </c>
      <c r="AH212" s="5">
        <v>1598.184</v>
      </c>
      <c r="AL212" s="5" t="str">
        <f t="shared" si="41"/>
        <v/>
      </c>
      <c r="AN212" s="5" t="str">
        <f t="shared" si="42"/>
        <v/>
      </c>
      <c r="AP212" s="5" t="str">
        <f t="shared" si="43"/>
        <v/>
      </c>
      <c r="AS212" s="5">
        <f t="shared" si="44"/>
        <v>1598.184</v>
      </c>
      <c r="AT212" s="11">
        <f t="shared" si="45"/>
        <v>4.7006648897788918E-2</v>
      </c>
      <c r="AU212" s="5">
        <f t="shared" si="46"/>
        <v>47.006648897788914</v>
      </c>
    </row>
    <row r="213" spans="2:47" x14ac:dyDescent="0.25">
      <c r="B213" s="1" t="s">
        <v>237</v>
      </c>
      <c r="C213" s="1" t="s">
        <v>251</v>
      </c>
      <c r="D213" s="1" t="s">
        <v>213</v>
      </c>
      <c r="E213" s="1" t="s">
        <v>78</v>
      </c>
      <c r="F213" s="1" t="s">
        <v>76</v>
      </c>
      <c r="G213" s="1" t="s">
        <v>55</v>
      </c>
      <c r="H213" s="1" t="s">
        <v>56</v>
      </c>
      <c r="J213" s="2">
        <v>1.31</v>
      </c>
      <c r="K213" s="2">
        <f t="shared" si="39"/>
        <v>1.31</v>
      </c>
      <c r="L213" s="2">
        <f t="shared" si="40"/>
        <v>0</v>
      </c>
      <c r="AG213" s="9">
        <v>1.31</v>
      </c>
      <c r="AH213" s="5">
        <v>1785.2729999999999</v>
      </c>
      <c r="AL213" s="5" t="str">
        <f t="shared" si="41"/>
        <v/>
      </c>
      <c r="AN213" s="5" t="str">
        <f t="shared" si="42"/>
        <v/>
      </c>
      <c r="AP213" s="5" t="str">
        <f t="shared" si="43"/>
        <v/>
      </c>
      <c r="AS213" s="5">
        <f t="shared" si="44"/>
        <v>1785.2729999999999</v>
      </c>
      <c r="AT213" s="11">
        <f t="shared" si="45"/>
        <v>5.2509411367966587E-2</v>
      </c>
      <c r="AU213" s="5">
        <f t="shared" si="46"/>
        <v>52.509411367966585</v>
      </c>
    </row>
    <row r="214" spans="2:47" x14ac:dyDescent="0.25">
      <c r="B214" s="1" t="s">
        <v>237</v>
      </c>
      <c r="C214" s="1" t="s">
        <v>251</v>
      </c>
      <c r="D214" s="1" t="s">
        <v>213</v>
      </c>
      <c r="E214" s="1" t="s">
        <v>62</v>
      </c>
      <c r="F214" s="1" t="s">
        <v>76</v>
      </c>
      <c r="G214" s="1" t="s">
        <v>55</v>
      </c>
      <c r="H214" s="1" t="s">
        <v>56</v>
      </c>
      <c r="J214" s="2">
        <v>1.19</v>
      </c>
      <c r="K214" s="2">
        <f t="shared" si="39"/>
        <v>0.25</v>
      </c>
      <c r="L214" s="2">
        <f t="shared" si="40"/>
        <v>0</v>
      </c>
      <c r="AG214" s="9">
        <v>0.25</v>
      </c>
      <c r="AH214" s="5">
        <v>317.10000000000002</v>
      </c>
      <c r="AL214" s="5" t="str">
        <f t="shared" si="41"/>
        <v/>
      </c>
      <c r="AN214" s="5" t="str">
        <f t="shared" si="42"/>
        <v/>
      </c>
      <c r="AP214" s="5" t="str">
        <f t="shared" si="43"/>
        <v/>
      </c>
      <c r="AS214" s="5">
        <f t="shared" si="44"/>
        <v>317.10000000000002</v>
      </c>
      <c r="AT214" s="11">
        <f t="shared" si="45"/>
        <v>9.3267160511485946E-3</v>
      </c>
      <c r="AU214" s="5">
        <f t="shared" si="46"/>
        <v>9.3267160511485958</v>
      </c>
    </row>
    <row r="215" spans="2:47" x14ac:dyDescent="0.25">
      <c r="B215" s="1" t="s">
        <v>237</v>
      </c>
      <c r="C215" s="1" t="s">
        <v>251</v>
      </c>
      <c r="D215" s="1" t="s">
        <v>213</v>
      </c>
      <c r="E215" s="1" t="s">
        <v>64</v>
      </c>
      <c r="F215" s="1" t="s">
        <v>76</v>
      </c>
      <c r="G215" s="1" t="s">
        <v>55</v>
      </c>
      <c r="H215" s="1" t="s">
        <v>56</v>
      </c>
      <c r="J215" s="2">
        <v>1.26</v>
      </c>
      <c r="K215" s="2">
        <f t="shared" si="39"/>
        <v>1.26</v>
      </c>
      <c r="L215" s="2">
        <f t="shared" si="40"/>
        <v>0</v>
      </c>
      <c r="AG215" s="9">
        <v>1.26</v>
      </c>
      <c r="AH215" s="5">
        <v>2606.5619999999999</v>
      </c>
      <c r="AL215" s="5" t="str">
        <f t="shared" si="41"/>
        <v/>
      </c>
      <c r="AN215" s="5" t="str">
        <f t="shared" si="42"/>
        <v/>
      </c>
      <c r="AP215" s="5" t="str">
        <f t="shared" si="43"/>
        <v/>
      </c>
      <c r="AS215" s="5">
        <f t="shared" si="44"/>
        <v>2606.5619999999999</v>
      </c>
      <c r="AT215" s="11">
        <f t="shared" si="45"/>
        <v>7.6665605940441445E-2</v>
      </c>
      <c r="AU215" s="5">
        <f t="shared" si="46"/>
        <v>76.665605940441438</v>
      </c>
    </row>
    <row r="216" spans="2:47" x14ac:dyDescent="0.25">
      <c r="B216" s="1" t="s">
        <v>237</v>
      </c>
      <c r="C216" s="1" t="s">
        <v>251</v>
      </c>
      <c r="D216" s="1" t="s">
        <v>213</v>
      </c>
      <c r="E216" s="1" t="s">
        <v>53</v>
      </c>
      <c r="F216" s="1" t="s">
        <v>76</v>
      </c>
      <c r="G216" s="1" t="s">
        <v>55</v>
      </c>
      <c r="H216" s="1" t="s">
        <v>56</v>
      </c>
      <c r="J216" s="2">
        <v>1.1399999999999999</v>
      </c>
      <c r="K216" s="2">
        <f t="shared" si="39"/>
        <v>1.1299999999999999</v>
      </c>
      <c r="L216" s="2">
        <f t="shared" si="40"/>
        <v>0</v>
      </c>
      <c r="AG216" s="9">
        <v>1.1299999999999999</v>
      </c>
      <c r="AH216" s="5">
        <v>1433.2919999999999</v>
      </c>
      <c r="AL216" s="5" t="str">
        <f t="shared" si="41"/>
        <v/>
      </c>
      <c r="AN216" s="5" t="str">
        <f t="shared" si="42"/>
        <v/>
      </c>
      <c r="AP216" s="5" t="str">
        <f t="shared" si="43"/>
        <v/>
      </c>
      <c r="AS216" s="5">
        <f t="shared" si="44"/>
        <v>1433.2919999999999</v>
      </c>
      <c r="AT216" s="11">
        <f t="shared" si="45"/>
        <v>4.2156756551191644E-2</v>
      </c>
      <c r="AU216" s="5">
        <f t="shared" si="46"/>
        <v>42.156756551191648</v>
      </c>
    </row>
    <row r="217" spans="2:47" x14ac:dyDescent="0.25">
      <c r="B217" s="29" t="s">
        <v>245</v>
      </c>
    </row>
    <row r="218" spans="2:47" x14ac:dyDescent="0.25">
      <c r="B218" s="1" t="s">
        <v>236</v>
      </c>
      <c r="C218" s="1" t="s">
        <v>252</v>
      </c>
      <c r="D218" s="1" t="s">
        <v>180</v>
      </c>
      <c r="E218" s="1" t="s">
        <v>70</v>
      </c>
      <c r="F218" s="1" t="s">
        <v>116</v>
      </c>
      <c r="G218" s="1" t="s">
        <v>94</v>
      </c>
      <c r="H218" s="1" t="s">
        <v>56</v>
      </c>
      <c r="J218" s="2">
        <v>0.42</v>
      </c>
      <c r="K218" s="2">
        <f t="shared" ref="K218:K249" si="47">SUM(N218,P218,R218,T218,V218,X218,Z218,AB218,AE218,AG218,AI218)</f>
        <v>0.28000000000000003</v>
      </c>
      <c r="L218" s="2">
        <f t="shared" ref="L218:L249" si="48">SUM(M218,AD218,AK218,AM218,AO218,AQ218,AR218)</f>
        <v>0</v>
      </c>
      <c r="AG218" s="9">
        <v>0.28000000000000003</v>
      </c>
      <c r="AH218" s="5">
        <v>355.15199999999999</v>
      </c>
      <c r="AL218" s="5" t="str">
        <f t="shared" ref="AL218:AL249" si="49">IF(AK218&gt;0,AK218*$AL$1,"")</f>
        <v/>
      </c>
      <c r="AN218" s="5" t="str">
        <f t="shared" ref="AN218:AN249" si="50">IF(AM218&gt;0,AM218*$AN$1,"")</f>
        <v/>
      </c>
      <c r="AP218" s="5" t="str">
        <f t="shared" ref="AP218:AP249" si="51">IF(AO218&gt;0,AO218*$AP$1,"")</f>
        <v/>
      </c>
      <c r="AS218" s="5">
        <f t="shared" ref="AS218:AS249" si="52">SUM(O218,Q218,S218,U218,W218,Y218,AA218,AC218,AF218,AH218,AJ218)</f>
        <v>355.15199999999999</v>
      </c>
      <c r="AT218" s="11">
        <f t="shared" ref="AT218:AT265" si="53">(AS218/$AS$274)*100</f>
        <v>1.0445921977286426E-2</v>
      </c>
      <c r="AU218" s="5">
        <f t="shared" ref="AU218:AU249" si="54">(AT218/100)*$AU$1</f>
        <v>10.445921977286424</v>
      </c>
    </row>
    <row r="219" spans="2:47" x14ac:dyDescent="0.25">
      <c r="B219" s="1" t="s">
        <v>236</v>
      </c>
      <c r="C219" s="1" t="s">
        <v>252</v>
      </c>
      <c r="D219" s="1" t="s">
        <v>180</v>
      </c>
      <c r="E219" s="1" t="s">
        <v>104</v>
      </c>
      <c r="F219" s="1" t="s">
        <v>121</v>
      </c>
      <c r="G219" s="1" t="s">
        <v>94</v>
      </c>
      <c r="H219" s="1" t="s">
        <v>56</v>
      </c>
      <c r="J219" s="2">
        <v>1.81</v>
      </c>
      <c r="K219" s="2">
        <f t="shared" si="47"/>
        <v>0.05</v>
      </c>
      <c r="L219" s="2">
        <f t="shared" si="48"/>
        <v>0</v>
      </c>
      <c r="AG219" s="9">
        <v>0.05</v>
      </c>
      <c r="AH219" s="5">
        <v>63.420000000000009</v>
      </c>
      <c r="AL219" s="5" t="str">
        <f t="shared" si="49"/>
        <v/>
      </c>
      <c r="AN219" s="5" t="str">
        <f t="shared" si="50"/>
        <v/>
      </c>
      <c r="AP219" s="5" t="str">
        <f t="shared" si="51"/>
        <v/>
      </c>
      <c r="AS219" s="5">
        <f t="shared" si="52"/>
        <v>63.420000000000009</v>
      </c>
      <c r="AT219" s="11">
        <f t="shared" si="53"/>
        <v>1.865343210229719E-3</v>
      </c>
      <c r="AU219" s="5">
        <f t="shared" si="54"/>
        <v>1.8653432102297189</v>
      </c>
    </row>
    <row r="220" spans="2:47" x14ac:dyDescent="0.25">
      <c r="B220" s="1" t="s">
        <v>236</v>
      </c>
      <c r="C220" s="1" t="s">
        <v>252</v>
      </c>
      <c r="D220" s="1" t="s">
        <v>180</v>
      </c>
      <c r="E220" s="1" t="s">
        <v>99</v>
      </c>
      <c r="F220" s="1" t="s">
        <v>121</v>
      </c>
      <c r="G220" s="1" t="s">
        <v>94</v>
      </c>
      <c r="H220" s="1" t="s">
        <v>56</v>
      </c>
      <c r="J220" s="2">
        <v>1.58</v>
      </c>
      <c r="K220" s="2">
        <f t="shared" si="47"/>
        <v>1.18</v>
      </c>
      <c r="L220" s="2">
        <f t="shared" si="48"/>
        <v>0</v>
      </c>
      <c r="AG220" s="9">
        <v>1.18</v>
      </c>
      <c r="AH220" s="5">
        <v>1496.712</v>
      </c>
      <c r="AL220" s="5" t="str">
        <f t="shared" si="49"/>
        <v/>
      </c>
      <c r="AN220" s="5" t="str">
        <f t="shared" si="50"/>
        <v/>
      </c>
      <c r="AP220" s="5" t="str">
        <f t="shared" si="51"/>
        <v/>
      </c>
      <c r="AS220" s="5">
        <f t="shared" si="52"/>
        <v>1496.712</v>
      </c>
      <c r="AT220" s="11">
        <f t="shared" si="53"/>
        <v>4.4022099761421365E-2</v>
      </c>
      <c r="AU220" s="5">
        <f t="shared" si="54"/>
        <v>44.022099761421366</v>
      </c>
    </row>
    <row r="221" spans="2:47" x14ac:dyDescent="0.25">
      <c r="B221" s="1" t="s">
        <v>236</v>
      </c>
      <c r="C221" s="1" t="s">
        <v>252</v>
      </c>
      <c r="D221" s="1" t="s">
        <v>180</v>
      </c>
      <c r="E221" s="1" t="s">
        <v>79</v>
      </c>
      <c r="F221" s="1" t="s">
        <v>191</v>
      </c>
      <c r="G221" s="1" t="s">
        <v>94</v>
      </c>
      <c r="H221" s="1" t="s">
        <v>56</v>
      </c>
      <c r="J221" s="2">
        <v>1.67</v>
      </c>
      <c r="K221" s="2">
        <f t="shared" si="47"/>
        <v>0.01</v>
      </c>
      <c r="L221" s="2">
        <f t="shared" si="48"/>
        <v>0</v>
      </c>
      <c r="AG221" s="9">
        <v>0.01</v>
      </c>
      <c r="AH221" s="5">
        <v>12.683999999999999</v>
      </c>
      <c r="AL221" s="5" t="str">
        <f t="shared" si="49"/>
        <v/>
      </c>
      <c r="AN221" s="5" t="str">
        <f t="shared" si="50"/>
        <v/>
      </c>
      <c r="AP221" s="5" t="str">
        <f t="shared" si="51"/>
        <v/>
      </c>
      <c r="AS221" s="5">
        <f t="shared" si="52"/>
        <v>12.683999999999999</v>
      </c>
      <c r="AT221" s="11">
        <f t="shared" si="53"/>
        <v>3.7306864204594375E-4</v>
      </c>
      <c r="AU221" s="5">
        <f t="shared" si="54"/>
        <v>0.37306864204594375</v>
      </c>
    </row>
    <row r="222" spans="2:47" x14ac:dyDescent="0.25">
      <c r="B222" s="1" t="s">
        <v>236</v>
      </c>
      <c r="C222" s="1" t="s">
        <v>252</v>
      </c>
      <c r="D222" s="1" t="s">
        <v>180</v>
      </c>
      <c r="E222" s="1" t="s">
        <v>104</v>
      </c>
      <c r="F222" s="1" t="s">
        <v>191</v>
      </c>
      <c r="G222" s="1" t="s">
        <v>94</v>
      </c>
      <c r="H222" s="1" t="s">
        <v>56</v>
      </c>
      <c r="J222" s="2">
        <v>1.58</v>
      </c>
      <c r="K222" s="2">
        <f t="shared" si="47"/>
        <v>1.06</v>
      </c>
      <c r="L222" s="2">
        <f t="shared" si="48"/>
        <v>0</v>
      </c>
      <c r="AG222" s="9">
        <v>1.06</v>
      </c>
      <c r="AH222" s="5">
        <v>1344.5039999999999</v>
      </c>
      <c r="AL222" s="5" t="str">
        <f t="shared" si="49"/>
        <v/>
      </c>
      <c r="AN222" s="5" t="str">
        <f t="shared" si="50"/>
        <v/>
      </c>
      <c r="AP222" s="5" t="str">
        <f t="shared" si="51"/>
        <v/>
      </c>
      <c r="AS222" s="5">
        <f t="shared" si="52"/>
        <v>1344.5039999999999</v>
      </c>
      <c r="AT222" s="11">
        <f t="shared" si="53"/>
        <v>3.9545276056870041E-2</v>
      </c>
      <c r="AU222" s="5">
        <f t="shared" si="54"/>
        <v>39.545276056870037</v>
      </c>
    </row>
    <row r="223" spans="2:47" x14ac:dyDescent="0.25">
      <c r="B223" s="1" t="s">
        <v>236</v>
      </c>
      <c r="C223" s="1" t="s">
        <v>252</v>
      </c>
      <c r="D223" s="1" t="s">
        <v>180</v>
      </c>
      <c r="E223" s="1" t="s">
        <v>99</v>
      </c>
      <c r="F223" s="1" t="s">
        <v>191</v>
      </c>
      <c r="G223" s="1" t="s">
        <v>94</v>
      </c>
      <c r="H223" s="1" t="s">
        <v>56</v>
      </c>
      <c r="J223" s="2">
        <v>1.5</v>
      </c>
      <c r="K223" s="2">
        <f t="shared" si="47"/>
        <v>1.02</v>
      </c>
      <c r="L223" s="2">
        <f t="shared" si="48"/>
        <v>0</v>
      </c>
      <c r="AG223" s="9">
        <v>1.02</v>
      </c>
      <c r="AH223" s="5">
        <v>1293.768</v>
      </c>
      <c r="AL223" s="5" t="str">
        <f t="shared" si="49"/>
        <v/>
      </c>
      <c r="AN223" s="5" t="str">
        <f t="shared" si="50"/>
        <v/>
      </c>
      <c r="AP223" s="5" t="str">
        <f t="shared" si="51"/>
        <v/>
      </c>
      <c r="AS223" s="5">
        <f t="shared" si="52"/>
        <v>1293.768</v>
      </c>
      <c r="AT223" s="11">
        <f t="shared" si="53"/>
        <v>3.8053001488686268E-2</v>
      </c>
      <c r="AU223" s="5">
        <f t="shared" si="54"/>
        <v>38.05300148868627</v>
      </c>
    </row>
    <row r="224" spans="2:47" x14ac:dyDescent="0.25">
      <c r="B224" s="1" t="s">
        <v>236</v>
      </c>
      <c r="C224" s="1" t="s">
        <v>252</v>
      </c>
      <c r="D224" s="1" t="s">
        <v>180</v>
      </c>
      <c r="E224" s="1" t="s">
        <v>53</v>
      </c>
      <c r="F224" s="1" t="s">
        <v>191</v>
      </c>
      <c r="G224" s="1" t="s">
        <v>94</v>
      </c>
      <c r="H224" s="1" t="s">
        <v>56</v>
      </c>
      <c r="J224" s="2">
        <v>1.82</v>
      </c>
      <c r="K224" s="2">
        <f t="shared" si="47"/>
        <v>0.48</v>
      </c>
      <c r="L224" s="2">
        <f t="shared" si="48"/>
        <v>0</v>
      </c>
      <c r="AG224" s="9">
        <v>0.48</v>
      </c>
      <c r="AH224" s="5">
        <v>608.83199999999999</v>
      </c>
      <c r="AL224" s="5" t="str">
        <f t="shared" si="49"/>
        <v/>
      </c>
      <c r="AN224" s="5" t="str">
        <f t="shared" si="50"/>
        <v/>
      </c>
      <c r="AP224" s="5" t="str">
        <f t="shared" si="51"/>
        <v/>
      </c>
      <c r="AS224" s="5">
        <f t="shared" si="52"/>
        <v>608.83199999999999</v>
      </c>
      <c r="AT224" s="11">
        <f t="shared" si="53"/>
        <v>1.7907294818205299E-2</v>
      </c>
      <c r="AU224" s="5">
        <f t="shared" si="54"/>
        <v>17.907294818205298</v>
      </c>
    </row>
    <row r="225" spans="2:47" x14ac:dyDescent="0.25">
      <c r="B225" s="1" t="s">
        <v>235</v>
      </c>
      <c r="C225" s="1" t="s">
        <v>252</v>
      </c>
      <c r="D225" s="1" t="s">
        <v>180</v>
      </c>
      <c r="E225" s="1" t="s">
        <v>99</v>
      </c>
      <c r="F225" s="1" t="s">
        <v>93</v>
      </c>
      <c r="G225" s="1" t="s">
        <v>94</v>
      </c>
      <c r="H225" s="1" t="s">
        <v>56</v>
      </c>
      <c r="J225" s="2">
        <v>1.22</v>
      </c>
      <c r="K225" s="2">
        <f t="shared" si="47"/>
        <v>1.22</v>
      </c>
      <c r="L225" s="2">
        <f t="shared" si="48"/>
        <v>0</v>
      </c>
      <c r="AG225" s="9">
        <v>1.22</v>
      </c>
      <c r="AH225" s="5">
        <v>1547.4480000000001</v>
      </c>
      <c r="AL225" s="5" t="str">
        <f t="shared" si="49"/>
        <v/>
      </c>
      <c r="AN225" s="5" t="str">
        <f t="shared" si="50"/>
        <v/>
      </c>
      <c r="AP225" s="5" t="str">
        <f t="shared" si="51"/>
        <v/>
      </c>
      <c r="AS225" s="5">
        <f t="shared" si="52"/>
        <v>1547.4480000000001</v>
      </c>
      <c r="AT225" s="11">
        <f t="shared" si="53"/>
        <v>4.5514374329605145E-2</v>
      </c>
      <c r="AU225" s="5">
        <f t="shared" si="54"/>
        <v>45.514374329605147</v>
      </c>
    </row>
    <row r="226" spans="2:47" x14ac:dyDescent="0.25">
      <c r="B226" s="1" t="s">
        <v>235</v>
      </c>
      <c r="C226" s="1" t="s">
        <v>252</v>
      </c>
      <c r="D226" s="1" t="s">
        <v>180</v>
      </c>
      <c r="E226" s="1" t="s">
        <v>104</v>
      </c>
      <c r="F226" s="1" t="s">
        <v>93</v>
      </c>
      <c r="G226" s="1" t="s">
        <v>94</v>
      </c>
      <c r="H226" s="1" t="s">
        <v>56</v>
      </c>
      <c r="J226" s="2">
        <v>1.26</v>
      </c>
      <c r="K226" s="2">
        <f t="shared" si="47"/>
        <v>1.26</v>
      </c>
      <c r="L226" s="2">
        <f t="shared" si="48"/>
        <v>0</v>
      </c>
      <c r="AG226" s="9">
        <v>1.26</v>
      </c>
      <c r="AH226" s="5">
        <v>1598.184</v>
      </c>
      <c r="AL226" s="5" t="str">
        <f t="shared" si="49"/>
        <v/>
      </c>
      <c r="AN226" s="5" t="str">
        <f t="shared" si="50"/>
        <v/>
      </c>
      <c r="AP226" s="5" t="str">
        <f t="shared" si="51"/>
        <v/>
      </c>
      <c r="AS226" s="5">
        <f t="shared" si="52"/>
        <v>1598.184</v>
      </c>
      <c r="AT226" s="11">
        <f t="shared" si="53"/>
        <v>4.7006648897788918E-2</v>
      </c>
      <c r="AU226" s="5">
        <f t="shared" si="54"/>
        <v>47.006648897788914</v>
      </c>
    </row>
    <row r="227" spans="2:47" x14ac:dyDescent="0.25">
      <c r="B227" s="1" t="s">
        <v>235</v>
      </c>
      <c r="C227" s="1" t="s">
        <v>252</v>
      </c>
      <c r="D227" s="1" t="s">
        <v>180</v>
      </c>
      <c r="E227" s="1" t="s">
        <v>79</v>
      </c>
      <c r="F227" s="1" t="s">
        <v>93</v>
      </c>
      <c r="G227" s="1" t="s">
        <v>94</v>
      </c>
      <c r="H227" s="1" t="s">
        <v>56</v>
      </c>
      <c r="J227" s="2">
        <v>1.29</v>
      </c>
      <c r="K227" s="2">
        <f t="shared" si="47"/>
        <v>0.25</v>
      </c>
      <c r="L227" s="2">
        <f t="shared" si="48"/>
        <v>0</v>
      </c>
      <c r="AG227" s="9">
        <v>0.25</v>
      </c>
      <c r="AH227" s="5">
        <v>317.10000000000002</v>
      </c>
      <c r="AL227" s="5" t="str">
        <f t="shared" si="49"/>
        <v/>
      </c>
      <c r="AN227" s="5" t="str">
        <f t="shared" si="50"/>
        <v/>
      </c>
      <c r="AP227" s="5" t="str">
        <f t="shared" si="51"/>
        <v/>
      </c>
      <c r="AS227" s="5">
        <f t="shared" si="52"/>
        <v>317.10000000000002</v>
      </c>
      <c r="AT227" s="11">
        <f t="shared" si="53"/>
        <v>9.3267160511485946E-3</v>
      </c>
      <c r="AU227" s="5">
        <f t="shared" si="54"/>
        <v>9.3267160511485958</v>
      </c>
    </row>
    <row r="228" spans="2:47" x14ac:dyDescent="0.25">
      <c r="B228" s="1" t="s">
        <v>235</v>
      </c>
      <c r="C228" s="1" t="s">
        <v>252</v>
      </c>
      <c r="D228" s="1" t="s">
        <v>180</v>
      </c>
      <c r="E228" s="1" t="s">
        <v>70</v>
      </c>
      <c r="F228" s="1" t="s">
        <v>110</v>
      </c>
      <c r="G228" s="1" t="s">
        <v>94</v>
      </c>
      <c r="H228" s="1" t="s">
        <v>56</v>
      </c>
      <c r="J228" s="2">
        <v>0.8</v>
      </c>
      <c r="K228" s="2">
        <f t="shared" si="47"/>
        <v>0.8</v>
      </c>
      <c r="L228" s="2">
        <f t="shared" si="48"/>
        <v>0</v>
      </c>
      <c r="AG228" s="9">
        <v>0.8</v>
      </c>
      <c r="AH228" s="5">
        <v>1014.72</v>
      </c>
      <c r="AL228" s="5" t="str">
        <f t="shared" si="49"/>
        <v/>
      </c>
      <c r="AN228" s="5" t="str">
        <f t="shared" si="50"/>
        <v/>
      </c>
      <c r="AP228" s="5" t="str">
        <f t="shared" si="51"/>
        <v/>
      </c>
      <c r="AS228" s="5">
        <f t="shared" si="52"/>
        <v>1014.72</v>
      </c>
      <c r="AT228" s="11">
        <f t="shared" si="53"/>
        <v>2.9845491363675505E-2</v>
      </c>
      <c r="AU228" s="5">
        <f t="shared" si="54"/>
        <v>29.845491363675503</v>
      </c>
    </row>
    <row r="229" spans="2:47" x14ac:dyDescent="0.25">
      <c r="B229" s="1" t="s">
        <v>235</v>
      </c>
      <c r="C229" s="1" t="s">
        <v>252</v>
      </c>
      <c r="D229" s="1" t="s">
        <v>180</v>
      </c>
      <c r="E229" s="1" t="s">
        <v>69</v>
      </c>
      <c r="F229" s="1" t="s">
        <v>110</v>
      </c>
      <c r="G229" s="1" t="s">
        <v>94</v>
      </c>
      <c r="H229" s="1" t="s">
        <v>56</v>
      </c>
      <c r="J229" s="2">
        <v>0.72</v>
      </c>
      <c r="K229" s="2">
        <f t="shared" si="47"/>
        <v>0.72</v>
      </c>
      <c r="L229" s="2">
        <f t="shared" si="48"/>
        <v>0</v>
      </c>
      <c r="AG229" s="9">
        <v>0.72</v>
      </c>
      <c r="AH229" s="5">
        <v>913.24800000000005</v>
      </c>
      <c r="AL229" s="5" t="str">
        <f t="shared" si="49"/>
        <v/>
      </c>
      <c r="AN229" s="5" t="str">
        <f t="shared" si="50"/>
        <v/>
      </c>
      <c r="AP229" s="5" t="str">
        <f t="shared" si="51"/>
        <v/>
      </c>
      <c r="AS229" s="5">
        <f t="shared" si="52"/>
        <v>913.24800000000005</v>
      </c>
      <c r="AT229" s="11">
        <f t="shared" si="53"/>
        <v>2.6860942227307952E-2</v>
      </c>
      <c r="AU229" s="5">
        <f t="shared" si="54"/>
        <v>26.860942227307952</v>
      </c>
    </row>
    <row r="230" spans="2:47" x14ac:dyDescent="0.25">
      <c r="B230" s="1" t="s">
        <v>235</v>
      </c>
      <c r="C230" s="1" t="s">
        <v>252</v>
      </c>
      <c r="D230" s="1" t="s">
        <v>180</v>
      </c>
      <c r="E230" s="1" t="s">
        <v>61</v>
      </c>
      <c r="F230" s="1" t="s">
        <v>110</v>
      </c>
      <c r="G230" s="1" t="s">
        <v>94</v>
      </c>
      <c r="H230" s="1" t="s">
        <v>56</v>
      </c>
      <c r="J230" s="2">
        <v>0.73</v>
      </c>
      <c r="K230" s="2">
        <f t="shared" si="47"/>
        <v>0</v>
      </c>
      <c r="L230" s="2">
        <f t="shared" si="48"/>
        <v>0</v>
      </c>
      <c r="AL230" s="5" t="str">
        <f t="shared" si="49"/>
        <v/>
      </c>
      <c r="AN230" s="5" t="str">
        <f t="shared" si="50"/>
        <v/>
      </c>
      <c r="AP230" s="5" t="str">
        <f t="shared" si="51"/>
        <v/>
      </c>
      <c r="AS230" s="5">
        <f t="shared" si="52"/>
        <v>0</v>
      </c>
      <c r="AT230" s="11">
        <f t="shared" si="53"/>
        <v>0</v>
      </c>
      <c r="AU230" s="5">
        <f t="shared" si="54"/>
        <v>0</v>
      </c>
    </row>
    <row r="231" spans="2:47" x14ac:dyDescent="0.25">
      <c r="B231" s="1" t="s">
        <v>235</v>
      </c>
      <c r="C231" s="1" t="s">
        <v>252</v>
      </c>
      <c r="D231" s="1" t="s">
        <v>180</v>
      </c>
      <c r="E231" s="1" t="s">
        <v>61</v>
      </c>
      <c r="F231" s="1" t="s">
        <v>121</v>
      </c>
      <c r="G231" s="1" t="s">
        <v>94</v>
      </c>
      <c r="H231" s="1" t="s">
        <v>56</v>
      </c>
      <c r="J231" s="2">
        <v>0.89</v>
      </c>
      <c r="K231" s="2">
        <f t="shared" si="47"/>
        <v>0.89</v>
      </c>
      <c r="L231" s="2">
        <f t="shared" si="48"/>
        <v>0</v>
      </c>
      <c r="AG231" s="9">
        <v>0.89</v>
      </c>
      <c r="AH231" s="5">
        <v>1128.876</v>
      </c>
      <c r="AL231" s="5" t="str">
        <f t="shared" si="49"/>
        <v/>
      </c>
      <c r="AN231" s="5" t="str">
        <f t="shared" si="50"/>
        <v/>
      </c>
      <c r="AP231" s="5" t="str">
        <f t="shared" si="51"/>
        <v/>
      </c>
      <c r="AS231" s="5">
        <f t="shared" si="52"/>
        <v>1128.876</v>
      </c>
      <c r="AT231" s="11">
        <f t="shared" si="53"/>
        <v>3.3203109142088995E-2</v>
      </c>
      <c r="AU231" s="5">
        <f t="shared" si="54"/>
        <v>33.203109142088998</v>
      </c>
    </row>
    <row r="232" spans="2:47" x14ac:dyDescent="0.25">
      <c r="B232" s="1" t="s">
        <v>235</v>
      </c>
      <c r="C232" s="1" t="s">
        <v>252</v>
      </c>
      <c r="D232" s="1" t="s">
        <v>180</v>
      </c>
      <c r="E232" s="1" t="s">
        <v>62</v>
      </c>
      <c r="F232" s="1" t="s">
        <v>121</v>
      </c>
      <c r="G232" s="1" t="s">
        <v>94</v>
      </c>
      <c r="H232" s="1" t="s">
        <v>56</v>
      </c>
      <c r="J232" s="2">
        <v>0.71</v>
      </c>
      <c r="K232" s="2">
        <f t="shared" si="47"/>
        <v>0.71</v>
      </c>
      <c r="L232" s="2">
        <f t="shared" si="48"/>
        <v>0</v>
      </c>
      <c r="AG232" s="9">
        <v>0.71</v>
      </c>
      <c r="AH232" s="5">
        <v>900.56399999999996</v>
      </c>
      <c r="AL232" s="5" t="str">
        <f t="shared" si="49"/>
        <v/>
      </c>
      <c r="AN232" s="5" t="str">
        <f t="shared" si="50"/>
        <v/>
      </c>
      <c r="AP232" s="5" t="str">
        <f t="shared" si="51"/>
        <v/>
      </c>
      <c r="AS232" s="5">
        <f t="shared" si="52"/>
        <v>900.56399999999996</v>
      </c>
      <c r="AT232" s="11">
        <f t="shared" si="53"/>
        <v>2.6487873585262008E-2</v>
      </c>
      <c r="AU232" s="5">
        <f t="shared" si="54"/>
        <v>26.487873585262008</v>
      </c>
    </row>
    <row r="233" spans="2:47" x14ac:dyDescent="0.25">
      <c r="B233" s="1" t="s">
        <v>235</v>
      </c>
      <c r="C233" s="1" t="s">
        <v>252</v>
      </c>
      <c r="D233" s="1" t="s">
        <v>180</v>
      </c>
      <c r="E233" s="1" t="s">
        <v>69</v>
      </c>
      <c r="F233" s="1" t="s">
        <v>121</v>
      </c>
      <c r="G233" s="1" t="s">
        <v>94</v>
      </c>
      <c r="H233" s="1" t="s">
        <v>56</v>
      </c>
      <c r="J233" s="2">
        <v>0.72</v>
      </c>
      <c r="K233" s="2">
        <f t="shared" si="47"/>
        <v>0.72</v>
      </c>
      <c r="L233" s="2">
        <f t="shared" si="48"/>
        <v>0</v>
      </c>
      <c r="AG233" s="9">
        <v>0.72</v>
      </c>
      <c r="AH233" s="5">
        <v>913.24800000000005</v>
      </c>
      <c r="AL233" s="5" t="str">
        <f t="shared" si="49"/>
        <v/>
      </c>
      <c r="AN233" s="5" t="str">
        <f t="shared" si="50"/>
        <v/>
      </c>
      <c r="AP233" s="5" t="str">
        <f t="shared" si="51"/>
        <v/>
      </c>
      <c r="AS233" s="5">
        <f t="shared" si="52"/>
        <v>913.24800000000005</v>
      </c>
      <c r="AT233" s="11">
        <f t="shared" si="53"/>
        <v>2.6860942227307952E-2</v>
      </c>
      <c r="AU233" s="5">
        <f t="shared" si="54"/>
        <v>26.860942227307952</v>
      </c>
    </row>
    <row r="234" spans="2:47" x14ac:dyDescent="0.25">
      <c r="B234" s="1" t="s">
        <v>235</v>
      </c>
      <c r="C234" s="1" t="s">
        <v>252</v>
      </c>
      <c r="D234" s="1" t="s">
        <v>180</v>
      </c>
      <c r="E234" s="1" t="s">
        <v>70</v>
      </c>
      <c r="F234" s="1" t="s">
        <v>121</v>
      </c>
      <c r="G234" s="1" t="s">
        <v>94</v>
      </c>
      <c r="H234" s="1" t="s">
        <v>56</v>
      </c>
      <c r="J234" s="2">
        <v>0.94</v>
      </c>
      <c r="K234" s="2">
        <f t="shared" si="47"/>
        <v>0.94000000000000006</v>
      </c>
      <c r="L234" s="2">
        <f t="shared" si="48"/>
        <v>0</v>
      </c>
      <c r="AG234" s="9">
        <v>0.94000000000000006</v>
      </c>
      <c r="AH234" s="5">
        <v>1192.296</v>
      </c>
      <c r="AL234" s="5" t="str">
        <f t="shared" si="49"/>
        <v/>
      </c>
      <c r="AN234" s="5" t="str">
        <f t="shared" si="50"/>
        <v/>
      </c>
      <c r="AP234" s="5" t="str">
        <f t="shared" si="51"/>
        <v/>
      </c>
      <c r="AS234" s="5">
        <f t="shared" si="52"/>
        <v>1192.296</v>
      </c>
      <c r="AT234" s="11">
        <f t="shared" si="53"/>
        <v>3.5068452352318716E-2</v>
      </c>
      <c r="AU234" s="5">
        <f t="shared" si="54"/>
        <v>35.068452352318715</v>
      </c>
    </row>
    <row r="235" spans="2:47" x14ac:dyDescent="0.25">
      <c r="B235" s="1" t="s">
        <v>235</v>
      </c>
      <c r="C235" s="1" t="s">
        <v>252</v>
      </c>
      <c r="D235" s="1" t="s">
        <v>180</v>
      </c>
      <c r="E235" s="1" t="s">
        <v>53</v>
      </c>
      <c r="F235" s="1" t="s">
        <v>138</v>
      </c>
      <c r="G235" s="1" t="s">
        <v>94</v>
      </c>
      <c r="H235" s="1" t="s">
        <v>56</v>
      </c>
      <c r="J235" s="2">
        <v>1.22</v>
      </c>
      <c r="K235" s="2">
        <f t="shared" si="47"/>
        <v>1.22</v>
      </c>
      <c r="L235" s="2">
        <f t="shared" si="48"/>
        <v>0</v>
      </c>
      <c r="AG235" s="9">
        <v>1.22</v>
      </c>
      <c r="AH235" s="5">
        <v>1547.4480000000001</v>
      </c>
      <c r="AL235" s="5" t="str">
        <f t="shared" si="49"/>
        <v/>
      </c>
      <c r="AN235" s="5" t="str">
        <f t="shared" si="50"/>
        <v/>
      </c>
      <c r="AP235" s="5" t="str">
        <f t="shared" si="51"/>
        <v/>
      </c>
      <c r="AS235" s="5">
        <f t="shared" si="52"/>
        <v>1547.4480000000001</v>
      </c>
      <c r="AT235" s="11">
        <f t="shared" si="53"/>
        <v>4.5514374329605145E-2</v>
      </c>
      <c r="AU235" s="5">
        <f t="shared" si="54"/>
        <v>45.514374329605147</v>
      </c>
    </row>
    <row r="236" spans="2:47" x14ac:dyDescent="0.25">
      <c r="B236" s="1" t="s">
        <v>235</v>
      </c>
      <c r="C236" s="1" t="s">
        <v>252</v>
      </c>
      <c r="D236" s="1" t="s">
        <v>180</v>
      </c>
      <c r="E236" s="1" t="s">
        <v>79</v>
      </c>
      <c r="F236" s="1" t="s">
        <v>138</v>
      </c>
      <c r="G236" s="1" t="s">
        <v>94</v>
      </c>
      <c r="H236" s="1" t="s">
        <v>56</v>
      </c>
      <c r="J236" s="2">
        <v>1.1000000000000001</v>
      </c>
      <c r="K236" s="2">
        <f t="shared" si="47"/>
        <v>1.1000000000000001</v>
      </c>
      <c r="L236" s="2">
        <f t="shared" si="48"/>
        <v>0</v>
      </c>
      <c r="AG236" s="9">
        <v>1.1000000000000001</v>
      </c>
      <c r="AH236" s="5">
        <v>1395.24</v>
      </c>
      <c r="AL236" s="5" t="str">
        <f t="shared" si="49"/>
        <v/>
      </c>
      <c r="AN236" s="5" t="str">
        <f t="shared" si="50"/>
        <v/>
      </c>
      <c r="AP236" s="5" t="str">
        <f t="shared" si="51"/>
        <v/>
      </c>
      <c r="AS236" s="5">
        <f t="shared" si="52"/>
        <v>1395.24</v>
      </c>
      <c r="AT236" s="11">
        <f t="shared" si="53"/>
        <v>4.103755062505382E-2</v>
      </c>
      <c r="AU236" s="5">
        <f t="shared" si="54"/>
        <v>41.037550625053825</v>
      </c>
    </row>
    <row r="237" spans="2:47" x14ac:dyDescent="0.25">
      <c r="B237" s="1" t="s">
        <v>235</v>
      </c>
      <c r="C237" s="1" t="s">
        <v>252</v>
      </c>
      <c r="D237" s="1" t="s">
        <v>180</v>
      </c>
      <c r="E237" s="1" t="s">
        <v>104</v>
      </c>
      <c r="F237" s="1" t="s">
        <v>138</v>
      </c>
      <c r="G237" s="1" t="s">
        <v>94</v>
      </c>
      <c r="H237" s="1" t="s">
        <v>56</v>
      </c>
      <c r="J237" s="2">
        <v>1.21</v>
      </c>
      <c r="K237" s="2">
        <f t="shared" si="47"/>
        <v>1.21</v>
      </c>
      <c r="L237" s="2">
        <f t="shared" si="48"/>
        <v>0</v>
      </c>
      <c r="AG237" s="9">
        <v>1.21</v>
      </c>
      <c r="AH237" s="5">
        <v>1534.7639999999999</v>
      </c>
      <c r="AL237" s="5" t="str">
        <f t="shared" si="49"/>
        <v/>
      </c>
      <c r="AN237" s="5" t="str">
        <f t="shared" si="50"/>
        <v/>
      </c>
      <c r="AP237" s="5" t="str">
        <f t="shared" si="51"/>
        <v/>
      </c>
      <c r="AS237" s="5">
        <f t="shared" si="52"/>
        <v>1534.7639999999999</v>
      </c>
      <c r="AT237" s="11">
        <f t="shared" si="53"/>
        <v>4.514130568755919E-2</v>
      </c>
      <c r="AU237" s="5">
        <f t="shared" si="54"/>
        <v>45.141305687559189</v>
      </c>
    </row>
    <row r="238" spans="2:47" x14ac:dyDescent="0.25">
      <c r="B238" s="1" t="s">
        <v>235</v>
      </c>
      <c r="C238" s="1" t="s">
        <v>252</v>
      </c>
      <c r="D238" s="1" t="s">
        <v>180</v>
      </c>
      <c r="E238" s="1" t="s">
        <v>99</v>
      </c>
      <c r="F238" s="1" t="s">
        <v>138</v>
      </c>
      <c r="G238" s="1" t="s">
        <v>94</v>
      </c>
      <c r="H238" s="1" t="s">
        <v>56</v>
      </c>
      <c r="J238" s="2">
        <v>1.05</v>
      </c>
      <c r="K238" s="2">
        <f t="shared" si="47"/>
        <v>1.05</v>
      </c>
      <c r="L238" s="2">
        <f t="shared" si="48"/>
        <v>0</v>
      </c>
      <c r="AG238" s="9">
        <v>1.05</v>
      </c>
      <c r="AH238" s="5">
        <v>1331.82</v>
      </c>
      <c r="AL238" s="5" t="str">
        <f t="shared" si="49"/>
        <v/>
      </c>
      <c r="AN238" s="5" t="str">
        <f t="shared" si="50"/>
        <v/>
      </c>
      <c r="AP238" s="5" t="str">
        <f t="shared" si="51"/>
        <v/>
      </c>
      <c r="AS238" s="5">
        <f t="shared" si="52"/>
        <v>1331.82</v>
      </c>
      <c r="AT238" s="11">
        <f t="shared" si="53"/>
        <v>3.9172207414824092E-2</v>
      </c>
      <c r="AU238" s="5">
        <f t="shared" si="54"/>
        <v>39.172207414824094</v>
      </c>
    </row>
    <row r="239" spans="2:47" x14ac:dyDescent="0.25">
      <c r="B239" s="1" t="s">
        <v>235</v>
      </c>
      <c r="C239" s="1" t="s">
        <v>252</v>
      </c>
      <c r="D239" s="1" t="s">
        <v>180</v>
      </c>
      <c r="E239" s="1" t="s">
        <v>99</v>
      </c>
      <c r="F239" s="1" t="s">
        <v>160</v>
      </c>
      <c r="G239" s="1" t="s">
        <v>94</v>
      </c>
      <c r="H239" s="1" t="s">
        <v>56</v>
      </c>
      <c r="J239" s="2">
        <v>1.8</v>
      </c>
      <c r="K239" s="2">
        <f t="shared" si="47"/>
        <v>1.8</v>
      </c>
      <c r="L239" s="2">
        <f t="shared" si="48"/>
        <v>0</v>
      </c>
      <c r="AG239" s="9">
        <v>1.8</v>
      </c>
      <c r="AH239" s="5">
        <v>2825.3609999999999</v>
      </c>
      <c r="AL239" s="5" t="str">
        <f t="shared" si="49"/>
        <v/>
      </c>
      <c r="AN239" s="5" t="str">
        <f t="shared" si="50"/>
        <v/>
      </c>
      <c r="AP239" s="5" t="str">
        <f t="shared" si="51"/>
        <v/>
      </c>
      <c r="AS239" s="5">
        <f t="shared" si="52"/>
        <v>2825.3609999999999</v>
      </c>
      <c r="AT239" s="11">
        <f t="shared" si="53"/>
        <v>8.3101040015733971E-2</v>
      </c>
      <c r="AU239" s="5">
        <f t="shared" si="54"/>
        <v>83.101040015733972</v>
      </c>
    </row>
    <row r="240" spans="2:47" x14ac:dyDescent="0.25">
      <c r="B240" s="1" t="s">
        <v>235</v>
      </c>
      <c r="C240" s="1" t="s">
        <v>252</v>
      </c>
      <c r="D240" s="1" t="s">
        <v>180</v>
      </c>
      <c r="E240" s="1" t="s">
        <v>53</v>
      </c>
      <c r="F240" s="1" t="s">
        <v>160</v>
      </c>
      <c r="G240" s="1" t="s">
        <v>94</v>
      </c>
      <c r="H240" s="1" t="s">
        <v>56</v>
      </c>
      <c r="J240" s="2">
        <v>1.35</v>
      </c>
      <c r="K240" s="2">
        <f t="shared" si="47"/>
        <v>1.35</v>
      </c>
      <c r="L240" s="2">
        <f t="shared" si="48"/>
        <v>0</v>
      </c>
      <c r="AG240" s="9">
        <v>1.35</v>
      </c>
      <c r="AH240" s="5">
        <v>1712.34</v>
      </c>
      <c r="AL240" s="5" t="str">
        <f t="shared" si="49"/>
        <v/>
      </c>
      <c r="AN240" s="5" t="str">
        <f t="shared" si="50"/>
        <v/>
      </c>
      <c r="AP240" s="5" t="str">
        <f t="shared" si="51"/>
        <v/>
      </c>
      <c r="AS240" s="5">
        <f t="shared" si="52"/>
        <v>1712.34</v>
      </c>
      <c r="AT240" s="11">
        <f t="shared" si="53"/>
        <v>5.0364266676202404E-2</v>
      </c>
      <c r="AU240" s="5">
        <f t="shared" si="54"/>
        <v>50.364266676202405</v>
      </c>
    </row>
    <row r="241" spans="2:47" x14ac:dyDescent="0.25">
      <c r="B241" s="1" t="s">
        <v>235</v>
      </c>
      <c r="C241" s="1" t="s">
        <v>252</v>
      </c>
      <c r="D241" s="1" t="s">
        <v>180</v>
      </c>
      <c r="E241" s="1" t="s">
        <v>104</v>
      </c>
      <c r="F241" s="1" t="s">
        <v>160</v>
      </c>
      <c r="G241" s="1" t="s">
        <v>94</v>
      </c>
      <c r="H241" s="1" t="s">
        <v>56</v>
      </c>
      <c r="J241" s="2">
        <v>1.82</v>
      </c>
      <c r="K241" s="2">
        <f t="shared" si="47"/>
        <v>1.83</v>
      </c>
      <c r="L241" s="2">
        <f t="shared" si="48"/>
        <v>0</v>
      </c>
      <c r="AG241" s="9">
        <v>1.83</v>
      </c>
      <c r="AH241" s="5">
        <v>3966.9209999999998</v>
      </c>
      <c r="AL241" s="5" t="str">
        <f t="shared" si="49"/>
        <v/>
      </c>
      <c r="AN241" s="5" t="str">
        <f t="shared" si="50"/>
        <v/>
      </c>
      <c r="AP241" s="5" t="str">
        <f t="shared" si="51"/>
        <v/>
      </c>
      <c r="AS241" s="5">
        <f t="shared" si="52"/>
        <v>3966.9209999999998</v>
      </c>
      <c r="AT241" s="11">
        <f t="shared" si="53"/>
        <v>0.11667721779986891</v>
      </c>
      <c r="AU241" s="5">
        <f t="shared" si="54"/>
        <v>116.67721779986891</v>
      </c>
    </row>
    <row r="242" spans="2:47" x14ac:dyDescent="0.25">
      <c r="B242" s="1" t="s">
        <v>235</v>
      </c>
      <c r="C242" s="1" t="s">
        <v>252</v>
      </c>
      <c r="D242" s="1" t="s">
        <v>180</v>
      </c>
      <c r="E242" s="1" t="s">
        <v>79</v>
      </c>
      <c r="F242" s="1" t="s">
        <v>160</v>
      </c>
      <c r="G242" s="1" t="s">
        <v>94</v>
      </c>
      <c r="H242" s="1" t="s">
        <v>56</v>
      </c>
      <c r="J242" s="2">
        <v>1.6</v>
      </c>
      <c r="K242" s="2">
        <f t="shared" si="47"/>
        <v>1.6</v>
      </c>
      <c r="L242" s="2">
        <f t="shared" si="48"/>
        <v>0</v>
      </c>
      <c r="AG242" s="9">
        <v>1.6</v>
      </c>
      <c r="AH242" s="5">
        <v>2172.1350000000002</v>
      </c>
      <c r="AL242" s="5" t="str">
        <f t="shared" si="49"/>
        <v/>
      </c>
      <c r="AN242" s="5" t="str">
        <f t="shared" si="50"/>
        <v/>
      </c>
      <c r="AP242" s="5" t="str">
        <f t="shared" si="51"/>
        <v/>
      </c>
      <c r="AS242" s="5">
        <f t="shared" si="52"/>
        <v>2172.1350000000002</v>
      </c>
      <c r="AT242" s="11">
        <f t="shared" si="53"/>
        <v>6.388800495036788E-2</v>
      </c>
      <c r="AU242" s="5">
        <f t="shared" si="54"/>
        <v>63.888004950367879</v>
      </c>
    </row>
    <row r="243" spans="2:47" x14ac:dyDescent="0.25">
      <c r="B243" s="1" t="s">
        <v>235</v>
      </c>
      <c r="C243" s="1" t="s">
        <v>252</v>
      </c>
      <c r="D243" s="1" t="s">
        <v>180</v>
      </c>
      <c r="E243" s="1" t="s">
        <v>70</v>
      </c>
      <c r="F243" s="1" t="s">
        <v>191</v>
      </c>
      <c r="G243" s="1" t="s">
        <v>94</v>
      </c>
      <c r="H243" s="1" t="s">
        <v>56</v>
      </c>
      <c r="J243" s="2">
        <v>0.21</v>
      </c>
      <c r="K243" s="2">
        <f t="shared" si="47"/>
        <v>0.22</v>
      </c>
      <c r="L243" s="2">
        <f t="shared" si="48"/>
        <v>0</v>
      </c>
      <c r="AG243" s="9">
        <v>0.22</v>
      </c>
      <c r="AH243" s="5">
        <v>336.12599999999998</v>
      </c>
      <c r="AL243" s="5" t="str">
        <f t="shared" si="49"/>
        <v/>
      </c>
      <c r="AN243" s="5" t="str">
        <f t="shared" si="50"/>
        <v/>
      </c>
      <c r="AP243" s="5" t="str">
        <f t="shared" si="51"/>
        <v/>
      </c>
      <c r="AS243" s="5">
        <f t="shared" si="52"/>
        <v>336.12599999999998</v>
      </c>
      <c r="AT243" s="11">
        <f t="shared" si="53"/>
        <v>9.8863190142175102E-3</v>
      </c>
      <c r="AU243" s="5">
        <f t="shared" si="54"/>
        <v>9.8863190142175092</v>
      </c>
    </row>
    <row r="244" spans="2:47" x14ac:dyDescent="0.25">
      <c r="B244" s="1" t="s">
        <v>235</v>
      </c>
      <c r="C244" s="1" t="s">
        <v>252</v>
      </c>
      <c r="D244" s="1" t="s">
        <v>180</v>
      </c>
      <c r="E244" s="1" t="s">
        <v>61</v>
      </c>
      <c r="F244" s="1" t="s">
        <v>191</v>
      </c>
      <c r="G244" s="1" t="s">
        <v>94</v>
      </c>
      <c r="H244" s="1" t="s">
        <v>56</v>
      </c>
      <c r="J244" s="2">
        <v>0.41</v>
      </c>
      <c r="K244" s="2">
        <f t="shared" si="47"/>
        <v>0.42</v>
      </c>
      <c r="L244" s="2">
        <f t="shared" si="48"/>
        <v>0</v>
      </c>
      <c r="AG244" s="9">
        <v>0.42</v>
      </c>
      <c r="AH244" s="5">
        <v>532.72800000000007</v>
      </c>
      <c r="AL244" s="5" t="str">
        <f t="shared" si="49"/>
        <v/>
      </c>
      <c r="AN244" s="5" t="str">
        <f t="shared" si="50"/>
        <v/>
      </c>
      <c r="AP244" s="5" t="str">
        <f t="shared" si="51"/>
        <v/>
      </c>
      <c r="AS244" s="5">
        <f t="shared" si="52"/>
        <v>532.72800000000007</v>
      </c>
      <c r="AT244" s="11">
        <f t="shared" si="53"/>
        <v>1.566888296592964E-2</v>
      </c>
      <c r="AU244" s="5">
        <f t="shared" si="54"/>
        <v>15.668882965929642</v>
      </c>
    </row>
    <row r="245" spans="2:47" x14ac:dyDescent="0.25">
      <c r="B245" s="1" t="s">
        <v>235</v>
      </c>
      <c r="C245" s="1" t="s">
        <v>252</v>
      </c>
      <c r="D245" s="1" t="s">
        <v>180</v>
      </c>
      <c r="E245" s="1" t="s">
        <v>62</v>
      </c>
      <c r="F245" s="1" t="s">
        <v>191</v>
      </c>
      <c r="G245" s="1" t="s">
        <v>94</v>
      </c>
      <c r="H245" s="1" t="s">
        <v>56</v>
      </c>
      <c r="J245" s="2">
        <v>0.53</v>
      </c>
      <c r="K245" s="2">
        <f t="shared" si="47"/>
        <v>0.53</v>
      </c>
      <c r="L245" s="2">
        <f t="shared" si="48"/>
        <v>0</v>
      </c>
      <c r="AG245" s="9">
        <v>0.53</v>
      </c>
      <c r="AH245" s="5">
        <v>672.25200000000007</v>
      </c>
      <c r="AL245" s="5" t="str">
        <f t="shared" si="49"/>
        <v/>
      </c>
      <c r="AN245" s="5" t="str">
        <f t="shared" si="50"/>
        <v/>
      </c>
      <c r="AP245" s="5" t="str">
        <f t="shared" si="51"/>
        <v/>
      </c>
      <c r="AS245" s="5">
        <f t="shared" si="52"/>
        <v>672.25200000000007</v>
      </c>
      <c r="AT245" s="11">
        <f t="shared" si="53"/>
        <v>1.977263802843502E-2</v>
      </c>
      <c r="AU245" s="5">
        <f t="shared" si="54"/>
        <v>19.772638028435018</v>
      </c>
    </row>
    <row r="246" spans="2:47" x14ac:dyDescent="0.25">
      <c r="B246" s="1" t="s">
        <v>235</v>
      </c>
      <c r="C246" s="1" t="s">
        <v>252</v>
      </c>
      <c r="D246" s="1" t="s">
        <v>180</v>
      </c>
      <c r="E246" s="1" t="s">
        <v>69</v>
      </c>
      <c r="F246" s="1" t="s">
        <v>191</v>
      </c>
      <c r="G246" s="1" t="s">
        <v>94</v>
      </c>
      <c r="H246" s="1" t="s">
        <v>56</v>
      </c>
      <c r="J246" s="2">
        <v>0.14000000000000001</v>
      </c>
      <c r="K246" s="2">
        <f t="shared" si="47"/>
        <v>0.15</v>
      </c>
      <c r="L246" s="2">
        <f t="shared" si="48"/>
        <v>0</v>
      </c>
      <c r="AG246" s="9">
        <v>0.15</v>
      </c>
      <c r="AH246" s="5">
        <v>332.95499999999998</v>
      </c>
      <c r="AL246" s="5" t="str">
        <f t="shared" si="49"/>
        <v/>
      </c>
      <c r="AN246" s="5" t="str">
        <f t="shared" si="50"/>
        <v/>
      </c>
      <c r="AP246" s="5" t="str">
        <f t="shared" si="51"/>
        <v/>
      </c>
      <c r="AS246" s="5">
        <f t="shared" si="52"/>
        <v>332.95499999999998</v>
      </c>
      <c r="AT246" s="11">
        <f t="shared" si="53"/>
        <v>9.7930518537060231E-3</v>
      </c>
      <c r="AU246" s="5">
        <f t="shared" si="54"/>
        <v>9.7930518537060234</v>
      </c>
    </row>
    <row r="247" spans="2:47" x14ac:dyDescent="0.25">
      <c r="B247" s="1" t="s">
        <v>234</v>
      </c>
      <c r="C247" s="1" t="s">
        <v>252</v>
      </c>
      <c r="D247" s="1" t="s">
        <v>180</v>
      </c>
      <c r="E247" s="1" t="s">
        <v>104</v>
      </c>
      <c r="F247" s="1" t="s">
        <v>158</v>
      </c>
      <c r="G247" s="1" t="s">
        <v>94</v>
      </c>
      <c r="H247" s="1" t="s">
        <v>56</v>
      </c>
      <c r="J247" s="2">
        <v>1.18</v>
      </c>
      <c r="K247" s="2">
        <f t="shared" si="47"/>
        <v>0.2</v>
      </c>
      <c r="L247" s="2">
        <f t="shared" si="48"/>
        <v>0</v>
      </c>
      <c r="AG247" s="9">
        <v>0.2</v>
      </c>
      <c r="AH247" s="5">
        <v>317.10000000000002</v>
      </c>
      <c r="AL247" s="5" t="str">
        <f t="shared" si="49"/>
        <v/>
      </c>
      <c r="AN247" s="5" t="str">
        <f t="shared" si="50"/>
        <v/>
      </c>
      <c r="AP247" s="5" t="str">
        <f t="shared" si="51"/>
        <v/>
      </c>
      <c r="AS247" s="5">
        <f t="shared" si="52"/>
        <v>317.10000000000002</v>
      </c>
      <c r="AT247" s="11">
        <f t="shared" si="53"/>
        <v>9.3267160511485946E-3</v>
      </c>
      <c r="AU247" s="5">
        <f t="shared" si="54"/>
        <v>9.3267160511485958</v>
      </c>
    </row>
    <row r="248" spans="2:47" x14ac:dyDescent="0.25">
      <c r="B248" s="1" t="s">
        <v>234</v>
      </c>
      <c r="C248" s="1" t="s">
        <v>252</v>
      </c>
      <c r="D248" s="1" t="s">
        <v>180</v>
      </c>
      <c r="E248" s="1" t="s">
        <v>99</v>
      </c>
      <c r="F248" s="1" t="s">
        <v>158</v>
      </c>
      <c r="G248" s="1" t="s">
        <v>94</v>
      </c>
      <c r="H248" s="1" t="s">
        <v>56</v>
      </c>
      <c r="J248" s="2">
        <v>1.1599999999999999</v>
      </c>
      <c r="K248" s="2">
        <f t="shared" si="47"/>
        <v>1.1599999999999999</v>
      </c>
      <c r="L248" s="2">
        <f t="shared" si="48"/>
        <v>0</v>
      </c>
      <c r="AG248" s="9">
        <v>1.1599999999999999</v>
      </c>
      <c r="AH248" s="5">
        <v>1877.232</v>
      </c>
      <c r="AL248" s="5" t="str">
        <f t="shared" si="49"/>
        <v/>
      </c>
      <c r="AN248" s="5" t="str">
        <f t="shared" si="50"/>
        <v/>
      </c>
      <c r="AP248" s="5" t="str">
        <f t="shared" si="51"/>
        <v/>
      </c>
      <c r="AS248" s="5">
        <f t="shared" si="52"/>
        <v>1877.232</v>
      </c>
      <c r="AT248" s="11">
        <f t="shared" si="53"/>
        <v>5.5214159022799685E-2</v>
      </c>
      <c r="AU248" s="5">
        <f t="shared" si="54"/>
        <v>55.214159022799684</v>
      </c>
    </row>
    <row r="249" spans="2:47" x14ac:dyDescent="0.25">
      <c r="B249" s="1" t="s">
        <v>234</v>
      </c>
      <c r="C249" s="1" t="s">
        <v>252</v>
      </c>
      <c r="D249" s="1" t="s">
        <v>180</v>
      </c>
      <c r="E249" s="1" t="s">
        <v>79</v>
      </c>
      <c r="F249" s="1" t="s">
        <v>158</v>
      </c>
      <c r="G249" s="1" t="s">
        <v>94</v>
      </c>
      <c r="H249" s="1" t="s">
        <v>56</v>
      </c>
      <c r="J249" s="2">
        <v>1.25</v>
      </c>
      <c r="K249" s="2">
        <f t="shared" si="47"/>
        <v>0.99</v>
      </c>
      <c r="L249" s="2">
        <f t="shared" si="48"/>
        <v>0</v>
      </c>
      <c r="AG249" s="9">
        <v>0.99</v>
      </c>
      <c r="AH249" s="5">
        <v>1338.162</v>
      </c>
      <c r="AL249" s="5" t="str">
        <f t="shared" si="49"/>
        <v/>
      </c>
      <c r="AN249" s="5" t="str">
        <f t="shared" si="50"/>
        <v/>
      </c>
      <c r="AP249" s="5" t="str">
        <f t="shared" si="51"/>
        <v/>
      </c>
      <c r="AS249" s="5">
        <f t="shared" si="52"/>
        <v>1338.162</v>
      </c>
      <c r="AT249" s="11">
        <f t="shared" si="53"/>
        <v>3.9358741735847066E-2</v>
      </c>
      <c r="AU249" s="5">
        <f t="shared" si="54"/>
        <v>39.358741735847069</v>
      </c>
    </row>
    <row r="250" spans="2:47" x14ac:dyDescent="0.25">
      <c r="B250" s="1" t="s">
        <v>234</v>
      </c>
      <c r="C250" s="1" t="s">
        <v>252</v>
      </c>
      <c r="D250" s="1" t="s">
        <v>180</v>
      </c>
      <c r="E250" s="1" t="s">
        <v>53</v>
      </c>
      <c r="F250" s="1" t="s">
        <v>158</v>
      </c>
      <c r="G250" s="1" t="s">
        <v>94</v>
      </c>
      <c r="H250" s="1" t="s">
        <v>56</v>
      </c>
      <c r="J250" s="2">
        <v>0.03</v>
      </c>
      <c r="K250" s="2">
        <f t="shared" ref="K250:K265" si="55">SUM(N250,P250,R250,T250,V250,X250,Z250,AB250,AE250,AG250,AI250)</f>
        <v>0.03</v>
      </c>
      <c r="L250" s="2">
        <f t="shared" ref="L250:L265" si="56">SUM(M250,AD250,AK250,AM250,AO250,AQ250,AR250)</f>
        <v>0</v>
      </c>
      <c r="AG250" s="9">
        <v>0.03</v>
      </c>
      <c r="AH250" s="5">
        <v>38.052</v>
      </c>
      <c r="AL250" s="5" t="str">
        <f t="shared" ref="AL250:AL265" si="57">IF(AK250&gt;0,AK250*$AL$1,"")</f>
        <v/>
      </c>
      <c r="AN250" s="5" t="str">
        <f t="shared" ref="AN250:AN265" si="58">IF(AM250&gt;0,AM250*$AN$1,"")</f>
        <v/>
      </c>
      <c r="AP250" s="5" t="str">
        <f t="shared" ref="AP250:AP265" si="59">IF(AO250&gt;0,AO250*$AP$1,"")</f>
        <v/>
      </c>
      <c r="AS250" s="5">
        <f t="shared" ref="AS250:AS265" si="60">SUM(O250,Q250,S250,U250,W250,Y250,AA250,AC250,AF250,AH250,AJ250)</f>
        <v>38.052</v>
      </c>
      <c r="AT250" s="11">
        <f t="shared" si="53"/>
        <v>1.1192059261378312E-3</v>
      </c>
      <c r="AU250" s="5">
        <f t="shared" ref="AU250:AU265" si="61">(AT250/100)*$AU$1</f>
        <v>1.1192059261378311</v>
      </c>
    </row>
    <row r="251" spans="2:47" x14ac:dyDescent="0.25">
      <c r="B251" s="1" t="s">
        <v>234</v>
      </c>
      <c r="C251" s="1" t="s">
        <v>252</v>
      </c>
      <c r="D251" s="1" t="s">
        <v>180</v>
      </c>
      <c r="E251" s="1" t="s">
        <v>61</v>
      </c>
      <c r="F251" s="1" t="s">
        <v>160</v>
      </c>
      <c r="G251" s="1" t="s">
        <v>94</v>
      </c>
      <c r="H251" s="1" t="s">
        <v>56</v>
      </c>
      <c r="J251" s="2">
        <v>0.75</v>
      </c>
      <c r="K251" s="2">
        <f t="shared" si="55"/>
        <v>0.75</v>
      </c>
      <c r="L251" s="2">
        <f t="shared" si="56"/>
        <v>0</v>
      </c>
      <c r="AG251" s="9">
        <v>0.75</v>
      </c>
      <c r="AH251" s="5">
        <v>1160.586</v>
      </c>
      <c r="AL251" s="5" t="str">
        <f t="shared" si="57"/>
        <v/>
      </c>
      <c r="AN251" s="5" t="str">
        <f t="shared" si="58"/>
        <v/>
      </c>
      <c r="AP251" s="5" t="str">
        <f t="shared" si="59"/>
        <v/>
      </c>
      <c r="AS251" s="5">
        <f t="shared" si="60"/>
        <v>1160.586</v>
      </c>
      <c r="AT251" s="11">
        <f t="shared" si="53"/>
        <v>3.4135780747203852E-2</v>
      </c>
      <c r="AU251" s="5">
        <f t="shared" si="61"/>
        <v>34.135780747203853</v>
      </c>
    </row>
    <row r="252" spans="2:47" x14ac:dyDescent="0.25">
      <c r="B252" s="1" t="s">
        <v>234</v>
      </c>
      <c r="C252" s="1" t="s">
        <v>252</v>
      </c>
      <c r="D252" s="1" t="s">
        <v>180</v>
      </c>
      <c r="E252" s="1" t="s">
        <v>70</v>
      </c>
      <c r="F252" s="1" t="s">
        <v>160</v>
      </c>
      <c r="G252" s="1" t="s">
        <v>94</v>
      </c>
      <c r="H252" s="1" t="s">
        <v>56</v>
      </c>
      <c r="J252" s="2">
        <v>0.82</v>
      </c>
      <c r="K252" s="2">
        <f t="shared" si="55"/>
        <v>0.82000000000000006</v>
      </c>
      <c r="L252" s="2">
        <f t="shared" si="56"/>
        <v>0</v>
      </c>
      <c r="AG252" s="9">
        <v>0.82000000000000006</v>
      </c>
      <c r="AH252" s="5">
        <v>1515.7380000000001</v>
      </c>
      <c r="AL252" s="5" t="str">
        <f t="shared" si="57"/>
        <v/>
      </c>
      <c r="AN252" s="5" t="str">
        <f t="shared" si="58"/>
        <v/>
      </c>
      <c r="AP252" s="5" t="str">
        <f t="shared" si="59"/>
        <v/>
      </c>
      <c r="AS252" s="5">
        <f t="shared" si="60"/>
        <v>1515.7380000000001</v>
      </c>
      <c r="AT252" s="11">
        <f t="shared" si="53"/>
        <v>4.4581702724490281E-2</v>
      </c>
      <c r="AU252" s="5">
        <f t="shared" si="61"/>
        <v>44.581702724490285</v>
      </c>
    </row>
    <row r="253" spans="2:47" x14ac:dyDescent="0.25">
      <c r="B253" s="1" t="s">
        <v>234</v>
      </c>
      <c r="C253" s="1" t="s">
        <v>252</v>
      </c>
      <c r="D253" s="1" t="s">
        <v>180</v>
      </c>
      <c r="E253" s="1" t="s">
        <v>69</v>
      </c>
      <c r="F253" s="1" t="s">
        <v>160</v>
      </c>
      <c r="G253" s="1" t="s">
        <v>94</v>
      </c>
      <c r="H253" s="1" t="s">
        <v>56</v>
      </c>
      <c r="J253" s="2">
        <v>0.81</v>
      </c>
      <c r="K253" s="2">
        <f t="shared" si="55"/>
        <v>0.37</v>
      </c>
      <c r="L253" s="2">
        <f t="shared" si="56"/>
        <v>0</v>
      </c>
      <c r="AG253" s="9">
        <v>0.37</v>
      </c>
      <c r="AH253" s="5">
        <v>586.63499999999999</v>
      </c>
      <c r="AL253" s="5" t="str">
        <f t="shared" si="57"/>
        <v/>
      </c>
      <c r="AN253" s="5" t="str">
        <f t="shared" si="58"/>
        <v/>
      </c>
      <c r="AP253" s="5" t="str">
        <f t="shared" si="59"/>
        <v/>
      </c>
      <c r="AS253" s="5">
        <f t="shared" si="60"/>
        <v>586.63499999999999</v>
      </c>
      <c r="AT253" s="11">
        <f t="shared" si="53"/>
        <v>1.72544246946249E-2</v>
      </c>
      <c r="AU253" s="5">
        <f t="shared" si="61"/>
        <v>17.254424694624898</v>
      </c>
    </row>
    <row r="254" spans="2:47" x14ac:dyDescent="0.25">
      <c r="B254" s="1" t="s">
        <v>238</v>
      </c>
      <c r="C254" s="1" t="s">
        <v>252</v>
      </c>
      <c r="D254" s="1" t="s">
        <v>180</v>
      </c>
      <c r="E254" s="1" t="s">
        <v>104</v>
      </c>
      <c r="F254" s="1" t="s">
        <v>93</v>
      </c>
      <c r="G254" s="1" t="s">
        <v>94</v>
      </c>
      <c r="H254" s="1" t="s">
        <v>56</v>
      </c>
      <c r="J254" s="2">
        <v>0.87</v>
      </c>
      <c r="K254" s="2">
        <f t="shared" si="55"/>
        <v>0.87</v>
      </c>
      <c r="L254" s="2">
        <f t="shared" si="56"/>
        <v>0</v>
      </c>
      <c r="AG254" s="9">
        <v>0.87</v>
      </c>
      <c r="AH254" s="5">
        <v>1103.508</v>
      </c>
      <c r="AL254" s="5" t="str">
        <f t="shared" si="57"/>
        <v/>
      </c>
      <c r="AN254" s="5" t="str">
        <f t="shared" si="58"/>
        <v/>
      </c>
      <c r="AP254" s="5" t="str">
        <f t="shared" si="59"/>
        <v/>
      </c>
      <c r="AS254" s="5">
        <f t="shared" si="60"/>
        <v>1103.508</v>
      </c>
      <c r="AT254" s="11">
        <f t="shared" si="53"/>
        <v>3.2456971857997112E-2</v>
      </c>
      <c r="AU254" s="5">
        <f t="shared" si="61"/>
        <v>32.456971857997111</v>
      </c>
    </row>
    <row r="255" spans="2:47" x14ac:dyDescent="0.25">
      <c r="B255" s="1" t="s">
        <v>238</v>
      </c>
      <c r="C255" s="1" t="s">
        <v>252</v>
      </c>
      <c r="D255" s="1" t="s">
        <v>180</v>
      </c>
      <c r="E255" s="1" t="s">
        <v>105</v>
      </c>
      <c r="F255" s="1" t="s">
        <v>93</v>
      </c>
      <c r="G255" s="1" t="s">
        <v>94</v>
      </c>
      <c r="H255" s="1" t="s">
        <v>56</v>
      </c>
      <c r="J255" s="2">
        <v>0.87</v>
      </c>
      <c r="K255" s="2">
        <f t="shared" si="55"/>
        <v>0.87</v>
      </c>
      <c r="L255" s="2">
        <f t="shared" si="56"/>
        <v>0</v>
      </c>
      <c r="AG255" s="9">
        <v>0.87</v>
      </c>
      <c r="AH255" s="5">
        <v>1103.508</v>
      </c>
      <c r="AL255" s="5" t="str">
        <f t="shared" si="57"/>
        <v/>
      </c>
      <c r="AN255" s="5" t="str">
        <f t="shared" si="58"/>
        <v/>
      </c>
      <c r="AP255" s="5" t="str">
        <f t="shared" si="59"/>
        <v/>
      </c>
      <c r="AS255" s="5">
        <f t="shared" si="60"/>
        <v>1103.508</v>
      </c>
      <c r="AT255" s="11">
        <f t="shared" si="53"/>
        <v>3.2456971857997112E-2</v>
      </c>
      <c r="AU255" s="5">
        <f t="shared" si="61"/>
        <v>32.456971857997111</v>
      </c>
    </row>
    <row r="256" spans="2:47" x14ac:dyDescent="0.25">
      <c r="B256" s="1" t="s">
        <v>238</v>
      </c>
      <c r="C256" s="1" t="s">
        <v>252</v>
      </c>
      <c r="D256" s="1" t="s">
        <v>180</v>
      </c>
      <c r="E256" s="1" t="s">
        <v>69</v>
      </c>
      <c r="F256" s="1" t="s">
        <v>93</v>
      </c>
      <c r="G256" s="1" t="s">
        <v>94</v>
      </c>
      <c r="H256" s="1" t="s">
        <v>56</v>
      </c>
      <c r="J256" s="2">
        <v>0.85</v>
      </c>
      <c r="K256" s="2">
        <f t="shared" si="55"/>
        <v>0.01</v>
      </c>
      <c r="L256" s="2">
        <f t="shared" si="56"/>
        <v>0</v>
      </c>
      <c r="AG256" s="9">
        <v>0.01</v>
      </c>
      <c r="AH256" s="5">
        <v>12.683999999999999</v>
      </c>
      <c r="AL256" s="5" t="str">
        <f t="shared" si="57"/>
        <v/>
      </c>
      <c r="AN256" s="5" t="str">
        <f t="shared" si="58"/>
        <v/>
      </c>
      <c r="AP256" s="5" t="str">
        <f t="shared" si="59"/>
        <v/>
      </c>
      <c r="AS256" s="5">
        <f t="shared" si="60"/>
        <v>12.683999999999999</v>
      </c>
      <c r="AT256" s="11">
        <f t="shared" si="53"/>
        <v>3.7306864204594375E-4</v>
      </c>
      <c r="AU256" s="5">
        <f t="shared" si="61"/>
        <v>0.37306864204594375</v>
      </c>
    </row>
    <row r="257" spans="2:47" x14ac:dyDescent="0.25">
      <c r="B257" s="1" t="s">
        <v>238</v>
      </c>
      <c r="C257" s="1" t="s">
        <v>252</v>
      </c>
      <c r="D257" s="1" t="s">
        <v>180</v>
      </c>
      <c r="E257" s="1" t="s">
        <v>106</v>
      </c>
      <c r="F257" s="1" t="s">
        <v>93</v>
      </c>
      <c r="G257" s="1" t="s">
        <v>94</v>
      </c>
      <c r="H257" s="1" t="s">
        <v>56</v>
      </c>
      <c r="J257" s="2">
        <v>0.86</v>
      </c>
      <c r="K257" s="2">
        <f t="shared" si="55"/>
        <v>0.87000000000000011</v>
      </c>
      <c r="L257" s="2">
        <f t="shared" si="56"/>
        <v>0</v>
      </c>
      <c r="AG257" s="9">
        <v>0.87000000000000011</v>
      </c>
      <c r="AH257" s="5">
        <v>1122.5340000000001</v>
      </c>
      <c r="AL257" s="5" t="str">
        <f t="shared" si="57"/>
        <v/>
      </c>
      <c r="AN257" s="5" t="str">
        <f t="shared" si="58"/>
        <v/>
      </c>
      <c r="AP257" s="5" t="str">
        <f t="shared" si="59"/>
        <v/>
      </c>
      <c r="AS257" s="5">
        <f t="shared" si="60"/>
        <v>1122.5340000000001</v>
      </c>
      <c r="AT257" s="11">
        <f t="shared" si="53"/>
        <v>3.3016574821066028E-2</v>
      </c>
      <c r="AU257" s="5">
        <f t="shared" si="61"/>
        <v>33.016574821066023</v>
      </c>
    </row>
    <row r="258" spans="2:47" x14ac:dyDescent="0.25">
      <c r="B258" s="1" t="s">
        <v>238</v>
      </c>
      <c r="C258" s="1" t="s">
        <v>252</v>
      </c>
      <c r="D258" s="1" t="s">
        <v>180</v>
      </c>
      <c r="E258" s="1" t="s">
        <v>69</v>
      </c>
      <c r="F258" s="1" t="s">
        <v>110</v>
      </c>
      <c r="G258" s="1" t="s">
        <v>94</v>
      </c>
      <c r="H258" s="1" t="s">
        <v>56</v>
      </c>
      <c r="J258" s="2">
        <v>0.79</v>
      </c>
      <c r="K258" s="2">
        <f t="shared" si="55"/>
        <v>0.7</v>
      </c>
      <c r="L258" s="2">
        <f t="shared" si="56"/>
        <v>0</v>
      </c>
      <c r="AG258" s="9">
        <v>0.7</v>
      </c>
      <c r="AH258" s="5">
        <v>976.66800000000012</v>
      </c>
      <c r="AL258" s="5" t="str">
        <f t="shared" si="57"/>
        <v/>
      </c>
      <c r="AN258" s="5" t="str">
        <f t="shared" si="58"/>
        <v/>
      </c>
      <c r="AP258" s="5" t="str">
        <f t="shared" si="59"/>
        <v/>
      </c>
      <c r="AS258" s="5">
        <f t="shared" si="60"/>
        <v>976.66800000000012</v>
      </c>
      <c r="AT258" s="11">
        <f t="shared" si="53"/>
        <v>2.8726285437537673E-2</v>
      </c>
      <c r="AU258" s="5">
        <f t="shared" si="61"/>
        <v>28.726285437537676</v>
      </c>
    </row>
    <row r="259" spans="2:47" x14ac:dyDescent="0.25">
      <c r="B259" s="1" t="s">
        <v>238</v>
      </c>
      <c r="C259" s="1" t="s">
        <v>252</v>
      </c>
      <c r="D259" s="1" t="s">
        <v>180</v>
      </c>
      <c r="E259" s="1" t="s">
        <v>62</v>
      </c>
      <c r="F259" s="1" t="s">
        <v>121</v>
      </c>
      <c r="G259" s="1" t="s">
        <v>94</v>
      </c>
      <c r="H259" s="1" t="s">
        <v>56</v>
      </c>
      <c r="J259" s="2">
        <v>1.21</v>
      </c>
      <c r="K259" s="2">
        <f t="shared" si="55"/>
        <v>1.2</v>
      </c>
      <c r="L259" s="2">
        <f t="shared" si="56"/>
        <v>0</v>
      </c>
      <c r="AG259" s="9">
        <v>1.2</v>
      </c>
      <c r="AH259" s="5">
        <v>1696.4849999999999</v>
      </c>
      <c r="AL259" s="5" t="str">
        <f t="shared" si="57"/>
        <v/>
      </c>
      <c r="AN259" s="5" t="str">
        <f t="shared" si="58"/>
        <v/>
      </c>
      <c r="AP259" s="5" t="str">
        <f t="shared" si="59"/>
        <v/>
      </c>
      <c r="AS259" s="5">
        <f t="shared" si="60"/>
        <v>1696.4849999999999</v>
      </c>
      <c r="AT259" s="11">
        <f t="shared" si="53"/>
        <v>4.9897930873644983E-2</v>
      </c>
      <c r="AU259" s="5">
        <f t="shared" si="61"/>
        <v>49.897930873644981</v>
      </c>
    </row>
    <row r="260" spans="2:47" x14ac:dyDescent="0.25">
      <c r="B260" s="1" t="s">
        <v>238</v>
      </c>
      <c r="C260" s="1" t="s">
        <v>252</v>
      </c>
      <c r="D260" s="1" t="s">
        <v>180</v>
      </c>
      <c r="E260" s="1" t="s">
        <v>64</v>
      </c>
      <c r="F260" s="1" t="s">
        <v>121</v>
      </c>
      <c r="G260" s="1" t="s">
        <v>94</v>
      </c>
      <c r="H260" s="1" t="s">
        <v>56</v>
      </c>
      <c r="J260" s="2">
        <v>1.24</v>
      </c>
      <c r="K260" s="2">
        <f t="shared" si="55"/>
        <v>0.23</v>
      </c>
      <c r="L260" s="2">
        <f t="shared" si="56"/>
        <v>0</v>
      </c>
      <c r="AG260" s="9">
        <v>0.23</v>
      </c>
      <c r="AH260" s="5">
        <v>364.66500000000002</v>
      </c>
      <c r="AL260" s="5" t="str">
        <f t="shared" si="57"/>
        <v/>
      </c>
      <c r="AN260" s="5" t="str">
        <f t="shared" si="58"/>
        <v/>
      </c>
      <c r="AP260" s="5" t="str">
        <f t="shared" si="59"/>
        <v/>
      </c>
      <c r="AS260" s="5">
        <f t="shared" si="60"/>
        <v>364.66500000000002</v>
      </c>
      <c r="AT260" s="11">
        <f t="shared" si="53"/>
        <v>1.0725723458820884E-2</v>
      </c>
      <c r="AU260" s="5">
        <f t="shared" si="61"/>
        <v>10.725723458820884</v>
      </c>
    </row>
    <row r="261" spans="2:47" x14ac:dyDescent="0.25">
      <c r="B261" s="1" t="s">
        <v>238</v>
      </c>
      <c r="C261" s="1" t="s">
        <v>252</v>
      </c>
      <c r="D261" s="1" t="s">
        <v>180</v>
      </c>
      <c r="E261" s="1" t="s">
        <v>53</v>
      </c>
      <c r="F261" s="1" t="s">
        <v>138</v>
      </c>
      <c r="G261" s="1" t="s">
        <v>94</v>
      </c>
      <c r="H261" s="1" t="s">
        <v>56</v>
      </c>
      <c r="J261" s="2">
        <v>1.1499999999999999</v>
      </c>
      <c r="K261" s="2">
        <f t="shared" si="55"/>
        <v>1.1499999999999999</v>
      </c>
      <c r="L261" s="2">
        <f t="shared" si="56"/>
        <v>0</v>
      </c>
      <c r="AG261" s="9">
        <v>1.1499999999999999</v>
      </c>
      <c r="AH261" s="5">
        <v>1458.66</v>
      </c>
      <c r="AL261" s="5" t="str">
        <f t="shared" si="57"/>
        <v/>
      </c>
      <c r="AN261" s="5" t="str">
        <f t="shared" si="58"/>
        <v/>
      </c>
      <c r="AP261" s="5" t="str">
        <f t="shared" si="59"/>
        <v/>
      </c>
      <c r="AS261" s="5">
        <f t="shared" si="60"/>
        <v>1458.66</v>
      </c>
      <c r="AT261" s="11">
        <f t="shared" si="53"/>
        <v>4.2902893835283534E-2</v>
      </c>
      <c r="AU261" s="5">
        <f t="shared" si="61"/>
        <v>42.902893835283535</v>
      </c>
    </row>
    <row r="262" spans="2:47" x14ac:dyDescent="0.25">
      <c r="B262" s="1" t="s">
        <v>238</v>
      </c>
      <c r="C262" s="1" t="s">
        <v>252</v>
      </c>
      <c r="D262" s="1" t="s">
        <v>180</v>
      </c>
      <c r="E262" s="1" t="s">
        <v>78</v>
      </c>
      <c r="F262" s="1" t="s">
        <v>138</v>
      </c>
      <c r="G262" s="1" t="s">
        <v>94</v>
      </c>
      <c r="H262" s="1" t="s">
        <v>56</v>
      </c>
      <c r="J262" s="2">
        <v>1.1499999999999999</v>
      </c>
      <c r="K262" s="2">
        <f t="shared" si="55"/>
        <v>1.1599999999999999</v>
      </c>
      <c r="L262" s="2">
        <f t="shared" si="56"/>
        <v>0</v>
      </c>
      <c r="AG262" s="9">
        <v>1.1599999999999999</v>
      </c>
      <c r="AH262" s="5">
        <v>2004.072000000001</v>
      </c>
      <c r="AL262" s="5" t="str">
        <f t="shared" si="57"/>
        <v/>
      </c>
      <c r="AN262" s="5" t="str">
        <f t="shared" si="58"/>
        <v/>
      </c>
      <c r="AP262" s="5" t="str">
        <f t="shared" si="59"/>
        <v/>
      </c>
      <c r="AS262" s="5">
        <f t="shared" si="60"/>
        <v>2004.072000000001</v>
      </c>
      <c r="AT262" s="11">
        <f t="shared" si="53"/>
        <v>5.8944845443259147E-2</v>
      </c>
      <c r="AU262" s="5">
        <f t="shared" si="61"/>
        <v>58.944845443259148</v>
      </c>
    </row>
    <row r="263" spans="2:47" x14ac:dyDescent="0.25">
      <c r="B263" s="1" t="s">
        <v>238</v>
      </c>
      <c r="C263" s="1" t="s">
        <v>252</v>
      </c>
      <c r="D263" s="1" t="s">
        <v>180</v>
      </c>
      <c r="E263" s="1" t="s">
        <v>62</v>
      </c>
      <c r="F263" s="1" t="s">
        <v>138</v>
      </c>
      <c r="G263" s="1" t="s">
        <v>94</v>
      </c>
      <c r="H263" s="1" t="s">
        <v>56</v>
      </c>
      <c r="J263" s="2">
        <v>1.0900000000000001</v>
      </c>
      <c r="K263" s="2">
        <f t="shared" si="55"/>
        <v>0</v>
      </c>
      <c r="L263" s="2">
        <f t="shared" si="56"/>
        <v>0</v>
      </c>
      <c r="AL263" s="5" t="str">
        <f t="shared" si="57"/>
        <v/>
      </c>
      <c r="AN263" s="5" t="str">
        <f t="shared" si="58"/>
        <v/>
      </c>
      <c r="AP263" s="5" t="str">
        <f t="shared" si="59"/>
        <v/>
      </c>
      <c r="AS263" s="5">
        <f t="shared" si="60"/>
        <v>0</v>
      </c>
      <c r="AT263" s="11">
        <f t="shared" si="53"/>
        <v>0</v>
      </c>
      <c r="AU263" s="5">
        <f t="shared" si="61"/>
        <v>0</v>
      </c>
    </row>
    <row r="264" spans="2:47" x14ac:dyDescent="0.25">
      <c r="B264" s="1" t="s">
        <v>238</v>
      </c>
      <c r="C264" s="1" t="s">
        <v>252</v>
      </c>
      <c r="D264" s="1" t="s">
        <v>180</v>
      </c>
      <c r="E264" s="1" t="s">
        <v>64</v>
      </c>
      <c r="F264" s="1" t="s">
        <v>138</v>
      </c>
      <c r="G264" s="1" t="s">
        <v>94</v>
      </c>
      <c r="H264" s="1" t="s">
        <v>56</v>
      </c>
      <c r="J264" s="2">
        <v>1.1499999999999999</v>
      </c>
      <c r="K264" s="2">
        <f t="shared" si="55"/>
        <v>1.1399999999999999</v>
      </c>
      <c r="L264" s="2">
        <f t="shared" si="56"/>
        <v>0</v>
      </c>
      <c r="AG264" s="9">
        <v>1.1399999999999999</v>
      </c>
      <c r="AH264" s="5">
        <v>1445.9760000000001</v>
      </c>
      <c r="AL264" s="5" t="str">
        <f t="shared" si="57"/>
        <v/>
      </c>
      <c r="AN264" s="5" t="str">
        <f t="shared" si="58"/>
        <v/>
      </c>
      <c r="AP264" s="5" t="str">
        <f t="shared" si="59"/>
        <v/>
      </c>
      <c r="AS264" s="5">
        <f t="shared" si="60"/>
        <v>1445.9760000000001</v>
      </c>
      <c r="AT264" s="11">
        <f t="shared" si="53"/>
        <v>4.2529825193237593E-2</v>
      </c>
      <c r="AU264" s="5">
        <f t="shared" si="61"/>
        <v>42.529825193237592</v>
      </c>
    </row>
    <row r="265" spans="2:47" x14ac:dyDescent="0.25">
      <c r="B265" s="1" t="s">
        <v>237</v>
      </c>
      <c r="C265" s="1" t="s">
        <v>252</v>
      </c>
      <c r="D265" s="1" t="s">
        <v>180</v>
      </c>
      <c r="E265" s="1" t="s">
        <v>106</v>
      </c>
      <c r="F265" s="1" t="s">
        <v>160</v>
      </c>
      <c r="G265" s="1" t="s">
        <v>94</v>
      </c>
      <c r="H265" s="1" t="s">
        <v>56</v>
      </c>
      <c r="J265" s="2">
        <v>0.71</v>
      </c>
      <c r="K265" s="2">
        <f t="shared" si="55"/>
        <v>0.7</v>
      </c>
      <c r="L265" s="2">
        <f t="shared" si="56"/>
        <v>0</v>
      </c>
      <c r="AG265" s="9">
        <v>0.7</v>
      </c>
      <c r="AH265" s="5">
        <v>1106.6790000000001</v>
      </c>
      <c r="AL265" s="5" t="str">
        <f t="shared" si="57"/>
        <v/>
      </c>
      <c r="AN265" s="5" t="str">
        <f t="shared" si="58"/>
        <v/>
      </c>
      <c r="AP265" s="5" t="str">
        <f t="shared" si="59"/>
        <v/>
      </c>
      <c r="AS265" s="5">
        <f t="shared" si="60"/>
        <v>1106.6790000000001</v>
      </c>
      <c r="AT265" s="11">
        <f t="shared" si="53"/>
        <v>3.2550239018508599E-2</v>
      </c>
      <c r="AU265" s="5">
        <f t="shared" si="61"/>
        <v>32.550239018508599</v>
      </c>
    </row>
    <row r="266" spans="2:47" x14ac:dyDescent="0.25">
      <c r="B266" s="1" t="s">
        <v>237</v>
      </c>
      <c r="C266" s="1" t="s">
        <v>252</v>
      </c>
      <c r="D266" s="1" t="s">
        <v>180</v>
      </c>
      <c r="E266" s="1" t="s">
        <v>69</v>
      </c>
      <c r="F266" s="1" t="s">
        <v>160</v>
      </c>
      <c r="G266" s="1" t="s">
        <v>94</v>
      </c>
      <c r="H266" s="1" t="s">
        <v>56</v>
      </c>
      <c r="J266" s="2">
        <v>0.79</v>
      </c>
      <c r="K266" s="2">
        <f t="shared" ref="K266:K273" si="62">SUM(N266,P266,R266,T266,V266,X266,Z266,AB266,AE266,AG266,AI266)</f>
        <v>0.25</v>
      </c>
      <c r="L266" s="2">
        <f t="shared" ref="L266:L273" si="63">SUM(M266,AD266,AK266,AM266,AO266,AQ266,AR266)</f>
        <v>0</v>
      </c>
      <c r="AG266" s="9">
        <v>0.25</v>
      </c>
      <c r="AH266" s="5">
        <v>317.10000000000002</v>
      </c>
      <c r="AL266" s="5" t="str">
        <f t="shared" ref="AL266:AL273" si="64">IF(AK266&gt;0,AK266*$AL$1,"")</f>
        <v/>
      </c>
      <c r="AN266" s="5" t="str">
        <f t="shared" ref="AN266:AN273" si="65">IF(AM266&gt;0,AM266*$AN$1,"")</f>
        <v/>
      </c>
      <c r="AP266" s="5" t="str">
        <f t="shared" ref="AP266:AP273" si="66">IF(AO266&gt;0,AO266*$AP$1,"")</f>
        <v/>
      </c>
      <c r="AS266" s="5">
        <f t="shared" ref="AS266:AS273" si="67">SUM(O266,Q266,S266,U266,W266,Y266,AA266,AC266,AF266,AH266,AJ266)</f>
        <v>317.10000000000002</v>
      </c>
      <c r="AT266" s="11">
        <f t="shared" ref="AT266:AT273" si="68">(AS266/$AS$274)*100</f>
        <v>9.3267160511485946E-3</v>
      </c>
      <c r="AU266" s="5">
        <f t="shared" ref="AU266:AU273" si="69">(AT266/100)*$AU$1</f>
        <v>9.3267160511485958</v>
      </c>
    </row>
    <row r="267" spans="2:47" x14ac:dyDescent="0.25">
      <c r="B267" s="1" t="s">
        <v>237</v>
      </c>
      <c r="C267" s="1" t="s">
        <v>252</v>
      </c>
      <c r="D267" s="1" t="s">
        <v>180</v>
      </c>
      <c r="E267" s="1" t="s">
        <v>105</v>
      </c>
      <c r="F267" s="1" t="s">
        <v>160</v>
      </c>
      <c r="G267" s="1" t="s">
        <v>94</v>
      </c>
      <c r="H267" s="1" t="s">
        <v>56</v>
      </c>
      <c r="J267" s="2">
        <v>0.75</v>
      </c>
      <c r="K267" s="2">
        <f t="shared" si="62"/>
        <v>0.75</v>
      </c>
      <c r="L267" s="2">
        <f t="shared" si="63"/>
        <v>0</v>
      </c>
      <c r="AG267" s="9">
        <v>0.75</v>
      </c>
      <c r="AH267" s="5">
        <v>1493.5409999999999</v>
      </c>
      <c r="AL267" s="5" t="str">
        <f t="shared" si="64"/>
        <v/>
      </c>
      <c r="AN267" s="5" t="str">
        <f t="shared" si="65"/>
        <v/>
      </c>
      <c r="AP267" s="5" t="str">
        <f t="shared" si="66"/>
        <v/>
      </c>
      <c r="AS267" s="5">
        <f t="shared" si="67"/>
        <v>1493.5409999999999</v>
      </c>
      <c r="AT267" s="11">
        <f t="shared" si="68"/>
        <v>4.3928832600909878E-2</v>
      </c>
      <c r="AU267" s="5">
        <f t="shared" si="69"/>
        <v>43.928832600909878</v>
      </c>
    </row>
    <row r="268" spans="2:47" x14ac:dyDescent="0.25">
      <c r="B268" s="1" t="s">
        <v>237</v>
      </c>
      <c r="C268" s="1" t="s">
        <v>252</v>
      </c>
      <c r="D268" s="1" t="s">
        <v>180</v>
      </c>
      <c r="E268" s="1" t="s">
        <v>104</v>
      </c>
      <c r="F268" s="1" t="s">
        <v>160</v>
      </c>
      <c r="G268" s="1" t="s">
        <v>94</v>
      </c>
      <c r="H268" s="1" t="s">
        <v>56</v>
      </c>
      <c r="J268" s="2">
        <v>0.59</v>
      </c>
      <c r="K268" s="2">
        <f t="shared" si="62"/>
        <v>0.59</v>
      </c>
      <c r="L268" s="2">
        <f t="shared" si="63"/>
        <v>0</v>
      </c>
      <c r="AG268" s="9">
        <v>0.59</v>
      </c>
      <c r="AH268" s="5">
        <v>757.86900000000003</v>
      </c>
      <c r="AL268" s="5" t="str">
        <f t="shared" si="64"/>
        <v/>
      </c>
      <c r="AN268" s="5" t="str">
        <f t="shared" si="65"/>
        <v/>
      </c>
      <c r="AP268" s="5" t="str">
        <f t="shared" si="66"/>
        <v/>
      </c>
      <c r="AS268" s="5">
        <f t="shared" si="67"/>
        <v>757.86900000000003</v>
      </c>
      <c r="AT268" s="11">
        <f t="shared" si="68"/>
        <v>2.2290851362245141E-2</v>
      </c>
      <c r="AU268" s="5">
        <f t="shared" si="69"/>
        <v>22.290851362245142</v>
      </c>
    </row>
    <row r="269" spans="2:47" x14ac:dyDescent="0.25">
      <c r="B269" s="1" t="s">
        <v>237</v>
      </c>
      <c r="C269" s="1" t="s">
        <v>252</v>
      </c>
      <c r="D269" s="1" t="s">
        <v>180</v>
      </c>
      <c r="E269" s="1" t="s">
        <v>69</v>
      </c>
      <c r="F269" s="1" t="s">
        <v>191</v>
      </c>
      <c r="G269" s="1" t="s">
        <v>94</v>
      </c>
      <c r="H269" s="1" t="s">
        <v>56</v>
      </c>
      <c r="J269" s="2">
        <v>0.72</v>
      </c>
      <c r="K269" s="2">
        <f t="shared" si="62"/>
        <v>0.72</v>
      </c>
      <c r="L269" s="2">
        <f t="shared" si="63"/>
        <v>0</v>
      </c>
      <c r="AG269" s="9">
        <v>0.72</v>
      </c>
      <c r="AH269" s="5">
        <v>1331.82</v>
      </c>
      <c r="AL269" s="5" t="str">
        <f t="shared" si="64"/>
        <v/>
      </c>
      <c r="AN269" s="5" t="str">
        <f t="shared" si="65"/>
        <v/>
      </c>
      <c r="AP269" s="5" t="str">
        <f t="shared" si="66"/>
        <v/>
      </c>
      <c r="AS269" s="5">
        <f t="shared" si="67"/>
        <v>1331.82</v>
      </c>
      <c r="AT269" s="11">
        <f t="shared" si="68"/>
        <v>3.9172207414824092E-2</v>
      </c>
      <c r="AU269" s="5">
        <f t="shared" si="69"/>
        <v>39.172207414824094</v>
      </c>
    </row>
    <row r="270" spans="2:47" x14ac:dyDescent="0.25">
      <c r="B270" s="1" t="s">
        <v>237</v>
      </c>
      <c r="C270" s="1" t="s">
        <v>252</v>
      </c>
      <c r="D270" s="1" t="s">
        <v>180</v>
      </c>
      <c r="E270" s="1" t="s">
        <v>104</v>
      </c>
      <c r="F270" s="1" t="s">
        <v>191</v>
      </c>
      <c r="G270" s="1" t="s">
        <v>94</v>
      </c>
      <c r="H270" s="1" t="s">
        <v>56</v>
      </c>
      <c r="J270" s="2">
        <v>0.81</v>
      </c>
      <c r="K270" s="2">
        <f t="shared" si="62"/>
        <v>0.14000000000000001</v>
      </c>
      <c r="L270" s="2">
        <f t="shared" si="63"/>
        <v>0</v>
      </c>
      <c r="AG270" s="9">
        <v>0.14000000000000001</v>
      </c>
      <c r="AH270" s="5">
        <v>177.57599999999999</v>
      </c>
      <c r="AL270" s="5" t="str">
        <f t="shared" si="64"/>
        <v/>
      </c>
      <c r="AN270" s="5" t="str">
        <f t="shared" si="65"/>
        <v/>
      </c>
      <c r="AP270" s="5" t="str">
        <f t="shared" si="66"/>
        <v/>
      </c>
      <c r="AS270" s="5">
        <f t="shared" si="67"/>
        <v>177.57599999999999</v>
      </c>
      <c r="AT270" s="11">
        <f t="shared" si="68"/>
        <v>5.2229609886432129E-3</v>
      </c>
      <c r="AU270" s="5">
        <f t="shared" si="69"/>
        <v>5.2229609886432122</v>
      </c>
    </row>
    <row r="271" spans="2:47" x14ac:dyDescent="0.25">
      <c r="B271" s="1" t="s">
        <v>237</v>
      </c>
      <c r="C271" s="1" t="s">
        <v>252</v>
      </c>
      <c r="D271" s="1" t="s">
        <v>180</v>
      </c>
      <c r="E271" s="1" t="s">
        <v>105</v>
      </c>
      <c r="F271" s="1" t="s">
        <v>191</v>
      </c>
      <c r="G271" s="1" t="s">
        <v>94</v>
      </c>
      <c r="H271" s="1" t="s">
        <v>56</v>
      </c>
      <c r="J271" s="2">
        <v>0.64</v>
      </c>
      <c r="K271" s="2">
        <f t="shared" si="62"/>
        <v>0.65</v>
      </c>
      <c r="L271" s="2">
        <f t="shared" si="63"/>
        <v>0</v>
      </c>
      <c r="AG271" s="9">
        <v>0.65</v>
      </c>
      <c r="AH271" s="5">
        <v>824.46</v>
      </c>
      <c r="AL271" s="5" t="str">
        <f t="shared" si="64"/>
        <v/>
      </c>
      <c r="AN271" s="5" t="str">
        <f t="shared" si="65"/>
        <v/>
      </c>
      <c r="AP271" s="5" t="str">
        <f t="shared" si="66"/>
        <v/>
      </c>
      <c r="AS271" s="5">
        <f t="shared" si="67"/>
        <v>824.46</v>
      </c>
      <c r="AT271" s="11">
        <f t="shared" si="68"/>
        <v>2.4249461732986349E-2</v>
      </c>
      <c r="AU271" s="5">
        <f t="shared" si="69"/>
        <v>24.249461732986351</v>
      </c>
    </row>
    <row r="272" spans="2:47" x14ac:dyDescent="0.25">
      <c r="B272" s="1" t="s">
        <v>237</v>
      </c>
      <c r="C272" s="1" t="s">
        <v>252</v>
      </c>
      <c r="D272" s="1" t="s">
        <v>180</v>
      </c>
      <c r="E272" s="1" t="s">
        <v>106</v>
      </c>
      <c r="F272" s="1" t="s">
        <v>191</v>
      </c>
      <c r="G272" s="1" t="s">
        <v>94</v>
      </c>
      <c r="H272" s="1" t="s">
        <v>56</v>
      </c>
      <c r="J272" s="2">
        <v>0.7</v>
      </c>
      <c r="K272" s="2">
        <f t="shared" si="62"/>
        <v>0.4</v>
      </c>
      <c r="L272" s="2">
        <f t="shared" si="63"/>
        <v>0</v>
      </c>
      <c r="AG272" s="9">
        <v>0.4</v>
      </c>
      <c r="AH272" s="5">
        <v>507.36000000000013</v>
      </c>
      <c r="AL272" s="5" t="str">
        <f t="shared" si="64"/>
        <v/>
      </c>
      <c r="AN272" s="5" t="str">
        <f t="shared" si="65"/>
        <v/>
      </c>
      <c r="AP272" s="5" t="str">
        <f t="shared" si="66"/>
        <v/>
      </c>
      <c r="AS272" s="5">
        <f t="shared" si="67"/>
        <v>507.36000000000013</v>
      </c>
      <c r="AT272" s="11">
        <f t="shared" si="68"/>
        <v>1.4922745681837754E-2</v>
      </c>
      <c r="AU272" s="5">
        <f t="shared" si="69"/>
        <v>14.922745681837755</v>
      </c>
    </row>
    <row r="273" spans="1:47" ht="15.75" thickBot="1" x14ac:dyDescent="0.3">
      <c r="B273" s="1" t="s">
        <v>240</v>
      </c>
      <c r="C273" s="1" t="s">
        <v>252</v>
      </c>
      <c r="D273" s="1" t="s">
        <v>180</v>
      </c>
      <c r="E273" s="1" t="s">
        <v>53</v>
      </c>
      <c r="F273" s="1" t="s">
        <v>158</v>
      </c>
      <c r="G273" s="1" t="s">
        <v>94</v>
      </c>
      <c r="H273" s="1" t="s">
        <v>56</v>
      </c>
      <c r="J273" s="2">
        <v>0.02</v>
      </c>
      <c r="K273" s="2">
        <f t="shared" si="62"/>
        <v>0.02</v>
      </c>
      <c r="L273" s="2">
        <f t="shared" si="63"/>
        <v>0</v>
      </c>
      <c r="AG273" s="9">
        <v>0.02</v>
      </c>
      <c r="AH273" s="5">
        <v>25.367999999999999</v>
      </c>
      <c r="AL273" s="5" t="str">
        <f t="shared" si="64"/>
        <v/>
      </c>
      <c r="AN273" s="5" t="str">
        <f t="shared" si="65"/>
        <v/>
      </c>
      <c r="AP273" s="5" t="str">
        <f t="shared" si="66"/>
        <v/>
      </c>
      <c r="AS273" s="5">
        <f t="shared" si="67"/>
        <v>25.367999999999999</v>
      </c>
      <c r="AT273" s="11">
        <f t="shared" si="68"/>
        <v>7.4613728409188751E-4</v>
      </c>
      <c r="AU273" s="5">
        <f t="shared" si="69"/>
        <v>0.74613728409188751</v>
      </c>
    </row>
    <row r="274" spans="1:47" ht="15.75" thickTop="1" x14ac:dyDescent="0.25">
      <c r="A274" s="20"/>
      <c r="B274" s="20"/>
      <c r="C274" s="20"/>
      <c r="D274" s="20"/>
      <c r="E274" s="20"/>
      <c r="F274" s="20"/>
      <c r="G274" s="20"/>
      <c r="H274" s="20"/>
      <c r="I274" s="20"/>
      <c r="J274" s="20"/>
      <c r="K274" s="20">
        <f t="shared" ref="K274:AU274" si="70">SUM(K3:K273)</f>
        <v>2694.7599999999989</v>
      </c>
      <c r="L274" s="20">
        <f t="shared" si="70"/>
        <v>0.92</v>
      </c>
      <c r="M274" s="21">
        <f t="shared" si="70"/>
        <v>0</v>
      </c>
      <c r="N274" s="22">
        <f t="shared" si="70"/>
        <v>243.03000000000014</v>
      </c>
      <c r="O274" s="23">
        <f t="shared" si="70"/>
        <v>463686.36749999999</v>
      </c>
      <c r="P274" s="24">
        <f t="shared" si="70"/>
        <v>1109.6099999999999</v>
      </c>
      <c r="Q274" s="23">
        <f t="shared" si="70"/>
        <v>1845411.0150000001</v>
      </c>
      <c r="R274" s="25">
        <f t="shared" si="70"/>
        <v>896.08</v>
      </c>
      <c r="S274" s="23">
        <f t="shared" si="70"/>
        <v>867195.51000000024</v>
      </c>
      <c r="T274" s="26">
        <f t="shared" si="70"/>
        <v>221.54999999999998</v>
      </c>
      <c r="U274" s="23">
        <f t="shared" si="70"/>
        <v>63050.973749999997</v>
      </c>
      <c r="V274" s="20">
        <f t="shared" si="70"/>
        <v>56.53</v>
      </c>
      <c r="W274" s="23">
        <f t="shared" si="70"/>
        <v>12658.2</v>
      </c>
      <c r="X274" s="20">
        <f t="shared" si="70"/>
        <v>0</v>
      </c>
      <c r="Y274" s="23">
        <f t="shared" si="70"/>
        <v>0</v>
      </c>
      <c r="Z274" s="27">
        <f t="shared" si="70"/>
        <v>35.240000000000009</v>
      </c>
      <c r="AA274" s="23">
        <f t="shared" si="70"/>
        <v>3999.2111999999993</v>
      </c>
      <c r="AB274" s="28">
        <f t="shared" si="70"/>
        <v>29.220000000000006</v>
      </c>
      <c r="AC274" s="23">
        <f t="shared" si="70"/>
        <v>3145.3794749999997</v>
      </c>
      <c r="AD274" s="20">
        <f t="shared" si="70"/>
        <v>0</v>
      </c>
      <c r="AE274" s="20">
        <f t="shared" si="70"/>
        <v>0</v>
      </c>
      <c r="AF274" s="23">
        <f t="shared" si="70"/>
        <v>0</v>
      </c>
      <c r="AG274" s="27">
        <f t="shared" si="70"/>
        <v>103.50000000000001</v>
      </c>
      <c r="AH274" s="23">
        <f t="shared" si="70"/>
        <v>140763.861</v>
      </c>
      <c r="AI274" s="20">
        <f t="shared" si="70"/>
        <v>0</v>
      </c>
      <c r="AJ274" s="23">
        <f t="shared" si="70"/>
        <v>0</v>
      </c>
      <c r="AK274" s="21">
        <f t="shared" si="70"/>
        <v>0</v>
      </c>
      <c r="AL274" s="23">
        <f t="shared" si="70"/>
        <v>0</v>
      </c>
      <c r="AM274" s="21">
        <f t="shared" si="70"/>
        <v>0.36</v>
      </c>
      <c r="AN274" s="23">
        <f t="shared" si="70"/>
        <v>2535.48</v>
      </c>
      <c r="AO274" s="20">
        <f t="shared" si="70"/>
        <v>0</v>
      </c>
      <c r="AP274" s="23">
        <f t="shared" si="70"/>
        <v>0</v>
      </c>
      <c r="AQ274" s="20">
        <f t="shared" si="70"/>
        <v>0.56000000000000005</v>
      </c>
      <c r="AR274" s="20">
        <f t="shared" si="70"/>
        <v>0</v>
      </c>
      <c r="AS274" s="23">
        <f t="shared" si="70"/>
        <v>3399910.517924997</v>
      </c>
      <c r="AT274" s="20">
        <f t="shared" si="70"/>
        <v>100.00000000000009</v>
      </c>
      <c r="AU274" s="23">
        <f t="shared" si="70"/>
        <v>100000.0000000001</v>
      </c>
    </row>
    <row r="277" spans="1:47" x14ac:dyDescent="0.25">
      <c r="B277" s="29" t="s">
        <v>242</v>
      </c>
      <c r="C277" s="1">
        <f>SUM(K274,L274)</f>
        <v>2695.6799999999989</v>
      </c>
    </row>
  </sheetData>
  <autoFilter ref="A2:AU274" xr:uid="{00000000-0001-0000-0000-000000000000}"/>
  <sortState xmlns:xlrd2="http://schemas.microsoft.com/office/spreadsheetml/2017/richdata2" ref="A254:AU272">
    <sortCondition descending="1" ref="B254:B272"/>
  </sortState>
  <phoneticPr fontId="5" type="noConversion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9F471694366554EA47E0857EFF9B72E" ma:contentTypeVersion="20" ma:contentTypeDescription="Create a new document." ma:contentTypeScope="" ma:versionID="22676a9f3a131e9a817a7a51bae7789c">
  <xsd:schema xmlns:xsd="http://www.w3.org/2001/XMLSchema" xmlns:xs="http://www.w3.org/2001/XMLSchema" xmlns:p="http://schemas.microsoft.com/office/2006/metadata/properties" xmlns:ns1="http://schemas.microsoft.com/sharepoint/v3" xmlns:ns2="86e58739-8685-4d29-a2ec-7c9c68f6c483" xmlns:ns3="0443536a-32f8-43be-b347-138dc7c4b70d" targetNamespace="http://schemas.microsoft.com/office/2006/metadata/properties" ma:root="true" ma:fieldsID="c5ab0336aa613c45916f997427e8746c" ns1:_="" ns2:_="" ns3:_="">
    <xsd:import namespace="http://schemas.microsoft.com/sharepoint/v3"/>
    <xsd:import namespace="86e58739-8685-4d29-a2ec-7c9c68f6c483"/>
    <xsd:import namespace="0443536a-32f8-43be-b347-138dc7c4b70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1:_ip_UnifiedCompliancePolicyProperties" minOccurs="0"/>
                <xsd:element ref="ns1:_ip_UnifiedCompliancePolicyUIAc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7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8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e58739-8685-4d29-a2ec-7c9c68f6c48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6bccc17c-46ff-49d2-8759-2bb659646c8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7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443536a-32f8-43be-b347-138dc7c4b70d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b914a0cd-eb9a-4db4-97f4-816251a3ff74}" ma:internalName="TaxCatchAll" ma:showField="CatchAllData" ma:web="0443536a-32f8-43be-b347-138dc7c4b70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C5227EE-F182-49AF-8056-ED31B312109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86e58739-8685-4d29-a2ec-7c9c68f6c483"/>
    <ds:schemaRef ds:uri="0443536a-32f8-43be-b347-138dc7c4b70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D3520CF-0D51-456B-865A-D263B1A9315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Scott Henderson</cp:lastModifiedBy>
  <dcterms:created xsi:type="dcterms:W3CDTF">2023-08-09T19:22:57Z</dcterms:created>
  <dcterms:modified xsi:type="dcterms:W3CDTF">2024-06-05T21:11:52Z</dcterms:modified>
</cp:coreProperties>
</file>