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Murray County/Murray Group 3/CD 65/"/>
    </mc:Choice>
  </mc:AlternateContent>
  <xr:revisionPtr revIDLastSave="0" documentId="8_{430CD3CE-BA37-4AFE-A052-820AB68B39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Sheet1!$A$2:$AV$250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49" i="1" l="1"/>
  <c r="AV248" i="1"/>
  <c r="AT3" i="1"/>
  <c r="AT4" i="1"/>
  <c r="AT5" i="1"/>
  <c r="AT6" i="1"/>
  <c r="AT7" i="1"/>
  <c r="AT8" i="1"/>
  <c r="AT9" i="1"/>
  <c r="AT24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1" i="1"/>
  <c r="AT232" i="1"/>
  <c r="AT233" i="1"/>
  <c r="AT235" i="1"/>
  <c r="AT237" i="1"/>
  <c r="AT238" i="1"/>
  <c r="AT239" i="1"/>
  <c r="AT241" i="1"/>
  <c r="AT242" i="1"/>
  <c r="AT244" i="1"/>
  <c r="AT245" i="1"/>
  <c r="AT246" i="1"/>
  <c r="AU249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1" i="1"/>
  <c r="AU232" i="1"/>
  <c r="AU233" i="1"/>
  <c r="AU235" i="1"/>
  <c r="AU237" i="1"/>
  <c r="AU238" i="1"/>
  <c r="AU239" i="1"/>
  <c r="AU241" i="1"/>
  <c r="AU242" i="1"/>
  <c r="AU244" i="1"/>
  <c r="AU245" i="1"/>
  <c r="AU246" i="1"/>
  <c r="AU3" i="1"/>
  <c r="AT248" i="1"/>
  <c r="AL250" i="1" l="1"/>
  <c r="AL92" i="1"/>
  <c r="AL91" i="1"/>
  <c r="AR249" i="1"/>
  <c r="AQ249" i="1"/>
  <c r="AO249" i="1"/>
  <c r="AM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AS246" i="1"/>
  <c r="AP246" i="1"/>
  <c r="AN246" i="1"/>
  <c r="AL246" i="1"/>
  <c r="L246" i="1"/>
  <c r="K246" i="1"/>
  <c r="AS245" i="1"/>
  <c r="AP245" i="1"/>
  <c r="AN245" i="1"/>
  <c r="AL245" i="1"/>
  <c r="L245" i="1"/>
  <c r="K245" i="1"/>
  <c r="AS244" i="1"/>
  <c r="AP244" i="1"/>
  <c r="AN244" i="1"/>
  <c r="AL244" i="1"/>
  <c r="L244" i="1"/>
  <c r="K244" i="1"/>
  <c r="AS242" i="1"/>
  <c r="AP242" i="1"/>
  <c r="AN242" i="1"/>
  <c r="AL242" i="1"/>
  <c r="L242" i="1"/>
  <c r="K242" i="1"/>
  <c r="AS241" i="1"/>
  <c r="AP241" i="1"/>
  <c r="AN241" i="1"/>
  <c r="AL241" i="1"/>
  <c r="L241" i="1"/>
  <c r="K241" i="1"/>
  <c r="AS239" i="1"/>
  <c r="AP239" i="1"/>
  <c r="AN239" i="1"/>
  <c r="AL239" i="1"/>
  <c r="L239" i="1"/>
  <c r="K239" i="1"/>
  <c r="AS238" i="1"/>
  <c r="AP238" i="1"/>
  <c r="AN238" i="1"/>
  <c r="AL238" i="1"/>
  <c r="L238" i="1"/>
  <c r="K238" i="1"/>
  <c r="AS237" i="1"/>
  <c r="AP237" i="1"/>
  <c r="AN237" i="1"/>
  <c r="AL237" i="1"/>
  <c r="L237" i="1"/>
  <c r="K237" i="1"/>
  <c r="AS235" i="1"/>
  <c r="AP235" i="1"/>
  <c r="AN235" i="1"/>
  <c r="AL235" i="1"/>
  <c r="L235" i="1"/>
  <c r="K235" i="1"/>
  <c r="AS233" i="1"/>
  <c r="AP233" i="1"/>
  <c r="AN233" i="1"/>
  <c r="AL233" i="1"/>
  <c r="L233" i="1"/>
  <c r="K233" i="1"/>
  <c r="AS232" i="1"/>
  <c r="AP232" i="1"/>
  <c r="AN232" i="1"/>
  <c r="AL232" i="1"/>
  <c r="L232" i="1"/>
  <c r="K232" i="1"/>
  <c r="AS231" i="1"/>
  <c r="AP231" i="1"/>
  <c r="AN231" i="1"/>
  <c r="AL231" i="1"/>
  <c r="L231" i="1"/>
  <c r="K231" i="1"/>
  <c r="AS229" i="1"/>
  <c r="AP229" i="1"/>
  <c r="AN229" i="1"/>
  <c r="AL229" i="1"/>
  <c r="L229" i="1"/>
  <c r="K229" i="1"/>
  <c r="AS228" i="1"/>
  <c r="AP228" i="1"/>
  <c r="AN228" i="1"/>
  <c r="AL228" i="1"/>
  <c r="L228" i="1"/>
  <c r="K228" i="1"/>
  <c r="AS227" i="1"/>
  <c r="AP227" i="1"/>
  <c r="AN227" i="1"/>
  <c r="AL227" i="1"/>
  <c r="L227" i="1"/>
  <c r="K227" i="1"/>
  <c r="AS226" i="1"/>
  <c r="AP226" i="1"/>
  <c r="AN226" i="1"/>
  <c r="AL226" i="1"/>
  <c r="L226" i="1"/>
  <c r="K226" i="1"/>
  <c r="AS225" i="1"/>
  <c r="AP225" i="1"/>
  <c r="AN225" i="1"/>
  <c r="AL225" i="1"/>
  <c r="L225" i="1"/>
  <c r="K225" i="1"/>
  <c r="AS224" i="1"/>
  <c r="AP224" i="1"/>
  <c r="AN224" i="1"/>
  <c r="AL224" i="1"/>
  <c r="L224" i="1"/>
  <c r="K224" i="1"/>
  <c r="AS223" i="1"/>
  <c r="AP223" i="1"/>
  <c r="AN223" i="1"/>
  <c r="AL223" i="1"/>
  <c r="L223" i="1"/>
  <c r="K223" i="1"/>
  <c r="AS222" i="1"/>
  <c r="AP222" i="1"/>
  <c r="AN222" i="1"/>
  <c r="AL222" i="1"/>
  <c r="L222" i="1"/>
  <c r="K222" i="1"/>
  <c r="AS221" i="1"/>
  <c r="AP221" i="1"/>
  <c r="AN221" i="1"/>
  <c r="AL221" i="1"/>
  <c r="L221" i="1"/>
  <c r="K221" i="1"/>
  <c r="AS220" i="1"/>
  <c r="AP220" i="1"/>
  <c r="AN220" i="1"/>
  <c r="AL220" i="1"/>
  <c r="L220" i="1"/>
  <c r="K220" i="1"/>
  <c r="AS219" i="1"/>
  <c r="AP219" i="1"/>
  <c r="AN219" i="1"/>
  <c r="AL219" i="1"/>
  <c r="L219" i="1"/>
  <c r="K219" i="1"/>
  <c r="AS218" i="1"/>
  <c r="AP218" i="1"/>
  <c r="AN218" i="1"/>
  <c r="AL218" i="1"/>
  <c r="L218" i="1"/>
  <c r="K218" i="1"/>
  <c r="AS217" i="1"/>
  <c r="AP217" i="1"/>
  <c r="AN217" i="1"/>
  <c r="AL217" i="1"/>
  <c r="L217" i="1"/>
  <c r="K217" i="1"/>
  <c r="AS216" i="1"/>
  <c r="AP216" i="1"/>
  <c r="AN216" i="1"/>
  <c r="AL216" i="1"/>
  <c r="L216" i="1"/>
  <c r="K216" i="1"/>
  <c r="AS215" i="1"/>
  <c r="AP215" i="1"/>
  <c r="AN215" i="1"/>
  <c r="AL215" i="1"/>
  <c r="L215" i="1"/>
  <c r="K215" i="1"/>
  <c r="AS214" i="1"/>
  <c r="AP214" i="1"/>
  <c r="AN214" i="1"/>
  <c r="AL214" i="1"/>
  <c r="L214" i="1"/>
  <c r="K214" i="1"/>
  <c r="AS213" i="1"/>
  <c r="AP213" i="1"/>
  <c r="AN213" i="1"/>
  <c r="AL213" i="1"/>
  <c r="L213" i="1"/>
  <c r="K213" i="1"/>
  <c r="AS212" i="1"/>
  <c r="AP212" i="1"/>
  <c r="AN212" i="1"/>
  <c r="AL212" i="1"/>
  <c r="L212" i="1"/>
  <c r="K212" i="1"/>
  <c r="AS211" i="1"/>
  <c r="AP211" i="1"/>
  <c r="AN211" i="1"/>
  <c r="AL211" i="1"/>
  <c r="L211" i="1"/>
  <c r="K211" i="1"/>
  <c r="AS210" i="1"/>
  <c r="AP210" i="1"/>
  <c r="AN210" i="1"/>
  <c r="AL210" i="1"/>
  <c r="L210" i="1"/>
  <c r="K210" i="1"/>
  <c r="AS209" i="1"/>
  <c r="AP209" i="1"/>
  <c r="AN209" i="1"/>
  <c r="AL209" i="1"/>
  <c r="L209" i="1"/>
  <c r="K209" i="1"/>
  <c r="AS208" i="1"/>
  <c r="AP208" i="1"/>
  <c r="AN208" i="1"/>
  <c r="AL208" i="1"/>
  <c r="L208" i="1"/>
  <c r="K208" i="1"/>
  <c r="AS207" i="1"/>
  <c r="AP207" i="1"/>
  <c r="AN207" i="1"/>
  <c r="AL207" i="1"/>
  <c r="L207" i="1"/>
  <c r="K207" i="1"/>
  <c r="AS206" i="1"/>
  <c r="AP206" i="1"/>
  <c r="AN206" i="1"/>
  <c r="AL206" i="1"/>
  <c r="L206" i="1"/>
  <c r="K206" i="1"/>
  <c r="AS205" i="1"/>
  <c r="AP205" i="1"/>
  <c r="AN205" i="1"/>
  <c r="AL205" i="1"/>
  <c r="L205" i="1"/>
  <c r="K205" i="1"/>
  <c r="AS204" i="1"/>
  <c r="AP204" i="1"/>
  <c r="AN204" i="1"/>
  <c r="AL204" i="1"/>
  <c r="L204" i="1"/>
  <c r="K204" i="1"/>
  <c r="AS203" i="1"/>
  <c r="AP203" i="1"/>
  <c r="AN203" i="1"/>
  <c r="AL203" i="1"/>
  <c r="L203" i="1"/>
  <c r="K203" i="1"/>
  <c r="AS202" i="1"/>
  <c r="AP202" i="1"/>
  <c r="AN202" i="1"/>
  <c r="AL202" i="1"/>
  <c r="L202" i="1"/>
  <c r="K202" i="1"/>
  <c r="AS201" i="1"/>
  <c r="AP201" i="1"/>
  <c r="AN201" i="1"/>
  <c r="AL201" i="1"/>
  <c r="L201" i="1"/>
  <c r="K201" i="1"/>
  <c r="AS200" i="1"/>
  <c r="AP200" i="1"/>
  <c r="AN200" i="1"/>
  <c r="AL200" i="1"/>
  <c r="L200" i="1"/>
  <c r="K200" i="1"/>
  <c r="AS199" i="1"/>
  <c r="AP199" i="1"/>
  <c r="AN199" i="1"/>
  <c r="AL199" i="1"/>
  <c r="L199" i="1"/>
  <c r="K199" i="1"/>
  <c r="AS198" i="1"/>
  <c r="AP198" i="1"/>
  <c r="AN198" i="1"/>
  <c r="AL198" i="1"/>
  <c r="L198" i="1"/>
  <c r="K198" i="1"/>
  <c r="AS197" i="1"/>
  <c r="AP197" i="1"/>
  <c r="AN197" i="1"/>
  <c r="AL197" i="1"/>
  <c r="L197" i="1"/>
  <c r="K197" i="1"/>
  <c r="AS196" i="1"/>
  <c r="AP196" i="1"/>
  <c r="AN196" i="1"/>
  <c r="AL196" i="1"/>
  <c r="L196" i="1"/>
  <c r="K196" i="1"/>
  <c r="AS195" i="1"/>
  <c r="AP195" i="1"/>
  <c r="AN195" i="1"/>
  <c r="AL195" i="1"/>
  <c r="L195" i="1"/>
  <c r="K195" i="1"/>
  <c r="AS194" i="1"/>
  <c r="AP194" i="1"/>
  <c r="AN194" i="1"/>
  <c r="AL194" i="1"/>
  <c r="L194" i="1"/>
  <c r="K194" i="1"/>
  <c r="AS193" i="1"/>
  <c r="AP193" i="1"/>
  <c r="AN193" i="1"/>
  <c r="AL193" i="1"/>
  <c r="L193" i="1"/>
  <c r="K193" i="1"/>
  <c r="AS192" i="1"/>
  <c r="AP192" i="1"/>
  <c r="AN192" i="1"/>
  <c r="AL192" i="1"/>
  <c r="L192" i="1"/>
  <c r="K192" i="1"/>
  <c r="AS191" i="1"/>
  <c r="AP191" i="1"/>
  <c r="AN191" i="1"/>
  <c r="AL191" i="1"/>
  <c r="L191" i="1"/>
  <c r="K191" i="1"/>
  <c r="AS190" i="1"/>
  <c r="AP190" i="1"/>
  <c r="AN190" i="1"/>
  <c r="AL190" i="1"/>
  <c r="L190" i="1"/>
  <c r="K190" i="1"/>
  <c r="AS189" i="1"/>
  <c r="AP189" i="1"/>
  <c r="AN189" i="1"/>
  <c r="AL189" i="1"/>
  <c r="L189" i="1"/>
  <c r="K189" i="1"/>
  <c r="AS188" i="1"/>
  <c r="AP188" i="1"/>
  <c r="AN188" i="1"/>
  <c r="AL188" i="1"/>
  <c r="L188" i="1"/>
  <c r="K188" i="1"/>
  <c r="AS187" i="1"/>
  <c r="AP187" i="1"/>
  <c r="AN187" i="1"/>
  <c r="AL187" i="1"/>
  <c r="L187" i="1"/>
  <c r="K187" i="1"/>
  <c r="AS186" i="1"/>
  <c r="AP186" i="1"/>
  <c r="AN186" i="1"/>
  <c r="AL186" i="1"/>
  <c r="L186" i="1"/>
  <c r="K186" i="1"/>
  <c r="AS185" i="1"/>
  <c r="AP185" i="1"/>
  <c r="AN185" i="1"/>
  <c r="AL185" i="1"/>
  <c r="L185" i="1"/>
  <c r="K185" i="1"/>
  <c r="AS184" i="1"/>
  <c r="AP184" i="1"/>
  <c r="AN184" i="1"/>
  <c r="AL184" i="1"/>
  <c r="L184" i="1"/>
  <c r="K184" i="1"/>
  <c r="AS183" i="1"/>
  <c r="AP183" i="1"/>
  <c r="AN183" i="1"/>
  <c r="AL183" i="1"/>
  <c r="L183" i="1"/>
  <c r="K183" i="1"/>
  <c r="AS182" i="1"/>
  <c r="AP182" i="1"/>
  <c r="AN182" i="1"/>
  <c r="AL182" i="1"/>
  <c r="L182" i="1"/>
  <c r="K182" i="1"/>
  <c r="AS181" i="1"/>
  <c r="AP181" i="1"/>
  <c r="AN181" i="1"/>
  <c r="AL181" i="1"/>
  <c r="L181" i="1"/>
  <c r="K181" i="1"/>
  <c r="AS180" i="1"/>
  <c r="AP180" i="1"/>
  <c r="AN180" i="1"/>
  <c r="AL180" i="1"/>
  <c r="L180" i="1"/>
  <c r="K180" i="1"/>
  <c r="AS179" i="1"/>
  <c r="AP179" i="1"/>
  <c r="AN179" i="1"/>
  <c r="AL179" i="1"/>
  <c r="L179" i="1"/>
  <c r="K179" i="1"/>
  <c r="AS178" i="1"/>
  <c r="AP178" i="1"/>
  <c r="AN178" i="1"/>
  <c r="AL178" i="1"/>
  <c r="L178" i="1"/>
  <c r="K178" i="1"/>
  <c r="AS177" i="1"/>
  <c r="AP177" i="1"/>
  <c r="AN177" i="1"/>
  <c r="AL177" i="1"/>
  <c r="L177" i="1"/>
  <c r="K177" i="1"/>
  <c r="AS176" i="1"/>
  <c r="AP176" i="1"/>
  <c r="AN176" i="1"/>
  <c r="AL176" i="1"/>
  <c r="L176" i="1"/>
  <c r="K176" i="1"/>
  <c r="AS175" i="1"/>
  <c r="AP175" i="1"/>
  <c r="AN175" i="1"/>
  <c r="AL175" i="1"/>
  <c r="L175" i="1"/>
  <c r="K175" i="1"/>
  <c r="AS174" i="1"/>
  <c r="AP174" i="1"/>
  <c r="AN174" i="1"/>
  <c r="AL174" i="1"/>
  <c r="L174" i="1"/>
  <c r="K174" i="1"/>
  <c r="AS173" i="1"/>
  <c r="AP173" i="1"/>
  <c r="AN173" i="1"/>
  <c r="AL173" i="1"/>
  <c r="L173" i="1"/>
  <c r="K173" i="1"/>
  <c r="AS172" i="1"/>
  <c r="AP172" i="1"/>
  <c r="AN172" i="1"/>
  <c r="AL172" i="1"/>
  <c r="L172" i="1"/>
  <c r="K172" i="1"/>
  <c r="AS171" i="1"/>
  <c r="AP171" i="1"/>
  <c r="AN171" i="1"/>
  <c r="AL171" i="1"/>
  <c r="L171" i="1"/>
  <c r="K171" i="1"/>
  <c r="AS170" i="1"/>
  <c r="AP170" i="1"/>
  <c r="AN170" i="1"/>
  <c r="AL170" i="1"/>
  <c r="L170" i="1"/>
  <c r="K170" i="1"/>
  <c r="AS169" i="1"/>
  <c r="AP169" i="1"/>
  <c r="AN169" i="1"/>
  <c r="AL169" i="1"/>
  <c r="L169" i="1"/>
  <c r="K169" i="1"/>
  <c r="AS168" i="1"/>
  <c r="AP168" i="1"/>
  <c r="AN168" i="1"/>
  <c r="AL168" i="1"/>
  <c r="L168" i="1"/>
  <c r="K168" i="1"/>
  <c r="AS167" i="1"/>
  <c r="AP167" i="1"/>
  <c r="AN167" i="1"/>
  <c r="AL167" i="1"/>
  <c r="L167" i="1"/>
  <c r="K167" i="1"/>
  <c r="AS166" i="1"/>
  <c r="AP166" i="1"/>
  <c r="AN166" i="1"/>
  <c r="AL166" i="1"/>
  <c r="L166" i="1"/>
  <c r="K166" i="1"/>
  <c r="AS165" i="1"/>
  <c r="AP165" i="1"/>
  <c r="AN165" i="1"/>
  <c r="AL165" i="1"/>
  <c r="L165" i="1"/>
  <c r="K165" i="1"/>
  <c r="AS164" i="1"/>
  <c r="AP164" i="1"/>
  <c r="AN164" i="1"/>
  <c r="AL164" i="1"/>
  <c r="L164" i="1"/>
  <c r="K164" i="1"/>
  <c r="AS163" i="1"/>
  <c r="AP163" i="1"/>
  <c r="AN163" i="1"/>
  <c r="AL163" i="1"/>
  <c r="L163" i="1"/>
  <c r="K163" i="1"/>
  <c r="AS162" i="1"/>
  <c r="AP162" i="1"/>
  <c r="AN162" i="1"/>
  <c r="AL162" i="1"/>
  <c r="L162" i="1"/>
  <c r="K162" i="1"/>
  <c r="AS161" i="1"/>
  <c r="AP161" i="1"/>
  <c r="AN161" i="1"/>
  <c r="AL161" i="1"/>
  <c r="L161" i="1"/>
  <c r="K161" i="1"/>
  <c r="AS160" i="1"/>
  <c r="AP160" i="1"/>
  <c r="AN160" i="1"/>
  <c r="AL160" i="1"/>
  <c r="L160" i="1"/>
  <c r="K160" i="1"/>
  <c r="AS159" i="1"/>
  <c r="AP159" i="1"/>
  <c r="AN159" i="1"/>
  <c r="AL159" i="1"/>
  <c r="L159" i="1"/>
  <c r="K159" i="1"/>
  <c r="AS158" i="1"/>
  <c r="AP158" i="1"/>
  <c r="AN158" i="1"/>
  <c r="AL158" i="1"/>
  <c r="L158" i="1"/>
  <c r="K158" i="1"/>
  <c r="AS157" i="1"/>
  <c r="AP157" i="1"/>
  <c r="AN157" i="1"/>
  <c r="AL157" i="1"/>
  <c r="L157" i="1"/>
  <c r="K157" i="1"/>
  <c r="AS156" i="1"/>
  <c r="AP156" i="1"/>
  <c r="AN156" i="1"/>
  <c r="AL156" i="1"/>
  <c r="L156" i="1"/>
  <c r="K156" i="1"/>
  <c r="AS155" i="1"/>
  <c r="AP155" i="1"/>
  <c r="AN155" i="1"/>
  <c r="AL155" i="1"/>
  <c r="L155" i="1"/>
  <c r="K155" i="1"/>
  <c r="AS154" i="1"/>
  <c r="AP154" i="1"/>
  <c r="AN154" i="1"/>
  <c r="AL154" i="1"/>
  <c r="L154" i="1"/>
  <c r="K154" i="1"/>
  <c r="AS153" i="1"/>
  <c r="AP153" i="1"/>
  <c r="AN153" i="1"/>
  <c r="AL153" i="1"/>
  <c r="L153" i="1"/>
  <c r="K153" i="1"/>
  <c r="AS152" i="1"/>
  <c r="AP152" i="1"/>
  <c r="AN152" i="1"/>
  <c r="AL152" i="1"/>
  <c r="L152" i="1"/>
  <c r="K152" i="1"/>
  <c r="AS151" i="1"/>
  <c r="AP151" i="1"/>
  <c r="AN151" i="1"/>
  <c r="AL151" i="1"/>
  <c r="L151" i="1"/>
  <c r="K151" i="1"/>
  <c r="AS150" i="1"/>
  <c r="AP150" i="1"/>
  <c r="AN150" i="1"/>
  <c r="AL150" i="1"/>
  <c r="L150" i="1"/>
  <c r="K150" i="1"/>
  <c r="AS149" i="1"/>
  <c r="AP149" i="1"/>
  <c r="AN149" i="1"/>
  <c r="AL149" i="1"/>
  <c r="L149" i="1"/>
  <c r="K149" i="1"/>
  <c r="AS148" i="1"/>
  <c r="AP148" i="1"/>
  <c r="AN148" i="1"/>
  <c r="AL148" i="1"/>
  <c r="L148" i="1"/>
  <c r="K148" i="1"/>
  <c r="AS147" i="1"/>
  <c r="AP147" i="1"/>
  <c r="AN147" i="1"/>
  <c r="AL147" i="1"/>
  <c r="L147" i="1"/>
  <c r="K147" i="1"/>
  <c r="AS146" i="1"/>
  <c r="AP146" i="1"/>
  <c r="AN146" i="1"/>
  <c r="AL146" i="1"/>
  <c r="L146" i="1"/>
  <c r="K146" i="1"/>
  <c r="AS145" i="1"/>
  <c r="AP145" i="1"/>
  <c r="AN145" i="1"/>
  <c r="AL145" i="1"/>
  <c r="L145" i="1"/>
  <c r="K145" i="1"/>
  <c r="AS144" i="1"/>
  <c r="AP144" i="1"/>
  <c r="AN144" i="1"/>
  <c r="AL144" i="1"/>
  <c r="L144" i="1"/>
  <c r="K144" i="1"/>
  <c r="AS143" i="1"/>
  <c r="AP143" i="1"/>
  <c r="AN143" i="1"/>
  <c r="AL143" i="1"/>
  <c r="L143" i="1"/>
  <c r="K143" i="1"/>
  <c r="AS142" i="1"/>
  <c r="AP142" i="1"/>
  <c r="AN142" i="1"/>
  <c r="AL142" i="1"/>
  <c r="L142" i="1"/>
  <c r="K142" i="1"/>
  <c r="AS141" i="1"/>
  <c r="AP141" i="1"/>
  <c r="AN141" i="1"/>
  <c r="AL141" i="1"/>
  <c r="L141" i="1"/>
  <c r="K141" i="1"/>
  <c r="AS140" i="1"/>
  <c r="AP140" i="1"/>
  <c r="AN140" i="1"/>
  <c r="AL140" i="1"/>
  <c r="L140" i="1"/>
  <c r="K140" i="1"/>
  <c r="AS139" i="1"/>
  <c r="AP139" i="1"/>
  <c r="AN139" i="1"/>
  <c r="AL139" i="1"/>
  <c r="L139" i="1"/>
  <c r="K139" i="1"/>
  <c r="AS138" i="1"/>
  <c r="AP138" i="1"/>
  <c r="AN138" i="1"/>
  <c r="AL138" i="1"/>
  <c r="L138" i="1"/>
  <c r="K138" i="1"/>
  <c r="AS137" i="1"/>
  <c r="AP137" i="1"/>
  <c r="AN137" i="1"/>
  <c r="AL137" i="1"/>
  <c r="L137" i="1"/>
  <c r="K137" i="1"/>
  <c r="AS136" i="1"/>
  <c r="AP136" i="1"/>
  <c r="AN136" i="1"/>
  <c r="AL136" i="1"/>
  <c r="L136" i="1"/>
  <c r="K136" i="1"/>
  <c r="AS135" i="1"/>
  <c r="AP135" i="1"/>
  <c r="AN135" i="1"/>
  <c r="AL135" i="1"/>
  <c r="L135" i="1"/>
  <c r="K135" i="1"/>
  <c r="AS134" i="1"/>
  <c r="AP134" i="1"/>
  <c r="AN134" i="1"/>
  <c r="AL134" i="1"/>
  <c r="L134" i="1"/>
  <c r="K134" i="1"/>
  <c r="AS133" i="1"/>
  <c r="AP133" i="1"/>
  <c r="AN133" i="1"/>
  <c r="AL133" i="1"/>
  <c r="L133" i="1"/>
  <c r="K133" i="1"/>
  <c r="AS132" i="1"/>
  <c r="AP132" i="1"/>
  <c r="AN132" i="1"/>
  <c r="AL132" i="1"/>
  <c r="L132" i="1"/>
  <c r="K132" i="1"/>
  <c r="AS131" i="1"/>
  <c r="AP131" i="1"/>
  <c r="AN131" i="1"/>
  <c r="AL131" i="1"/>
  <c r="L131" i="1"/>
  <c r="K131" i="1"/>
  <c r="AS130" i="1"/>
  <c r="AP130" i="1"/>
  <c r="AN130" i="1"/>
  <c r="AL130" i="1"/>
  <c r="L130" i="1"/>
  <c r="K130" i="1"/>
  <c r="AS129" i="1"/>
  <c r="AP129" i="1"/>
  <c r="AN129" i="1"/>
  <c r="AL129" i="1"/>
  <c r="L129" i="1"/>
  <c r="K129" i="1"/>
  <c r="AS128" i="1"/>
  <c r="AP128" i="1"/>
  <c r="AN128" i="1"/>
  <c r="L128" i="1"/>
  <c r="K128" i="1"/>
  <c r="AS127" i="1"/>
  <c r="AP127" i="1"/>
  <c r="AN127" i="1"/>
  <c r="AL127" i="1"/>
  <c r="L127" i="1"/>
  <c r="K127" i="1"/>
  <c r="AS126" i="1"/>
  <c r="AP126" i="1"/>
  <c r="AN126" i="1"/>
  <c r="AL126" i="1"/>
  <c r="L126" i="1"/>
  <c r="K126" i="1"/>
  <c r="AS125" i="1"/>
  <c r="AP125" i="1"/>
  <c r="AN125" i="1"/>
  <c r="AL125" i="1"/>
  <c r="L125" i="1"/>
  <c r="K125" i="1"/>
  <c r="AS124" i="1"/>
  <c r="AP124" i="1"/>
  <c r="AN124" i="1"/>
  <c r="AL124" i="1"/>
  <c r="L124" i="1"/>
  <c r="K124" i="1"/>
  <c r="AS123" i="1"/>
  <c r="AP123" i="1"/>
  <c r="AN123" i="1"/>
  <c r="AL123" i="1"/>
  <c r="L123" i="1"/>
  <c r="K123" i="1"/>
  <c r="AS122" i="1"/>
  <c r="AP122" i="1"/>
  <c r="AN122" i="1"/>
  <c r="AL122" i="1"/>
  <c r="L122" i="1"/>
  <c r="K122" i="1"/>
  <c r="AS121" i="1"/>
  <c r="AP121" i="1"/>
  <c r="AN121" i="1"/>
  <c r="AL121" i="1"/>
  <c r="L121" i="1"/>
  <c r="K121" i="1"/>
  <c r="AS120" i="1"/>
  <c r="AP120" i="1"/>
  <c r="AN120" i="1"/>
  <c r="AL120" i="1"/>
  <c r="L120" i="1"/>
  <c r="K120" i="1"/>
  <c r="AS119" i="1"/>
  <c r="AP119" i="1"/>
  <c r="AN119" i="1"/>
  <c r="AL119" i="1"/>
  <c r="L119" i="1"/>
  <c r="K119" i="1"/>
  <c r="AS118" i="1"/>
  <c r="AP118" i="1"/>
  <c r="AN118" i="1"/>
  <c r="AL118" i="1"/>
  <c r="L118" i="1"/>
  <c r="K118" i="1"/>
  <c r="AS117" i="1"/>
  <c r="AP117" i="1"/>
  <c r="AN117" i="1"/>
  <c r="AL117" i="1"/>
  <c r="L117" i="1"/>
  <c r="K117" i="1"/>
  <c r="AS116" i="1"/>
  <c r="AP116" i="1"/>
  <c r="AN116" i="1"/>
  <c r="AL116" i="1"/>
  <c r="L116" i="1"/>
  <c r="K116" i="1"/>
  <c r="AS115" i="1"/>
  <c r="AP115" i="1"/>
  <c r="AN115" i="1"/>
  <c r="AL115" i="1"/>
  <c r="L115" i="1"/>
  <c r="K115" i="1"/>
  <c r="AS114" i="1"/>
  <c r="AP114" i="1"/>
  <c r="AN114" i="1"/>
  <c r="AL114" i="1"/>
  <c r="L114" i="1"/>
  <c r="K114" i="1"/>
  <c r="AS113" i="1"/>
  <c r="AP113" i="1"/>
  <c r="AN113" i="1"/>
  <c r="AL113" i="1"/>
  <c r="L113" i="1"/>
  <c r="K113" i="1"/>
  <c r="AS112" i="1"/>
  <c r="AP112" i="1"/>
  <c r="AN112" i="1"/>
  <c r="AL112" i="1"/>
  <c r="L112" i="1"/>
  <c r="K112" i="1"/>
  <c r="AS111" i="1"/>
  <c r="AP111" i="1"/>
  <c r="AN111" i="1"/>
  <c r="L111" i="1"/>
  <c r="K111" i="1"/>
  <c r="AS110" i="1"/>
  <c r="AP110" i="1"/>
  <c r="AN110" i="1"/>
  <c r="L110" i="1"/>
  <c r="K110" i="1"/>
  <c r="AS109" i="1"/>
  <c r="AP109" i="1"/>
  <c r="AN109" i="1"/>
  <c r="AL109" i="1"/>
  <c r="L109" i="1"/>
  <c r="K109" i="1"/>
  <c r="AS108" i="1"/>
  <c r="AP108" i="1"/>
  <c r="AN108" i="1"/>
  <c r="AL108" i="1"/>
  <c r="L108" i="1"/>
  <c r="K108" i="1"/>
  <c r="AS107" i="1"/>
  <c r="AP107" i="1"/>
  <c r="AN107" i="1"/>
  <c r="L107" i="1"/>
  <c r="K107" i="1"/>
  <c r="AS106" i="1"/>
  <c r="AP106" i="1"/>
  <c r="AN106" i="1"/>
  <c r="AL106" i="1"/>
  <c r="L106" i="1"/>
  <c r="K106" i="1"/>
  <c r="AS105" i="1"/>
  <c r="AP105" i="1"/>
  <c r="AN105" i="1"/>
  <c r="AL105" i="1"/>
  <c r="L105" i="1"/>
  <c r="K105" i="1"/>
  <c r="AS104" i="1"/>
  <c r="AP104" i="1"/>
  <c r="AN104" i="1"/>
  <c r="AL104" i="1"/>
  <c r="L104" i="1"/>
  <c r="K104" i="1"/>
  <c r="AS103" i="1"/>
  <c r="AP103" i="1"/>
  <c r="AN103" i="1"/>
  <c r="AL103" i="1"/>
  <c r="L103" i="1"/>
  <c r="K103" i="1"/>
  <c r="AS102" i="1"/>
  <c r="AP102" i="1"/>
  <c r="AN102" i="1"/>
  <c r="AL102" i="1"/>
  <c r="L102" i="1"/>
  <c r="K102" i="1"/>
  <c r="AS101" i="1"/>
  <c r="AP101" i="1"/>
  <c r="AN101" i="1"/>
  <c r="AL101" i="1"/>
  <c r="L101" i="1"/>
  <c r="K101" i="1"/>
  <c r="AS100" i="1"/>
  <c r="AP100" i="1"/>
  <c r="AN100" i="1"/>
  <c r="AL100" i="1"/>
  <c r="L100" i="1"/>
  <c r="K100" i="1"/>
  <c r="AS99" i="1"/>
  <c r="AP99" i="1"/>
  <c r="AN99" i="1"/>
  <c r="AL99" i="1"/>
  <c r="L99" i="1"/>
  <c r="K99" i="1"/>
  <c r="AS98" i="1"/>
  <c r="AP98" i="1"/>
  <c r="AN98" i="1"/>
  <c r="AL98" i="1"/>
  <c r="L98" i="1"/>
  <c r="K98" i="1"/>
  <c r="AS97" i="1"/>
  <c r="AP97" i="1"/>
  <c r="AN97" i="1"/>
  <c r="AL97" i="1"/>
  <c r="L97" i="1"/>
  <c r="K97" i="1"/>
  <c r="AS96" i="1"/>
  <c r="AP96" i="1"/>
  <c r="AN96" i="1"/>
  <c r="AL96" i="1"/>
  <c r="L96" i="1"/>
  <c r="K96" i="1"/>
  <c r="AS95" i="1"/>
  <c r="AP95" i="1"/>
  <c r="AN95" i="1"/>
  <c r="AL95" i="1"/>
  <c r="L95" i="1"/>
  <c r="K95" i="1"/>
  <c r="AS94" i="1"/>
  <c r="AP94" i="1"/>
  <c r="AN94" i="1"/>
  <c r="AL94" i="1"/>
  <c r="L94" i="1"/>
  <c r="K94" i="1"/>
  <c r="AS93" i="1"/>
  <c r="AP93" i="1"/>
  <c r="AN93" i="1"/>
  <c r="AL93" i="1"/>
  <c r="L93" i="1"/>
  <c r="K93" i="1"/>
  <c r="AS92" i="1"/>
  <c r="AP92" i="1"/>
  <c r="AN92" i="1"/>
  <c r="L92" i="1"/>
  <c r="K92" i="1"/>
  <c r="AS91" i="1"/>
  <c r="AP91" i="1"/>
  <c r="AN91" i="1"/>
  <c r="L91" i="1"/>
  <c r="K91" i="1"/>
  <c r="AS90" i="1"/>
  <c r="AP90" i="1"/>
  <c r="AN90" i="1"/>
  <c r="AL90" i="1"/>
  <c r="L90" i="1"/>
  <c r="K90" i="1"/>
  <c r="AS89" i="1"/>
  <c r="AP89" i="1"/>
  <c r="AN89" i="1"/>
  <c r="AL89" i="1"/>
  <c r="L89" i="1"/>
  <c r="K89" i="1"/>
  <c r="AS88" i="1"/>
  <c r="AP88" i="1"/>
  <c r="AN88" i="1"/>
  <c r="AL88" i="1"/>
  <c r="L88" i="1"/>
  <c r="K88" i="1"/>
  <c r="AS87" i="1"/>
  <c r="AP87" i="1"/>
  <c r="AN87" i="1"/>
  <c r="AL87" i="1"/>
  <c r="L87" i="1"/>
  <c r="K87" i="1"/>
  <c r="AS86" i="1"/>
  <c r="AP86" i="1"/>
  <c r="AN86" i="1"/>
  <c r="AL86" i="1"/>
  <c r="L86" i="1"/>
  <c r="K86" i="1"/>
  <c r="AS85" i="1"/>
  <c r="AP85" i="1"/>
  <c r="AN85" i="1"/>
  <c r="AL85" i="1"/>
  <c r="L85" i="1"/>
  <c r="K85" i="1"/>
  <c r="AS84" i="1"/>
  <c r="AP84" i="1"/>
  <c r="AN84" i="1"/>
  <c r="AL84" i="1"/>
  <c r="L84" i="1"/>
  <c r="K84" i="1"/>
  <c r="AS83" i="1"/>
  <c r="AP83" i="1"/>
  <c r="AN83" i="1"/>
  <c r="AL83" i="1"/>
  <c r="L83" i="1"/>
  <c r="K83" i="1"/>
  <c r="AS82" i="1"/>
  <c r="AP82" i="1"/>
  <c r="AN82" i="1"/>
  <c r="AL82" i="1"/>
  <c r="L82" i="1"/>
  <c r="K82" i="1"/>
  <c r="AS81" i="1"/>
  <c r="AP81" i="1"/>
  <c r="AN81" i="1"/>
  <c r="AL81" i="1"/>
  <c r="L81" i="1"/>
  <c r="K81" i="1"/>
  <c r="AS80" i="1"/>
  <c r="AP80" i="1"/>
  <c r="AN80" i="1"/>
  <c r="AL80" i="1"/>
  <c r="L80" i="1"/>
  <c r="K80" i="1"/>
  <c r="AS79" i="1"/>
  <c r="AP79" i="1"/>
  <c r="AN79" i="1"/>
  <c r="AL79" i="1"/>
  <c r="L79" i="1"/>
  <c r="K79" i="1"/>
  <c r="AS78" i="1"/>
  <c r="AP78" i="1"/>
  <c r="AN78" i="1"/>
  <c r="AL78" i="1"/>
  <c r="L78" i="1"/>
  <c r="K78" i="1"/>
  <c r="AS77" i="1"/>
  <c r="AP77" i="1"/>
  <c r="AN77" i="1"/>
  <c r="AL77" i="1"/>
  <c r="L77" i="1"/>
  <c r="K77" i="1"/>
  <c r="AS76" i="1"/>
  <c r="AP76" i="1"/>
  <c r="AN76" i="1"/>
  <c r="AL76" i="1"/>
  <c r="L76" i="1"/>
  <c r="K76" i="1"/>
  <c r="AS75" i="1"/>
  <c r="AP75" i="1"/>
  <c r="AN75" i="1"/>
  <c r="AL75" i="1"/>
  <c r="L75" i="1"/>
  <c r="K75" i="1"/>
  <c r="AS74" i="1"/>
  <c r="AP74" i="1"/>
  <c r="AN74" i="1"/>
  <c r="AL74" i="1"/>
  <c r="L74" i="1"/>
  <c r="K74" i="1"/>
  <c r="AS73" i="1"/>
  <c r="AP73" i="1"/>
  <c r="AN73" i="1"/>
  <c r="AL73" i="1"/>
  <c r="L73" i="1"/>
  <c r="K73" i="1"/>
  <c r="AS72" i="1"/>
  <c r="AP72" i="1"/>
  <c r="AN72" i="1"/>
  <c r="AL72" i="1"/>
  <c r="L72" i="1"/>
  <c r="K72" i="1"/>
  <c r="AS71" i="1"/>
  <c r="AP71" i="1"/>
  <c r="AN71" i="1"/>
  <c r="AL71" i="1"/>
  <c r="L71" i="1"/>
  <c r="K71" i="1"/>
  <c r="AS70" i="1"/>
  <c r="AP70" i="1"/>
  <c r="AN70" i="1"/>
  <c r="AL70" i="1"/>
  <c r="L70" i="1"/>
  <c r="K70" i="1"/>
  <c r="AS69" i="1"/>
  <c r="AP69" i="1"/>
  <c r="AN69" i="1"/>
  <c r="AL69" i="1"/>
  <c r="L69" i="1"/>
  <c r="K69" i="1"/>
  <c r="AS68" i="1"/>
  <c r="AP68" i="1"/>
  <c r="AN68" i="1"/>
  <c r="AL68" i="1"/>
  <c r="L68" i="1"/>
  <c r="K68" i="1"/>
  <c r="AS67" i="1"/>
  <c r="AP67" i="1"/>
  <c r="AN67" i="1"/>
  <c r="AL67" i="1"/>
  <c r="L67" i="1"/>
  <c r="K67" i="1"/>
  <c r="AS66" i="1"/>
  <c r="AP66" i="1"/>
  <c r="AN66" i="1"/>
  <c r="AL66" i="1"/>
  <c r="L66" i="1"/>
  <c r="K66" i="1"/>
  <c r="AS65" i="1"/>
  <c r="AP65" i="1"/>
  <c r="AN65" i="1"/>
  <c r="AL65" i="1"/>
  <c r="L65" i="1"/>
  <c r="K65" i="1"/>
  <c r="AS64" i="1"/>
  <c r="AP64" i="1"/>
  <c r="AN64" i="1"/>
  <c r="AL64" i="1"/>
  <c r="L64" i="1"/>
  <c r="K64" i="1"/>
  <c r="AS63" i="1"/>
  <c r="AP63" i="1"/>
  <c r="AN63" i="1"/>
  <c r="AL63" i="1"/>
  <c r="L63" i="1"/>
  <c r="K63" i="1"/>
  <c r="AS62" i="1"/>
  <c r="AP62" i="1"/>
  <c r="AN62" i="1"/>
  <c r="AL62" i="1"/>
  <c r="L62" i="1"/>
  <c r="K62" i="1"/>
  <c r="AS61" i="1"/>
  <c r="AP61" i="1"/>
  <c r="AN61" i="1"/>
  <c r="AL61" i="1"/>
  <c r="L61" i="1"/>
  <c r="K61" i="1"/>
  <c r="AS60" i="1"/>
  <c r="AP60" i="1"/>
  <c r="AN60" i="1"/>
  <c r="AL60" i="1"/>
  <c r="L60" i="1"/>
  <c r="K60" i="1"/>
  <c r="AS59" i="1"/>
  <c r="AP59" i="1"/>
  <c r="AN59" i="1"/>
  <c r="AL59" i="1"/>
  <c r="L59" i="1"/>
  <c r="K59" i="1"/>
  <c r="AS58" i="1"/>
  <c r="AP58" i="1"/>
  <c r="AN58" i="1"/>
  <c r="AL58" i="1"/>
  <c r="L58" i="1"/>
  <c r="K58" i="1"/>
  <c r="AS57" i="1"/>
  <c r="AP57" i="1"/>
  <c r="AN57" i="1"/>
  <c r="AL57" i="1"/>
  <c r="L57" i="1"/>
  <c r="K57" i="1"/>
  <c r="AS56" i="1"/>
  <c r="AP56" i="1"/>
  <c r="AN56" i="1"/>
  <c r="AL56" i="1"/>
  <c r="L56" i="1"/>
  <c r="K56" i="1"/>
  <c r="AS55" i="1"/>
  <c r="AP55" i="1"/>
  <c r="AN55" i="1"/>
  <c r="AL55" i="1"/>
  <c r="L55" i="1"/>
  <c r="K55" i="1"/>
  <c r="AS54" i="1"/>
  <c r="AP54" i="1"/>
  <c r="AN54" i="1"/>
  <c r="AL54" i="1"/>
  <c r="L54" i="1"/>
  <c r="K54" i="1"/>
  <c r="AS53" i="1"/>
  <c r="AP53" i="1"/>
  <c r="AN53" i="1"/>
  <c r="AL53" i="1"/>
  <c r="L53" i="1"/>
  <c r="K53" i="1"/>
  <c r="AS52" i="1"/>
  <c r="AP52" i="1"/>
  <c r="AN52" i="1"/>
  <c r="AL52" i="1"/>
  <c r="L52" i="1"/>
  <c r="K52" i="1"/>
  <c r="AS51" i="1"/>
  <c r="AP51" i="1"/>
  <c r="AN51" i="1"/>
  <c r="AL51" i="1"/>
  <c r="L51" i="1"/>
  <c r="K51" i="1"/>
  <c r="AS50" i="1"/>
  <c r="AP50" i="1"/>
  <c r="AN50" i="1"/>
  <c r="AL50" i="1"/>
  <c r="L50" i="1"/>
  <c r="K50" i="1"/>
  <c r="AS49" i="1"/>
  <c r="AP49" i="1"/>
  <c r="AN49" i="1"/>
  <c r="AL49" i="1"/>
  <c r="L49" i="1"/>
  <c r="K49" i="1"/>
  <c r="AS48" i="1"/>
  <c r="AP48" i="1"/>
  <c r="AN48" i="1"/>
  <c r="AL48" i="1"/>
  <c r="L48" i="1"/>
  <c r="K48" i="1"/>
  <c r="AS47" i="1"/>
  <c r="AP47" i="1"/>
  <c r="AN47" i="1"/>
  <c r="AL47" i="1"/>
  <c r="L47" i="1"/>
  <c r="K47" i="1"/>
  <c r="AS46" i="1"/>
  <c r="AP46" i="1"/>
  <c r="AN46" i="1"/>
  <c r="AL46" i="1"/>
  <c r="L46" i="1"/>
  <c r="K46" i="1"/>
  <c r="AS45" i="1"/>
  <c r="AP45" i="1"/>
  <c r="AN45" i="1"/>
  <c r="AL45" i="1"/>
  <c r="L45" i="1"/>
  <c r="K45" i="1"/>
  <c r="AS44" i="1"/>
  <c r="AP44" i="1"/>
  <c r="AN44" i="1"/>
  <c r="AL44" i="1"/>
  <c r="L44" i="1"/>
  <c r="K44" i="1"/>
  <c r="AS43" i="1"/>
  <c r="AP43" i="1"/>
  <c r="AN43" i="1"/>
  <c r="AL43" i="1"/>
  <c r="L43" i="1"/>
  <c r="K43" i="1"/>
  <c r="AS42" i="1"/>
  <c r="AP42" i="1"/>
  <c r="AN42" i="1"/>
  <c r="AL42" i="1"/>
  <c r="L42" i="1"/>
  <c r="K42" i="1"/>
  <c r="AS41" i="1"/>
  <c r="AP41" i="1"/>
  <c r="AN41" i="1"/>
  <c r="AL41" i="1"/>
  <c r="L41" i="1"/>
  <c r="K41" i="1"/>
  <c r="AS40" i="1"/>
  <c r="AP40" i="1"/>
  <c r="AN40" i="1"/>
  <c r="AL40" i="1"/>
  <c r="L40" i="1"/>
  <c r="K40" i="1"/>
  <c r="AS39" i="1"/>
  <c r="AP39" i="1"/>
  <c r="AN39" i="1"/>
  <c r="AL39" i="1"/>
  <c r="L39" i="1"/>
  <c r="K39" i="1"/>
  <c r="AS38" i="1"/>
  <c r="AP38" i="1"/>
  <c r="AN38" i="1"/>
  <c r="AL38" i="1"/>
  <c r="L38" i="1"/>
  <c r="K38" i="1"/>
  <c r="AS37" i="1"/>
  <c r="AP37" i="1"/>
  <c r="AN37" i="1"/>
  <c r="AL37" i="1"/>
  <c r="L37" i="1"/>
  <c r="K37" i="1"/>
  <c r="AS36" i="1"/>
  <c r="AP36" i="1"/>
  <c r="AN36" i="1"/>
  <c r="AL36" i="1"/>
  <c r="L36" i="1"/>
  <c r="K36" i="1"/>
  <c r="AS35" i="1"/>
  <c r="AP35" i="1"/>
  <c r="AN35" i="1"/>
  <c r="AL35" i="1"/>
  <c r="L35" i="1"/>
  <c r="K35" i="1"/>
  <c r="AS34" i="1"/>
  <c r="AP34" i="1"/>
  <c r="AN34" i="1"/>
  <c r="AL34" i="1"/>
  <c r="L34" i="1"/>
  <c r="K34" i="1"/>
  <c r="AS33" i="1"/>
  <c r="AP33" i="1"/>
  <c r="AN33" i="1"/>
  <c r="AL33" i="1"/>
  <c r="L33" i="1"/>
  <c r="K33" i="1"/>
  <c r="AS32" i="1"/>
  <c r="AP32" i="1"/>
  <c r="AN32" i="1"/>
  <c r="AL32" i="1"/>
  <c r="L32" i="1"/>
  <c r="K32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N27" i="1"/>
  <c r="AL27" i="1"/>
  <c r="L27" i="1"/>
  <c r="K27" i="1"/>
  <c r="AS26" i="1"/>
  <c r="AP26" i="1"/>
  <c r="AN26" i="1"/>
  <c r="AL26" i="1"/>
  <c r="L26" i="1"/>
  <c r="K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S22" i="1"/>
  <c r="AP22" i="1"/>
  <c r="AN22" i="1"/>
  <c r="AL22" i="1"/>
  <c r="L22" i="1"/>
  <c r="K22" i="1"/>
  <c r="AS21" i="1"/>
  <c r="AP21" i="1"/>
  <c r="AN21" i="1"/>
  <c r="AL21" i="1"/>
  <c r="L21" i="1"/>
  <c r="K21" i="1"/>
  <c r="AS20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P3" i="1"/>
  <c r="AN3" i="1"/>
  <c r="AL3" i="1"/>
  <c r="L3" i="1"/>
  <c r="K3" i="1"/>
  <c r="AL249" i="1" l="1"/>
  <c r="AP249" i="1"/>
  <c r="AS249" i="1"/>
  <c r="AV52" i="1" s="1"/>
  <c r="K249" i="1"/>
  <c r="AN249" i="1"/>
  <c r="L249" i="1"/>
  <c r="AV199" i="1" l="1"/>
  <c r="AV104" i="1"/>
  <c r="AV215" i="1"/>
  <c r="AV127" i="1"/>
  <c r="AV89" i="1"/>
  <c r="AV220" i="1"/>
  <c r="AV218" i="1"/>
  <c r="AV124" i="1"/>
  <c r="AV86" i="1"/>
  <c r="AV47" i="1"/>
  <c r="AV119" i="1"/>
  <c r="AV33" i="1"/>
  <c r="AV163" i="1"/>
  <c r="AV229" i="1"/>
  <c r="AV175" i="1"/>
  <c r="AV130" i="1"/>
  <c r="AV227" i="1"/>
  <c r="AV113" i="1"/>
  <c r="AV59" i="1"/>
  <c r="AV172" i="1"/>
  <c r="AV25" i="1"/>
  <c r="AV36" i="1"/>
  <c r="AV94" i="1"/>
  <c r="AV39" i="1"/>
  <c r="AV76" i="1"/>
  <c r="AV203" i="1"/>
  <c r="AV217" i="1"/>
  <c r="AV169" i="1"/>
  <c r="AV116" i="1"/>
  <c r="AV80" i="1"/>
  <c r="AV38" i="1"/>
  <c r="AV179" i="1"/>
  <c r="AV21" i="1"/>
  <c r="AV154" i="1"/>
  <c r="AV212" i="1"/>
  <c r="AV167" i="1"/>
  <c r="AV121" i="1"/>
  <c r="AV6" i="1"/>
  <c r="AV226" i="1"/>
  <c r="AV107" i="1"/>
  <c r="AV24" i="1"/>
  <c r="AV118" i="1"/>
  <c r="AV23" i="1"/>
  <c r="AV31" i="1"/>
  <c r="AV88" i="1"/>
  <c r="AV32" i="1"/>
  <c r="AV244" i="1"/>
  <c r="AV239" i="1"/>
  <c r="AV235" i="1"/>
  <c r="AV231" i="1"/>
  <c r="AV164" i="1"/>
  <c r="AV161" i="1"/>
  <c r="AV158" i="1"/>
  <c r="AV155" i="1"/>
  <c r="AV152" i="1"/>
  <c r="AV149" i="1"/>
  <c r="AV146" i="1"/>
  <c r="AV143" i="1"/>
  <c r="AV140" i="1"/>
  <c r="AV137" i="1"/>
  <c r="AV134" i="1"/>
  <c r="AV131" i="1"/>
  <c r="AV128" i="1"/>
  <c r="AV125" i="1"/>
  <c r="AV122" i="1"/>
  <c r="AV241" i="1"/>
  <c r="AV219" i="1"/>
  <c r="AV201" i="1"/>
  <c r="AV183" i="1"/>
  <c r="AV171" i="1"/>
  <c r="AV162" i="1"/>
  <c r="AV153" i="1"/>
  <c r="AV144" i="1"/>
  <c r="AV135" i="1"/>
  <c r="AV126" i="1"/>
  <c r="AV117" i="1"/>
  <c r="AV111" i="1"/>
  <c r="AV105" i="1"/>
  <c r="AV99" i="1"/>
  <c r="AV87" i="1"/>
  <c r="AV81" i="1"/>
  <c r="AV63" i="1"/>
  <c r="AV237" i="1"/>
  <c r="AV216" i="1"/>
  <c r="AV198" i="1"/>
  <c r="AV180" i="1"/>
  <c r="AV115" i="1"/>
  <c r="AV109" i="1"/>
  <c r="AV103" i="1"/>
  <c r="AV97" i="1"/>
  <c r="AV91" i="1"/>
  <c r="AV85" i="1"/>
  <c r="AV79" i="1"/>
  <c r="AV73" i="1"/>
  <c r="AV67" i="1"/>
  <c r="AV61" i="1"/>
  <c r="AV55" i="1"/>
  <c r="AV51" i="1"/>
  <c r="AV46" i="1"/>
  <c r="AV42" i="1"/>
  <c r="AV37" i="1"/>
  <c r="AV29" i="1"/>
  <c r="AV22" i="1"/>
  <c r="AV11" i="1"/>
  <c r="AV4" i="1"/>
  <c r="AV232" i="1"/>
  <c r="AV213" i="1"/>
  <c r="AV195" i="1"/>
  <c r="AV177" i="1"/>
  <c r="AV168" i="1"/>
  <c r="AV159" i="1"/>
  <c r="AV150" i="1"/>
  <c r="AV141" i="1"/>
  <c r="AV132" i="1"/>
  <c r="AV123" i="1"/>
  <c r="AV75" i="1"/>
  <c r="AV69" i="1"/>
  <c r="AV26" i="1"/>
  <c r="AV228" i="1"/>
  <c r="AV210" i="1"/>
  <c r="AV192" i="1"/>
  <c r="AV114" i="1"/>
  <c r="AV108" i="1"/>
  <c r="AV102" i="1"/>
  <c r="AV96" i="1"/>
  <c r="AV90" i="1"/>
  <c r="AV84" i="1"/>
  <c r="AV78" i="1"/>
  <c r="AV72" i="1"/>
  <c r="AV66" i="1"/>
  <c r="AV60" i="1"/>
  <c r="AV54" i="1"/>
  <c r="AV245" i="1"/>
  <c r="AV204" i="1"/>
  <c r="AV186" i="1"/>
  <c r="AV19" i="1"/>
  <c r="AV8" i="1"/>
  <c r="AV225" i="1"/>
  <c r="AV207" i="1"/>
  <c r="AV189" i="1"/>
  <c r="AV174" i="1"/>
  <c r="AV165" i="1"/>
  <c r="AV156" i="1"/>
  <c r="AV147" i="1"/>
  <c r="AV138" i="1"/>
  <c r="AV129" i="1"/>
  <c r="AV120" i="1"/>
  <c r="AV222" i="1"/>
  <c r="AV93" i="1"/>
  <c r="AV57" i="1"/>
  <c r="AV170" i="1"/>
  <c r="AV196" i="1"/>
  <c r="AV77" i="1"/>
  <c r="AV202" i="1"/>
  <c r="AV200" i="1"/>
  <c r="AV160" i="1"/>
  <c r="AV110" i="1"/>
  <c r="AV74" i="1"/>
  <c r="AV30" i="1"/>
  <c r="AV233" i="1"/>
  <c r="AV178" i="1"/>
  <c r="AV65" i="1"/>
  <c r="AV136" i="1"/>
  <c r="AV211" i="1"/>
  <c r="AV166" i="1"/>
  <c r="AV50" i="1"/>
  <c r="AV224" i="1"/>
  <c r="AV209" i="1"/>
  <c r="AV101" i="1"/>
  <c r="AV35" i="1"/>
  <c r="AV14" i="1"/>
  <c r="AV17" i="1"/>
  <c r="AV70" i="1"/>
  <c r="AV5" i="1"/>
  <c r="AV34" i="1"/>
  <c r="AV185" i="1"/>
  <c r="AV151" i="1"/>
  <c r="AV15" i="1"/>
  <c r="AV18" i="1"/>
  <c r="AV223" i="1"/>
  <c r="AV194" i="1"/>
  <c r="AV157" i="1"/>
  <c r="AV145" i="1"/>
  <c r="AV208" i="1"/>
  <c r="AV246" i="1"/>
  <c r="AV12" i="1"/>
  <c r="AV64" i="1"/>
  <c r="AV13" i="1"/>
  <c r="AV58" i="1"/>
  <c r="AV20" i="1"/>
  <c r="AV184" i="1"/>
  <c r="AV182" i="1"/>
  <c r="AV142" i="1"/>
  <c r="AV98" i="1"/>
  <c r="AV62" i="1"/>
  <c r="C252" i="1"/>
  <c r="AV53" i="1"/>
  <c r="AV148" i="1"/>
  <c r="AV27" i="1"/>
  <c r="AV191" i="1"/>
  <c r="AV206" i="1"/>
  <c r="AV49" i="1"/>
  <c r="AV7" i="1"/>
  <c r="AV100" i="1"/>
  <c r="AV16" i="1"/>
  <c r="AV68" i="1"/>
  <c r="AV106" i="1"/>
  <c r="AV242" i="1"/>
  <c r="AV214" i="1"/>
  <c r="AV188" i="1"/>
  <c r="AV193" i="1"/>
  <c r="AV83" i="1"/>
  <c r="AV45" i="1"/>
  <c r="AV48" i="1"/>
  <c r="AV221" i="1"/>
  <c r="AV238" i="1"/>
  <c r="AV181" i="1"/>
  <c r="AV133" i="1"/>
  <c r="AV92" i="1"/>
  <c r="AV56" i="1"/>
  <c r="AV205" i="1"/>
  <c r="AV197" i="1"/>
  <c r="AV41" i="1"/>
  <c r="AV173" i="1"/>
  <c r="AV44" i="1"/>
  <c r="AV176" i="1"/>
  <c r="AV139" i="1"/>
  <c r="AV95" i="1"/>
  <c r="AV9" i="1"/>
  <c r="AV190" i="1"/>
  <c r="AV71" i="1"/>
  <c r="AV187" i="1"/>
  <c r="AV28" i="1"/>
  <c r="AV40" i="1"/>
  <c r="AV112" i="1"/>
  <c r="AV43" i="1"/>
  <c r="AV82" i="1"/>
  <c r="AV10" i="1"/>
  <c r="AV3" i="1" l="1"/>
</calcChain>
</file>

<file path=xl/sharedStrings.xml><?xml version="1.0" encoding="utf-8"?>
<sst xmlns="http://schemas.openxmlformats.org/spreadsheetml/2006/main" count="1909" uniqueCount="370">
  <si>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</si>
  <si>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</si>
  <si>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</si>
  <si>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</si>
  <si>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</si>
  <si>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</si>
  <si>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</si>
  <si>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</si>
  <si>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</si>
  <si>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</si>
  <si>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</si>
  <si>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</si>
  <si>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</si>
  <si>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</si>
  <si>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</si>
  <si>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</si>
  <si>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</si>
  <si>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</si>
  <si>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</si>
  <si>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</si>
  <si>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</si>
  <si>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</si>
  <si>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</si>
  <si>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</si>
  <si>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</si>
  <si>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</si>
  <si>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</si>
  <si>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</si>
  <si>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</si>
  <si>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</si>
  <si>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</si>
  <si>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</si>
  <si>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</si>
  <si>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</si>
  <si>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</si>
  <si>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</si>
  <si>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</si>
  <si>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</si>
  <si>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</si>
  <si>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</si>
  <si>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</si>
  <si>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</si>
  <si>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</si>
  <si>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</si>
  <si>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</si>
  <si>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 BEFORE OUTLET</t>
  </si>
  <si>
    <t>TOTAL PARCEL BENEFITS</t>
  </si>
  <si>
    <t>PERCENT TOTAL BENEFITS</t>
  </si>
  <si>
    <t>NOTIONAL ASSESSMENT ON $100,000 REPAIR</t>
  </si>
  <si>
    <t>06-003-0030</t>
  </si>
  <si>
    <t>SEVERSON/STANLEY &amp; JOYCE/RE   TRUSTS</t>
  </si>
  <si>
    <t>2752 171ST ST</t>
  </si>
  <si>
    <t>CURRIE MN 56123-1048</t>
  </si>
  <si>
    <t>SWNW</t>
  </si>
  <si>
    <t>03</t>
  </si>
  <si>
    <t>107</t>
  </si>
  <si>
    <t>039</t>
  </si>
  <si>
    <t>NWNW</t>
  </si>
  <si>
    <t>06-004-0010</t>
  </si>
  <si>
    <t>LINDSTROM/ALVIN</t>
  </si>
  <si>
    <t>104 PLANTATION DR</t>
  </si>
  <si>
    <t>GREER SC 29651-5968</t>
  </si>
  <si>
    <t>SENW</t>
  </si>
  <si>
    <t>04</t>
  </si>
  <si>
    <t>SWNE</t>
  </si>
  <si>
    <t>NWNE</t>
  </si>
  <si>
    <t>NENE</t>
  </si>
  <si>
    <t>SENE</t>
  </si>
  <si>
    <t>06-004-0020</t>
  </si>
  <si>
    <t>PELTOLA/ALAN L/REV LVG TRUS  ET AL</t>
  </si>
  <si>
    <t>2159 131ST ST</t>
  </si>
  <si>
    <t>CURRIE MN 56123-1090</t>
  </si>
  <si>
    <t>NENW</t>
  </si>
  <si>
    <t>06-004-0040</t>
  </si>
  <si>
    <t>HAMILTON/HOWARD &amp; JUDITH/TR   HOWARD &amp; JUDITH HAMILTON TRUST</t>
  </si>
  <si>
    <t>1729 260TH AVE</t>
  </si>
  <si>
    <t>CURRIE MN 56123-1044</t>
  </si>
  <si>
    <t>NESW</t>
  </si>
  <si>
    <t>SESW</t>
  </si>
  <si>
    <t>NWSE</t>
  </si>
  <si>
    <t>06-004-0050</t>
  </si>
  <si>
    <t>ONKEN/JAMES/ET AL (8)</t>
  </si>
  <si>
    <t>301 BLACE AVE</t>
  </si>
  <si>
    <t>EAGLE LAKE  MN 56024</t>
  </si>
  <si>
    <t>SWSW</t>
  </si>
  <si>
    <t>NWSW</t>
  </si>
  <si>
    <t>06-005-0010</t>
  </si>
  <si>
    <t>05</t>
  </si>
  <si>
    <t>06-005-0020</t>
  </si>
  <si>
    <t>06-005-0021</t>
  </si>
  <si>
    <t>HAMILTON/BRIAN &amp; BARBARA</t>
  </si>
  <si>
    <t>2575 181ST ST</t>
  </si>
  <si>
    <t>CURRIE MN 56123-1045</t>
  </si>
  <si>
    <t>06-005-0030</t>
  </si>
  <si>
    <t>KNAKMUHS/LOREN J &amp; KATHRYN    DAROLD R KNAKMUHS</t>
  </si>
  <si>
    <t>10021 EVERGREEN AVE</t>
  </si>
  <si>
    <t>WALNUT GROVE MN 56180</t>
  </si>
  <si>
    <t>06-005-0031</t>
  </si>
  <si>
    <t>HOFSTADTER JR/LEO M/REV LVG   TRUST</t>
  </si>
  <si>
    <t>2515 181ST ST</t>
  </si>
  <si>
    <t>CURRIE MN 56123</t>
  </si>
  <si>
    <t>06-005-0040</t>
  </si>
  <si>
    <t>06-005-0041</t>
  </si>
  <si>
    <t>HANSEN/JOHN M &amp; KRISTIN K</t>
  </si>
  <si>
    <t>2389 181ST ST</t>
  </si>
  <si>
    <t>CURRIE MN 56123-1046</t>
  </si>
  <si>
    <t>SWSE</t>
  </si>
  <si>
    <t>NESE</t>
  </si>
  <si>
    <t>SESE</t>
  </si>
  <si>
    <t>06-005-0050</t>
  </si>
  <si>
    <t>06-006-0010</t>
  </si>
  <si>
    <t>OBERTON/WILLARD D</t>
  </si>
  <si>
    <t>23959 BLACKBERRY RD</t>
  </si>
  <si>
    <t>WINONA MN 55987</t>
  </si>
  <si>
    <t>06</t>
  </si>
  <si>
    <t>06-006-0020</t>
  </si>
  <si>
    <t>HANSEN/LEO J/REVOCABLE TRUS</t>
  </si>
  <si>
    <t>87 250TH AVE</t>
  </si>
  <si>
    <t>FULDA MN 56131</t>
  </si>
  <si>
    <t>06-006-0030</t>
  </si>
  <si>
    <t>06-006-0031</t>
  </si>
  <si>
    <t>ALLTEL CORPORATE ACCTS PAYA</t>
  </si>
  <si>
    <t>PO BOX 2549</t>
  </si>
  <si>
    <t>ADDISON TX 75001</t>
  </si>
  <si>
    <t>06-006-0040</t>
  </si>
  <si>
    <t>06-006-0050</t>
  </si>
  <si>
    <t>LEONARD/ROBERT J/ET AL (4)    C/O NANCY L NELSON</t>
  </si>
  <si>
    <t>PO BOX 303</t>
  </si>
  <si>
    <t>WALKER MN 56484-0303</t>
  </si>
  <si>
    <t>06-007-0010</t>
  </si>
  <si>
    <t>OVER WEST LLC</t>
  </si>
  <si>
    <t>316 WALNUT ST SE</t>
  </si>
  <si>
    <t>SLEEPY EYE  MN 56085-1663</t>
  </si>
  <si>
    <t>07</t>
  </si>
  <si>
    <t>06-007-0020</t>
  </si>
  <si>
    <t>DERUYCK/DONALD</t>
  </si>
  <si>
    <t>PO BOX 448</t>
  </si>
  <si>
    <t>MARSHALL MN 56258</t>
  </si>
  <si>
    <t>06-007-0030</t>
  </si>
  <si>
    <t>GREDEN/BRENT &amp; POLLY/&amp;     ADAM &amp; SIDNEY GREDEN &amp;</t>
  </si>
  <si>
    <t>18753 BEAR CREEK DR</t>
  </si>
  <si>
    <t>ROLLINGSTONE MN 55969</t>
  </si>
  <si>
    <t>06-007-0031</t>
  </si>
  <si>
    <t>US FISH &amp; WILDLIFE SERVICE</t>
  </si>
  <si>
    <t>49663 CO RD 17</t>
  </si>
  <si>
    <t>WINDOM MN 56101-3026</t>
  </si>
  <si>
    <t>06-007-0040</t>
  </si>
  <si>
    <t>DNR-PUBLIC HUNTING GROUNDS   ATTN:  TAX SPECIALIST, BOX 30</t>
  </si>
  <si>
    <t>500 LAFAYETTE RD</t>
  </si>
  <si>
    <t>ST PAUL MN 55155</t>
  </si>
  <si>
    <t>06-008-0010</t>
  </si>
  <si>
    <t>S &amp; B FAMILY FARMS LLP</t>
  </si>
  <si>
    <t>PO BOX 256</t>
  </si>
  <si>
    <t>SLAYTON MN 56172-0256</t>
  </si>
  <si>
    <t>08</t>
  </si>
  <si>
    <t>06-008-0020</t>
  </si>
  <si>
    <t>STERN/CAROL</t>
  </si>
  <si>
    <t>2919 181ST ST</t>
  </si>
  <si>
    <t>06-008-0030</t>
  </si>
  <si>
    <t>ROLLING/RONALD G</t>
  </si>
  <si>
    <t>125 NORTH ST</t>
  </si>
  <si>
    <t>TRACY MN 56175-1424</t>
  </si>
  <si>
    <t>06-009-0020</t>
  </si>
  <si>
    <t>DIBBLE CENTURY FARMS LLLP &amp;   DR DIBBLE FAMILY FARM LLLP</t>
  </si>
  <si>
    <t>2871 151ST ST</t>
  </si>
  <si>
    <t>WESTBROOK  MN 56183</t>
  </si>
  <si>
    <t>09</t>
  </si>
  <si>
    <t>06-009-0030</t>
  </si>
  <si>
    <t>MALONE/PAUL/ET AL (4)</t>
  </si>
  <si>
    <t>SLAYTON MN 56172</t>
  </si>
  <si>
    <t>09-019-0030</t>
  </si>
  <si>
    <t>FAGEN FARMS LLP</t>
  </si>
  <si>
    <t>PO BOX D</t>
  </si>
  <si>
    <t>GRANITE FALLS MN 56241</t>
  </si>
  <si>
    <t>19</t>
  </si>
  <si>
    <t>108</t>
  </si>
  <si>
    <t>09-020-0030</t>
  </si>
  <si>
    <t>ZIEMKE/LAURINE/FAM SHARE TR</t>
  </si>
  <si>
    <t>2284 260TH AVE</t>
  </si>
  <si>
    <t>20</t>
  </si>
  <si>
    <t>09-020-0040</t>
  </si>
  <si>
    <t>FOLEY/JACOB &amp; PAIGE</t>
  </si>
  <si>
    <t>2596 201ST ST</t>
  </si>
  <si>
    <t>09-020-0050</t>
  </si>
  <si>
    <t>WILLOW CREEK RANCH LLP</t>
  </si>
  <si>
    <t>1230 REDDING AVE</t>
  </si>
  <si>
    <t>WINDOM MN 56101</t>
  </si>
  <si>
    <t>09-028-0040</t>
  </si>
  <si>
    <t>28</t>
  </si>
  <si>
    <t>09-028-0060</t>
  </si>
  <si>
    <t>KRAMER/ALLEN G</t>
  </si>
  <si>
    <t>1950 260TH AVE</t>
  </si>
  <si>
    <t>09-028-0061</t>
  </si>
  <si>
    <t>09-029-0010</t>
  </si>
  <si>
    <t>SCHREIER/STEPHEN &amp; DIANE</t>
  </si>
  <si>
    <t>97 DEER PATH RD</t>
  </si>
  <si>
    <t>TRACY MN 56175-2029</t>
  </si>
  <si>
    <t>29</t>
  </si>
  <si>
    <t>09-029-0020</t>
  </si>
  <si>
    <t>KRAMER/DONALD J/REV TRUST E</t>
  </si>
  <si>
    <t>111 HEARTLAND RD</t>
  </si>
  <si>
    <t>BUFFALO MN 55313-1059</t>
  </si>
  <si>
    <t>09-029-0030</t>
  </si>
  <si>
    <t>JACKELS/LAVERNE &amp; MARLENE</t>
  </si>
  <si>
    <t>416 PASKA ST PO BOX 145</t>
  </si>
  <si>
    <t>STORDEN MN 56174</t>
  </si>
  <si>
    <t>09-029-0031</t>
  </si>
  <si>
    <t>09-029-0040</t>
  </si>
  <si>
    <t>CAMPBELL/DUANE/REV LVG TRUS   NORMA J CAMPBELL REV LVG TRUST</t>
  </si>
  <si>
    <t>2352 201ST ST</t>
  </si>
  <si>
    <t>09-029-0050</t>
  </si>
  <si>
    <t>09-029-0060</t>
  </si>
  <si>
    <t>PICK/DUANE</t>
  </si>
  <si>
    <t>101 E HOWARD ST</t>
  </si>
  <si>
    <t>EDGERTON MN 56128</t>
  </si>
  <si>
    <t>09-029-0070</t>
  </si>
  <si>
    <t>BAUNE/AMY</t>
  </si>
  <si>
    <t>3084 PINE AVE</t>
  </si>
  <si>
    <t>SLAYTON MN 56172-1511</t>
  </si>
  <si>
    <t>09-029-0071</t>
  </si>
  <si>
    <t>MUECKE/BRETT/TRUST AGREEMEN</t>
  </si>
  <si>
    <t>789 260TH AVE</t>
  </si>
  <si>
    <t>AVOCA MN 56114-1066</t>
  </si>
  <si>
    <t>09-029-0072</t>
  </si>
  <si>
    <t>09-029-0073</t>
  </si>
  <si>
    <t>09-030-0010</t>
  </si>
  <si>
    <t>30</t>
  </si>
  <si>
    <t>09-030-0011</t>
  </si>
  <si>
    <t>09-030-0020</t>
  </si>
  <si>
    <t>09-030-0030</t>
  </si>
  <si>
    <t>BANGASSER/ROBERT &amp; ASHLEE</t>
  </si>
  <si>
    <t>2447 201ST ST</t>
  </si>
  <si>
    <t>09-030-0031</t>
  </si>
  <si>
    <t>LAING/PETER N</t>
  </si>
  <si>
    <t>454 BRIDGE CT</t>
  </si>
  <si>
    <t>GRAFTON WI 53024-1821</t>
  </si>
  <si>
    <t>09-030-0032</t>
  </si>
  <si>
    <t>WAHL/DANNY A      C/O JENNIFER WAHL</t>
  </si>
  <si>
    <t>PO BOX 146</t>
  </si>
  <si>
    <t>BALATON MN 56115</t>
  </si>
  <si>
    <t>09-030-0040</t>
  </si>
  <si>
    <t>09-030-0041</t>
  </si>
  <si>
    <t>GERVAIS FAMILY LLC</t>
  </si>
  <si>
    <t>83 DEER PATH RD</t>
  </si>
  <si>
    <t>TRACY MN 56175</t>
  </si>
  <si>
    <t>09-031-0010</t>
  </si>
  <si>
    <t>HANSEN/DONALD G/&amp;       DOUGLAS G HANSEN</t>
  </si>
  <si>
    <t>PO BOX 176</t>
  </si>
  <si>
    <t>CURRIE MN 56123-0176</t>
  </si>
  <si>
    <t>31</t>
  </si>
  <si>
    <t>09-031-0020</t>
  </si>
  <si>
    <t>BAKKEN/KEELA</t>
  </si>
  <si>
    <t>11550 54TH AVE N</t>
  </si>
  <si>
    <t>PLYMOUTH MN 55442</t>
  </si>
  <si>
    <t>09-031-0030</t>
  </si>
  <si>
    <t>09-031-0031</t>
  </si>
  <si>
    <t>09-031-0040</t>
  </si>
  <si>
    <t>CHAPMAN/ROBERT K/REV TRUST</t>
  </si>
  <si>
    <t>400 MONTVIEW PKWY</t>
  </si>
  <si>
    <t>DURANGO CO 81301-4876</t>
  </si>
  <si>
    <t>09-032-0010</t>
  </si>
  <si>
    <t>LINDQUIST/JOHN R/REV FAM TR   FARMERS NATIONAL COMPANY</t>
  </si>
  <si>
    <t>FARM #6830 PO BOX 542016</t>
  </si>
  <si>
    <t>OMAHA NE 68154-8016</t>
  </si>
  <si>
    <t>32</t>
  </si>
  <si>
    <t>09-032-0011</t>
  </si>
  <si>
    <t>HANSEN/DONALD G &amp; DOUGLAS G</t>
  </si>
  <si>
    <t>09-032-0020</t>
  </si>
  <si>
    <t>09-032-0030</t>
  </si>
  <si>
    <t>ST PAUL'S LUTHERAN CHURCH</t>
  </si>
  <si>
    <t>400 N MARYLAND AVE PO BOX 384</t>
  </si>
  <si>
    <t>FULDA MN 56131-0384</t>
  </si>
  <si>
    <t>09-032-0040</t>
  </si>
  <si>
    <t>HAMILTON/BARBARA A</t>
  </si>
  <si>
    <t>2586 181ST ST</t>
  </si>
  <si>
    <t>09-032-0050</t>
  </si>
  <si>
    <t>SWENHAUGEN/DUANE &amp; PAUL</t>
  </si>
  <si>
    <t>2797 181ST ST</t>
  </si>
  <si>
    <t>09-033-0020</t>
  </si>
  <si>
    <t>FULTZ/MALLORY, JAMES &amp; BRIA</t>
  </si>
  <si>
    <t>12411 ASPEN AVE</t>
  </si>
  <si>
    <t>33</t>
  </si>
  <si>
    <t>09-033-0021</t>
  </si>
  <si>
    <t>FULTZ/ERIC/REV LIVING TRUST</t>
  </si>
  <si>
    <t>10061 150TH ST</t>
  </si>
  <si>
    <t>09-033-0030</t>
  </si>
  <si>
    <t>09-033-0040</t>
  </si>
  <si>
    <t>BYERS/RICKY D</t>
  </si>
  <si>
    <t>2732 161ST ST</t>
  </si>
  <si>
    <t>CURRIE MN 56123-1040</t>
  </si>
  <si>
    <t>09-033-0050</t>
  </si>
  <si>
    <t>SCHMITZ/KAREN A/TRUST</t>
  </si>
  <si>
    <t>68 LAKEVIEW DR</t>
  </si>
  <si>
    <t>SLAYTON MN 56172-1926</t>
  </si>
  <si>
    <t>09-033-0060</t>
  </si>
  <si>
    <t>FERGUSON FAMILY TRUST      DORIS F FERGUSON-COVA, TRUSTEE</t>
  </si>
  <si>
    <t>8733 SNOW FALL WAY</t>
  </si>
  <si>
    <t>EL DORADO HLS CA 95762-5014</t>
  </si>
  <si>
    <t>09-034-0060</t>
  </si>
  <si>
    <t>SEVERSON/JOYCE M/TRUST</t>
  </si>
  <si>
    <t>34</t>
  </si>
  <si>
    <t>17-001-0010</t>
  </si>
  <si>
    <t>HANSEN/JOHN</t>
  </si>
  <si>
    <t>01</t>
  </si>
  <si>
    <t>040</t>
  </si>
  <si>
    <t>17-001-0011</t>
  </si>
  <si>
    <t>17-001-0020</t>
  </si>
  <si>
    <t>ACRETRADER 168 LLP</t>
  </si>
  <si>
    <t>112 W CENTER ST SUITE 600</t>
  </si>
  <si>
    <t>FAYETTEVILLE AR 72701</t>
  </si>
  <si>
    <t>17-001-0030</t>
  </si>
  <si>
    <t>ANDERSEN/VERLAINE/LVG TRUST   C/O GEORGE ANDERSEN</t>
  </si>
  <si>
    <t>16837 INTERLACHEN CT</t>
  </si>
  <si>
    <t>LAKEVILLE  MN 55044</t>
  </si>
  <si>
    <t>17-012-0010</t>
  </si>
  <si>
    <t>12</t>
  </si>
  <si>
    <t>17-012-0020</t>
  </si>
  <si>
    <t>SURPRENANT/MICHAEL</t>
  </si>
  <si>
    <t>1813 220TH AVE</t>
  </si>
  <si>
    <t>CURRIE MN 56123-1068</t>
  </si>
  <si>
    <t>18-025-0010</t>
  </si>
  <si>
    <t>DAHL/GAIL/ET AL (2)</t>
  </si>
  <si>
    <t>1341 S CAMINO DEL SOL</t>
  </si>
  <si>
    <t>GREEN VALLEY AZ 85622</t>
  </si>
  <si>
    <t>25</t>
  </si>
  <si>
    <t>18-025-0020</t>
  </si>
  <si>
    <t>18-025-0040</t>
  </si>
  <si>
    <t>DAHL/RONALD/TRUST</t>
  </si>
  <si>
    <t>601 RANDALL ST</t>
  </si>
  <si>
    <t>18-025-0050</t>
  </si>
  <si>
    <t>18-025-0061</t>
  </si>
  <si>
    <t>DAHL/RONALD L</t>
  </si>
  <si>
    <t>18-036-0010</t>
  </si>
  <si>
    <t>DAHL/CAROL/TRUST</t>
  </si>
  <si>
    <t>TRACY MN 56175-1619</t>
  </si>
  <si>
    <t>36</t>
  </si>
  <si>
    <t>18-036-0020</t>
  </si>
  <si>
    <t>18-036-0030</t>
  </si>
  <si>
    <t>18-036-0050</t>
  </si>
  <si>
    <t>RUPPERT/GARY/TRUST &amp;    JACQUELINE RUPPERT TRUST</t>
  </si>
  <si>
    <t>10 PINE ST</t>
  </si>
  <si>
    <t>18-036-0060</t>
  </si>
  <si>
    <t>SCHREIER FAMILY LIVING TRUS</t>
  </si>
  <si>
    <t>405 MILL ST</t>
  </si>
  <si>
    <t>18-036-0061</t>
  </si>
  <si>
    <t>SCHREIER BROTHERS,A MN PTNS</t>
  </si>
  <si>
    <t>1666 US HWY 59</t>
  </si>
  <si>
    <t>SLAYTON MN 56172-1994</t>
  </si>
  <si>
    <t>MURRAY CTY RDS</t>
  </si>
  <si>
    <t>CR 14</t>
  </si>
  <si>
    <t>3051 20TH STREET</t>
  </si>
  <si>
    <t>CR 42</t>
  </si>
  <si>
    <t>CR 17</t>
  </si>
  <si>
    <t>MURRAY TWP RDS</t>
  </si>
  <si>
    <t>171ST ST</t>
  </si>
  <si>
    <t>MURRAY TWP C/O PATRICIA DOLD, 1374 225TH AVE</t>
  </si>
  <si>
    <t>DOVRAY TWP RDS</t>
  </si>
  <si>
    <t>270TH AVE</t>
  </si>
  <si>
    <t>DOVRAY TWP C/O TRACY GUNDERMAN, 2962 161ST</t>
  </si>
  <si>
    <t>WESTBROOK MN 56183</t>
  </si>
  <si>
    <t>250TH AVE</t>
  </si>
  <si>
    <t>SHETEK TWP RDS</t>
  </si>
  <si>
    <t>191ST ST</t>
  </si>
  <si>
    <t>SHETEK TWP C/O JAMES REINERT, 2278 231ST ST</t>
  </si>
  <si>
    <t>240TH AVE</t>
  </si>
  <si>
    <t>HOLLY TWP RDS</t>
  </si>
  <si>
    <t>HOLLY TWP C/O CATHERINE KASSEL, 2036 270TH AVE,</t>
  </si>
  <si>
    <t>OUTLET BENEFITS</t>
  </si>
  <si>
    <t>CD29</t>
  </si>
  <si>
    <t>TOTAL WATERSHED ACRES: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</si>
</sst>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4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0" fontId="5" fillId="0" borderId="0" xfId="0" applyFont="1"/>
  </cellXfs>
  <cellStyles count="1">
    <cellStyle name="Normal" xfId="0" builtinId="0"/>
  </cellStyles>
  <dxfs count="20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2"/>
  <sheetViews>
    <sheetView tabSelected="1" workbookViewId="0">
      <pane xSplit="2" ySplit="2" topLeftCell="AL3" activePane="bottomRight" state="frozen"/>
      <selection pane="topRight" activeCell="C1" sqref="C1"/>
      <selection pane="bottomLeft" activeCell="A3" sqref="A3"/>
      <selection pane="bottomRight" activeCell="AV5" sqref="AV5:AV9"/>
    </sheetView>
  </sheetViews>
  <sheetFormatPr defaultRowHeight="15" x14ac:dyDescent="0.25"/>
  <cols>
    <col min="1" max="1" width="14.7109375" style="1" customWidth="1"/>
    <col min="2" max="2" width="59.140625" style="1" bestFit="1" customWidth="1"/>
    <col min="3" max="3" width="42.28515625" style="1" bestFit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0" width="17.7109375" style="2" hidden="1" customWidth="1"/>
    <col min="31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5" style="2" customWidth="1"/>
    <col min="42" max="42" width="17" style="5" bestFit="1" customWidth="1"/>
    <col min="43" max="44" width="17.7109375" style="2" customWidth="1"/>
    <col min="45" max="46" width="17.7109375" style="5" customWidth="1"/>
    <col min="47" max="47" width="17.7109375" style="11" customWidth="1"/>
    <col min="48" max="48" width="17.7109375" style="5" customWidth="1"/>
  </cols>
  <sheetData>
    <row r="1" spans="1:48" x14ac:dyDescent="0.25">
      <c r="AL1" s="5">
        <v>4158</v>
      </c>
      <c r="AN1" s="5">
        <v>6930</v>
      </c>
      <c r="AP1" s="5">
        <v>1</v>
      </c>
      <c r="AV1" s="5" t="s">
        <v>0</v>
      </c>
    </row>
    <row r="2" spans="1:48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  <c r="AV2" s="12" t="s">
        <v>48</v>
      </c>
    </row>
    <row r="3" spans="1:48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2">
        <v>80.11</v>
      </c>
      <c r="J3" s="2">
        <v>39.47</v>
      </c>
      <c r="K3" s="2">
        <f t="shared" ref="K3:K65" si="0">SUM(N3,P3,R3,T3,V3,X3,Z3,AB3,AE3,AG3,AI3)</f>
        <v>5.62</v>
      </c>
      <c r="L3" s="2">
        <f t="shared" ref="L3:L65" si="1">SUM(M3,AD3,AK3,AM3,AO3,AQ3,AR3)</f>
        <v>0</v>
      </c>
      <c r="R3" s="7">
        <v>1.74</v>
      </c>
      <c r="S3" s="5">
        <v>2807.49</v>
      </c>
      <c r="T3" s="8">
        <v>3.88</v>
      </c>
      <c r="U3" s="5">
        <v>1877.4349999999999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:AS66" si="5">SUM(O3,Q3,S3,U3,W3,Y3,AA3,AC3,AF3,AH3,AJ3)</f>
        <v>4684.9249999999993</v>
      </c>
      <c r="AT3" s="5">
        <f t="shared" ref="AT3:AT9" si="6">(AU3/100)*$AS$249</f>
        <v>4662.4373599999999</v>
      </c>
      <c r="AU3" s="11">
        <f>(AS3/$AS$249)*(100-0.48)</f>
        <v>6.932990445279183E-2</v>
      </c>
      <c r="AV3" s="5">
        <f t="shared" ref="AV3:AV34" si="7">(AU3/100)*$AV$1</f>
        <v>69.329904452791837</v>
      </c>
    </row>
    <row r="4" spans="1:48" x14ac:dyDescent="0.25">
      <c r="A4" s="1" t="s">
        <v>49</v>
      </c>
      <c r="B4" s="1" t="s">
        <v>50</v>
      </c>
      <c r="C4" s="1" t="s">
        <v>51</v>
      </c>
      <c r="D4" s="1" t="s">
        <v>52</v>
      </c>
      <c r="E4" s="1" t="s">
        <v>57</v>
      </c>
      <c r="F4" s="1" t="s">
        <v>54</v>
      </c>
      <c r="G4" s="1" t="s">
        <v>55</v>
      </c>
      <c r="H4" s="1" t="s">
        <v>56</v>
      </c>
      <c r="I4" s="2">
        <v>80.11</v>
      </c>
      <c r="J4" s="2">
        <v>34.82</v>
      </c>
      <c r="K4" s="2">
        <f t="shared" si="0"/>
        <v>25.909999999999997</v>
      </c>
      <c r="L4" s="2">
        <f t="shared" si="1"/>
        <v>0</v>
      </c>
      <c r="P4" s="6">
        <v>1.56</v>
      </c>
      <c r="Q4" s="5">
        <v>4122.3</v>
      </c>
      <c r="R4" s="7">
        <v>22.7</v>
      </c>
      <c r="S4" s="5">
        <v>36626.449999999997</v>
      </c>
      <c r="T4" s="8">
        <v>1.65</v>
      </c>
      <c r="U4" s="5">
        <v>798.39374999999995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41547.143750000003</v>
      </c>
      <c r="AT4" s="5">
        <f t="shared" si="6"/>
        <v>41347.71746</v>
      </c>
      <c r="AU4" s="11">
        <f t="shared" ref="AU4:AU67" si="8">(AS4/$AS$249)*(100-0.48)</f>
        <v>0.61483577783505772</v>
      </c>
      <c r="AV4" s="5">
        <f t="shared" si="7"/>
        <v>614.83577783505768</v>
      </c>
    </row>
    <row r="5" spans="1:48" x14ac:dyDescent="0.25">
      <c r="A5" s="1" t="s">
        <v>58</v>
      </c>
      <c r="B5" s="1" t="s">
        <v>59</v>
      </c>
      <c r="C5" s="1" t="s">
        <v>60</v>
      </c>
      <c r="D5" s="1" t="s">
        <v>61</v>
      </c>
      <c r="E5" s="1" t="s">
        <v>62</v>
      </c>
      <c r="F5" s="1" t="s">
        <v>63</v>
      </c>
      <c r="G5" s="1" t="s">
        <v>55</v>
      </c>
      <c r="H5" s="1" t="s">
        <v>56</v>
      </c>
      <c r="I5" s="2">
        <v>179.53</v>
      </c>
      <c r="J5" s="2">
        <v>0.03</v>
      </c>
      <c r="K5" s="2">
        <f t="shared" si="0"/>
        <v>0.03</v>
      </c>
      <c r="L5" s="2">
        <f t="shared" si="1"/>
        <v>0</v>
      </c>
      <c r="P5" s="6">
        <v>0.03</v>
      </c>
      <c r="Q5" s="5">
        <v>67.95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67.95</v>
      </c>
      <c r="AT5" s="5">
        <f t="shared" si="6"/>
        <v>67.623840000000001</v>
      </c>
      <c r="AU5" s="11">
        <f t="shared" si="8"/>
        <v>1.0055586818502335E-3</v>
      </c>
      <c r="AV5" s="5">
        <f t="shared" si="7"/>
        <v>1.0055586818502336</v>
      </c>
    </row>
    <row r="6" spans="1:48" x14ac:dyDescent="0.25">
      <c r="A6" s="1" t="s">
        <v>58</v>
      </c>
      <c r="B6" s="1" t="s">
        <v>59</v>
      </c>
      <c r="C6" s="1" t="s">
        <v>60</v>
      </c>
      <c r="D6" s="1" t="s">
        <v>61</v>
      </c>
      <c r="E6" s="1" t="s">
        <v>64</v>
      </c>
      <c r="F6" s="1" t="s">
        <v>63</v>
      </c>
      <c r="G6" s="1" t="s">
        <v>55</v>
      </c>
      <c r="H6" s="1" t="s">
        <v>56</v>
      </c>
      <c r="I6" s="2">
        <v>179.53</v>
      </c>
      <c r="J6" s="2">
        <v>40.630000000000003</v>
      </c>
      <c r="K6" s="2">
        <f t="shared" si="0"/>
        <v>17.64</v>
      </c>
      <c r="L6" s="2">
        <f t="shared" si="1"/>
        <v>0</v>
      </c>
      <c r="P6" s="6">
        <v>6.29</v>
      </c>
      <c r="Q6" s="5">
        <v>14435.6</v>
      </c>
      <c r="R6" s="7">
        <v>10.92</v>
      </c>
      <c r="S6" s="5">
        <v>15418.145</v>
      </c>
      <c r="T6" s="8">
        <v>0.43</v>
      </c>
      <c r="U6" s="5">
        <v>178.3425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30032.087500000001</v>
      </c>
      <c r="AT6" s="5">
        <f t="shared" si="6"/>
        <v>29887.933480000003</v>
      </c>
      <c r="AU6" s="11">
        <f t="shared" si="8"/>
        <v>0.44443011508036612</v>
      </c>
      <c r="AV6" s="5">
        <f t="shared" si="7"/>
        <v>444.43011508036614</v>
      </c>
    </row>
    <row r="7" spans="1:48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65</v>
      </c>
      <c r="F7" s="1" t="s">
        <v>63</v>
      </c>
      <c r="G7" s="1" t="s">
        <v>55</v>
      </c>
      <c r="H7" s="1" t="s">
        <v>56</v>
      </c>
      <c r="I7" s="2">
        <v>179.53</v>
      </c>
      <c r="J7" s="2">
        <v>35.76</v>
      </c>
      <c r="K7" s="2">
        <f t="shared" si="0"/>
        <v>35.739999999999995</v>
      </c>
      <c r="L7" s="2">
        <f t="shared" si="1"/>
        <v>0</v>
      </c>
      <c r="N7" s="4">
        <v>8.6</v>
      </c>
      <c r="O7" s="5">
        <v>26615.924999999999</v>
      </c>
      <c r="P7" s="6">
        <v>21.59</v>
      </c>
      <c r="Q7" s="5">
        <v>54729.95</v>
      </c>
      <c r="R7" s="7">
        <v>5.55</v>
      </c>
      <c r="S7" s="5">
        <v>7682.5649999999996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89028.44</v>
      </c>
      <c r="AT7" s="5">
        <f t="shared" si="6"/>
        <v>88601.103488000008</v>
      </c>
      <c r="AU7" s="11">
        <f t="shared" si="8"/>
        <v>1.3174881644383019</v>
      </c>
      <c r="AV7" s="5">
        <f t="shared" si="7"/>
        <v>1317.488164438302</v>
      </c>
    </row>
    <row r="8" spans="1:48" x14ac:dyDescent="0.25">
      <c r="A8" s="1" t="s">
        <v>58</v>
      </c>
      <c r="B8" s="1" t="s">
        <v>59</v>
      </c>
      <c r="C8" s="1" t="s">
        <v>60</v>
      </c>
      <c r="D8" s="1" t="s">
        <v>61</v>
      </c>
      <c r="E8" s="1" t="s">
        <v>66</v>
      </c>
      <c r="F8" s="1" t="s">
        <v>63</v>
      </c>
      <c r="G8" s="1" t="s">
        <v>55</v>
      </c>
      <c r="H8" s="1" t="s">
        <v>56</v>
      </c>
      <c r="I8" s="2">
        <v>179.53</v>
      </c>
      <c r="J8" s="2">
        <v>34.729999999999997</v>
      </c>
      <c r="K8" s="2">
        <f t="shared" si="0"/>
        <v>34.729999999999997</v>
      </c>
      <c r="L8" s="2">
        <f t="shared" si="1"/>
        <v>0</v>
      </c>
      <c r="N8" s="4">
        <v>1.1499999999999999</v>
      </c>
      <c r="O8" s="5">
        <v>3559.1062499999998</v>
      </c>
      <c r="P8" s="6">
        <v>22.74</v>
      </c>
      <c r="Q8" s="5">
        <v>60090.45</v>
      </c>
      <c r="R8" s="7">
        <v>9.09</v>
      </c>
      <c r="S8" s="5">
        <v>14666.715</v>
      </c>
      <c r="T8" s="8">
        <v>1.75</v>
      </c>
      <c r="U8" s="5">
        <v>846.78125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79163.052499999991</v>
      </c>
      <c r="AT8" s="5">
        <f t="shared" si="6"/>
        <v>78783.069847999985</v>
      </c>
      <c r="AU8" s="11">
        <f t="shared" si="8"/>
        <v>1.1714951394134043</v>
      </c>
      <c r="AV8" s="5">
        <f t="shared" si="7"/>
        <v>1171.4951394134043</v>
      </c>
    </row>
    <row r="9" spans="1:48" x14ac:dyDescent="0.25">
      <c r="A9" s="1" t="s">
        <v>58</v>
      </c>
      <c r="B9" s="1" t="s">
        <v>59</v>
      </c>
      <c r="C9" s="1" t="s">
        <v>60</v>
      </c>
      <c r="D9" s="1" t="s">
        <v>61</v>
      </c>
      <c r="E9" s="1" t="s">
        <v>67</v>
      </c>
      <c r="F9" s="1" t="s">
        <v>63</v>
      </c>
      <c r="G9" s="1" t="s">
        <v>55</v>
      </c>
      <c r="H9" s="1" t="s">
        <v>56</v>
      </c>
      <c r="I9" s="2">
        <v>179.53</v>
      </c>
      <c r="J9" s="2">
        <v>39.03</v>
      </c>
      <c r="K9" s="2">
        <f t="shared" si="0"/>
        <v>18.900000000000002</v>
      </c>
      <c r="L9" s="2">
        <f t="shared" si="1"/>
        <v>0</v>
      </c>
      <c r="P9" s="6">
        <v>8.83</v>
      </c>
      <c r="Q9" s="5">
        <v>23333.275000000001</v>
      </c>
      <c r="R9" s="7">
        <v>9.9</v>
      </c>
      <c r="S9" s="5">
        <v>15973.65</v>
      </c>
      <c r="T9" s="8">
        <v>0.17</v>
      </c>
      <c r="U9" s="5">
        <v>82.258750000000006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39389.183750000004</v>
      </c>
      <c r="AT9" s="5">
        <f t="shared" si="6"/>
        <v>39200.115668000006</v>
      </c>
      <c r="AU9" s="11">
        <f t="shared" si="8"/>
        <v>0.58290118750267317</v>
      </c>
      <c r="AV9" s="5">
        <f t="shared" si="7"/>
        <v>582.90118750267322</v>
      </c>
    </row>
    <row r="10" spans="1:48" x14ac:dyDescent="0.25">
      <c r="A10" s="1" t="s">
        <v>68</v>
      </c>
      <c r="B10" s="1" t="s">
        <v>69</v>
      </c>
      <c r="C10" s="1" t="s">
        <v>70</v>
      </c>
      <c r="D10" s="1" t="s">
        <v>71</v>
      </c>
      <c r="E10" s="1" t="s">
        <v>53</v>
      </c>
      <c r="F10" s="1" t="s">
        <v>63</v>
      </c>
      <c r="G10" s="1" t="s">
        <v>55</v>
      </c>
      <c r="H10" s="1" t="s">
        <v>56</v>
      </c>
      <c r="I10" s="2">
        <v>153.13</v>
      </c>
      <c r="J10" s="2">
        <v>38.21</v>
      </c>
      <c r="K10" s="2">
        <f t="shared" si="0"/>
        <v>38.21</v>
      </c>
      <c r="L10" s="2">
        <f t="shared" si="1"/>
        <v>0</v>
      </c>
      <c r="N10" s="4">
        <v>4.4400000000000004</v>
      </c>
      <c r="O10" s="5">
        <v>15704.28</v>
      </c>
      <c r="P10" s="6">
        <v>13.24</v>
      </c>
      <c r="Q10" s="5">
        <v>39618.625</v>
      </c>
      <c r="R10" s="7">
        <v>17.649999999999999</v>
      </c>
      <c r="S10" s="5">
        <v>27457.16</v>
      </c>
      <c r="T10" s="8">
        <v>2.88</v>
      </c>
      <c r="U10" s="5">
        <v>1464.0675000000001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84244.132500000007</v>
      </c>
      <c r="AT10" s="5">
        <f t="shared" ref="AT10:AT73" si="9">(AU10/100)*$AS$249</f>
        <v>83839.760664000016</v>
      </c>
      <c r="AU10" s="11">
        <f t="shared" si="8"/>
        <v>1.2466875471716914</v>
      </c>
      <c r="AV10" s="5">
        <f t="shared" si="7"/>
        <v>1246.6875471716914</v>
      </c>
    </row>
    <row r="11" spans="1:48" x14ac:dyDescent="0.25">
      <c r="A11" s="1" t="s">
        <v>68</v>
      </c>
      <c r="B11" s="1" t="s">
        <v>69</v>
      </c>
      <c r="C11" s="1" t="s">
        <v>70</v>
      </c>
      <c r="D11" s="1" t="s">
        <v>71</v>
      </c>
      <c r="E11" s="1" t="s">
        <v>57</v>
      </c>
      <c r="F11" s="1" t="s">
        <v>63</v>
      </c>
      <c r="G11" s="1" t="s">
        <v>55</v>
      </c>
      <c r="H11" s="1" t="s">
        <v>56</v>
      </c>
      <c r="I11" s="2">
        <v>153.13</v>
      </c>
      <c r="J11" s="2">
        <v>33.909999999999997</v>
      </c>
      <c r="K11" s="2">
        <f t="shared" si="0"/>
        <v>30.46</v>
      </c>
      <c r="L11" s="2">
        <f t="shared" si="1"/>
        <v>3.43</v>
      </c>
      <c r="N11" s="4">
        <v>11.13</v>
      </c>
      <c r="O11" s="5">
        <v>31373.19</v>
      </c>
      <c r="P11" s="6">
        <v>16.97</v>
      </c>
      <c r="Q11" s="5">
        <v>39497.824999999997</v>
      </c>
      <c r="AB11" s="10">
        <v>2.36</v>
      </c>
      <c r="AC11" s="5">
        <v>352.23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R11" s="2">
        <v>3.43</v>
      </c>
      <c r="AS11" s="5">
        <f t="shared" si="5"/>
        <v>71223.244999999995</v>
      </c>
      <c r="AT11" s="5">
        <f t="shared" si="9"/>
        <v>70881.373424000005</v>
      </c>
      <c r="AU11" s="11">
        <f t="shared" si="8"/>
        <v>1.0539978272155444</v>
      </c>
      <c r="AV11" s="5">
        <f t="shared" si="7"/>
        <v>1053.9978272155445</v>
      </c>
    </row>
    <row r="12" spans="1:48" x14ac:dyDescent="0.25">
      <c r="A12" s="1" t="s">
        <v>68</v>
      </c>
      <c r="B12" s="1" t="s">
        <v>69</v>
      </c>
      <c r="C12" s="1" t="s">
        <v>70</v>
      </c>
      <c r="D12" s="1" t="s">
        <v>71</v>
      </c>
      <c r="E12" s="1" t="s">
        <v>72</v>
      </c>
      <c r="F12" s="1" t="s">
        <v>63</v>
      </c>
      <c r="G12" s="1" t="s">
        <v>55</v>
      </c>
      <c r="H12" s="1" t="s">
        <v>56</v>
      </c>
      <c r="I12" s="2">
        <v>153.13</v>
      </c>
      <c r="J12" s="2">
        <v>35.840000000000003</v>
      </c>
      <c r="K12" s="2">
        <f t="shared" si="0"/>
        <v>35.839999999999996</v>
      </c>
      <c r="L12" s="2">
        <f t="shared" si="1"/>
        <v>0</v>
      </c>
      <c r="N12" s="4">
        <v>12.22</v>
      </c>
      <c r="O12" s="5">
        <v>33632.448750000003</v>
      </c>
      <c r="P12" s="6">
        <v>23.21</v>
      </c>
      <c r="Q12" s="5">
        <v>53223.725000000013</v>
      </c>
      <c r="R12" s="7">
        <v>0.41</v>
      </c>
      <c r="S12" s="5">
        <v>567.03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87423.203750000015</v>
      </c>
      <c r="AT12" s="5">
        <f t="shared" si="9"/>
        <v>87003.57237200001</v>
      </c>
      <c r="AU12" s="11">
        <f t="shared" si="8"/>
        <v>1.293733061456577</v>
      </c>
      <c r="AV12" s="5">
        <f t="shared" si="7"/>
        <v>1293.7330614565769</v>
      </c>
    </row>
    <row r="13" spans="1:48" x14ac:dyDescent="0.25">
      <c r="A13" s="1" t="s">
        <v>68</v>
      </c>
      <c r="B13" s="1" t="s">
        <v>69</v>
      </c>
      <c r="C13" s="1" t="s">
        <v>70</v>
      </c>
      <c r="D13" s="1" t="s">
        <v>71</v>
      </c>
      <c r="E13" s="1" t="s">
        <v>62</v>
      </c>
      <c r="F13" s="1" t="s">
        <v>63</v>
      </c>
      <c r="G13" s="1" t="s">
        <v>55</v>
      </c>
      <c r="H13" s="1" t="s">
        <v>56</v>
      </c>
      <c r="I13" s="2">
        <v>153.13</v>
      </c>
      <c r="J13" s="2">
        <v>40.56</v>
      </c>
      <c r="K13" s="2">
        <f t="shared" si="0"/>
        <v>40</v>
      </c>
      <c r="L13" s="2">
        <f t="shared" si="1"/>
        <v>0</v>
      </c>
      <c r="P13" s="6">
        <v>17.75</v>
      </c>
      <c r="Q13" s="5">
        <v>40252.824999999997</v>
      </c>
      <c r="R13" s="7">
        <v>16.68</v>
      </c>
      <c r="S13" s="5">
        <v>23086.880000000001</v>
      </c>
      <c r="T13" s="8">
        <v>5.57</v>
      </c>
      <c r="U13" s="5">
        <v>2314.3049999999998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65654.009999999995</v>
      </c>
      <c r="AT13" s="5">
        <f t="shared" si="9"/>
        <v>65338.870751999995</v>
      </c>
      <c r="AU13" s="11">
        <f t="shared" si="8"/>
        <v>0.9715814533301258</v>
      </c>
      <c r="AV13" s="5">
        <f t="shared" si="7"/>
        <v>971.5814533301259</v>
      </c>
    </row>
    <row r="14" spans="1:48" x14ac:dyDescent="0.25">
      <c r="A14" s="1" t="s">
        <v>73</v>
      </c>
      <c r="B14" s="1" t="s">
        <v>74</v>
      </c>
      <c r="C14" s="1" t="s">
        <v>75</v>
      </c>
      <c r="D14" s="1" t="s">
        <v>76</v>
      </c>
      <c r="E14" s="1" t="s">
        <v>77</v>
      </c>
      <c r="F14" s="1" t="s">
        <v>63</v>
      </c>
      <c r="G14" s="1" t="s">
        <v>55</v>
      </c>
      <c r="H14" s="1" t="s">
        <v>56</v>
      </c>
      <c r="I14" s="2">
        <v>206.9</v>
      </c>
      <c r="J14" s="2">
        <v>40.65</v>
      </c>
      <c r="K14" s="2">
        <f t="shared" si="0"/>
        <v>29.57</v>
      </c>
      <c r="L14" s="2">
        <f t="shared" si="1"/>
        <v>0</v>
      </c>
      <c r="P14" s="6">
        <v>7.72</v>
      </c>
      <c r="Q14" s="5">
        <v>17493.349999999999</v>
      </c>
      <c r="R14" s="7">
        <v>15.74</v>
      </c>
      <c r="S14" s="5">
        <v>22685.81</v>
      </c>
      <c r="T14" s="8">
        <v>6.04</v>
      </c>
      <c r="U14" s="5">
        <v>2564.5374999999999</v>
      </c>
      <c r="AE14" s="2">
        <v>7.0000000000000007E-2</v>
      </c>
      <c r="AF14" s="5">
        <v>11.442500000000001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42755.14</v>
      </c>
      <c r="AT14" s="5">
        <f t="shared" si="9"/>
        <v>42549.915328000003</v>
      </c>
      <c r="AU14" s="11">
        <f t="shared" si="8"/>
        <v>0.63271232112909781</v>
      </c>
      <c r="AV14" s="5">
        <f t="shared" si="7"/>
        <v>632.71232112909786</v>
      </c>
    </row>
    <row r="15" spans="1:48" x14ac:dyDescent="0.25">
      <c r="A15" s="1" t="s">
        <v>73</v>
      </c>
      <c r="B15" s="1" t="s">
        <v>74</v>
      </c>
      <c r="C15" s="1" t="s">
        <v>75</v>
      </c>
      <c r="D15" s="1" t="s">
        <v>76</v>
      </c>
      <c r="E15" s="1" t="s">
        <v>78</v>
      </c>
      <c r="F15" s="1" t="s">
        <v>63</v>
      </c>
      <c r="G15" s="1" t="s">
        <v>55</v>
      </c>
      <c r="H15" s="1" t="s">
        <v>56</v>
      </c>
      <c r="I15" s="2">
        <v>206.9</v>
      </c>
      <c r="J15" s="2">
        <v>40.11</v>
      </c>
      <c r="K15" s="2">
        <f t="shared" si="0"/>
        <v>18.169999999999998</v>
      </c>
      <c r="L15" s="2">
        <f t="shared" si="1"/>
        <v>0</v>
      </c>
      <c r="P15" s="6">
        <v>3.73</v>
      </c>
      <c r="Q15" s="5">
        <v>11264.6</v>
      </c>
      <c r="R15" s="7">
        <v>11.36</v>
      </c>
      <c r="S15" s="5">
        <v>20947.84</v>
      </c>
      <c r="T15" s="8">
        <v>1.9</v>
      </c>
      <c r="U15" s="5">
        <v>1050.7</v>
      </c>
      <c r="Z15" s="9">
        <v>0.34</v>
      </c>
      <c r="AA15" s="5">
        <v>75.14</v>
      </c>
      <c r="AB15" s="10">
        <v>0.77</v>
      </c>
      <c r="AC15" s="5">
        <v>153.22999999999999</v>
      </c>
      <c r="AE15" s="2">
        <v>7.0000000000000007E-2</v>
      </c>
      <c r="AF15" s="5">
        <v>13.93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33505.440000000002</v>
      </c>
      <c r="AT15" s="5">
        <f t="shared" si="9"/>
        <v>33344.613888</v>
      </c>
      <c r="AU15" s="11">
        <f t="shared" si="8"/>
        <v>0.49583055307155394</v>
      </c>
      <c r="AV15" s="5">
        <f t="shared" si="7"/>
        <v>495.83055307155399</v>
      </c>
    </row>
    <row r="16" spans="1:48" x14ac:dyDescent="0.25">
      <c r="A16" s="1" t="s">
        <v>73</v>
      </c>
      <c r="B16" s="1" t="s">
        <v>74</v>
      </c>
      <c r="C16" s="1" t="s">
        <v>75</v>
      </c>
      <c r="D16" s="1" t="s">
        <v>76</v>
      </c>
      <c r="E16" s="1" t="s">
        <v>79</v>
      </c>
      <c r="F16" s="1" t="s">
        <v>63</v>
      </c>
      <c r="G16" s="1" t="s">
        <v>55</v>
      </c>
      <c r="H16" s="1" t="s">
        <v>56</v>
      </c>
      <c r="I16" s="2">
        <v>206.9</v>
      </c>
      <c r="J16" s="2">
        <v>39.24</v>
      </c>
      <c r="K16" s="2">
        <f t="shared" si="0"/>
        <v>2.93</v>
      </c>
      <c r="L16" s="2">
        <f t="shared" si="1"/>
        <v>0</v>
      </c>
      <c r="P16" s="6">
        <v>0.6</v>
      </c>
      <c r="Q16" s="5">
        <v>1359</v>
      </c>
      <c r="R16" s="7">
        <v>2</v>
      </c>
      <c r="S16" s="5">
        <v>2766</v>
      </c>
      <c r="T16" s="8">
        <v>0.33</v>
      </c>
      <c r="U16" s="5">
        <v>136.86750000000001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4261.8675000000003</v>
      </c>
      <c r="AT16" s="5">
        <f t="shared" si="9"/>
        <v>4241.4105360000003</v>
      </c>
      <c r="AU16" s="11">
        <f t="shared" si="8"/>
        <v>6.3069284260785147E-2</v>
      </c>
      <c r="AV16" s="5">
        <f t="shared" si="7"/>
        <v>63.069284260785153</v>
      </c>
    </row>
    <row r="17" spans="1:48" x14ac:dyDescent="0.25">
      <c r="A17" s="1" t="s">
        <v>80</v>
      </c>
      <c r="B17" s="1" t="s">
        <v>81</v>
      </c>
      <c r="C17" s="1" t="s">
        <v>82</v>
      </c>
      <c r="D17" s="1" t="s">
        <v>83</v>
      </c>
      <c r="E17" s="1" t="s">
        <v>84</v>
      </c>
      <c r="F17" s="1" t="s">
        <v>63</v>
      </c>
      <c r="G17" s="1" t="s">
        <v>55</v>
      </c>
      <c r="H17" s="1" t="s">
        <v>56</v>
      </c>
      <c r="I17" s="2">
        <v>80</v>
      </c>
      <c r="J17" s="2">
        <v>37.869999999999997</v>
      </c>
      <c r="K17" s="2">
        <f t="shared" si="0"/>
        <v>36.57</v>
      </c>
      <c r="L17" s="2">
        <f t="shared" si="1"/>
        <v>1.29</v>
      </c>
      <c r="P17" s="6">
        <v>0.02</v>
      </c>
      <c r="Q17" s="5">
        <v>60.4</v>
      </c>
      <c r="AE17" s="2">
        <v>36.549999999999997</v>
      </c>
      <c r="AF17" s="5">
        <v>7095.59375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R17" s="2">
        <v>1.29</v>
      </c>
      <c r="AS17" s="5">
        <f t="shared" si="5"/>
        <v>7155.9937499999996</v>
      </c>
      <c r="AT17" s="5">
        <f t="shared" si="9"/>
        <v>7121.64498</v>
      </c>
      <c r="AU17" s="11">
        <f t="shared" si="8"/>
        <v>0.10589803741837395</v>
      </c>
      <c r="AV17" s="5">
        <f t="shared" si="7"/>
        <v>105.89803741837395</v>
      </c>
    </row>
    <row r="18" spans="1:48" x14ac:dyDescent="0.25">
      <c r="A18" s="1" t="s">
        <v>80</v>
      </c>
      <c r="B18" s="1" t="s">
        <v>81</v>
      </c>
      <c r="C18" s="1" t="s">
        <v>82</v>
      </c>
      <c r="D18" s="1" t="s">
        <v>83</v>
      </c>
      <c r="E18" s="1" t="s">
        <v>85</v>
      </c>
      <c r="F18" s="1" t="s">
        <v>63</v>
      </c>
      <c r="G18" s="1" t="s">
        <v>55</v>
      </c>
      <c r="H18" s="1" t="s">
        <v>56</v>
      </c>
      <c r="I18" s="2">
        <v>80</v>
      </c>
      <c r="J18" s="2">
        <v>38.520000000000003</v>
      </c>
      <c r="K18" s="2">
        <f t="shared" si="0"/>
        <v>38.519999999999996</v>
      </c>
      <c r="L18" s="2">
        <f t="shared" si="1"/>
        <v>0</v>
      </c>
      <c r="P18" s="6">
        <v>0.01</v>
      </c>
      <c r="Q18" s="5">
        <v>30.2</v>
      </c>
      <c r="R18" s="7">
        <v>7.0000000000000007E-2</v>
      </c>
      <c r="S18" s="5">
        <v>106.03</v>
      </c>
      <c r="AE18" s="2">
        <v>38.44</v>
      </c>
      <c r="AF18" s="5">
        <v>6142.1350000000011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6278.3650000000007</v>
      </c>
      <c r="AT18" s="5">
        <f t="shared" si="9"/>
        <v>6248.2288480000016</v>
      </c>
      <c r="AU18" s="11">
        <f t="shared" si="8"/>
        <v>9.2910440523541471E-2</v>
      </c>
      <c r="AV18" s="5">
        <f t="shared" si="7"/>
        <v>92.910440523541467</v>
      </c>
    </row>
    <row r="19" spans="1:48" x14ac:dyDescent="0.25">
      <c r="A19" s="1" t="s">
        <v>86</v>
      </c>
      <c r="B19" s="1" t="s">
        <v>74</v>
      </c>
      <c r="C19" s="1" t="s">
        <v>75</v>
      </c>
      <c r="D19" s="1" t="s">
        <v>76</v>
      </c>
      <c r="E19" s="1" t="s">
        <v>66</v>
      </c>
      <c r="F19" s="1" t="s">
        <v>87</v>
      </c>
      <c r="G19" s="1" t="s">
        <v>55</v>
      </c>
      <c r="H19" s="1" t="s">
        <v>56</v>
      </c>
      <c r="I19" s="2">
        <v>77.17</v>
      </c>
      <c r="J19" s="2">
        <v>34.81</v>
      </c>
      <c r="K19" s="2">
        <f t="shared" si="0"/>
        <v>30.7</v>
      </c>
      <c r="L19" s="2">
        <f t="shared" si="1"/>
        <v>4.12</v>
      </c>
      <c r="P19" s="6">
        <v>0.05</v>
      </c>
      <c r="Q19" s="5">
        <v>139.67500000000001</v>
      </c>
      <c r="R19" s="7">
        <v>0.01</v>
      </c>
      <c r="S19" s="5">
        <v>18.440000000000001</v>
      </c>
      <c r="Z19" s="9">
        <v>0.02</v>
      </c>
      <c r="AA19" s="5">
        <v>3.8675000000000002</v>
      </c>
      <c r="AE19" s="2">
        <v>30.62</v>
      </c>
      <c r="AF19" s="5">
        <v>5909.8024999999998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R19" s="2">
        <v>4.12</v>
      </c>
      <c r="AS19" s="5">
        <f t="shared" si="5"/>
        <v>6071.7849999999999</v>
      </c>
      <c r="AT19" s="5">
        <f t="shared" si="9"/>
        <v>6042.6404319999992</v>
      </c>
      <c r="AU19" s="11">
        <f t="shared" si="8"/>
        <v>8.9853364548609566E-2</v>
      </c>
      <c r="AV19" s="5">
        <f t="shared" si="7"/>
        <v>89.853364548609562</v>
      </c>
    </row>
    <row r="20" spans="1:48" x14ac:dyDescent="0.25">
      <c r="A20" s="1" t="s">
        <v>86</v>
      </c>
      <c r="B20" s="1" t="s">
        <v>74</v>
      </c>
      <c r="C20" s="1" t="s">
        <v>75</v>
      </c>
      <c r="D20" s="1" t="s">
        <v>76</v>
      </c>
      <c r="E20" s="1" t="s">
        <v>67</v>
      </c>
      <c r="F20" s="1" t="s">
        <v>87</v>
      </c>
      <c r="G20" s="1" t="s">
        <v>55</v>
      </c>
      <c r="H20" s="1" t="s">
        <v>56</v>
      </c>
      <c r="I20" s="2">
        <v>77.17</v>
      </c>
      <c r="J20" s="2">
        <v>38.99</v>
      </c>
      <c r="K20" s="2">
        <f t="shared" si="0"/>
        <v>34.200000000000003</v>
      </c>
      <c r="L20" s="2">
        <f t="shared" si="1"/>
        <v>4.79</v>
      </c>
      <c r="N20" s="4">
        <v>0.04</v>
      </c>
      <c r="O20" s="5">
        <v>110.53125</v>
      </c>
      <c r="P20" s="6">
        <v>7.0000000000000007E-2</v>
      </c>
      <c r="Q20" s="5">
        <v>200.07499999999999</v>
      </c>
      <c r="R20" s="7">
        <v>0.02</v>
      </c>
      <c r="S20" s="5">
        <v>36.880000000000003</v>
      </c>
      <c r="AE20" s="2">
        <v>34.07</v>
      </c>
      <c r="AF20" s="5">
        <v>5982.9349999999986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R20" s="2">
        <v>4.79</v>
      </c>
      <c r="AS20" s="5">
        <f t="shared" si="5"/>
        <v>6330.4212499999985</v>
      </c>
      <c r="AT20" s="5">
        <f t="shared" si="9"/>
        <v>6300.0352279999988</v>
      </c>
      <c r="AU20" s="11">
        <f t="shared" si="8"/>
        <v>9.3680795404072204E-2</v>
      </c>
      <c r="AV20" s="5">
        <f t="shared" si="7"/>
        <v>93.680795404072214</v>
      </c>
    </row>
    <row r="21" spans="1:48" x14ac:dyDescent="0.25">
      <c r="A21" s="1" t="s">
        <v>88</v>
      </c>
      <c r="B21" s="1" t="s">
        <v>74</v>
      </c>
      <c r="C21" s="1" t="s">
        <v>75</v>
      </c>
      <c r="D21" s="1" t="s">
        <v>76</v>
      </c>
      <c r="E21" s="1" t="s">
        <v>72</v>
      </c>
      <c r="F21" s="1" t="s">
        <v>87</v>
      </c>
      <c r="G21" s="1" t="s">
        <v>55</v>
      </c>
      <c r="H21" s="1" t="s">
        <v>56</v>
      </c>
      <c r="I21" s="2">
        <v>148.49</v>
      </c>
      <c r="J21" s="2">
        <v>36.14</v>
      </c>
      <c r="K21" s="2">
        <f t="shared" si="0"/>
        <v>36.14</v>
      </c>
      <c r="L21" s="2">
        <f t="shared" si="1"/>
        <v>0</v>
      </c>
      <c r="P21" s="6">
        <v>0.78</v>
      </c>
      <c r="Q21" s="5">
        <v>1966.7750000000001</v>
      </c>
      <c r="R21" s="7">
        <v>11.15</v>
      </c>
      <c r="S21" s="5">
        <v>17130.759999999998</v>
      </c>
      <c r="T21" s="8">
        <v>24.21</v>
      </c>
      <c r="U21" s="5">
        <v>11711.157499999999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30808.692499999997</v>
      </c>
      <c r="AT21" s="5">
        <f t="shared" si="9"/>
        <v>30660.810775999995</v>
      </c>
      <c r="AU21" s="11">
        <f t="shared" si="8"/>
        <v>0.45592271110859711</v>
      </c>
      <c r="AV21" s="5">
        <f t="shared" si="7"/>
        <v>455.92271110859713</v>
      </c>
    </row>
    <row r="22" spans="1:48" x14ac:dyDescent="0.25">
      <c r="A22" s="1" t="s">
        <v>88</v>
      </c>
      <c r="B22" s="1" t="s">
        <v>74</v>
      </c>
      <c r="C22" s="1" t="s">
        <v>75</v>
      </c>
      <c r="D22" s="1" t="s">
        <v>76</v>
      </c>
      <c r="E22" s="1" t="s">
        <v>62</v>
      </c>
      <c r="F22" s="1" t="s">
        <v>87</v>
      </c>
      <c r="G22" s="1" t="s">
        <v>55</v>
      </c>
      <c r="H22" s="1" t="s">
        <v>56</v>
      </c>
      <c r="I22" s="2">
        <v>148.49</v>
      </c>
      <c r="J22" s="2">
        <v>39.79</v>
      </c>
      <c r="K22" s="2">
        <f t="shared" si="0"/>
        <v>39.79</v>
      </c>
      <c r="L22" s="2">
        <f t="shared" si="1"/>
        <v>0</v>
      </c>
      <c r="P22" s="6">
        <v>29.75</v>
      </c>
      <c r="Q22" s="5">
        <v>68504.925000000003</v>
      </c>
      <c r="R22" s="7">
        <v>10.039999999999999</v>
      </c>
      <c r="S22" s="5">
        <v>14166.53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5"/>
        <v>82671.455000000002</v>
      </c>
      <c r="AT22" s="5">
        <f t="shared" si="9"/>
        <v>82274.632015999989</v>
      </c>
      <c r="AU22" s="11">
        <f t="shared" si="8"/>
        <v>1.2234142651426181</v>
      </c>
      <c r="AV22" s="5">
        <f t="shared" si="7"/>
        <v>1223.414265142618</v>
      </c>
    </row>
    <row r="23" spans="1:48" x14ac:dyDescent="0.25">
      <c r="A23" s="1" t="s">
        <v>88</v>
      </c>
      <c r="B23" s="1" t="s">
        <v>74</v>
      </c>
      <c r="C23" s="1" t="s">
        <v>75</v>
      </c>
      <c r="D23" s="1" t="s">
        <v>76</v>
      </c>
      <c r="E23" s="1" t="s">
        <v>64</v>
      </c>
      <c r="F23" s="1" t="s">
        <v>87</v>
      </c>
      <c r="G23" s="1" t="s">
        <v>55</v>
      </c>
      <c r="H23" s="1" t="s">
        <v>56</v>
      </c>
      <c r="I23" s="2">
        <v>148.49</v>
      </c>
      <c r="J23" s="2">
        <v>39.909999999999997</v>
      </c>
      <c r="K23" s="2">
        <f t="shared" si="0"/>
        <v>39.92</v>
      </c>
      <c r="L23" s="2">
        <f t="shared" si="1"/>
        <v>0</v>
      </c>
      <c r="N23" s="4">
        <v>0.31</v>
      </c>
      <c r="O23" s="5">
        <v>959.41125</v>
      </c>
      <c r="P23" s="6">
        <v>34.36</v>
      </c>
      <c r="Q23" s="5">
        <v>82019.424999999988</v>
      </c>
      <c r="R23" s="7">
        <v>4.68</v>
      </c>
      <c r="S23" s="5">
        <v>8251.9</v>
      </c>
      <c r="Z23" s="9">
        <v>0.37</v>
      </c>
      <c r="AA23" s="5">
        <v>65.195000000000007</v>
      </c>
      <c r="AB23" s="10">
        <v>0.2</v>
      </c>
      <c r="AC23" s="5">
        <v>29.85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91325.78125</v>
      </c>
      <c r="AT23" s="5">
        <f t="shared" si="9"/>
        <v>90887.41750000001</v>
      </c>
      <c r="AU23" s="11">
        <f t="shared" si="8"/>
        <v>1.3514853894436023</v>
      </c>
      <c r="AV23" s="5">
        <f t="shared" si="7"/>
        <v>1351.4853894436023</v>
      </c>
    </row>
    <row r="24" spans="1:48" x14ac:dyDescent="0.25">
      <c r="A24" s="1" t="s">
        <v>88</v>
      </c>
      <c r="B24" s="1" t="s">
        <v>74</v>
      </c>
      <c r="C24" s="1" t="s">
        <v>75</v>
      </c>
      <c r="D24" s="1" t="s">
        <v>76</v>
      </c>
      <c r="E24" s="1" t="s">
        <v>65</v>
      </c>
      <c r="F24" s="1" t="s">
        <v>87</v>
      </c>
      <c r="G24" s="1" t="s">
        <v>55</v>
      </c>
      <c r="H24" s="1" t="s">
        <v>56</v>
      </c>
      <c r="I24" s="2">
        <v>148.49</v>
      </c>
      <c r="J24" s="2">
        <v>29.53</v>
      </c>
      <c r="K24" s="2">
        <f t="shared" si="0"/>
        <v>29.54</v>
      </c>
      <c r="L24" s="2">
        <f t="shared" si="1"/>
        <v>0</v>
      </c>
      <c r="P24" s="6">
        <v>6.65</v>
      </c>
      <c r="Q24" s="5">
        <v>17013.924999999999</v>
      </c>
      <c r="R24" s="7">
        <v>21.56</v>
      </c>
      <c r="S24" s="5">
        <v>34342.195</v>
      </c>
      <c r="T24" s="8">
        <v>0.05</v>
      </c>
      <c r="U24" s="5">
        <v>24.193750000000001</v>
      </c>
      <c r="Z24" s="9">
        <v>0.99</v>
      </c>
      <c r="AA24" s="5">
        <v>180.11500000000001</v>
      </c>
      <c r="AB24" s="10">
        <v>0.28999999999999998</v>
      </c>
      <c r="AC24" s="5">
        <v>43.282499999999999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51603.711249999993</v>
      </c>
      <c r="AT24" s="5">
        <f t="shared" si="9"/>
        <v>51356.013435999994</v>
      </c>
      <c r="AU24" s="11">
        <f t="shared" si="8"/>
        <v>0.76365798179735189</v>
      </c>
      <c r="AV24" s="5">
        <f t="shared" si="7"/>
        <v>763.65798179735191</v>
      </c>
    </row>
    <row r="25" spans="1:48" x14ac:dyDescent="0.25">
      <c r="A25" s="1" t="s">
        <v>88</v>
      </c>
      <c r="B25" s="1" t="s">
        <v>74</v>
      </c>
      <c r="C25" s="1" t="s">
        <v>75</v>
      </c>
      <c r="D25" s="1" t="s">
        <v>76</v>
      </c>
      <c r="E25" s="1" t="s">
        <v>66</v>
      </c>
      <c r="F25" s="1" t="s">
        <v>87</v>
      </c>
      <c r="G25" s="1" t="s">
        <v>55</v>
      </c>
      <c r="H25" s="1" t="s">
        <v>56</v>
      </c>
      <c r="I25" s="2">
        <v>148.49</v>
      </c>
      <c r="J25" s="2">
        <v>0.04</v>
      </c>
      <c r="K25" s="2">
        <f t="shared" si="0"/>
        <v>0.03</v>
      </c>
      <c r="L25" s="2">
        <f t="shared" si="1"/>
        <v>0</v>
      </c>
      <c r="P25" s="6">
        <v>0.01</v>
      </c>
      <c r="Q25" s="5">
        <v>26.425000000000001</v>
      </c>
      <c r="R25" s="7">
        <v>0.01</v>
      </c>
      <c r="S25" s="5">
        <v>18.440000000000001</v>
      </c>
      <c r="Z25" s="9">
        <v>0.01</v>
      </c>
      <c r="AA25" s="5">
        <v>1.9337500000000001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46.798750000000005</v>
      </c>
      <c r="AT25" s="5">
        <f t="shared" si="9"/>
        <v>46.574116000000004</v>
      </c>
      <c r="AU25" s="11">
        <f t="shared" si="8"/>
        <v>6.9255171982691131E-4</v>
      </c>
      <c r="AV25" s="5">
        <f t="shared" si="7"/>
        <v>0.69255171982691133</v>
      </c>
    </row>
    <row r="26" spans="1:48" x14ac:dyDescent="0.25">
      <c r="A26" s="1" t="s">
        <v>88</v>
      </c>
      <c r="B26" s="1" t="s">
        <v>74</v>
      </c>
      <c r="C26" s="1" t="s">
        <v>75</v>
      </c>
      <c r="D26" s="1" t="s">
        <v>76</v>
      </c>
      <c r="E26" s="1" t="s">
        <v>67</v>
      </c>
      <c r="F26" s="1" t="s">
        <v>87</v>
      </c>
      <c r="G26" s="1" t="s">
        <v>55</v>
      </c>
      <c r="H26" s="1" t="s">
        <v>56</v>
      </c>
      <c r="I26" s="2">
        <v>148.49</v>
      </c>
      <c r="J26" s="2">
        <v>0.04</v>
      </c>
      <c r="K26" s="2">
        <f t="shared" si="0"/>
        <v>0.05</v>
      </c>
      <c r="L26" s="2">
        <f t="shared" si="1"/>
        <v>0</v>
      </c>
      <c r="P26" s="6">
        <v>0.02</v>
      </c>
      <c r="Q26" s="5">
        <v>49.075000000000003</v>
      </c>
      <c r="R26" s="7">
        <v>0.03</v>
      </c>
      <c r="S26" s="5">
        <v>55.32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104.39500000000001</v>
      </c>
      <c r="AT26" s="5">
        <f t="shared" si="9"/>
        <v>103.89390400000002</v>
      </c>
      <c r="AU26" s="11">
        <f t="shared" si="8"/>
        <v>1.5448903398345129E-3</v>
      </c>
      <c r="AV26" s="5">
        <f t="shared" si="7"/>
        <v>1.5448903398345131</v>
      </c>
    </row>
    <row r="27" spans="1:48" x14ac:dyDescent="0.25">
      <c r="A27" s="1" t="s">
        <v>89</v>
      </c>
      <c r="B27" s="1" t="s">
        <v>90</v>
      </c>
      <c r="C27" s="1" t="s">
        <v>91</v>
      </c>
      <c r="D27" s="1" t="s">
        <v>92</v>
      </c>
      <c r="E27" s="1" t="s">
        <v>65</v>
      </c>
      <c r="F27" s="1" t="s">
        <v>87</v>
      </c>
      <c r="G27" s="1" t="s">
        <v>55</v>
      </c>
      <c r="H27" s="1" t="s">
        <v>56</v>
      </c>
      <c r="I27" s="2">
        <v>6.39</v>
      </c>
      <c r="J27" s="2">
        <v>6.39</v>
      </c>
      <c r="K27" s="2">
        <f t="shared" si="0"/>
        <v>6.3900000000000006</v>
      </c>
      <c r="L27" s="2">
        <f t="shared" si="1"/>
        <v>0</v>
      </c>
      <c r="R27" s="7">
        <v>0.08</v>
      </c>
      <c r="S27" s="5">
        <v>145.47499999999999</v>
      </c>
      <c r="Z27" s="9">
        <v>3.23</v>
      </c>
      <c r="AA27" s="5">
        <v>623.49625000000003</v>
      </c>
      <c r="AB27" s="10">
        <v>3.08</v>
      </c>
      <c r="AC27" s="5">
        <v>534.8125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1303.7837500000001</v>
      </c>
      <c r="AT27" s="5">
        <f t="shared" si="9"/>
        <v>1297.525588</v>
      </c>
      <c r="AU27" s="11">
        <f t="shared" si="8"/>
        <v>1.9294055468252459E-2</v>
      </c>
      <c r="AV27" s="5">
        <f t="shared" si="7"/>
        <v>19.294055468252459</v>
      </c>
    </row>
    <row r="28" spans="1:48" x14ac:dyDescent="0.25">
      <c r="A28" s="1" t="s">
        <v>93</v>
      </c>
      <c r="B28" s="1" t="s">
        <v>94</v>
      </c>
      <c r="C28" s="1" t="s">
        <v>95</v>
      </c>
      <c r="D28" s="1" t="s">
        <v>96</v>
      </c>
      <c r="E28" s="1" t="s">
        <v>53</v>
      </c>
      <c r="F28" s="1" t="s">
        <v>87</v>
      </c>
      <c r="G28" s="1" t="s">
        <v>55</v>
      </c>
      <c r="H28" s="1" t="s">
        <v>56</v>
      </c>
      <c r="I28" s="2">
        <v>57.35</v>
      </c>
      <c r="J28" s="2">
        <v>38.92</v>
      </c>
      <c r="K28" s="2">
        <f t="shared" si="0"/>
        <v>38.909999999999997</v>
      </c>
      <c r="L28" s="2">
        <f t="shared" si="1"/>
        <v>0</v>
      </c>
      <c r="P28" s="6">
        <v>22.46</v>
      </c>
      <c r="Q28" s="5">
        <v>49818.675000000003</v>
      </c>
      <c r="R28" s="7">
        <v>16.45</v>
      </c>
      <c r="S28" s="5">
        <v>22045.02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71863.695000000007</v>
      </c>
      <c r="AT28" s="5">
        <f t="shared" si="9"/>
        <v>71518.749263999998</v>
      </c>
      <c r="AU28" s="11">
        <f t="shared" si="8"/>
        <v>1.0634755322602976</v>
      </c>
      <c r="AV28" s="5">
        <f t="shared" si="7"/>
        <v>1063.4755322602975</v>
      </c>
    </row>
    <row r="29" spans="1:48" x14ac:dyDescent="0.25">
      <c r="A29" s="1" t="s">
        <v>93</v>
      </c>
      <c r="B29" s="1" t="s">
        <v>94</v>
      </c>
      <c r="C29" s="1" t="s">
        <v>95</v>
      </c>
      <c r="D29" s="1" t="s">
        <v>96</v>
      </c>
      <c r="E29" s="1" t="s">
        <v>57</v>
      </c>
      <c r="F29" s="1" t="s">
        <v>87</v>
      </c>
      <c r="G29" s="1" t="s">
        <v>55</v>
      </c>
      <c r="H29" s="1" t="s">
        <v>56</v>
      </c>
      <c r="I29" s="2">
        <v>57.35</v>
      </c>
      <c r="J29" s="2">
        <v>16.899999999999999</v>
      </c>
      <c r="K29" s="2">
        <f t="shared" si="0"/>
        <v>16.91</v>
      </c>
      <c r="L29" s="2">
        <f t="shared" si="1"/>
        <v>0</v>
      </c>
      <c r="P29" s="6">
        <v>4.9000000000000004</v>
      </c>
      <c r="Q29" s="5">
        <v>9248.75</v>
      </c>
      <c r="R29" s="7">
        <v>8.98</v>
      </c>
      <c r="S29" s="5">
        <v>10983.325000000001</v>
      </c>
      <c r="T29" s="8">
        <v>2.98</v>
      </c>
      <c r="U29" s="5">
        <v>1441.9475</v>
      </c>
      <c r="Z29" s="9">
        <v>0.05</v>
      </c>
      <c r="AA29" s="5">
        <v>6.90625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21680.928749999999</v>
      </c>
      <c r="AT29" s="5">
        <f t="shared" si="9"/>
        <v>21576.860292000001</v>
      </c>
      <c r="AU29" s="11">
        <f t="shared" si="8"/>
        <v>0.32084541773567082</v>
      </c>
      <c r="AV29" s="5">
        <f t="shared" si="7"/>
        <v>320.84541773567082</v>
      </c>
    </row>
    <row r="30" spans="1:48" x14ac:dyDescent="0.25">
      <c r="A30" s="1" t="s">
        <v>93</v>
      </c>
      <c r="B30" s="1" t="s">
        <v>94</v>
      </c>
      <c r="C30" s="1" t="s">
        <v>95</v>
      </c>
      <c r="D30" s="1" t="s">
        <v>96</v>
      </c>
      <c r="E30" s="1" t="s">
        <v>72</v>
      </c>
      <c r="F30" s="1" t="s">
        <v>87</v>
      </c>
      <c r="G30" s="1" t="s">
        <v>55</v>
      </c>
      <c r="H30" s="1" t="s">
        <v>56</v>
      </c>
      <c r="I30" s="2">
        <v>57.35</v>
      </c>
      <c r="J30" s="2">
        <v>0.03</v>
      </c>
      <c r="K30" s="2">
        <f t="shared" si="0"/>
        <v>0.03</v>
      </c>
      <c r="L30" s="2">
        <f t="shared" si="1"/>
        <v>0</v>
      </c>
      <c r="T30" s="8">
        <v>0.03</v>
      </c>
      <c r="U30" s="5">
        <v>14.516249999999999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14.516249999999999</v>
      </c>
      <c r="AT30" s="5">
        <f t="shared" si="9"/>
        <v>14.446572</v>
      </c>
      <c r="AU30" s="11">
        <f t="shared" si="8"/>
        <v>2.1481885526723255E-4</v>
      </c>
      <c r="AV30" s="5">
        <f t="shared" si="7"/>
        <v>0.21481885526723257</v>
      </c>
    </row>
    <row r="31" spans="1:48" x14ac:dyDescent="0.25">
      <c r="A31" s="1" t="s">
        <v>93</v>
      </c>
      <c r="B31" s="1" t="s">
        <v>94</v>
      </c>
      <c r="C31" s="1" t="s">
        <v>95</v>
      </c>
      <c r="D31" s="1" t="s">
        <v>96</v>
      </c>
      <c r="E31" s="1" t="s">
        <v>62</v>
      </c>
      <c r="F31" s="1" t="s">
        <v>87</v>
      </c>
      <c r="G31" s="1" t="s">
        <v>55</v>
      </c>
      <c r="H31" s="1" t="s">
        <v>56</v>
      </c>
      <c r="I31" s="2">
        <v>57.35</v>
      </c>
      <c r="J31" s="2">
        <v>0.03</v>
      </c>
      <c r="K31" s="2">
        <f t="shared" si="0"/>
        <v>0.03</v>
      </c>
      <c r="L31" s="2">
        <f t="shared" si="1"/>
        <v>0</v>
      </c>
      <c r="P31" s="6">
        <v>0.02</v>
      </c>
      <c r="Q31" s="5">
        <v>45.3</v>
      </c>
      <c r="R31" s="7">
        <v>0.01</v>
      </c>
      <c r="S31" s="5">
        <v>13.83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59.129999999999995</v>
      </c>
      <c r="AT31" s="5">
        <f t="shared" si="9"/>
        <v>58.846175999999993</v>
      </c>
      <c r="AU31" s="11">
        <f t="shared" si="8"/>
        <v>8.750358330802694E-4</v>
      </c>
      <c r="AV31" s="5">
        <f t="shared" si="7"/>
        <v>0.87503583308026933</v>
      </c>
    </row>
    <row r="32" spans="1:48" x14ac:dyDescent="0.25">
      <c r="A32" s="1" t="s">
        <v>97</v>
      </c>
      <c r="B32" s="1" t="s">
        <v>98</v>
      </c>
      <c r="C32" s="1" t="s">
        <v>99</v>
      </c>
      <c r="D32" s="1" t="s">
        <v>100</v>
      </c>
      <c r="E32" s="1" t="s">
        <v>57</v>
      </c>
      <c r="F32" s="1" t="s">
        <v>87</v>
      </c>
      <c r="G32" s="1" t="s">
        <v>55</v>
      </c>
      <c r="H32" s="1" t="s">
        <v>56</v>
      </c>
      <c r="I32" s="2">
        <v>20.36</v>
      </c>
      <c r="J32" s="2">
        <v>18.8</v>
      </c>
      <c r="K32" s="2">
        <f t="shared" si="0"/>
        <v>9.7600000000000016</v>
      </c>
      <c r="L32" s="2">
        <f t="shared" si="1"/>
        <v>9.0399999999999991</v>
      </c>
      <c r="N32" s="4">
        <v>0.04</v>
      </c>
      <c r="O32" s="5">
        <v>88.424999999999997</v>
      </c>
      <c r="P32" s="6">
        <v>1.84</v>
      </c>
      <c r="Q32" s="5">
        <v>3473</v>
      </c>
      <c r="R32" s="7">
        <v>0.18</v>
      </c>
      <c r="S32" s="5">
        <v>207.45</v>
      </c>
      <c r="Z32" s="9">
        <v>3.66</v>
      </c>
      <c r="AA32" s="5">
        <v>505.53750000000002</v>
      </c>
      <c r="AB32" s="10">
        <v>4.04</v>
      </c>
      <c r="AC32" s="5">
        <v>502.47500000000002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R32" s="2">
        <v>9.0399999999999991</v>
      </c>
      <c r="AS32" s="5">
        <f t="shared" si="5"/>
        <v>4776.8875000000007</v>
      </c>
      <c r="AT32" s="5">
        <f t="shared" si="9"/>
        <v>4753.9584399999994</v>
      </c>
      <c r="AU32" s="11">
        <f t="shared" si="8"/>
        <v>7.0690812330343744E-2</v>
      </c>
      <c r="AV32" s="5">
        <f t="shared" si="7"/>
        <v>70.690812330343746</v>
      </c>
    </row>
    <row r="33" spans="1:48" x14ac:dyDescent="0.25">
      <c r="A33" s="1" t="s">
        <v>101</v>
      </c>
      <c r="B33" s="1" t="s">
        <v>74</v>
      </c>
      <c r="C33" s="1" t="s">
        <v>75</v>
      </c>
      <c r="D33" s="1" t="s">
        <v>76</v>
      </c>
      <c r="E33" s="1" t="s">
        <v>79</v>
      </c>
      <c r="F33" s="1" t="s">
        <v>87</v>
      </c>
      <c r="G33" s="1" t="s">
        <v>55</v>
      </c>
      <c r="H33" s="1" t="s">
        <v>56</v>
      </c>
      <c r="I33" s="2">
        <v>34.630000000000003</v>
      </c>
      <c r="J33" s="2">
        <v>34.630000000000003</v>
      </c>
      <c r="K33" s="2">
        <f t="shared" si="0"/>
        <v>34.629999999999995</v>
      </c>
      <c r="L33" s="2">
        <f t="shared" si="1"/>
        <v>0</v>
      </c>
      <c r="N33" s="4">
        <v>0.91</v>
      </c>
      <c r="O33" s="5">
        <v>2816.34</v>
      </c>
      <c r="P33" s="6">
        <v>16.559999999999999</v>
      </c>
      <c r="Q33" s="5">
        <v>43759.8</v>
      </c>
      <c r="R33" s="7">
        <v>4.54</v>
      </c>
      <c r="S33" s="5">
        <v>7325.29</v>
      </c>
      <c r="Z33" s="9">
        <v>6.43</v>
      </c>
      <c r="AA33" s="5">
        <v>1295.06</v>
      </c>
      <c r="AB33" s="10">
        <v>6.19</v>
      </c>
      <c r="AC33" s="5">
        <v>1076.5899999999999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56273.079999999994</v>
      </c>
      <c r="AT33" s="5">
        <f t="shared" si="9"/>
        <v>56002.969216000005</v>
      </c>
      <c r="AU33" s="11">
        <f t="shared" si="8"/>
        <v>0.83275767694558855</v>
      </c>
      <c r="AV33" s="5">
        <f t="shared" si="7"/>
        <v>832.75767694558863</v>
      </c>
    </row>
    <row r="34" spans="1:48" x14ac:dyDescent="0.25">
      <c r="A34" s="1" t="s">
        <v>102</v>
      </c>
      <c r="B34" s="1" t="s">
        <v>103</v>
      </c>
      <c r="C34" s="1" t="s">
        <v>104</v>
      </c>
      <c r="D34" s="1" t="s">
        <v>105</v>
      </c>
      <c r="E34" s="1" t="s">
        <v>106</v>
      </c>
      <c r="F34" s="1" t="s">
        <v>87</v>
      </c>
      <c r="G34" s="1" t="s">
        <v>55</v>
      </c>
      <c r="H34" s="1" t="s">
        <v>56</v>
      </c>
      <c r="I34" s="2">
        <v>125.37</v>
      </c>
      <c r="J34" s="2">
        <v>39.35</v>
      </c>
      <c r="K34" s="2">
        <f t="shared" si="0"/>
        <v>37.369999999999997</v>
      </c>
      <c r="L34" s="2">
        <f t="shared" si="1"/>
        <v>1.98</v>
      </c>
      <c r="R34" s="7">
        <v>0.06</v>
      </c>
      <c r="S34" s="5">
        <v>96.81</v>
      </c>
      <c r="Z34" s="9">
        <v>0.01</v>
      </c>
      <c r="AA34" s="5">
        <v>1.6575</v>
      </c>
      <c r="AB34" s="10">
        <v>0.01</v>
      </c>
      <c r="AC34" s="5">
        <v>1.4924999999999999</v>
      </c>
      <c r="AE34" s="2">
        <v>37.29</v>
      </c>
      <c r="AF34" s="5">
        <v>6206.3125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R34" s="2">
        <v>1.98</v>
      </c>
      <c r="AS34" s="5">
        <f t="shared" si="5"/>
        <v>6306.2725</v>
      </c>
      <c r="AT34" s="5">
        <f t="shared" si="9"/>
        <v>6276.0023919999994</v>
      </c>
      <c r="AU34" s="11">
        <f t="shared" si="8"/>
        <v>9.3323429911528727E-2</v>
      </c>
      <c r="AV34" s="5">
        <f t="shared" si="7"/>
        <v>93.32342991152872</v>
      </c>
    </row>
    <row r="35" spans="1:48" x14ac:dyDescent="0.25">
      <c r="A35" s="1" t="s">
        <v>102</v>
      </c>
      <c r="B35" s="1" t="s">
        <v>103</v>
      </c>
      <c r="C35" s="1" t="s">
        <v>104</v>
      </c>
      <c r="D35" s="1" t="s">
        <v>105</v>
      </c>
      <c r="E35" s="1" t="s">
        <v>79</v>
      </c>
      <c r="F35" s="1" t="s">
        <v>87</v>
      </c>
      <c r="G35" s="1" t="s">
        <v>55</v>
      </c>
      <c r="H35" s="1" t="s">
        <v>56</v>
      </c>
      <c r="I35" s="2">
        <v>125.37</v>
      </c>
      <c r="J35" s="2">
        <v>5.55</v>
      </c>
      <c r="K35" s="2">
        <f t="shared" si="0"/>
        <v>5.55</v>
      </c>
      <c r="L35" s="2">
        <f t="shared" si="1"/>
        <v>0</v>
      </c>
      <c r="R35" s="7">
        <v>0.03</v>
      </c>
      <c r="S35" s="5">
        <v>48.405000000000001</v>
      </c>
      <c r="Z35" s="9">
        <v>0.06</v>
      </c>
      <c r="AA35" s="5">
        <v>10.77375</v>
      </c>
      <c r="AE35" s="2">
        <v>5.46</v>
      </c>
      <c r="AF35" s="5">
        <v>819.38250000000005</v>
      </c>
      <c r="AL35" s="5" t="str">
        <f t="shared" ref="AL35:AL65" si="10">IF(AK35&gt;0,AK35*$AL$1,"")</f>
        <v/>
      </c>
      <c r="AN35" s="5" t="str">
        <f t="shared" ref="AN35:AN65" si="11">IF(AM35&gt;0,AM35*$AN$1,"")</f>
        <v/>
      </c>
      <c r="AP35" s="5" t="str">
        <f t="shared" ref="AP35:AP65" si="12">IF(AO35&gt;0,AO35*$AP$1,"")</f>
        <v/>
      </c>
      <c r="AS35" s="5">
        <f t="shared" si="5"/>
        <v>878.56125000000009</v>
      </c>
      <c r="AT35" s="5">
        <f t="shared" si="9"/>
        <v>874.344156</v>
      </c>
      <c r="AU35" s="11">
        <f t="shared" si="8"/>
        <v>1.3001396504410501E-2</v>
      </c>
      <c r="AV35" s="5">
        <f t="shared" ref="AV35:AV65" si="13">(AU35/100)*$AV$1</f>
        <v>13.001396504410502</v>
      </c>
    </row>
    <row r="36" spans="1:48" x14ac:dyDescent="0.25">
      <c r="A36" s="1" t="s">
        <v>102</v>
      </c>
      <c r="B36" s="1" t="s">
        <v>103</v>
      </c>
      <c r="C36" s="1" t="s">
        <v>104</v>
      </c>
      <c r="D36" s="1" t="s">
        <v>105</v>
      </c>
      <c r="E36" s="1" t="s">
        <v>107</v>
      </c>
      <c r="F36" s="1" t="s">
        <v>87</v>
      </c>
      <c r="G36" s="1" t="s">
        <v>55</v>
      </c>
      <c r="H36" s="1" t="s">
        <v>56</v>
      </c>
      <c r="I36" s="2">
        <v>125.37</v>
      </c>
      <c r="J36" s="2">
        <v>39.229999999999997</v>
      </c>
      <c r="K36" s="2">
        <f t="shared" si="0"/>
        <v>39.230000000000004</v>
      </c>
      <c r="L36" s="2">
        <f t="shared" si="1"/>
        <v>0</v>
      </c>
      <c r="N36" s="4">
        <v>0.01</v>
      </c>
      <c r="O36" s="5">
        <v>30.94875</v>
      </c>
      <c r="P36" s="6">
        <v>0.01</v>
      </c>
      <c r="Q36" s="5">
        <v>26.425000000000001</v>
      </c>
      <c r="Z36" s="9">
        <v>0.02</v>
      </c>
      <c r="AA36" s="5">
        <v>4.1437499999999998</v>
      </c>
      <c r="AB36" s="10">
        <v>0.02</v>
      </c>
      <c r="AC36" s="5">
        <v>3.98</v>
      </c>
      <c r="AE36" s="2">
        <v>39.17</v>
      </c>
      <c r="AF36" s="5">
        <v>7243.1025</v>
      </c>
      <c r="AL36" s="5" t="str">
        <f t="shared" si="10"/>
        <v/>
      </c>
      <c r="AN36" s="5" t="str">
        <f t="shared" si="11"/>
        <v/>
      </c>
      <c r="AP36" s="5" t="str">
        <f t="shared" si="12"/>
        <v/>
      </c>
      <c r="AS36" s="5">
        <f t="shared" si="5"/>
        <v>7308.6</v>
      </c>
      <c r="AT36" s="5">
        <f t="shared" si="9"/>
        <v>7273.5187200000009</v>
      </c>
      <c r="AU36" s="11">
        <f t="shared" si="8"/>
        <v>0.10815638237190019</v>
      </c>
      <c r="AV36" s="5">
        <f t="shared" si="13"/>
        <v>108.15638237190019</v>
      </c>
    </row>
    <row r="37" spans="1:48" x14ac:dyDescent="0.25">
      <c r="A37" s="1" t="s">
        <v>102</v>
      </c>
      <c r="B37" s="1" t="s">
        <v>103</v>
      </c>
      <c r="C37" s="1" t="s">
        <v>104</v>
      </c>
      <c r="D37" s="1" t="s">
        <v>105</v>
      </c>
      <c r="E37" s="1" t="s">
        <v>108</v>
      </c>
      <c r="F37" s="1" t="s">
        <v>87</v>
      </c>
      <c r="G37" s="1" t="s">
        <v>55</v>
      </c>
      <c r="H37" s="1" t="s">
        <v>56</v>
      </c>
      <c r="I37" s="2">
        <v>125.37</v>
      </c>
      <c r="J37" s="2">
        <v>38.950000000000003</v>
      </c>
      <c r="K37" s="2">
        <f t="shared" si="0"/>
        <v>38.950000000000003</v>
      </c>
      <c r="L37" s="2">
        <f t="shared" si="1"/>
        <v>0</v>
      </c>
      <c r="AE37" s="2">
        <v>38.950000000000003</v>
      </c>
      <c r="AF37" s="5">
        <v>6208.05375</v>
      </c>
      <c r="AL37" s="5" t="str">
        <f t="shared" si="10"/>
        <v/>
      </c>
      <c r="AN37" s="5" t="str">
        <f t="shared" si="11"/>
        <v/>
      </c>
      <c r="AP37" s="5" t="str">
        <f t="shared" si="12"/>
        <v/>
      </c>
      <c r="AS37" s="5">
        <f t="shared" si="5"/>
        <v>6208.05375</v>
      </c>
      <c r="AT37" s="5">
        <f t="shared" si="9"/>
        <v>6178.2550919999994</v>
      </c>
      <c r="AU37" s="11">
        <f t="shared" si="8"/>
        <v>9.1869938862478281E-2</v>
      </c>
      <c r="AV37" s="5">
        <f t="shared" si="13"/>
        <v>91.869938862478278</v>
      </c>
    </row>
    <row r="38" spans="1:48" x14ac:dyDescent="0.25">
      <c r="A38" s="1" t="s">
        <v>109</v>
      </c>
      <c r="B38" s="1" t="s">
        <v>98</v>
      </c>
      <c r="C38" s="1" t="s">
        <v>99</v>
      </c>
      <c r="D38" s="1" t="s">
        <v>100</v>
      </c>
      <c r="E38" s="1" t="s">
        <v>77</v>
      </c>
      <c r="F38" s="1" t="s">
        <v>87</v>
      </c>
      <c r="G38" s="1" t="s">
        <v>55</v>
      </c>
      <c r="H38" s="1" t="s">
        <v>56</v>
      </c>
      <c r="I38" s="2">
        <v>160</v>
      </c>
      <c r="J38" s="2">
        <v>40.299999999999997</v>
      </c>
      <c r="K38" s="2">
        <f t="shared" si="0"/>
        <v>40</v>
      </c>
      <c r="L38" s="2">
        <f t="shared" si="1"/>
        <v>0</v>
      </c>
      <c r="P38" s="6">
        <v>3.06</v>
      </c>
      <c r="Q38" s="5">
        <v>7855.7750000000005</v>
      </c>
      <c r="R38" s="7">
        <v>25.77</v>
      </c>
      <c r="S38" s="5">
        <v>39590.679999999993</v>
      </c>
      <c r="T38" s="8">
        <v>3.49</v>
      </c>
      <c r="U38" s="5">
        <v>1586.41875</v>
      </c>
      <c r="Z38" s="9">
        <v>3.01</v>
      </c>
      <c r="AA38" s="5">
        <v>551.94749999999999</v>
      </c>
      <c r="AB38" s="10">
        <v>4.67</v>
      </c>
      <c r="AC38" s="5">
        <v>804.2087499999999</v>
      </c>
      <c r="AL38" s="5" t="str">
        <f t="shared" si="10"/>
        <v/>
      </c>
      <c r="AN38" s="5" t="str">
        <f t="shared" si="11"/>
        <v/>
      </c>
      <c r="AP38" s="5" t="str">
        <f t="shared" si="12"/>
        <v/>
      </c>
      <c r="AS38" s="5">
        <f t="shared" si="5"/>
        <v>50389.029999999992</v>
      </c>
      <c r="AT38" s="5">
        <f t="shared" si="9"/>
        <v>50147.162655999986</v>
      </c>
      <c r="AU38" s="11">
        <f t="shared" si="8"/>
        <v>0.74568251047110912</v>
      </c>
      <c r="AV38" s="5">
        <f t="shared" si="13"/>
        <v>745.68251047110903</v>
      </c>
    </row>
    <row r="39" spans="1:48" x14ac:dyDescent="0.25">
      <c r="A39" s="1" t="s">
        <v>109</v>
      </c>
      <c r="B39" s="1" t="s">
        <v>98</v>
      </c>
      <c r="C39" s="1" t="s">
        <v>99</v>
      </c>
      <c r="D39" s="1" t="s">
        <v>100</v>
      </c>
      <c r="E39" s="1" t="s">
        <v>78</v>
      </c>
      <c r="F39" s="1" t="s">
        <v>87</v>
      </c>
      <c r="G39" s="1" t="s">
        <v>55</v>
      </c>
      <c r="H39" s="1" t="s">
        <v>56</v>
      </c>
      <c r="I39" s="2">
        <v>160</v>
      </c>
      <c r="J39" s="2">
        <v>38.83</v>
      </c>
      <c r="K39" s="2">
        <f t="shared" si="0"/>
        <v>38.81</v>
      </c>
      <c r="L39" s="2">
        <f t="shared" si="1"/>
        <v>0</v>
      </c>
      <c r="R39" s="7">
        <v>28.16</v>
      </c>
      <c r="S39" s="5">
        <v>45394.670000000013</v>
      </c>
      <c r="T39" s="8">
        <v>8.35</v>
      </c>
      <c r="U39" s="5">
        <v>3741.0450000000001</v>
      </c>
      <c r="Z39" s="9">
        <v>0.70000000000000007</v>
      </c>
      <c r="AA39" s="5">
        <v>117.13</v>
      </c>
      <c r="AB39" s="10">
        <v>1.6</v>
      </c>
      <c r="AC39" s="5">
        <v>240.29249999999999</v>
      </c>
      <c r="AL39" s="5" t="str">
        <f t="shared" si="10"/>
        <v/>
      </c>
      <c r="AN39" s="5" t="str">
        <f t="shared" si="11"/>
        <v/>
      </c>
      <c r="AP39" s="5" t="str">
        <f t="shared" si="12"/>
        <v/>
      </c>
      <c r="AS39" s="5">
        <f t="shared" si="5"/>
        <v>49493.137500000012</v>
      </c>
      <c r="AT39" s="5">
        <f t="shared" si="9"/>
        <v>49255.570440000003</v>
      </c>
      <c r="AU39" s="11">
        <f t="shared" si="8"/>
        <v>0.73242463730879137</v>
      </c>
      <c r="AV39" s="5">
        <f t="shared" si="13"/>
        <v>732.42463730879138</v>
      </c>
    </row>
    <row r="40" spans="1:48" x14ac:dyDescent="0.25">
      <c r="A40" s="1" t="s">
        <v>109</v>
      </c>
      <c r="B40" s="1" t="s">
        <v>98</v>
      </c>
      <c r="C40" s="1" t="s">
        <v>99</v>
      </c>
      <c r="D40" s="1" t="s">
        <v>100</v>
      </c>
      <c r="E40" s="1" t="s">
        <v>84</v>
      </c>
      <c r="F40" s="1" t="s">
        <v>87</v>
      </c>
      <c r="G40" s="1" t="s">
        <v>55</v>
      </c>
      <c r="H40" s="1" t="s">
        <v>56</v>
      </c>
      <c r="I40" s="2">
        <v>160</v>
      </c>
      <c r="J40" s="2">
        <v>37.99</v>
      </c>
      <c r="K40" s="2">
        <f t="shared" si="0"/>
        <v>38</v>
      </c>
      <c r="L40" s="2">
        <f t="shared" si="1"/>
        <v>0</v>
      </c>
      <c r="P40" s="6">
        <v>1.04</v>
      </c>
      <c r="Q40" s="5">
        <v>2355.6</v>
      </c>
      <c r="R40" s="7">
        <v>10.68</v>
      </c>
      <c r="S40" s="5">
        <v>15399.705</v>
      </c>
      <c r="T40" s="8">
        <v>26.28</v>
      </c>
      <c r="U40" s="5">
        <v>11528.6675</v>
      </c>
      <c r="AL40" s="5" t="str">
        <f t="shared" si="10"/>
        <v/>
      </c>
      <c r="AN40" s="5" t="str">
        <f t="shared" si="11"/>
        <v/>
      </c>
      <c r="AP40" s="5" t="str">
        <f t="shared" si="12"/>
        <v/>
      </c>
      <c r="AS40" s="5">
        <f t="shared" si="5"/>
        <v>29283.9725</v>
      </c>
      <c r="AT40" s="5">
        <f t="shared" si="9"/>
        <v>29143.409431999997</v>
      </c>
      <c r="AU40" s="11">
        <f t="shared" si="8"/>
        <v>0.43335912857157449</v>
      </c>
      <c r="AV40" s="5">
        <f t="shared" si="13"/>
        <v>433.3591285715745</v>
      </c>
    </row>
    <row r="41" spans="1:48" x14ac:dyDescent="0.25">
      <c r="A41" s="1" t="s">
        <v>109</v>
      </c>
      <c r="B41" s="1" t="s">
        <v>98</v>
      </c>
      <c r="C41" s="1" t="s">
        <v>99</v>
      </c>
      <c r="D41" s="1" t="s">
        <v>100</v>
      </c>
      <c r="E41" s="1" t="s">
        <v>85</v>
      </c>
      <c r="F41" s="1" t="s">
        <v>87</v>
      </c>
      <c r="G41" s="1" t="s">
        <v>55</v>
      </c>
      <c r="H41" s="1" t="s">
        <v>56</v>
      </c>
      <c r="I41" s="2">
        <v>160</v>
      </c>
      <c r="J41" s="2">
        <v>39.65</v>
      </c>
      <c r="K41" s="2">
        <f t="shared" si="0"/>
        <v>39.65</v>
      </c>
      <c r="L41" s="2">
        <f t="shared" si="1"/>
        <v>0</v>
      </c>
      <c r="P41" s="6">
        <v>21.66</v>
      </c>
      <c r="Q41" s="5">
        <v>49059.9</v>
      </c>
      <c r="R41" s="7">
        <v>17.98</v>
      </c>
      <c r="S41" s="5">
        <v>24866.34</v>
      </c>
      <c r="T41" s="8">
        <v>0.01</v>
      </c>
      <c r="U41" s="5">
        <v>4.1475</v>
      </c>
      <c r="AL41" s="5" t="str">
        <f t="shared" si="10"/>
        <v/>
      </c>
      <c r="AN41" s="5" t="str">
        <f t="shared" si="11"/>
        <v/>
      </c>
      <c r="AP41" s="5" t="str">
        <f t="shared" si="12"/>
        <v/>
      </c>
      <c r="AS41" s="5">
        <f t="shared" si="5"/>
        <v>73930.387500000012</v>
      </c>
      <c r="AT41" s="5">
        <f t="shared" si="9"/>
        <v>73575.521640000006</v>
      </c>
      <c r="AU41" s="11">
        <f t="shared" si="8"/>
        <v>1.0940594996788373</v>
      </c>
      <c r="AV41" s="5">
        <f t="shared" si="13"/>
        <v>1094.0594996788375</v>
      </c>
    </row>
    <row r="42" spans="1:48" x14ac:dyDescent="0.25">
      <c r="A42" s="1" t="s">
        <v>110</v>
      </c>
      <c r="B42" s="1" t="s">
        <v>111</v>
      </c>
      <c r="C42" s="1" t="s">
        <v>112</v>
      </c>
      <c r="D42" s="1" t="s">
        <v>113</v>
      </c>
      <c r="E42" s="1" t="s">
        <v>72</v>
      </c>
      <c r="F42" s="1" t="s">
        <v>114</v>
      </c>
      <c r="G42" s="1" t="s">
        <v>55</v>
      </c>
      <c r="H42" s="1" t="s">
        <v>56</v>
      </c>
      <c r="I42" s="2">
        <v>156.69</v>
      </c>
      <c r="J42" s="2">
        <v>0.06</v>
      </c>
      <c r="K42" s="2">
        <f t="shared" si="0"/>
        <v>0.05</v>
      </c>
      <c r="L42" s="2">
        <f t="shared" si="1"/>
        <v>0.02</v>
      </c>
      <c r="N42" s="4">
        <v>0.01</v>
      </c>
      <c r="O42" s="5">
        <v>35.369999999999997</v>
      </c>
      <c r="P42" s="6">
        <v>0.02</v>
      </c>
      <c r="Q42" s="5">
        <v>60.4</v>
      </c>
      <c r="R42" s="7">
        <v>0.02</v>
      </c>
      <c r="S42" s="5">
        <v>36.880000000000003</v>
      </c>
      <c r="AL42" s="5" t="str">
        <f t="shared" si="10"/>
        <v/>
      </c>
      <c r="AN42" s="5" t="str">
        <f t="shared" si="11"/>
        <v/>
      </c>
      <c r="AP42" s="5" t="str">
        <f t="shared" si="12"/>
        <v/>
      </c>
      <c r="AR42" s="2">
        <v>0.02</v>
      </c>
      <c r="AS42" s="5">
        <f t="shared" si="5"/>
        <v>132.65</v>
      </c>
      <c r="AT42" s="5">
        <f t="shared" si="9"/>
        <v>132.01328000000001</v>
      </c>
      <c r="AU42" s="11">
        <f t="shared" si="8"/>
        <v>1.9630222096752538E-3</v>
      </c>
      <c r="AV42" s="5">
        <f t="shared" si="13"/>
        <v>1.9630222096752539</v>
      </c>
    </row>
    <row r="43" spans="1:48" x14ac:dyDescent="0.25">
      <c r="A43" s="1" t="s">
        <v>110</v>
      </c>
      <c r="B43" s="1" t="s">
        <v>111</v>
      </c>
      <c r="C43" s="1" t="s">
        <v>112</v>
      </c>
      <c r="D43" s="1" t="s">
        <v>113</v>
      </c>
      <c r="E43" s="1" t="s">
        <v>62</v>
      </c>
      <c r="F43" s="1" t="s">
        <v>114</v>
      </c>
      <c r="G43" s="1" t="s">
        <v>55</v>
      </c>
      <c r="H43" s="1" t="s">
        <v>56</v>
      </c>
      <c r="I43" s="2">
        <v>156.69</v>
      </c>
      <c r="J43" s="2">
        <v>7.0000000000000007E-2</v>
      </c>
      <c r="K43" s="2">
        <f t="shared" si="0"/>
        <v>7.0000000000000007E-2</v>
      </c>
      <c r="L43" s="2">
        <f t="shared" si="1"/>
        <v>0</v>
      </c>
      <c r="R43" s="7">
        <v>0.05</v>
      </c>
      <c r="S43" s="5">
        <v>92.2</v>
      </c>
      <c r="T43" s="8">
        <v>0.02</v>
      </c>
      <c r="U43" s="5">
        <v>6.9125000000000014</v>
      </c>
      <c r="AL43" s="5" t="str">
        <f t="shared" si="10"/>
        <v/>
      </c>
      <c r="AN43" s="5" t="str">
        <f t="shared" si="11"/>
        <v/>
      </c>
      <c r="AP43" s="5" t="str">
        <f t="shared" si="12"/>
        <v/>
      </c>
      <c r="AS43" s="5">
        <f t="shared" si="5"/>
        <v>99.112500000000011</v>
      </c>
      <c r="AT43" s="5">
        <f t="shared" si="9"/>
        <v>98.63676000000001</v>
      </c>
      <c r="AU43" s="11">
        <f t="shared" si="8"/>
        <v>1.4667172164073772E-3</v>
      </c>
      <c r="AV43" s="5">
        <f t="shared" si="13"/>
        <v>1.4667172164073772</v>
      </c>
    </row>
    <row r="44" spans="1:48" x14ac:dyDescent="0.25">
      <c r="A44" s="1" t="s">
        <v>110</v>
      </c>
      <c r="B44" s="1" t="s">
        <v>111</v>
      </c>
      <c r="C44" s="1" t="s">
        <v>112</v>
      </c>
      <c r="D44" s="1" t="s">
        <v>113</v>
      </c>
      <c r="E44" s="1" t="s">
        <v>64</v>
      </c>
      <c r="F44" s="1" t="s">
        <v>114</v>
      </c>
      <c r="G44" s="1" t="s">
        <v>55</v>
      </c>
      <c r="H44" s="1" t="s">
        <v>56</v>
      </c>
      <c r="I44" s="2">
        <v>156.69</v>
      </c>
      <c r="J44" s="2">
        <v>40.71</v>
      </c>
      <c r="K44" s="2">
        <f t="shared" si="0"/>
        <v>40</v>
      </c>
      <c r="L44" s="2">
        <f t="shared" si="1"/>
        <v>0</v>
      </c>
      <c r="P44" s="6">
        <v>0.04</v>
      </c>
      <c r="Q44" s="5">
        <v>75.5</v>
      </c>
      <c r="R44" s="7">
        <v>24.97</v>
      </c>
      <c r="S44" s="5">
        <v>32200.85</v>
      </c>
      <c r="T44" s="8">
        <v>14.99</v>
      </c>
      <c r="U44" s="5">
        <v>5193.3612499999999</v>
      </c>
      <c r="AL44" s="5" t="str">
        <f t="shared" si="10"/>
        <v/>
      </c>
      <c r="AN44" s="5" t="str">
        <f t="shared" si="11"/>
        <v/>
      </c>
      <c r="AP44" s="5" t="str">
        <f t="shared" si="12"/>
        <v/>
      </c>
      <c r="AS44" s="5">
        <f t="shared" si="5"/>
        <v>37469.71125</v>
      </c>
      <c r="AT44" s="5">
        <f t="shared" si="9"/>
        <v>37289.856635999997</v>
      </c>
      <c r="AU44" s="11">
        <f t="shared" si="8"/>
        <v>0.55449585656893108</v>
      </c>
      <c r="AV44" s="5">
        <f t="shared" si="13"/>
        <v>554.495856568931</v>
      </c>
    </row>
    <row r="45" spans="1:48" x14ac:dyDescent="0.25">
      <c r="A45" s="1" t="s">
        <v>110</v>
      </c>
      <c r="B45" s="1" t="s">
        <v>111</v>
      </c>
      <c r="C45" s="1" t="s">
        <v>112</v>
      </c>
      <c r="D45" s="1" t="s">
        <v>113</v>
      </c>
      <c r="E45" s="1" t="s">
        <v>65</v>
      </c>
      <c r="F45" s="1" t="s">
        <v>114</v>
      </c>
      <c r="G45" s="1" t="s">
        <v>55</v>
      </c>
      <c r="H45" s="1" t="s">
        <v>56</v>
      </c>
      <c r="I45" s="2">
        <v>156.69</v>
      </c>
      <c r="J45" s="2">
        <v>37.33</v>
      </c>
      <c r="K45" s="2">
        <f t="shared" si="0"/>
        <v>30.29</v>
      </c>
      <c r="L45" s="2">
        <f t="shared" si="1"/>
        <v>7.03</v>
      </c>
      <c r="N45" s="4">
        <v>0.95</v>
      </c>
      <c r="O45" s="5">
        <v>3360.15</v>
      </c>
      <c r="P45" s="6">
        <v>4.8099999999999996</v>
      </c>
      <c r="Q45" s="5">
        <v>14367.65</v>
      </c>
      <c r="R45" s="7">
        <v>24.53</v>
      </c>
      <c r="S45" s="5">
        <v>33132.07</v>
      </c>
      <c r="AL45" s="5" t="str">
        <f t="shared" si="10"/>
        <v/>
      </c>
      <c r="AN45" s="5" t="str">
        <f t="shared" si="11"/>
        <v/>
      </c>
      <c r="AP45" s="5" t="str">
        <f t="shared" si="12"/>
        <v/>
      </c>
      <c r="AR45" s="2">
        <v>7.03</v>
      </c>
      <c r="AS45" s="5">
        <f t="shared" si="5"/>
        <v>50859.869999999995</v>
      </c>
      <c r="AT45" s="5">
        <f t="shared" si="9"/>
        <v>50615.742623999999</v>
      </c>
      <c r="AU45" s="11">
        <f t="shared" si="8"/>
        <v>0.75265024041610351</v>
      </c>
      <c r="AV45" s="5">
        <f t="shared" si="13"/>
        <v>752.65024041610354</v>
      </c>
    </row>
    <row r="46" spans="1:48" x14ac:dyDescent="0.25">
      <c r="A46" s="1" t="s">
        <v>110</v>
      </c>
      <c r="B46" s="1" t="s">
        <v>111</v>
      </c>
      <c r="C46" s="1" t="s">
        <v>112</v>
      </c>
      <c r="D46" s="1" t="s">
        <v>113</v>
      </c>
      <c r="E46" s="1" t="s">
        <v>66</v>
      </c>
      <c r="F46" s="1" t="s">
        <v>114</v>
      </c>
      <c r="G46" s="1" t="s">
        <v>55</v>
      </c>
      <c r="H46" s="1" t="s">
        <v>56</v>
      </c>
      <c r="I46" s="2">
        <v>156.69</v>
      </c>
      <c r="J46" s="2">
        <v>35.950000000000003</v>
      </c>
      <c r="K46" s="2">
        <f t="shared" si="0"/>
        <v>35.949999999999996</v>
      </c>
      <c r="L46" s="2">
        <f t="shared" si="1"/>
        <v>0</v>
      </c>
      <c r="P46" s="6">
        <v>9.2899999999999991</v>
      </c>
      <c r="Q46" s="5">
        <v>17534.875</v>
      </c>
      <c r="R46" s="7">
        <v>7.47</v>
      </c>
      <c r="S46" s="5">
        <v>8609.1749999999993</v>
      </c>
      <c r="AB46" s="10">
        <v>3.4</v>
      </c>
      <c r="AC46" s="5">
        <v>422.875</v>
      </c>
      <c r="AE46" s="2">
        <v>15.79</v>
      </c>
      <c r="AF46" s="5">
        <v>1963.8812499999999</v>
      </c>
      <c r="AL46" s="5" t="str">
        <f t="shared" si="10"/>
        <v/>
      </c>
      <c r="AN46" s="5" t="str">
        <f t="shared" si="11"/>
        <v/>
      </c>
      <c r="AP46" s="5" t="str">
        <f t="shared" si="12"/>
        <v/>
      </c>
      <c r="AS46" s="5">
        <f t="shared" si="5"/>
        <v>28530.806249999998</v>
      </c>
      <c r="AT46" s="5">
        <f t="shared" si="9"/>
        <v>28393.858379999994</v>
      </c>
      <c r="AU46" s="11">
        <f t="shared" si="8"/>
        <v>0.42221339109454603</v>
      </c>
      <c r="AV46" s="5">
        <f t="shared" si="13"/>
        <v>422.21339109454601</v>
      </c>
    </row>
    <row r="47" spans="1:48" x14ac:dyDescent="0.25">
      <c r="A47" s="1" t="s">
        <v>110</v>
      </c>
      <c r="B47" s="1" t="s">
        <v>111</v>
      </c>
      <c r="C47" s="1" t="s">
        <v>112</v>
      </c>
      <c r="D47" s="1" t="s">
        <v>113</v>
      </c>
      <c r="E47" s="1" t="s">
        <v>67</v>
      </c>
      <c r="F47" s="1" t="s">
        <v>114</v>
      </c>
      <c r="G47" s="1" t="s">
        <v>55</v>
      </c>
      <c r="H47" s="1" t="s">
        <v>56</v>
      </c>
      <c r="I47" s="2">
        <v>156.69</v>
      </c>
      <c r="J47" s="2">
        <v>38.659999999999997</v>
      </c>
      <c r="K47" s="2">
        <f t="shared" si="0"/>
        <v>38.659999999999997</v>
      </c>
      <c r="L47" s="2">
        <f t="shared" si="1"/>
        <v>0</v>
      </c>
      <c r="P47" s="6">
        <v>20.46</v>
      </c>
      <c r="Q47" s="5">
        <v>38863.625</v>
      </c>
      <c r="R47" s="7">
        <v>18.2</v>
      </c>
      <c r="S47" s="5">
        <v>20975.5</v>
      </c>
      <c r="AL47" s="5" t="str">
        <f t="shared" si="10"/>
        <v/>
      </c>
      <c r="AN47" s="5" t="str">
        <f t="shared" si="11"/>
        <v/>
      </c>
      <c r="AP47" s="5" t="str">
        <f t="shared" si="12"/>
        <v/>
      </c>
      <c r="AS47" s="5">
        <f t="shared" si="5"/>
        <v>59839.125</v>
      </c>
      <c r="AT47" s="5">
        <f t="shared" si="9"/>
        <v>59551.897199999999</v>
      </c>
      <c r="AU47" s="11">
        <f t="shared" si="8"/>
        <v>0.88552982572584771</v>
      </c>
      <c r="AV47" s="5">
        <f t="shared" si="13"/>
        <v>885.52982572584779</v>
      </c>
    </row>
    <row r="48" spans="1:48" x14ac:dyDescent="0.25">
      <c r="A48" s="1" t="s">
        <v>115</v>
      </c>
      <c r="B48" s="1" t="s">
        <v>116</v>
      </c>
      <c r="C48" s="1" t="s">
        <v>117</v>
      </c>
      <c r="D48" s="1" t="s">
        <v>118</v>
      </c>
      <c r="E48" s="1" t="s">
        <v>53</v>
      </c>
      <c r="F48" s="1" t="s">
        <v>114</v>
      </c>
      <c r="G48" s="1" t="s">
        <v>55</v>
      </c>
      <c r="H48" s="1" t="s">
        <v>56</v>
      </c>
      <c r="I48" s="2">
        <v>148.22</v>
      </c>
      <c r="J48" s="2">
        <v>35.56</v>
      </c>
      <c r="K48" s="2">
        <f t="shared" si="0"/>
        <v>35.559999999999995</v>
      </c>
      <c r="L48" s="2">
        <f t="shared" si="1"/>
        <v>0</v>
      </c>
      <c r="P48" s="6">
        <v>23.82</v>
      </c>
      <c r="Q48" s="5">
        <v>71936.399999999994</v>
      </c>
      <c r="R48" s="7">
        <v>8.6199999999999992</v>
      </c>
      <c r="S48" s="5">
        <v>15591.02</v>
      </c>
      <c r="T48" s="8">
        <v>0.76</v>
      </c>
      <c r="U48" s="5">
        <v>420.28</v>
      </c>
      <c r="AB48" s="10">
        <v>2.36</v>
      </c>
      <c r="AC48" s="5">
        <v>469.64</v>
      </c>
      <c r="AL48" s="5" t="str">
        <f t="shared" si="10"/>
        <v/>
      </c>
      <c r="AN48" s="5" t="str">
        <f t="shared" si="11"/>
        <v/>
      </c>
      <c r="AP48" s="5" t="str">
        <f t="shared" si="12"/>
        <v/>
      </c>
      <c r="AS48" s="5">
        <f t="shared" si="5"/>
        <v>88417.34</v>
      </c>
      <c r="AT48" s="5">
        <f t="shared" si="9"/>
        <v>87992.936768</v>
      </c>
      <c r="AU48" s="11">
        <f t="shared" si="8"/>
        <v>1.3084447956306686</v>
      </c>
      <c r="AV48" s="5">
        <f t="shared" si="13"/>
        <v>1308.4447956306685</v>
      </c>
    </row>
    <row r="49" spans="1:48" x14ac:dyDescent="0.25">
      <c r="A49" s="1" t="s">
        <v>115</v>
      </c>
      <c r="B49" s="1" t="s">
        <v>116</v>
      </c>
      <c r="C49" s="1" t="s">
        <v>117</v>
      </c>
      <c r="D49" s="1" t="s">
        <v>118</v>
      </c>
      <c r="E49" s="1" t="s">
        <v>57</v>
      </c>
      <c r="F49" s="1" t="s">
        <v>114</v>
      </c>
      <c r="G49" s="1" t="s">
        <v>55</v>
      </c>
      <c r="H49" s="1" t="s">
        <v>56</v>
      </c>
      <c r="I49" s="2">
        <v>148.22</v>
      </c>
      <c r="J49" s="2">
        <v>32.08</v>
      </c>
      <c r="K49" s="2">
        <f t="shared" si="0"/>
        <v>32.07</v>
      </c>
      <c r="L49" s="2">
        <f t="shared" si="1"/>
        <v>0</v>
      </c>
      <c r="N49" s="4">
        <v>1.35</v>
      </c>
      <c r="O49" s="5">
        <v>4774.9500000000007</v>
      </c>
      <c r="P49" s="6">
        <v>18.55</v>
      </c>
      <c r="Q49" s="5">
        <v>46047.45</v>
      </c>
      <c r="R49" s="7">
        <v>12.17</v>
      </c>
      <c r="S49" s="5">
        <v>20878.689999999999</v>
      </c>
      <c r="AL49" s="5" t="str">
        <f t="shared" si="10"/>
        <v/>
      </c>
      <c r="AN49" s="5" t="str">
        <f t="shared" si="11"/>
        <v/>
      </c>
      <c r="AP49" s="5" t="str">
        <f t="shared" si="12"/>
        <v/>
      </c>
      <c r="AS49" s="5">
        <f t="shared" si="5"/>
        <v>71701.09</v>
      </c>
      <c r="AT49" s="5">
        <f t="shared" si="9"/>
        <v>71356.924767999997</v>
      </c>
      <c r="AU49" s="11">
        <f t="shared" si="8"/>
        <v>1.0610692207155992</v>
      </c>
      <c r="AV49" s="5">
        <f t="shared" si="13"/>
        <v>1061.0692207155992</v>
      </c>
    </row>
    <row r="50" spans="1:48" x14ac:dyDescent="0.25">
      <c r="A50" s="1" t="s">
        <v>115</v>
      </c>
      <c r="B50" s="1" t="s">
        <v>116</v>
      </c>
      <c r="C50" s="1" t="s">
        <v>117</v>
      </c>
      <c r="D50" s="1" t="s">
        <v>118</v>
      </c>
      <c r="E50" s="1" t="s">
        <v>72</v>
      </c>
      <c r="F50" s="1" t="s">
        <v>114</v>
      </c>
      <c r="G50" s="1" t="s">
        <v>55</v>
      </c>
      <c r="H50" s="1" t="s">
        <v>56</v>
      </c>
      <c r="I50" s="2">
        <v>148.22</v>
      </c>
      <c r="J50" s="2">
        <v>37.31</v>
      </c>
      <c r="K50" s="2">
        <f t="shared" si="0"/>
        <v>37.31</v>
      </c>
      <c r="L50" s="2">
        <f t="shared" si="1"/>
        <v>0</v>
      </c>
      <c r="N50" s="4">
        <v>5.94</v>
      </c>
      <c r="O50" s="5">
        <v>21009.78</v>
      </c>
      <c r="P50" s="6">
        <v>18.64</v>
      </c>
      <c r="Q50" s="5">
        <v>52910.399999999987</v>
      </c>
      <c r="R50" s="7">
        <v>12.73</v>
      </c>
      <c r="S50" s="5">
        <v>23423.41</v>
      </c>
      <c r="AL50" s="5" t="str">
        <f t="shared" si="10"/>
        <v/>
      </c>
      <c r="AN50" s="5" t="str">
        <f t="shared" si="11"/>
        <v/>
      </c>
      <c r="AP50" s="5" t="str">
        <f t="shared" si="12"/>
        <v/>
      </c>
      <c r="AS50" s="5">
        <f t="shared" si="5"/>
        <v>97343.59</v>
      </c>
      <c r="AT50" s="5">
        <f t="shared" si="9"/>
        <v>96876.340767999995</v>
      </c>
      <c r="AU50" s="11">
        <f t="shared" si="8"/>
        <v>1.4405399859745338</v>
      </c>
      <c r="AV50" s="5">
        <f t="shared" si="13"/>
        <v>1440.5399859745339</v>
      </c>
    </row>
    <row r="51" spans="1:48" x14ac:dyDescent="0.25">
      <c r="A51" s="1" t="s">
        <v>115</v>
      </c>
      <c r="B51" s="1" t="s">
        <v>116</v>
      </c>
      <c r="C51" s="1" t="s">
        <v>117</v>
      </c>
      <c r="D51" s="1" t="s">
        <v>118</v>
      </c>
      <c r="E51" s="1" t="s">
        <v>62</v>
      </c>
      <c r="F51" s="1" t="s">
        <v>114</v>
      </c>
      <c r="G51" s="1" t="s">
        <v>55</v>
      </c>
      <c r="H51" s="1" t="s">
        <v>56</v>
      </c>
      <c r="I51" s="2">
        <v>148.22</v>
      </c>
      <c r="J51" s="2">
        <v>40.64</v>
      </c>
      <c r="K51" s="2">
        <f t="shared" si="0"/>
        <v>40</v>
      </c>
      <c r="L51" s="2">
        <f t="shared" si="1"/>
        <v>0</v>
      </c>
      <c r="N51" s="4">
        <v>0.03</v>
      </c>
      <c r="O51" s="5">
        <v>106.11</v>
      </c>
      <c r="P51" s="6">
        <v>6.28</v>
      </c>
      <c r="Q51" s="5">
        <v>18965.599999999999</v>
      </c>
      <c r="R51" s="7">
        <v>18.57</v>
      </c>
      <c r="S51" s="5">
        <v>34243.079999999987</v>
      </c>
      <c r="T51" s="8">
        <v>15.12</v>
      </c>
      <c r="U51" s="5">
        <v>7258.1250000000009</v>
      </c>
      <c r="AL51" s="5" t="str">
        <f t="shared" si="10"/>
        <v/>
      </c>
      <c r="AN51" s="5" t="str">
        <f t="shared" si="11"/>
        <v/>
      </c>
      <c r="AP51" s="5" t="str">
        <f t="shared" si="12"/>
        <v/>
      </c>
      <c r="AS51" s="5">
        <f t="shared" si="5"/>
        <v>60572.914999999986</v>
      </c>
      <c r="AT51" s="5">
        <f t="shared" si="9"/>
        <v>60282.165007999982</v>
      </c>
      <c r="AU51" s="11">
        <f t="shared" si="8"/>
        <v>0.89638882359420491</v>
      </c>
      <c r="AV51" s="5">
        <f t="shared" si="13"/>
        <v>896.38882359420484</v>
      </c>
    </row>
    <row r="52" spans="1:48" x14ac:dyDescent="0.25">
      <c r="A52" s="1" t="s">
        <v>119</v>
      </c>
      <c r="B52" s="1" t="s">
        <v>111</v>
      </c>
      <c r="C52" s="1" t="s">
        <v>112</v>
      </c>
      <c r="D52" s="1" t="s">
        <v>113</v>
      </c>
      <c r="E52" s="1" t="s">
        <v>106</v>
      </c>
      <c r="F52" s="1" t="s">
        <v>114</v>
      </c>
      <c r="G52" s="1" t="s">
        <v>55</v>
      </c>
      <c r="H52" s="1" t="s">
        <v>56</v>
      </c>
      <c r="I52" s="2">
        <v>150.74</v>
      </c>
      <c r="J52" s="2">
        <v>39.53</v>
      </c>
      <c r="K52" s="2">
        <f t="shared" si="0"/>
        <v>39.520000000000003</v>
      </c>
      <c r="L52" s="2">
        <f t="shared" si="1"/>
        <v>0</v>
      </c>
      <c r="N52" s="4">
        <v>1.77</v>
      </c>
      <c r="O52" s="5">
        <v>3912.8062500000001</v>
      </c>
      <c r="P52" s="6">
        <v>17.440000000000001</v>
      </c>
      <c r="Q52" s="5">
        <v>36919.5</v>
      </c>
      <c r="R52" s="7">
        <v>20.27</v>
      </c>
      <c r="S52" s="5">
        <v>24467.575000000001</v>
      </c>
      <c r="T52" s="8">
        <v>0.04</v>
      </c>
      <c r="U52" s="5">
        <v>13.824999999999999</v>
      </c>
      <c r="AL52" s="5" t="str">
        <f t="shared" si="10"/>
        <v/>
      </c>
      <c r="AN52" s="5" t="str">
        <f t="shared" si="11"/>
        <v/>
      </c>
      <c r="AP52" s="5" t="str">
        <f t="shared" si="12"/>
        <v/>
      </c>
      <c r="AS52" s="5">
        <f t="shared" si="5"/>
        <v>65313.706250000003</v>
      </c>
      <c r="AT52" s="5">
        <f t="shared" si="9"/>
        <v>65000.200460000007</v>
      </c>
      <c r="AU52" s="11">
        <f t="shared" si="8"/>
        <v>0.96654546524655438</v>
      </c>
      <c r="AV52" s="5">
        <f t="shared" si="13"/>
        <v>966.54546524655439</v>
      </c>
    </row>
    <row r="53" spans="1:48" x14ac:dyDescent="0.25">
      <c r="A53" s="1" t="s">
        <v>119</v>
      </c>
      <c r="B53" s="1" t="s">
        <v>111</v>
      </c>
      <c r="C53" s="1" t="s">
        <v>112</v>
      </c>
      <c r="D53" s="1" t="s">
        <v>113</v>
      </c>
      <c r="E53" s="1" t="s">
        <v>79</v>
      </c>
      <c r="F53" s="1" t="s">
        <v>114</v>
      </c>
      <c r="G53" s="1" t="s">
        <v>55</v>
      </c>
      <c r="H53" s="1" t="s">
        <v>56</v>
      </c>
      <c r="I53" s="2">
        <v>150.74</v>
      </c>
      <c r="J53" s="2">
        <v>40.159999999999997</v>
      </c>
      <c r="K53" s="2">
        <f t="shared" si="0"/>
        <v>35.300000000000004</v>
      </c>
      <c r="L53" s="2">
        <f t="shared" si="1"/>
        <v>4.6900000000000004</v>
      </c>
      <c r="P53" s="6">
        <v>4.01</v>
      </c>
      <c r="Q53" s="5">
        <v>7568.875</v>
      </c>
      <c r="R53" s="7">
        <v>24.01</v>
      </c>
      <c r="S53" s="5">
        <v>27671.525000000001</v>
      </c>
      <c r="T53" s="8">
        <v>7.28</v>
      </c>
      <c r="U53" s="5">
        <v>2516.15</v>
      </c>
      <c r="AL53" s="5" t="str">
        <f t="shared" si="10"/>
        <v/>
      </c>
      <c r="AN53" s="5" t="str">
        <f t="shared" si="11"/>
        <v/>
      </c>
      <c r="AP53" s="5" t="str">
        <f t="shared" si="12"/>
        <v/>
      </c>
      <c r="AR53" s="2">
        <v>4.6900000000000004</v>
      </c>
      <c r="AS53" s="5">
        <f t="shared" si="5"/>
        <v>37756.550000000003</v>
      </c>
      <c r="AT53" s="5">
        <f t="shared" si="9"/>
        <v>37575.31856</v>
      </c>
      <c r="AU53" s="11">
        <f t="shared" si="8"/>
        <v>0.55874064237251564</v>
      </c>
      <c r="AV53" s="5">
        <f t="shared" si="13"/>
        <v>558.74064237251559</v>
      </c>
    </row>
    <row r="54" spans="1:48" x14ac:dyDescent="0.25">
      <c r="A54" s="1" t="s">
        <v>119</v>
      </c>
      <c r="B54" s="1" t="s">
        <v>111</v>
      </c>
      <c r="C54" s="1" t="s">
        <v>112</v>
      </c>
      <c r="D54" s="1" t="s">
        <v>113</v>
      </c>
      <c r="E54" s="1" t="s">
        <v>107</v>
      </c>
      <c r="F54" s="1" t="s">
        <v>114</v>
      </c>
      <c r="G54" s="1" t="s">
        <v>55</v>
      </c>
      <c r="H54" s="1" t="s">
        <v>56</v>
      </c>
      <c r="I54" s="2">
        <v>150.74</v>
      </c>
      <c r="J54" s="2">
        <v>38.75</v>
      </c>
      <c r="K54" s="2">
        <f t="shared" si="0"/>
        <v>32.369999999999997</v>
      </c>
      <c r="L54" s="2">
        <f t="shared" si="1"/>
        <v>6.37</v>
      </c>
      <c r="N54" s="4">
        <v>8.3699999999999992</v>
      </c>
      <c r="O54" s="5">
        <v>18502.931250000001</v>
      </c>
      <c r="P54" s="6">
        <v>13.06</v>
      </c>
      <c r="Q54" s="5">
        <v>25613.375</v>
      </c>
      <c r="R54" s="7">
        <v>10.32</v>
      </c>
      <c r="S54" s="5">
        <v>11893.8</v>
      </c>
      <c r="T54" s="8">
        <v>0.62</v>
      </c>
      <c r="U54" s="5">
        <v>214.28749999999999</v>
      </c>
      <c r="AL54" s="5" t="str">
        <f t="shared" si="10"/>
        <v/>
      </c>
      <c r="AN54" s="5" t="str">
        <f t="shared" si="11"/>
        <v/>
      </c>
      <c r="AP54" s="5" t="str">
        <f t="shared" si="12"/>
        <v/>
      </c>
      <c r="AR54" s="2">
        <v>6.37</v>
      </c>
      <c r="AS54" s="5">
        <f t="shared" si="5"/>
        <v>56224.393749999996</v>
      </c>
      <c r="AT54" s="5">
        <f t="shared" si="9"/>
        <v>55954.516660000001</v>
      </c>
      <c r="AU54" s="11">
        <f t="shared" si="8"/>
        <v>0.83203719304015467</v>
      </c>
      <c r="AV54" s="5">
        <f t="shared" si="13"/>
        <v>832.03719304015476</v>
      </c>
    </row>
    <row r="55" spans="1:48" x14ac:dyDescent="0.25">
      <c r="A55" s="1" t="s">
        <v>119</v>
      </c>
      <c r="B55" s="1" t="s">
        <v>111</v>
      </c>
      <c r="C55" s="1" t="s">
        <v>112</v>
      </c>
      <c r="D55" s="1" t="s">
        <v>113</v>
      </c>
      <c r="E55" s="1" t="s">
        <v>108</v>
      </c>
      <c r="F55" s="1" t="s">
        <v>114</v>
      </c>
      <c r="G55" s="1" t="s">
        <v>55</v>
      </c>
      <c r="H55" s="1" t="s">
        <v>56</v>
      </c>
      <c r="I55" s="2">
        <v>150.74</v>
      </c>
      <c r="J55" s="2">
        <v>28.99</v>
      </c>
      <c r="K55" s="2">
        <f t="shared" si="0"/>
        <v>29</v>
      </c>
      <c r="L55" s="2">
        <f t="shared" si="1"/>
        <v>0</v>
      </c>
      <c r="N55" s="4">
        <v>0.81</v>
      </c>
      <c r="O55" s="5">
        <v>1790.60625</v>
      </c>
      <c r="P55" s="6">
        <v>24.51</v>
      </c>
      <c r="Q55" s="5">
        <v>46545.75</v>
      </c>
      <c r="R55" s="7">
        <v>3.68</v>
      </c>
      <c r="S55" s="5">
        <v>4257.335</v>
      </c>
      <c r="AL55" s="5" t="str">
        <f t="shared" si="10"/>
        <v/>
      </c>
      <c r="AN55" s="5" t="str">
        <f t="shared" si="11"/>
        <v/>
      </c>
      <c r="AP55" s="5" t="str">
        <f t="shared" si="12"/>
        <v/>
      </c>
      <c r="AS55" s="5">
        <f t="shared" si="5"/>
        <v>52593.691249999996</v>
      </c>
      <c r="AT55" s="5">
        <f t="shared" si="9"/>
        <v>52341.241532</v>
      </c>
      <c r="AU55" s="11">
        <f t="shared" si="8"/>
        <v>0.77830820966869996</v>
      </c>
      <c r="AV55" s="5">
        <f t="shared" si="13"/>
        <v>778.30820966869999</v>
      </c>
    </row>
    <row r="56" spans="1:48" x14ac:dyDescent="0.25">
      <c r="A56" s="1" t="s">
        <v>120</v>
      </c>
      <c r="B56" s="1" t="s">
        <v>121</v>
      </c>
      <c r="C56" s="1" t="s">
        <v>122</v>
      </c>
      <c r="D56" s="1" t="s">
        <v>123</v>
      </c>
      <c r="E56" s="1" t="s">
        <v>108</v>
      </c>
      <c r="F56" s="1" t="s">
        <v>114</v>
      </c>
      <c r="G56" s="1" t="s">
        <v>55</v>
      </c>
      <c r="H56" s="1" t="s">
        <v>56</v>
      </c>
      <c r="I56" s="2">
        <v>9.26</v>
      </c>
      <c r="J56" s="2">
        <v>8.25</v>
      </c>
      <c r="K56" s="2">
        <f t="shared" si="0"/>
        <v>8.25</v>
      </c>
      <c r="L56" s="2">
        <f t="shared" si="1"/>
        <v>0</v>
      </c>
      <c r="X56" s="2">
        <v>8.25</v>
      </c>
      <c r="Y56" s="5">
        <v>2885.2775000000001</v>
      </c>
      <c r="AL56" s="5" t="str">
        <f t="shared" si="10"/>
        <v/>
      </c>
      <c r="AN56" s="5" t="str">
        <f t="shared" si="11"/>
        <v/>
      </c>
      <c r="AP56" s="5" t="str">
        <f t="shared" si="12"/>
        <v/>
      </c>
      <c r="AS56" s="5">
        <f t="shared" si="5"/>
        <v>2885.2775000000001</v>
      </c>
      <c r="AT56" s="5">
        <f t="shared" si="9"/>
        <v>2871.4281679999999</v>
      </c>
      <c r="AU56" s="11">
        <f t="shared" si="8"/>
        <v>4.2697804851687081E-2</v>
      </c>
      <c r="AV56" s="5">
        <f t="shared" si="13"/>
        <v>42.697804851687081</v>
      </c>
    </row>
    <row r="57" spans="1:48" x14ac:dyDescent="0.25">
      <c r="A57" s="1" t="s">
        <v>124</v>
      </c>
      <c r="B57" s="1" t="s">
        <v>111</v>
      </c>
      <c r="C57" s="1" t="s">
        <v>112</v>
      </c>
      <c r="D57" s="1" t="s">
        <v>113</v>
      </c>
      <c r="E57" s="1" t="s">
        <v>77</v>
      </c>
      <c r="F57" s="1" t="s">
        <v>114</v>
      </c>
      <c r="G57" s="1" t="s">
        <v>55</v>
      </c>
      <c r="H57" s="1" t="s">
        <v>56</v>
      </c>
      <c r="I57" s="2">
        <v>1.49</v>
      </c>
      <c r="J57" s="2">
        <v>0.74</v>
      </c>
      <c r="K57" s="2">
        <f t="shared" si="0"/>
        <v>0.74</v>
      </c>
      <c r="L57" s="2">
        <f t="shared" si="1"/>
        <v>0</v>
      </c>
      <c r="R57" s="7">
        <v>0.6</v>
      </c>
      <c r="S57" s="5">
        <v>696.1099999999999</v>
      </c>
      <c r="T57" s="8">
        <v>0.14000000000000001</v>
      </c>
      <c r="U57" s="5">
        <v>48.387500000000003</v>
      </c>
      <c r="AL57" s="5" t="str">
        <f t="shared" si="10"/>
        <v/>
      </c>
      <c r="AN57" s="5" t="str">
        <f t="shared" si="11"/>
        <v/>
      </c>
      <c r="AP57" s="5" t="str">
        <f t="shared" si="12"/>
        <v/>
      </c>
      <c r="AS57" s="5">
        <f t="shared" si="5"/>
        <v>744.49749999999995</v>
      </c>
      <c r="AT57" s="5">
        <f t="shared" si="9"/>
        <v>740.92391199999997</v>
      </c>
      <c r="AU57" s="11">
        <f t="shared" si="8"/>
        <v>1.1017452902734278E-2</v>
      </c>
      <c r="AV57" s="5">
        <f t="shared" si="13"/>
        <v>11.017452902734279</v>
      </c>
    </row>
    <row r="58" spans="1:48" x14ac:dyDescent="0.25">
      <c r="A58" s="1" t="s">
        <v>124</v>
      </c>
      <c r="B58" s="1" t="s">
        <v>111</v>
      </c>
      <c r="C58" s="1" t="s">
        <v>112</v>
      </c>
      <c r="D58" s="1" t="s">
        <v>113</v>
      </c>
      <c r="E58" s="1" t="s">
        <v>78</v>
      </c>
      <c r="F58" s="1" t="s">
        <v>114</v>
      </c>
      <c r="G58" s="1" t="s">
        <v>55</v>
      </c>
      <c r="H58" s="1" t="s">
        <v>56</v>
      </c>
      <c r="I58" s="2">
        <v>1.49</v>
      </c>
      <c r="J58" s="2">
        <v>0.75</v>
      </c>
      <c r="K58" s="2">
        <f t="shared" si="0"/>
        <v>0.74</v>
      </c>
      <c r="L58" s="2">
        <f t="shared" si="1"/>
        <v>0</v>
      </c>
      <c r="P58" s="6">
        <v>0.56999999999999995</v>
      </c>
      <c r="Q58" s="5">
        <v>1506.2249999999999</v>
      </c>
      <c r="R58" s="7">
        <v>0.17</v>
      </c>
      <c r="S58" s="5">
        <v>269.685</v>
      </c>
      <c r="AL58" s="5" t="str">
        <f t="shared" si="10"/>
        <v/>
      </c>
      <c r="AN58" s="5" t="str">
        <f t="shared" si="11"/>
        <v/>
      </c>
      <c r="AP58" s="5" t="str">
        <f t="shared" si="12"/>
        <v/>
      </c>
      <c r="AS58" s="5">
        <f t="shared" si="5"/>
        <v>1775.9099999999999</v>
      </c>
      <c r="AT58" s="5">
        <f t="shared" si="9"/>
        <v>1767.3856319999998</v>
      </c>
      <c r="AU58" s="11">
        <f t="shared" si="8"/>
        <v>2.6280819995359059E-2</v>
      </c>
      <c r="AV58" s="5">
        <f t="shared" si="13"/>
        <v>26.28081999535906</v>
      </c>
    </row>
    <row r="59" spans="1:48" x14ac:dyDescent="0.25">
      <c r="A59" s="1" t="s">
        <v>125</v>
      </c>
      <c r="B59" s="1" t="s">
        <v>126</v>
      </c>
      <c r="C59" s="1" t="s">
        <v>127</v>
      </c>
      <c r="D59" s="1" t="s">
        <v>128</v>
      </c>
      <c r="E59" s="1" t="s">
        <v>84</v>
      </c>
      <c r="F59" s="1" t="s">
        <v>114</v>
      </c>
      <c r="G59" s="1" t="s">
        <v>55</v>
      </c>
      <c r="H59" s="1" t="s">
        <v>56</v>
      </c>
      <c r="I59" s="2">
        <v>148</v>
      </c>
      <c r="J59" s="2">
        <v>35.56</v>
      </c>
      <c r="K59" s="2">
        <f t="shared" si="0"/>
        <v>34.879999999999995</v>
      </c>
      <c r="L59" s="2">
        <f t="shared" si="1"/>
        <v>0.67</v>
      </c>
      <c r="N59" s="4">
        <v>3.05</v>
      </c>
      <c r="O59" s="5">
        <v>10787.85</v>
      </c>
      <c r="P59" s="6">
        <v>23.34</v>
      </c>
      <c r="Q59" s="5">
        <v>69203.299999999988</v>
      </c>
      <c r="R59" s="7">
        <v>6.2200000000000006</v>
      </c>
      <c r="S59" s="5">
        <v>11273.754999999999</v>
      </c>
      <c r="T59" s="8">
        <v>2.2200000000000002</v>
      </c>
      <c r="U59" s="5">
        <v>1225.5862500000001</v>
      </c>
      <c r="AB59" s="10">
        <v>0.05</v>
      </c>
      <c r="AC59" s="5">
        <v>9.9500000000000011</v>
      </c>
      <c r="AL59" s="5" t="str">
        <f t="shared" si="10"/>
        <v/>
      </c>
      <c r="AN59" s="5" t="str">
        <f t="shared" si="11"/>
        <v/>
      </c>
      <c r="AP59" s="5" t="str">
        <f t="shared" si="12"/>
        <v/>
      </c>
      <c r="AR59" s="2">
        <v>0.67</v>
      </c>
      <c r="AS59" s="5">
        <f t="shared" si="5"/>
        <v>92500.441249999989</v>
      </c>
      <c r="AT59" s="5">
        <f t="shared" si="9"/>
        <v>92056.439131999985</v>
      </c>
      <c r="AU59" s="11">
        <f t="shared" si="8"/>
        <v>1.3688686059442967</v>
      </c>
      <c r="AV59" s="5">
        <f t="shared" si="13"/>
        <v>1368.8686059442966</v>
      </c>
    </row>
    <row r="60" spans="1:48" x14ac:dyDescent="0.25">
      <c r="A60" s="1" t="s">
        <v>125</v>
      </c>
      <c r="B60" s="1" t="s">
        <v>126</v>
      </c>
      <c r="C60" s="1" t="s">
        <v>127</v>
      </c>
      <c r="D60" s="1" t="s">
        <v>128</v>
      </c>
      <c r="E60" s="1" t="s">
        <v>85</v>
      </c>
      <c r="F60" s="1" t="s">
        <v>114</v>
      </c>
      <c r="G60" s="1" t="s">
        <v>55</v>
      </c>
      <c r="H60" s="1" t="s">
        <v>56</v>
      </c>
      <c r="I60" s="2">
        <v>148</v>
      </c>
      <c r="J60" s="2">
        <v>33.97</v>
      </c>
      <c r="K60" s="2">
        <f t="shared" si="0"/>
        <v>33.909999999999997</v>
      </c>
      <c r="L60" s="2">
        <f t="shared" si="1"/>
        <v>7.0000000000000007E-2</v>
      </c>
      <c r="P60" s="6">
        <v>16.440000000000001</v>
      </c>
      <c r="Q60" s="5">
        <v>49648.800000000003</v>
      </c>
      <c r="R60" s="7">
        <v>11.38</v>
      </c>
      <c r="S60" s="5">
        <v>20756.525000000001</v>
      </c>
      <c r="T60" s="8">
        <v>0.61</v>
      </c>
      <c r="U60" s="5">
        <v>337.33</v>
      </c>
      <c r="AB60" s="10">
        <v>5.48</v>
      </c>
      <c r="AC60" s="5">
        <v>1090.52</v>
      </c>
      <c r="AL60" s="5" t="str">
        <f t="shared" si="10"/>
        <v/>
      </c>
      <c r="AN60" s="5" t="str">
        <f t="shared" si="11"/>
        <v/>
      </c>
      <c r="AP60" s="5" t="str">
        <f t="shared" si="12"/>
        <v/>
      </c>
      <c r="AR60" s="2">
        <v>7.0000000000000007E-2</v>
      </c>
      <c r="AS60" s="5">
        <f t="shared" si="5"/>
        <v>71833.175000000017</v>
      </c>
      <c r="AT60" s="5">
        <f t="shared" si="9"/>
        <v>71488.37576000001</v>
      </c>
      <c r="AU60" s="11">
        <f t="shared" si="8"/>
        <v>1.0630238817677287</v>
      </c>
      <c r="AV60" s="5">
        <f t="shared" si="13"/>
        <v>1063.0238817677287</v>
      </c>
    </row>
    <row r="61" spans="1:48" x14ac:dyDescent="0.25">
      <c r="A61" s="1" t="s">
        <v>125</v>
      </c>
      <c r="B61" s="1" t="s">
        <v>126</v>
      </c>
      <c r="C61" s="1" t="s">
        <v>127</v>
      </c>
      <c r="D61" s="1" t="s">
        <v>128</v>
      </c>
      <c r="E61" s="1" t="s">
        <v>77</v>
      </c>
      <c r="F61" s="1" t="s">
        <v>114</v>
      </c>
      <c r="G61" s="1" t="s">
        <v>55</v>
      </c>
      <c r="H61" s="1" t="s">
        <v>56</v>
      </c>
      <c r="I61" s="2">
        <v>148</v>
      </c>
      <c r="J61" s="2">
        <v>38.58</v>
      </c>
      <c r="K61" s="2">
        <f t="shared" si="0"/>
        <v>38.58</v>
      </c>
      <c r="L61" s="2">
        <f t="shared" si="1"/>
        <v>0</v>
      </c>
      <c r="P61" s="6">
        <v>8.14</v>
      </c>
      <c r="Q61" s="5">
        <v>21087.15</v>
      </c>
      <c r="R61" s="7">
        <v>22.86</v>
      </c>
      <c r="S61" s="5">
        <v>34452.834999999999</v>
      </c>
      <c r="T61" s="8">
        <v>7.5799999999999992</v>
      </c>
      <c r="U61" s="5">
        <v>2812.69625</v>
      </c>
      <c r="AL61" s="5" t="str">
        <f t="shared" si="10"/>
        <v/>
      </c>
      <c r="AN61" s="5" t="str">
        <f t="shared" si="11"/>
        <v/>
      </c>
      <c r="AP61" s="5" t="str">
        <f t="shared" si="12"/>
        <v/>
      </c>
      <c r="AS61" s="5">
        <f t="shared" si="5"/>
        <v>58352.681250000001</v>
      </c>
      <c r="AT61" s="5">
        <f t="shared" si="9"/>
        <v>58072.588379999987</v>
      </c>
      <c r="AU61" s="11">
        <f t="shared" si="8"/>
        <v>0.86353267461628891</v>
      </c>
      <c r="AV61" s="5">
        <f t="shared" si="13"/>
        <v>863.53267461628889</v>
      </c>
    </row>
    <row r="62" spans="1:48" x14ac:dyDescent="0.25">
      <c r="A62" s="1" t="s">
        <v>125</v>
      </c>
      <c r="B62" s="1" t="s">
        <v>126</v>
      </c>
      <c r="C62" s="1" t="s">
        <v>127</v>
      </c>
      <c r="D62" s="1" t="s">
        <v>128</v>
      </c>
      <c r="E62" s="1" t="s">
        <v>78</v>
      </c>
      <c r="F62" s="1" t="s">
        <v>114</v>
      </c>
      <c r="G62" s="1" t="s">
        <v>55</v>
      </c>
      <c r="H62" s="1" t="s">
        <v>56</v>
      </c>
      <c r="I62" s="2">
        <v>148</v>
      </c>
      <c r="J62" s="2">
        <v>39.29</v>
      </c>
      <c r="K62" s="2">
        <f t="shared" si="0"/>
        <v>39.290000000000006</v>
      </c>
      <c r="L62" s="2">
        <f t="shared" si="1"/>
        <v>0</v>
      </c>
      <c r="N62" s="4">
        <v>5.42</v>
      </c>
      <c r="O62" s="5">
        <v>16774.2225</v>
      </c>
      <c r="P62" s="6">
        <v>26.19</v>
      </c>
      <c r="Q62" s="5">
        <v>69207.074999999997</v>
      </c>
      <c r="R62" s="7">
        <v>6.84</v>
      </c>
      <c r="S62" s="5">
        <v>11047.865</v>
      </c>
      <c r="T62" s="8">
        <v>0.84</v>
      </c>
      <c r="U62" s="5">
        <v>463.13749999999999</v>
      </c>
      <c r="AL62" s="5" t="str">
        <f t="shared" si="10"/>
        <v/>
      </c>
      <c r="AN62" s="5" t="str">
        <f t="shared" si="11"/>
        <v/>
      </c>
      <c r="AP62" s="5" t="str">
        <f t="shared" si="12"/>
        <v/>
      </c>
      <c r="AS62" s="5">
        <f t="shared" si="5"/>
        <v>97492.3</v>
      </c>
      <c r="AT62" s="5">
        <f t="shared" si="9"/>
        <v>97024.336960000001</v>
      </c>
      <c r="AU62" s="11">
        <f t="shared" si="8"/>
        <v>1.4427406722376384</v>
      </c>
      <c r="AV62" s="5">
        <f t="shared" si="13"/>
        <v>1442.7406722376384</v>
      </c>
    </row>
    <row r="63" spans="1:48" x14ac:dyDescent="0.25">
      <c r="A63" s="1" t="s">
        <v>129</v>
      </c>
      <c r="B63" s="1" t="s">
        <v>130</v>
      </c>
      <c r="C63" s="1" t="s">
        <v>131</v>
      </c>
      <c r="D63" s="1" t="s">
        <v>132</v>
      </c>
      <c r="E63" s="1" t="s">
        <v>64</v>
      </c>
      <c r="F63" s="1" t="s">
        <v>133</v>
      </c>
      <c r="G63" s="1" t="s">
        <v>55</v>
      </c>
      <c r="H63" s="1" t="s">
        <v>56</v>
      </c>
      <c r="I63" s="2">
        <v>160</v>
      </c>
      <c r="J63" s="2">
        <v>40.840000000000003</v>
      </c>
      <c r="K63" s="2">
        <f t="shared" si="0"/>
        <v>40</v>
      </c>
      <c r="L63" s="2">
        <f t="shared" si="1"/>
        <v>0</v>
      </c>
      <c r="P63" s="6">
        <v>0.14000000000000001</v>
      </c>
      <c r="Q63" s="5">
        <v>286.89999999999998</v>
      </c>
      <c r="R63" s="7">
        <v>0.06</v>
      </c>
      <c r="S63" s="5">
        <v>73.760000000000005</v>
      </c>
      <c r="AE63" s="2">
        <v>39.799999999999997</v>
      </c>
      <c r="AF63" s="5">
        <v>5536.6774999999998</v>
      </c>
      <c r="AL63" s="5" t="str">
        <f t="shared" si="10"/>
        <v/>
      </c>
      <c r="AN63" s="5" t="str">
        <f t="shared" si="11"/>
        <v/>
      </c>
      <c r="AP63" s="5" t="str">
        <f t="shared" si="12"/>
        <v/>
      </c>
      <c r="AS63" s="5">
        <f t="shared" si="5"/>
        <v>5897.3374999999996</v>
      </c>
      <c r="AT63" s="5">
        <f t="shared" si="9"/>
        <v>5869.0302799999999</v>
      </c>
      <c r="AU63" s="11">
        <f t="shared" si="8"/>
        <v>8.7271801661897741E-2</v>
      </c>
      <c r="AV63" s="5">
        <f t="shared" si="13"/>
        <v>87.27180166189774</v>
      </c>
    </row>
    <row r="64" spans="1:48" x14ac:dyDescent="0.25">
      <c r="A64" s="1" t="s">
        <v>129</v>
      </c>
      <c r="B64" s="1" t="s">
        <v>130</v>
      </c>
      <c r="C64" s="1" t="s">
        <v>131</v>
      </c>
      <c r="D64" s="1" t="s">
        <v>132</v>
      </c>
      <c r="E64" s="1" t="s">
        <v>65</v>
      </c>
      <c r="F64" s="1" t="s">
        <v>133</v>
      </c>
      <c r="G64" s="1" t="s">
        <v>55</v>
      </c>
      <c r="H64" s="1" t="s">
        <v>56</v>
      </c>
      <c r="I64" s="2">
        <v>160</v>
      </c>
      <c r="J64" s="2">
        <v>39</v>
      </c>
      <c r="K64" s="2">
        <f t="shared" si="0"/>
        <v>39</v>
      </c>
      <c r="L64" s="2">
        <f t="shared" si="1"/>
        <v>0</v>
      </c>
      <c r="N64" s="4">
        <v>0.02</v>
      </c>
      <c r="O64" s="5">
        <v>53.055</v>
      </c>
      <c r="P64" s="6">
        <v>0.25</v>
      </c>
      <c r="Q64" s="5">
        <v>517.17499999999995</v>
      </c>
      <c r="R64" s="7">
        <v>0.01</v>
      </c>
      <c r="S64" s="5">
        <v>11.525</v>
      </c>
      <c r="AE64" s="2">
        <v>38.72</v>
      </c>
      <c r="AF64" s="5">
        <v>6067.0124999999998</v>
      </c>
      <c r="AL64" s="5" t="str">
        <f t="shared" si="10"/>
        <v/>
      </c>
      <c r="AN64" s="5" t="str">
        <f t="shared" si="11"/>
        <v/>
      </c>
      <c r="AP64" s="5" t="str">
        <f t="shared" si="12"/>
        <v/>
      </c>
      <c r="AS64" s="5">
        <f t="shared" si="5"/>
        <v>6648.7674999999999</v>
      </c>
      <c r="AT64" s="5">
        <f t="shared" si="9"/>
        <v>6616.853415999999</v>
      </c>
      <c r="AU64" s="11">
        <f t="shared" si="8"/>
        <v>9.8391845227795025E-2</v>
      </c>
      <c r="AV64" s="5">
        <f t="shared" si="13"/>
        <v>98.391845227795017</v>
      </c>
    </row>
    <row r="65" spans="1:48" x14ac:dyDescent="0.25">
      <c r="A65" s="1" t="s">
        <v>129</v>
      </c>
      <c r="B65" s="1" t="s">
        <v>130</v>
      </c>
      <c r="C65" s="1" t="s">
        <v>131</v>
      </c>
      <c r="D65" s="1" t="s">
        <v>132</v>
      </c>
      <c r="E65" s="1" t="s">
        <v>66</v>
      </c>
      <c r="F65" s="1" t="s">
        <v>133</v>
      </c>
      <c r="G65" s="1" t="s">
        <v>55</v>
      </c>
      <c r="H65" s="1" t="s">
        <v>56</v>
      </c>
      <c r="I65" s="2">
        <v>160</v>
      </c>
      <c r="J65" s="2">
        <v>37.950000000000003</v>
      </c>
      <c r="K65" s="2">
        <f t="shared" si="0"/>
        <v>37.950000000000003</v>
      </c>
      <c r="L65" s="2">
        <f t="shared" si="1"/>
        <v>0</v>
      </c>
      <c r="N65" s="4">
        <v>0.01</v>
      </c>
      <c r="O65" s="5">
        <v>22.106249999999999</v>
      </c>
      <c r="P65" s="6">
        <v>22.71</v>
      </c>
      <c r="Q65" s="5">
        <v>42865.125</v>
      </c>
      <c r="R65" s="7">
        <v>14.32</v>
      </c>
      <c r="S65" s="5">
        <v>16503.8</v>
      </c>
      <c r="T65" s="8">
        <v>0.91</v>
      </c>
      <c r="U65" s="5">
        <v>314.51875000000001</v>
      </c>
      <c r="AL65" s="5" t="str">
        <f t="shared" si="10"/>
        <v/>
      </c>
      <c r="AN65" s="5" t="str">
        <f t="shared" si="11"/>
        <v/>
      </c>
      <c r="AP65" s="5" t="str">
        <f t="shared" si="12"/>
        <v/>
      </c>
      <c r="AS65" s="5">
        <f t="shared" si="5"/>
        <v>59705.55</v>
      </c>
      <c r="AT65" s="5">
        <f t="shared" si="9"/>
        <v>59418.963360000002</v>
      </c>
      <c r="AU65" s="11">
        <f t="shared" si="8"/>
        <v>0.88355311489541155</v>
      </c>
      <c r="AV65" s="5">
        <f t="shared" si="13"/>
        <v>883.55311489541157</v>
      </c>
    </row>
    <row r="66" spans="1:48" x14ac:dyDescent="0.25">
      <c r="A66" s="1" t="s">
        <v>129</v>
      </c>
      <c r="B66" s="1" t="s">
        <v>130</v>
      </c>
      <c r="C66" s="1" t="s">
        <v>131</v>
      </c>
      <c r="D66" s="1" t="s">
        <v>132</v>
      </c>
      <c r="E66" s="1" t="s">
        <v>67</v>
      </c>
      <c r="F66" s="1" t="s">
        <v>133</v>
      </c>
      <c r="G66" s="1" t="s">
        <v>55</v>
      </c>
      <c r="H66" s="1" t="s">
        <v>56</v>
      </c>
      <c r="I66" s="2">
        <v>160</v>
      </c>
      <c r="J66" s="2">
        <v>38.450000000000003</v>
      </c>
      <c r="K66" s="2">
        <f t="shared" ref="K66:K129" si="14">SUM(N66,P66,R66,T66,V66,X66,Z66,AB66,AE66,AG66,AI66)</f>
        <v>29.34</v>
      </c>
      <c r="L66" s="2">
        <f t="shared" ref="L66:L129" si="15">SUM(M66,AD66,AK66,AM66,AO66,AQ66,AR66)</f>
        <v>0</v>
      </c>
      <c r="P66" s="6">
        <v>9.02</v>
      </c>
      <c r="Q66" s="5">
        <v>17025.25</v>
      </c>
      <c r="R66" s="7">
        <v>16.97</v>
      </c>
      <c r="S66" s="5">
        <v>19557.924999999999</v>
      </c>
      <c r="T66" s="8">
        <v>3.35</v>
      </c>
      <c r="U66" s="5">
        <v>1157.84375</v>
      </c>
      <c r="AL66" s="5" t="str">
        <f t="shared" ref="AL66:AL129" si="16">IF(AK66&gt;0,AK66*$AL$1,"")</f>
        <v/>
      </c>
      <c r="AN66" s="5" t="str">
        <f t="shared" ref="AN66:AN129" si="17">IF(AM66&gt;0,AM66*$AN$1,"")</f>
        <v/>
      </c>
      <c r="AP66" s="5" t="str">
        <f t="shared" ref="AP66:AP129" si="18">IF(AO66&gt;0,AO66*$AP$1,"")</f>
        <v/>
      </c>
      <c r="AS66" s="5">
        <f t="shared" si="5"/>
        <v>37741.018750000003</v>
      </c>
      <c r="AT66" s="5">
        <f t="shared" si="9"/>
        <v>37559.861860000005</v>
      </c>
      <c r="AU66" s="11">
        <f t="shared" si="8"/>
        <v>0.55851080303068368</v>
      </c>
      <c r="AV66" s="5">
        <f t="shared" ref="AV66:AV129" si="19">(AU66/100)*$AV$1</f>
        <v>558.51080303068375</v>
      </c>
    </row>
    <row r="67" spans="1:48" x14ac:dyDescent="0.25">
      <c r="A67" s="1" t="s">
        <v>134</v>
      </c>
      <c r="B67" s="1" t="s">
        <v>135</v>
      </c>
      <c r="C67" s="1" t="s">
        <v>136</v>
      </c>
      <c r="D67" s="1" t="s">
        <v>137</v>
      </c>
      <c r="E67" s="1" t="s">
        <v>53</v>
      </c>
      <c r="F67" s="1" t="s">
        <v>133</v>
      </c>
      <c r="G67" s="1" t="s">
        <v>55</v>
      </c>
      <c r="H67" s="1" t="s">
        <v>56</v>
      </c>
      <c r="I67" s="2">
        <v>150</v>
      </c>
      <c r="J67" s="2">
        <v>37.299999999999997</v>
      </c>
      <c r="K67" s="2">
        <f t="shared" si="14"/>
        <v>26.560000000000002</v>
      </c>
      <c r="L67" s="2">
        <f t="shared" si="15"/>
        <v>0</v>
      </c>
      <c r="P67" s="6">
        <v>1.76</v>
      </c>
      <c r="Q67" s="5">
        <v>5315.2</v>
      </c>
      <c r="R67" s="7">
        <v>14.56</v>
      </c>
      <c r="S67" s="5">
        <v>26848.639999999999</v>
      </c>
      <c r="T67" s="8">
        <v>10.24</v>
      </c>
      <c r="U67" s="5">
        <v>5662.72</v>
      </c>
      <c r="AL67" s="5" t="str">
        <f t="shared" si="16"/>
        <v/>
      </c>
      <c r="AN67" s="5" t="str">
        <f t="shared" si="17"/>
        <v/>
      </c>
      <c r="AP67" s="5" t="str">
        <f t="shared" si="18"/>
        <v/>
      </c>
      <c r="AS67" s="5">
        <f t="shared" ref="AS67:AS130" si="20">SUM(O67,Q67,S67,U67,W67,Y67,AA67,AC67,AF67,AH67,AJ67)</f>
        <v>37826.559999999998</v>
      </c>
      <c r="AT67" s="5">
        <f t="shared" si="9"/>
        <v>37644.992511999997</v>
      </c>
      <c r="AU67" s="11">
        <f t="shared" si="8"/>
        <v>0.55977668598276331</v>
      </c>
      <c r="AV67" s="5">
        <f t="shared" si="19"/>
        <v>559.7766859827633</v>
      </c>
    </row>
    <row r="68" spans="1:48" x14ac:dyDescent="0.25">
      <c r="A68" s="1" t="s">
        <v>134</v>
      </c>
      <c r="B68" s="1" t="s">
        <v>135</v>
      </c>
      <c r="C68" s="1" t="s">
        <v>136</v>
      </c>
      <c r="D68" s="1" t="s">
        <v>137</v>
      </c>
      <c r="E68" s="1" t="s">
        <v>57</v>
      </c>
      <c r="F68" s="1" t="s">
        <v>133</v>
      </c>
      <c r="G68" s="1" t="s">
        <v>55</v>
      </c>
      <c r="H68" s="1" t="s">
        <v>56</v>
      </c>
      <c r="I68" s="2">
        <v>150</v>
      </c>
      <c r="J68" s="2">
        <v>33.15</v>
      </c>
      <c r="K68" s="2">
        <f t="shared" si="14"/>
        <v>33.14</v>
      </c>
      <c r="L68" s="2">
        <f t="shared" si="15"/>
        <v>0</v>
      </c>
      <c r="P68" s="6">
        <v>26.97</v>
      </c>
      <c r="Q68" s="5">
        <v>81449.399999999994</v>
      </c>
      <c r="R68" s="7">
        <v>6.17</v>
      </c>
      <c r="S68" s="5">
        <v>11377.48</v>
      </c>
      <c r="AL68" s="5" t="str">
        <f t="shared" si="16"/>
        <v/>
      </c>
      <c r="AN68" s="5" t="str">
        <f t="shared" si="17"/>
        <v/>
      </c>
      <c r="AP68" s="5" t="str">
        <f t="shared" si="18"/>
        <v/>
      </c>
      <c r="AS68" s="5">
        <f t="shared" si="20"/>
        <v>92826.87999999999</v>
      </c>
      <c r="AT68" s="5">
        <f t="shared" si="9"/>
        <v>92381.310975999993</v>
      </c>
      <c r="AU68" s="11">
        <f t="shared" ref="AU68:AU131" si="21">(AS68/$AS$249)*(100-0.48)</f>
        <v>1.3736994127015423</v>
      </c>
      <c r="AV68" s="5">
        <f t="shared" si="19"/>
        <v>1373.6994127015423</v>
      </c>
    </row>
    <row r="69" spans="1:48" x14ac:dyDescent="0.25">
      <c r="A69" s="1" t="s">
        <v>134</v>
      </c>
      <c r="B69" s="1" t="s">
        <v>135</v>
      </c>
      <c r="C69" s="1" t="s">
        <v>136</v>
      </c>
      <c r="D69" s="1" t="s">
        <v>137</v>
      </c>
      <c r="E69" s="1" t="s">
        <v>72</v>
      </c>
      <c r="F69" s="1" t="s">
        <v>133</v>
      </c>
      <c r="G69" s="1" t="s">
        <v>55</v>
      </c>
      <c r="H69" s="1" t="s">
        <v>56</v>
      </c>
      <c r="I69" s="2">
        <v>150</v>
      </c>
      <c r="J69" s="2">
        <v>38.090000000000003</v>
      </c>
      <c r="K69" s="2">
        <f t="shared" si="14"/>
        <v>38.1</v>
      </c>
      <c r="L69" s="2">
        <f t="shared" si="15"/>
        <v>0</v>
      </c>
      <c r="N69" s="4">
        <v>0.6</v>
      </c>
      <c r="O69" s="5">
        <v>1856.925</v>
      </c>
      <c r="P69" s="6">
        <v>12.51</v>
      </c>
      <c r="Q69" s="5">
        <v>34926.300000000003</v>
      </c>
      <c r="R69" s="7">
        <v>16.12</v>
      </c>
      <c r="S69" s="5">
        <v>27579.325000000001</v>
      </c>
      <c r="T69" s="8">
        <v>8.870000000000001</v>
      </c>
      <c r="U69" s="5">
        <v>4609.2550000000001</v>
      </c>
      <c r="AL69" s="5" t="str">
        <f t="shared" si="16"/>
        <v/>
      </c>
      <c r="AN69" s="5" t="str">
        <f t="shared" si="17"/>
        <v/>
      </c>
      <c r="AP69" s="5" t="str">
        <f t="shared" si="18"/>
        <v/>
      </c>
      <c r="AS69" s="5">
        <f t="shared" si="20"/>
        <v>68971.805000000008</v>
      </c>
      <c r="AT69" s="5">
        <f t="shared" si="9"/>
        <v>68640.740336000017</v>
      </c>
      <c r="AU69" s="11">
        <f t="shared" si="21"/>
        <v>1.0206798722683055</v>
      </c>
      <c r="AV69" s="5">
        <f t="shared" si="19"/>
        <v>1020.6798722683055</v>
      </c>
    </row>
    <row r="70" spans="1:48" x14ac:dyDescent="0.25">
      <c r="A70" s="1" t="s">
        <v>134</v>
      </c>
      <c r="B70" s="1" t="s">
        <v>135</v>
      </c>
      <c r="C70" s="1" t="s">
        <v>136</v>
      </c>
      <c r="D70" s="1" t="s">
        <v>137</v>
      </c>
      <c r="E70" s="1" t="s">
        <v>62</v>
      </c>
      <c r="F70" s="1" t="s">
        <v>133</v>
      </c>
      <c r="G70" s="1" t="s">
        <v>55</v>
      </c>
      <c r="H70" s="1" t="s">
        <v>56</v>
      </c>
      <c r="I70" s="2">
        <v>150</v>
      </c>
      <c r="J70" s="2">
        <v>41.02</v>
      </c>
      <c r="K70" s="2">
        <f t="shared" si="14"/>
        <v>36.78</v>
      </c>
      <c r="L70" s="2">
        <f t="shared" si="15"/>
        <v>0</v>
      </c>
      <c r="P70" s="6">
        <v>10.42</v>
      </c>
      <c r="Q70" s="5">
        <v>23797.599999999999</v>
      </c>
      <c r="R70" s="7">
        <v>18.71</v>
      </c>
      <c r="S70" s="5">
        <v>26940.84</v>
      </c>
      <c r="T70" s="8">
        <v>7.65</v>
      </c>
      <c r="U70" s="5">
        <v>3407.1712499999999</v>
      </c>
      <c r="AL70" s="5" t="str">
        <f t="shared" si="16"/>
        <v/>
      </c>
      <c r="AN70" s="5" t="str">
        <f t="shared" si="17"/>
        <v/>
      </c>
      <c r="AP70" s="5" t="str">
        <f t="shared" si="18"/>
        <v/>
      </c>
      <c r="AS70" s="5">
        <f t="shared" si="20"/>
        <v>54145.611250000002</v>
      </c>
      <c r="AT70" s="5">
        <f t="shared" si="9"/>
        <v>53885.712316000005</v>
      </c>
      <c r="AU70" s="11">
        <f t="shared" si="21"/>
        <v>0.80127431164864127</v>
      </c>
      <c r="AV70" s="5">
        <f t="shared" si="19"/>
        <v>801.2743116486414</v>
      </c>
    </row>
    <row r="71" spans="1:48" x14ac:dyDescent="0.25">
      <c r="A71" s="1" t="s">
        <v>138</v>
      </c>
      <c r="B71" s="1" t="s">
        <v>139</v>
      </c>
      <c r="C71" s="1" t="s">
        <v>140</v>
      </c>
      <c r="D71" s="1" t="s">
        <v>141</v>
      </c>
      <c r="E71" s="1" t="s">
        <v>106</v>
      </c>
      <c r="F71" s="1" t="s">
        <v>133</v>
      </c>
      <c r="G71" s="1" t="s">
        <v>55</v>
      </c>
      <c r="H71" s="1" t="s">
        <v>56</v>
      </c>
      <c r="I71" s="2">
        <v>80</v>
      </c>
      <c r="J71" s="2">
        <v>40.380000000000003</v>
      </c>
      <c r="K71" s="2">
        <f t="shared" si="14"/>
        <v>3.54</v>
      </c>
      <c r="L71" s="2">
        <f t="shared" si="15"/>
        <v>0</v>
      </c>
      <c r="P71" s="6">
        <v>0.01</v>
      </c>
      <c r="Q71" s="5">
        <v>18.875</v>
      </c>
      <c r="R71" s="7">
        <v>0.1</v>
      </c>
      <c r="S71" s="5">
        <v>115.25</v>
      </c>
      <c r="T71" s="8">
        <v>0.16</v>
      </c>
      <c r="U71" s="5">
        <v>55.3</v>
      </c>
      <c r="AE71" s="2">
        <v>3.27</v>
      </c>
      <c r="AF71" s="5">
        <v>406.70625000000001</v>
      </c>
      <c r="AL71" s="5" t="str">
        <f t="shared" si="16"/>
        <v/>
      </c>
      <c r="AN71" s="5" t="str">
        <f t="shared" si="17"/>
        <v/>
      </c>
      <c r="AP71" s="5" t="str">
        <f t="shared" si="18"/>
        <v/>
      </c>
      <c r="AS71" s="5">
        <f t="shared" si="20"/>
        <v>596.13125000000002</v>
      </c>
      <c r="AT71" s="5">
        <f t="shared" si="9"/>
        <v>593.2698200000001</v>
      </c>
      <c r="AU71" s="11">
        <f t="shared" si="21"/>
        <v>8.8218536270747924E-3</v>
      </c>
      <c r="AV71" s="5">
        <f t="shared" si="19"/>
        <v>8.8218536270747929</v>
      </c>
    </row>
    <row r="72" spans="1:48" x14ac:dyDescent="0.25">
      <c r="A72" s="1" t="s">
        <v>138</v>
      </c>
      <c r="B72" s="1" t="s">
        <v>139</v>
      </c>
      <c r="C72" s="1" t="s">
        <v>140</v>
      </c>
      <c r="D72" s="1" t="s">
        <v>141</v>
      </c>
      <c r="E72" s="1" t="s">
        <v>108</v>
      </c>
      <c r="F72" s="1" t="s">
        <v>133</v>
      </c>
      <c r="G72" s="1" t="s">
        <v>55</v>
      </c>
      <c r="H72" s="1" t="s">
        <v>56</v>
      </c>
      <c r="I72" s="2">
        <v>80</v>
      </c>
      <c r="J72" s="2">
        <v>38.9</v>
      </c>
      <c r="K72" s="2">
        <f t="shared" si="14"/>
        <v>4.71</v>
      </c>
      <c r="L72" s="2">
        <f t="shared" si="15"/>
        <v>0</v>
      </c>
      <c r="R72" s="7">
        <v>0.05</v>
      </c>
      <c r="S72" s="5">
        <v>57.625</v>
      </c>
      <c r="T72" s="8">
        <v>0.01</v>
      </c>
      <c r="U72" s="5">
        <v>3.4562499999999998</v>
      </c>
      <c r="AE72" s="2">
        <v>4.6500000000000004</v>
      </c>
      <c r="AF72" s="5">
        <v>578.34375</v>
      </c>
      <c r="AL72" s="5" t="str">
        <f t="shared" si="16"/>
        <v/>
      </c>
      <c r="AN72" s="5" t="str">
        <f t="shared" si="17"/>
        <v/>
      </c>
      <c r="AP72" s="5" t="str">
        <f t="shared" si="18"/>
        <v/>
      </c>
      <c r="AS72" s="5">
        <f t="shared" si="20"/>
        <v>639.42499999999995</v>
      </c>
      <c r="AT72" s="5">
        <f t="shared" si="9"/>
        <v>636.3557599999998</v>
      </c>
      <c r="AU72" s="11">
        <f t="shared" si="21"/>
        <v>9.4625365730991243E-3</v>
      </c>
      <c r="AV72" s="5">
        <f t="shared" si="19"/>
        <v>9.4625365730991238</v>
      </c>
    </row>
    <row r="73" spans="1:48" x14ac:dyDescent="0.25">
      <c r="A73" s="1" t="s">
        <v>142</v>
      </c>
      <c r="B73" s="1" t="s">
        <v>143</v>
      </c>
      <c r="C73" s="1" t="s">
        <v>144</v>
      </c>
      <c r="D73" s="1" t="s">
        <v>145</v>
      </c>
      <c r="E73" s="1" t="s">
        <v>79</v>
      </c>
      <c r="F73" s="1" t="s">
        <v>133</v>
      </c>
      <c r="G73" s="1" t="s">
        <v>55</v>
      </c>
      <c r="H73" s="1" t="s">
        <v>56</v>
      </c>
      <c r="I73" s="2">
        <v>80</v>
      </c>
      <c r="J73" s="2">
        <v>40.51</v>
      </c>
      <c r="K73" s="2">
        <f t="shared" si="14"/>
        <v>0</v>
      </c>
      <c r="L73" s="2">
        <f t="shared" si="15"/>
        <v>40</v>
      </c>
      <c r="AL73" s="5" t="str">
        <f t="shared" si="16"/>
        <v/>
      </c>
      <c r="AN73" s="5" t="str">
        <f t="shared" si="17"/>
        <v/>
      </c>
      <c r="AP73" s="5" t="str">
        <f t="shared" si="18"/>
        <v/>
      </c>
      <c r="AR73" s="2">
        <v>40</v>
      </c>
      <c r="AS73" s="5">
        <f t="shared" si="20"/>
        <v>0</v>
      </c>
      <c r="AT73" s="5">
        <f t="shared" si="9"/>
        <v>0</v>
      </c>
      <c r="AU73" s="11">
        <f t="shared" si="21"/>
        <v>0</v>
      </c>
      <c r="AV73" s="5">
        <f t="shared" si="19"/>
        <v>0</v>
      </c>
    </row>
    <row r="74" spans="1:48" x14ac:dyDescent="0.25">
      <c r="A74" s="1" t="s">
        <v>142</v>
      </c>
      <c r="B74" s="1" t="s">
        <v>143</v>
      </c>
      <c r="C74" s="1" t="s">
        <v>144</v>
      </c>
      <c r="D74" s="1" t="s">
        <v>145</v>
      </c>
      <c r="E74" s="1" t="s">
        <v>107</v>
      </c>
      <c r="F74" s="1" t="s">
        <v>133</v>
      </c>
      <c r="G74" s="1" t="s">
        <v>55</v>
      </c>
      <c r="H74" s="1" t="s">
        <v>56</v>
      </c>
      <c r="I74" s="2">
        <v>80</v>
      </c>
      <c r="J74" s="2">
        <v>38.86</v>
      </c>
      <c r="K74" s="2">
        <f t="shared" si="14"/>
        <v>0</v>
      </c>
      <c r="L74" s="2">
        <f t="shared" si="15"/>
        <v>22.93</v>
      </c>
      <c r="AL74" s="5" t="str">
        <f t="shared" si="16"/>
        <v/>
      </c>
      <c r="AN74" s="5" t="str">
        <f t="shared" si="17"/>
        <v/>
      </c>
      <c r="AP74" s="5" t="str">
        <f t="shared" si="18"/>
        <v/>
      </c>
      <c r="AR74" s="2">
        <v>22.93</v>
      </c>
      <c r="AS74" s="5">
        <f t="shared" si="20"/>
        <v>0</v>
      </c>
      <c r="AT74" s="5">
        <f t="shared" ref="AT74:AT137" si="22">(AU74/100)*$AS$249</f>
        <v>0</v>
      </c>
      <c r="AU74" s="11">
        <f t="shared" si="21"/>
        <v>0</v>
      </c>
      <c r="AV74" s="5">
        <f t="shared" si="19"/>
        <v>0</v>
      </c>
    </row>
    <row r="75" spans="1:48" x14ac:dyDescent="0.25">
      <c r="A75" s="1" t="s">
        <v>146</v>
      </c>
      <c r="B75" s="1" t="s">
        <v>147</v>
      </c>
      <c r="C75" s="1" t="s">
        <v>148</v>
      </c>
      <c r="D75" s="1" t="s">
        <v>149</v>
      </c>
      <c r="E75" s="1" t="s">
        <v>78</v>
      </c>
      <c r="F75" s="1" t="s">
        <v>133</v>
      </c>
      <c r="G75" s="1" t="s">
        <v>55</v>
      </c>
      <c r="H75" s="1" t="s">
        <v>56</v>
      </c>
      <c r="I75" s="2">
        <v>53.98</v>
      </c>
      <c r="J75" s="2">
        <v>2.93</v>
      </c>
      <c r="K75" s="2">
        <f t="shared" si="14"/>
        <v>0.24</v>
      </c>
      <c r="L75" s="2">
        <f t="shared" si="15"/>
        <v>0</v>
      </c>
      <c r="AE75" s="2">
        <v>0.24</v>
      </c>
      <c r="AF75" s="5">
        <v>29.85</v>
      </c>
      <c r="AL75" s="5" t="str">
        <f t="shared" si="16"/>
        <v/>
      </c>
      <c r="AN75" s="5" t="str">
        <f t="shared" si="17"/>
        <v/>
      </c>
      <c r="AP75" s="5" t="str">
        <f t="shared" si="18"/>
        <v/>
      </c>
      <c r="AS75" s="5">
        <f t="shared" si="20"/>
        <v>29.85</v>
      </c>
      <c r="AT75" s="5">
        <f t="shared" si="22"/>
        <v>29.706719999999994</v>
      </c>
      <c r="AU75" s="11">
        <f t="shared" si="21"/>
        <v>4.4173549158542266E-4</v>
      </c>
      <c r="AV75" s="5">
        <f t="shared" si="19"/>
        <v>0.44173549158542263</v>
      </c>
    </row>
    <row r="76" spans="1:48" x14ac:dyDescent="0.25">
      <c r="A76" s="1" t="s">
        <v>146</v>
      </c>
      <c r="B76" s="1" t="s">
        <v>147</v>
      </c>
      <c r="C76" s="1" t="s">
        <v>148</v>
      </c>
      <c r="D76" s="1" t="s">
        <v>149</v>
      </c>
      <c r="E76" s="1" t="s">
        <v>77</v>
      </c>
      <c r="F76" s="1" t="s">
        <v>133</v>
      </c>
      <c r="G76" s="1" t="s">
        <v>55</v>
      </c>
      <c r="H76" s="1" t="s">
        <v>56</v>
      </c>
      <c r="I76" s="2">
        <v>53.98</v>
      </c>
      <c r="J76" s="2">
        <v>33.22</v>
      </c>
      <c r="K76" s="2">
        <f t="shared" si="14"/>
        <v>18</v>
      </c>
      <c r="L76" s="2">
        <f t="shared" si="15"/>
        <v>0</v>
      </c>
      <c r="AE76" s="2">
        <v>18</v>
      </c>
      <c r="AF76" s="5">
        <v>2238.75</v>
      </c>
      <c r="AL76" s="5" t="str">
        <f t="shared" si="16"/>
        <v/>
      </c>
      <c r="AN76" s="5" t="str">
        <f t="shared" si="17"/>
        <v/>
      </c>
      <c r="AP76" s="5" t="str">
        <f t="shared" si="18"/>
        <v/>
      </c>
      <c r="AS76" s="5">
        <f t="shared" si="20"/>
        <v>2238.75</v>
      </c>
      <c r="AT76" s="5">
        <f t="shared" si="22"/>
        <v>2228.0039999999999</v>
      </c>
      <c r="AU76" s="11">
        <f t="shared" si="21"/>
        <v>3.3130161868906702E-2</v>
      </c>
      <c r="AV76" s="5">
        <f t="shared" si="19"/>
        <v>33.130161868906704</v>
      </c>
    </row>
    <row r="77" spans="1:48" x14ac:dyDescent="0.25">
      <c r="A77" s="1" t="s">
        <v>150</v>
      </c>
      <c r="B77" s="1" t="s">
        <v>151</v>
      </c>
      <c r="C77" s="1" t="s">
        <v>152</v>
      </c>
      <c r="D77" s="1" t="s">
        <v>153</v>
      </c>
      <c r="E77" s="1" t="s">
        <v>65</v>
      </c>
      <c r="F77" s="1" t="s">
        <v>154</v>
      </c>
      <c r="G77" s="1" t="s">
        <v>55</v>
      </c>
      <c r="H77" s="1" t="s">
        <v>56</v>
      </c>
      <c r="I77" s="2">
        <v>146.43</v>
      </c>
      <c r="J77" s="2">
        <v>39.36</v>
      </c>
      <c r="K77" s="2">
        <f t="shared" si="14"/>
        <v>32.57</v>
      </c>
      <c r="L77" s="2">
        <f t="shared" si="15"/>
        <v>0</v>
      </c>
      <c r="P77" s="6">
        <v>0.62</v>
      </c>
      <c r="Q77" s="5">
        <v>1638.35</v>
      </c>
      <c r="R77" s="7">
        <v>31.95</v>
      </c>
      <c r="S77" s="5">
        <v>51551.324999999997</v>
      </c>
      <c r="AL77" s="5" t="str">
        <f t="shared" si="16"/>
        <v/>
      </c>
      <c r="AN77" s="5" t="str">
        <f t="shared" si="17"/>
        <v/>
      </c>
      <c r="AP77" s="5" t="str">
        <f t="shared" si="18"/>
        <v/>
      </c>
      <c r="AS77" s="5">
        <f t="shared" si="20"/>
        <v>53189.674999999996</v>
      </c>
      <c r="AT77" s="5">
        <f t="shared" si="22"/>
        <v>52934.364559999995</v>
      </c>
      <c r="AU77" s="11">
        <f t="shared" si="21"/>
        <v>0.78712788051570737</v>
      </c>
      <c r="AV77" s="5">
        <f t="shared" si="19"/>
        <v>787.12788051570737</v>
      </c>
    </row>
    <row r="78" spans="1:48" x14ac:dyDescent="0.25">
      <c r="A78" s="1" t="s">
        <v>150</v>
      </c>
      <c r="B78" s="1" t="s">
        <v>151</v>
      </c>
      <c r="C78" s="1" t="s">
        <v>152</v>
      </c>
      <c r="D78" s="1" t="s">
        <v>153</v>
      </c>
      <c r="E78" s="1" t="s">
        <v>66</v>
      </c>
      <c r="F78" s="1" t="s">
        <v>154</v>
      </c>
      <c r="G78" s="1" t="s">
        <v>55</v>
      </c>
      <c r="H78" s="1" t="s">
        <v>56</v>
      </c>
      <c r="I78" s="2">
        <v>146.43</v>
      </c>
      <c r="J78" s="2">
        <v>26.15</v>
      </c>
      <c r="K78" s="2">
        <f t="shared" si="14"/>
        <v>7.58</v>
      </c>
      <c r="L78" s="2">
        <f t="shared" si="15"/>
        <v>0</v>
      </c>
      <c r="P78" s="6">
        <v>3.06</v>
      </c>
      <c r="Q78" s="5">
        <v>7818.0249999999996</v>
      </c>
      <c r="R78" s="7">
        <v>4.5199999999999996</v>
      </c>
      <c r="S78" s="5">
        <v>7214.65</v>
      </c>
      <c r="AL78" s="5" t="str">
        <f t="shared" si="16"/>
        <v/>
      </c>
      <c r="AN78" s="5" t="str">
        <f t="shared" si="17"/>
        <v/>
      </c>
      <c r="AP78" s="5" t="str">
        <f t="shared" si="18"/>
        <v/>
      </c>
      <c r="AS78" s="5">
        <f t="shared" si="20"/>
        <v>15032.674999999999</v>
      </c>
      <c r="AT78" s="5">
        <f t="shared" si="22"/>
        <v>14960.518159999998</v>
      </c>
      <c r="AU78" s="11">
        <f t="shared" si="21"/>
        <v>0.22246117524183898</v>
      </c>
      <c r="AV78" s="5">
        <f t="shared" si="19"/>
        <v>222.46117524183899</v>
      </c>
    </row>
    <row r="79" spans="1:48" x14ac:dyDescent="0.25">
      <c r="A79" s="1" t="s">
        <v>155</v>
      </c>
      <c r="B79" s="1" t="s">
        <v>156</v>
      </c>
      <c r="C79" s="1" t="s">
        <v>157</v>
      </c>
      <c r="D79" s="1" t="s">
        <v>100</v>
      </c>
      <c r="E79" s="1" t="s">
        <v>66</v>
      </c>
      <c r="F79" s="1" t="s">
        <v>154</v>
      </c>
      <c r="G79" s="1" t="s">
        <v>55</v>
      </c>
      <c r="H79" s="1" t="s">
        <v>56</v>
      </c>
      <c r="I79" s="2">
        <v>12.57</v>
      </c>
      <c r="J79" s="2">
        <v>11.66</v>
      </c>
      <c r="K79" s="2">
        <f t="shared" si="14"/>
        <v>8.2899999999999991</v>
      </c>
      <c r="L79" s="2">
        <f t="shared" si="15"/>
        <v>0</v>
      </c>
      <c r="N79" s="4">
        <v>0.59</v>
      </c>
      <c r="O79" s="5">
        <v>1600.4925000000001</v>
      </c>
      <c r="P79" s="6">
        <v>1.77</v>
      </c>
      <c r="Q79" s="5">
        <v>4239.3249999999998</v>
      </c>
      <c r="R79" s="7">
        <v>0.8</v>
      </c>
      <c r="S79" s="5">
        <v>1279.2750000000001</v>
      </c>
      <c r="Z79" s="9">
        <v>1.18</v>
      </c>
      <c r="AA79" s="5">
        <v>225.14375000000001</v>
      </c>
      <c r="AB79" s="10">
        <v>3.95</v>
      </c>
      <c r="AC79" s="5">
        <v>592.27374999999995</v>
      </c>
      <c r="AL79" s="5" t="str">
        <f t="shared" si="16"/>
        <v/>
      </c>
      <c r="AN79" s="5" t="str">
        <f t="shared" si="17"/>
        <v/>
      </c>
      <c r="AP79" s="5" t="str">
        <f t="shared" si="18"/>
        <v/>
      </c>
      <c r="AS79" s="5">
        <f t="shared" si="20"/>
        <v>7936.5100000000011</v>
      </c>
      <c r="AT79" s="5">
        <f t="shared" si="22"/>
        <v>7898.4147520000006</v>
      </c>
      <c r="AU79" s="11">
        <f t="shared" si="21"/>
        <v>0.11744851411466076</v>
      </c>
      <c r="AV79" s="5">
        <f t="shared" si="19"/>
        <v>117.44851411466075</v>
      </c>
    </row>
    <row r="80" spans="1:48" x14ac:dyDescent="0.25">
      <c r="A80" s="1" t="s">
        <v>158</v>
      </c>
      <c r="B80" s="1" t="s">
        <v>159</v>
      </c>
      <c r="C80" s="1" t="s">
        <v>160</v>
      </c>
      <c r="D80" s="1" t="s">
        <v>161</v>
      </c>
      <c r="E80" s="1" t="s">
        <v>72</v>
      </c>
      <c r="F80" s="1" t="s">
        <v>154</v>
      </c>
      <c r="G80" s="1" t="s">
        <v>55</v>
      </c>
      <c r="H80" s="1" t="s">
        <v>56</v>
      </c>
      <c r="I80" s="2">
        <v>160</v>
      </c>
      <c r="J80" s="2">
        <v>39.32</v>
      </c>
      <c r="K80" s="2">
        <f t="shared" si="14"/>
        <v>38.44</v>
      </c>
      <c r="L80" s="2">
        <f t="shared" si="15"/>
        <v>0</v>
      </c>
      <c r="R80" s="7">
        <v>31.32</v>
      </c>
      <c r="S80" s="5">
        <v>50534.82</v>
      </c>
      <c r="T80" s="8">
        <v>6.51</v>
      </c>
      <c r="U80" s="5">
        <v>3150.0262499999999</v>
      </c>
      <c r="AB80" s="10">
        <v>0.61</v>
      </c>
      <c r="AC80" s="5">
        <v>106.21625</v>
      </c>
      <c r="AL80" s="5" t="str">
        <f t="shared" si="16"/>
        <v/>
      </c>
      <c r="AN80" s="5" t="str">
        <f t="shared" si="17"/>
        <v/>
      </c>
      <c r="AP80" s="5" t="str">
        <f t="shared" si="18"/>
        <v/>
      </c>
      <c r="AS80" s="5">
        <f t="shared" si="20"/>
        <v>53791.0625</v>
      </c>
      <c r="AT80" s="5">
        <f t="shared" si="22"/>
        <v>53532.865399999995</v>
      </c>
      <c r="AU80" s="11">
        <f t="shared" si="21"/>
        <v>0.79602751880534983</v>
      </c>
      <c r="AV80" s="5">
        <f t="shared" si="19"/>
        <v>796.02751880534993</v>
      </c>
    </row>
    <row r="81" spans="1:48" x14ac:dyDescent="0.25">
      <c r="A81" s="1" t="s">
        <v>158</v>
      </c>
      <c r="B81" s="1" t="s">
        <v>159</v>
      </c>
      <c r="C81" s="1" t="s">
        <v>160</v>
      </c>
      <c r="D81" s="1" t="s">
        <v>161</v>
      </c>
      <c r="E81" s="1" t="s">
        <v>62</v>
      </c>
      <c r="F81" s="1" t="s">
        <v>154</v>
      </c>
      <c r="G81" s="1" t="s">
        <v>55</v>
      </c>
      <c r="H81" s="1" t="s">
        <v>56</v>
      </c>
      <c r="I81" s="2">
        <v>160</v>
      </c>
      <c r="J81" s="2">
        <v>39.64</v>
      </c>
      <c r="K81" s="2">
        <f t="shared" si="14"/>
        <v>1.8</v>
      </c>
      <c r="L81" s="2">
        <f t="shared" si="15"/>
        <v>0</v>
      </c>
      <c r="T81" s="8">
        <v>1.8</v>
      </c>
      <c r="U81" s="5">
        <v>870.97500000000002</v>
      </c>
      <c r="AL81" s="5" t="str">
        <f t="shared" si="16"/>
        <v/>
      </c>
      <c r="AN81" s="5" t="str">
        <f t="shared" si="17"/>
        <v/>
      </c>
      <c r="AP81" s="5" t="str">
        <f t="shared" si="18"/>
        <v/>
      </c>
      <c r="AS81" s="5">
        <f t="shared" si="20"/>
        <v>870.97500000000002</v>
      </c>
      <c r="AT81" s="5">
        <f t="shared" si="22"/>
        <v>866.79432000000008</v>
      </c>
      <c r="AU81" s="11">
        <f t="shared" si="21"/>
        <v>1.2889131316033954E-2</v>
      </c>
      <c r="AV81" s="5">
        <f t="shared" si="19"/>
        <v>12.889131316033955</v>
      </c>
    </row>
    <row r="82" spans="1:48" x14ac:dyDescent="0.25">
      <c r="A82" s="1" t="s">
        <v>158</v>
      </c>
      <c r="B82" s="1" t="s">
        <v>159</v>
      </c>
      <c r="C82" s="1" t="s">
        <v>160</v>
      </c>
      <c r="D82" s="1" t="s">
        <v>161</v>
      </c>
      <c r="E82" s="1" t="s">
        <v>53</v>
      </c>
      <c r="F82" s="1" t="s">
        <v>154</v>
      </c>
      <c r="G82" s="1" t="s">
        <v>55</v>
      </c>
      <c r="H82" s="1" t="s">
        <v>56</v>
      </c>
      <c r="I82" s="2">
        <v>160</v>
      </c>
      <c r="J82" s="2">
        <v>38.840000000000003</v>
      </c>
      <c r="K82" s="2">
        <f t="shared" si="14"/>
        <v>2.1800000000000002</v>
      </c>
      <c r="L82" s="2">
        <f t="shared" si="15"/>
        <v>0</v>
      </c>
      <c r="T82" s="8">
        <v>2.1800000000000002</v>
      </c>
      <c r="U82" s="5">
        <v>753.46250000000009</v>
      </c>
      <c r="AL82" s="5" t="str">
        <f t="shared" si="16"/>
        <v/>
      </c>
      <c r="AN82" s="5" t="str">
        <f t="shared" si="17"/>
        <v/>
      </c>
      <c r="AP82" s="5" t="str">
        <f t="shared" si="18"/>
        <v/>
      </c>
      <c r="AS82" s="5">
        <f t="shared" si="20"/>
        <v>753.46250000000009</v>
      </c>
      <c r="AT82" s="5">
        <f t="shared" si="22"/>
        <v>749.84588000000008</v>
      </c>
      <c r="AU82" s="11">
        <f t="shared" si="21"/>
        <v>1.1150121535299215E-2</v>
      </c>
      <c r="AV82" s="5">
        <f t="shared" si="19"/>
        <v>11.150121535299215</v>
      </c>
    </row>
    <row r="83" spans="1:48" x14ac:dyDescent="0.25">
      <c r="A83" s="1" t="s">
        <v>158</v>
      </c>
      <c r="B83" s="1" t="s">
        <v>159</v>
      </c>
      <c r="C83" s="1" t="s">
        <v>160</v>
      </c>
      <c r="D83" s="1" t="s">
        <v>161</v>
      </c>
      <c r="E83" s="1" t="s">
        <v>57</v>
      </c>
      <c r="F83" s="1" t="s">
        <v>154</v>
      </c>
      <c r="G83" s="1" t="s">
        <v>55</v>
      </c>
      <c r="H83" s="1" t="s">
        <v>56</v>
      </c>
      <c r="I83" s="2">
        <v>160</v>
      </c>
      <c r="J83" s="2">
        <v>39.090000000000003</v>
      </c>
      <c r="K83" s="2">
        <f t="shared" si="14"/>
        <v>30.93</v>
      </c>
      <c r="L83" s="2">
        <f t="shared" si="15"/>
        <v>0</v>
      </c>
      <c r="P83" s="6">
        <v>5.4</v>
      </c>
      <c r="Q83" s="5">
        <v>10192.5</v>
      </c>
      <c r="R83" s="7">
        <v>9.6399999999999988</v>
      </c>
      <c r="S83" s="5">
        <v>11197.69</v>
      </c>
      <c r="T83" s="8">
        <v>11.5</v>
      </c>
      <c r="U83" s="5">
        <v>5277.0024999999996</v>
      </c>
      <c r="AB83" s="10">
        <v>4.3899999999999997</v>
      </c>
      <c r="AC83" s="5">
        <v>764.40874999999994</v>
      </c>
      <c r="AL83" s="5" t="str">
        <f t="shared" si="16"/>
        <v/>
      </c>
      <c r="AN83" s="5" t="str">
        <f t="shared" si="17"/>
        <v/>
      </c>
      <c r="AP83" s="5" t="str">
        <f t="shared" si="18"/>
        <v/>
      </c>
      <c r="AS83" s="5">
        <f t="shared" si="20"/>
        <v>27431.60125</v>
      </c>
      <c r="AT83" s="5">
        <f t="shared" si="22"/>
        <v>27299.929563999995</v>
      </c>
      <c r="AU83" s="11">
        <f t="shared" si="21"/>
        <v>0.4059467960852276</v>
      </c>
      <c r="AV83" s="5">
        <f t="shared" si="19"/>
        <v>405.94679608522762</v>
      </c>
    </row>
    <row r="84" spans="1:48" x14ac:dyDescent="0.25">
      <c r="A84" s="1" t="s">
        <v>162</v>
      </c>
      <c r="B84" s="1" t="s">
        <v>163</v>
      </c>
      <c r="C84" s="1" t="s">
        <v>164</v>
      </c>
      <c r="D84" s="1" t="s">
        <v>165</v>
      </c>
      <c r="E84" s="1" t="s">
        <v>72</v>
      </c>
      <c r="F84" s="1" t="s">
        <v>166</v>
      </c>
      <c r="G84" s="1" t="s">
        <v>55</v>
      </c>
      <c r="H84" s="1" t="s">
        <v>56</v>
      </c>
      <c r="I84" s="2">
        <v>215.06</v>
      </c>
      <c r="J84" s="2">
        <v>39.299999999999997</v>
      </c>
      <c r="K84" s="2">
        <f t="shared" si="14"/>
        <v>16.96</v>
      </c>
      <c r="L84" s="2">
        <f t="shared" si="15"/>
        <v>0</v>
      </c>
      <c r="P84" s="6">
        <v>3.2</v>
      </c>
      <c r="Q84" s="5">
        <v>9664</v>
      </c>
      <c r="R84" s="7">
        <v>12.76</v>
      </c>
      <c r="S84" s="5">
        <v>23529.439999999999</v>
      </c>
      <c r="T84" s="8">
        <v>1</v>
      </c>
      <c r="U84" s="5">
        <v>553</v>
      </c>
      <c r="AL84" s="5" t="str">
        <f t="shared" si="16"/>
        <v/>
      </c>
      <c r="AN84" s="5" t="str">
        <f t="shared" si="17"/>
        <v/>
      </c>
      <c r="AP84" s="5" t="str">
        <f t="shared" si="18"/>
        <v/>
      </c>
      <c r="AS84" s="5">
        <f t="shared" si="20"/>
        <v>33746.44</v>
      </c>
      <c r="AT84" s="5">
        <f t="shared" si="22"/>
        <v>33584.457088000003</v>
      </c>
      <c r="AU84" s="11">
        <f t="shared" si="21"/>
        <v>0.49939699372388513</v>
      </c>
      <c r="AV84" s="5">
        <f t="shared" si="19"/>
        <v>499.39699372388515</v>
      </c>
    </row>
    <row r="85" spans="1:48" x14ac:dyDescent="0.25">
      <c r="A85" s="1" t="s">
        <v>167</v>
      </c>
      <c r="B85" s="1" t="s">
        <v>168</v>
      </c>
      <c r="C85" s="1" t="s">
        <v>152</v>
      </c>
      <c r="D85" s="1" t="s">
        <v>169</v>
      </c>
      <c r="E85" s="1" t="s">
        <v>57</v>
      </c>
      <c r="F85" s="1" t="s">
        <v>166</v>
      </c>
      <c r="G85" s="1" t="s">
        <v>55</v>
      </c>
      <c r="H85" s="1" t="s">
        <v>56</v>
      </c>
      <c r="I85" s="2">
        <v>151.63999999999999</v>
      </c>
      <c r="J85" s="2">
        <v>36.92</v>
      </c>
      <c r="K85" s="2">
        <f t="shared" si="14"/>
        <v>0</v>
      </c>
      <c r="L85" s="2">
        <f t="shared" si="15"/>
        <v>6.01</v>
      </c>
      <c r="AL85" s="5" t="str">
        <f t="shared" si="16"/>
        <v/>
      </c>
      <c r="AN85" s="5" t="str">
        <f t="shared" si="17"/>
        <v/>
      </c>
      <c r="AP85" s="5" t="str">
        <f t="shared" si="18"/>
        <v/>
      </c>
      <c r="AR85" s="2">
        <v>6.01</v>
      </c>
      <c r="AS85" s="5">
        <f t="shared" si="20"/>
        <v>0</v>
      </c>
      <c r="AT85" s="5">
        <f t="shared" si="22"/>
        <v>0</v>
      </c>
      <c r="AU85" s="11">
        <f t="shared" si="21"/>
        <v>0</v>
      </c>
      <c r="AV85" s="5">
        <f t="shared" si="19"/>
        <v>0</v>
      </c>
    </row>
    <row r="86" spans="1:48" x14ac:dyDescent="0.25">
      <c r="A86" s="1" t="s">
        <v>170</v>
      </c>
      <c r="B86" s="1" t="s">
        <v>171</v>
      </c>
      <c r="C86" s="1" t="s">
        <v>172</v>
      </c>
      <c r="D86" s="1" t="s">
        <v>173</v>
      </c>
      <c r="E86" s="1" t="s">
        <v>106</v>
      </c>
      <c r="F86" s="1" t="s">
        <v>174</v>
      </c>
      <c r="G86" s="1" t="s">
        <v>175</v>
      </c>
      <c r="H86" s="1" t="s">
        <v>56</v>
      </c>
      <c r="I86" s="2">
        <v>229.99</v>
      </c>
      <c r="J86" s="2">
        <v>39.69</v>
      </c>
      <c r="K86" s="2">
        <f t="shared" si="14"/>
        <v>3.16</v>
      </c>
      <c r="L86" s="2">
        <f t="shared" si="15"/>
        <v>0</v>
      </c>
      <c r="R86" s="7">
        <v>3.16</v>
      </c>
      <c r="S86" s="5">
        <v>4370.28</v>
      </c>
      <c r="AL86" s="5" t="str">
        <f t="shared" si="16"/>
        <v/>
      </c>
      <c r="AN86" s="5" t="str">
        <f t="shared" si="17"/>
        <v/>
      </c>
      <c r="AP86" s="5" t="str">
        <f t="shared" si="18"/>
        <v/>
      </c>
      <c r="AS86" s="5">
        <f t="shared" si="20"/>
        <v>4370.28</v>
      </c>
      <c r="AT86" s="5">
        <f t="shared" si="22"/>
        <v>4349.3026559999998</v>
      </c>
      <c r="AU86" s="11">
        <f t="shared" si="21"/>
        <v>6.4673627610249279E-2</v>
      </c>
      <c r="AV86" s="5">
        <f t="shared" si="19"/>
        <v>64.673627610249284</v>
      </c>
    </row>
    <row r="87" spans="1:48" x14ac:dyDescent="0.25">
      <c r="A87" s="1" t="s">
        <v>176</v>
      </c>
      <c r="B87" s="1" t="s">
        <v>177</v>
      </c>
      <c r="C87" s="1" t="s">
        <v>178</v>
      </c>
      <c r="D87" s="1" t="s">
        <v>96</v>
      </c>
      <c r="E87" s="1" t="s">
        <v>106</v>
      </c>
      <c r="F87" s="1" t="s">
        <v>179</v>
      </c>
      <c r="G87" s="1" t="s">
        <v>175</v>
      </c>
      <c r="H87" s="1" t="s">
        <v>56</v>
      </c>
      <c r="I87" s="2">
        <v>153.53</v>
      </c>
      <c r="J87" s="2">
        <v>39.130000000000003</v>
      </c>
      <c r="K87" s="2">
        <f t="shared" si="14"/>
        <v>12.73</v>
      </c>
      <c r="L87" s="2">
        <f t="shared" si="15"/>
        <v>0</v>
      </c>
      <c r="P87" s="6">
        <v>6.1</v>
      </c>
      <c r="Q87" s="5">
        <v>13816.5</v>
      </c>
      <c r="R87" s="7">
        <v>6.63</v>
      </c>
      <c r="S87" s="5">
        <v>9169.2899999999991</v>
      </c>
      <c r="AL87" s="5" t="str">
        <f t="shared" si="16"/>
        <v/>
      </c>
      <c r="AN87" s="5" t="str">
        <f t="shared" si="17"/>
        <v/>
      </c>
      <c r="AP87" s="5" t="str">
        <f t="shared" si="18"/>
        <v/>
      </c>
      <c r="AS87" s="5">
        <f t="shared" si="20"/>
        <v>22985.79</v>
      </c>
      <c r="AT87" s="5">
        <f t="shared" si="22"/>
        <v>22875.458208</v>
      </c>
      <c r="AU87" s="11">
        <f t="shared" si="21"/>
        <v>0.34015541859729626</v>
      </c>
      <c r="AV87" s="5">
        <f t="shared" si="19"/>
        <v>340.15541859729626</v>
      </c>
    </row>
    <row r="88" spans="1:48" x14ac:dyDescent="0.25">
      <c r="A88" s="1" t="s">
        <v>176</v>
      </c>
      <c r="B88" s="1" t="s">
        <v>177</v>
      </c>
      <c r="C88" s="1" t="s">
        <v>178</v>
      </c>
      <c r="D88" s="1" t="s">
        <v>96</v>
      </c>
      <c r="E88" s="1" t="s">
        <v>108</v>
      </c>
      <c r="F88" s="1" t="s">
        <v>179</v>
      </c>
      <c r="G88" s="1" t="s">
        <v>175</v>
      </c>
      <c r="H88" s="1" t="s">
        <v>56</v>
      </c>
      <c r="I88" s="2">
        <v>153.53</v>
      </c>
      <c r="J88" s="2">
        <v>32.54</v>
      </c>
      <c r="K88" s="2">
        <f t="shared" si="14"/>
        <v>4.2600000000000007</v>
      </c>
      <c r="L88" s="2">
        <f t="shared" si="15"/>
        <v>0</v>
      </c>
      <c r="P88" s="6">
        <v>1.07</v>
      </c>
      <c r="Q88" s="5">
        <v>2812.375</v>
      </c>
      <c r="R88" s="7">
        <v>2.95</v>
      </c>
      <c r="S88" s="5">
        <v>4633.0499999999993</v>
      </c>
      <c r="AB88" s="10">
        <v>0.24</v>
      </c>
      <c r="AC88" s="5">
        <v>41.79</v>
      </c>
      <c r="AL88" s="5" t="str">
        <f t="shared" si="16"/>
        <v/>
      </c>
      <c r="AN88" s="5" t="str">
        <f t="shared" si="17"/>
        <v/>
      </c>
      <c r="AP88" s="5" t="str">
        <f t="shared" si="18"/>
        <v/>
      </c>
      <c r="AS88" s="5">
        <f t="shared" si="20"/>
        <v>7487.2149999999992</v>
      </c>
      <c r="AT88" s="5">
        <f t="shared" si="22"/>
        <v>7451.276367999998</v>
      </c>
      <c r="AU88" s="11">
        <f t="shared" si="21"/>
        <v>0.11079961804458123</v>
      </c>
      <c r="AV88" s="5">
        <f t="shared" si="19"/>
        <v>110.79961804458124</v>
      </c>
    </row>
    <row r="89" spans="1:48" x14ac:dyDescent="0.25">
      <c r="A89" s="1" t="s">
        <v>180</v>
      </c>
      <c r="B89" s="1" t="s">
        <v>181</v>
      </c>
      <c r="C89" s="1" t="s">
        <v>182</v>
      </c>
      <c r="D89" s="1" t="s">
        <v>100</v>
      </c>
      <c r="E89" s="1" t="s">
        <v>108</v>
      </c>
      <c r="F89" s="1" t="s">
        <v>179</v>
      </c>
      <c r="G89" s="1" t="s">
        <v>175</v>
      </c>
      <c r="H89" s="1" t="s">
        <v>56</v>
      </c>
      <c r="I89" s="2">
        <v>6.47</v>
      </c>
      <c r="J89" s="2">
        <v>5.3</v>
      </c>
      <c r="K89" s="2">
        <f t="shared" si="14"/>
        <v>2.41</v>
      </c>
      <c r="L89" s="2">
        <f t="shared" si="15"/>
        <v>0</v>
      </c>
      <c r="Z89" s="9">
        <v>1.3</v>
      </c>
      <c r="AA89" s="5">
        <v>251.38749999999999</v>
      </c>
      <c r="AB89" s="10">
        <v>1.1100000000000001</v>
      </c>
      <c r="AC89" s="5">
        <v>193.27875</v>
      </c>
      <c r="AL89" s="5" t="str">
        <f t="shared" si="16"/>
        <v/>
      </c>
      <c r="AN89" s="5" t="str">
        <f t="shared" si="17"/>
        <v/>
      </c>
      <c r="AP89" s="5" t="str">
        <f t="shared" si="18"/>
        <v/>
      </c>
      <c r="AS89" s="5">
        <f t="shared" si="20"/>
        <v>444.66624999999999</v>
      </c>
      <c r="AT89" s="5">
        <f t="shared" si="22"/>
        <v>442.53185199999996</v>
      </c>
      <c r="AU89" s="11">
        <f t="shared" si="21"/>
        <v>6.580397471865878E-3</v>
      </c>
      <c r="AV89" s="5">
        <f t="shared" si="19"/>
        <v>6.5803974718658775</v>
      </c>
    </row>
    <row r="90" spans="1:48" x14ac:dyDescent="0.25">
      <c r="A90" s="1" t="s">
        <v>183</v>
      </c>
      <c r="B90" s="1" t="s">
        <v>184</v>
      </c>
      <c r="C90" s="1" t="s">
        <v>185</v>
      </c>
      <c r="D90" s="1" t="s">
        <v>186</v>
      </c>
      <c r="E90" s="1" t="s">
        <v>84</v>
      </c>
      <c r="F90" s="1" t="s">
        <v>179</v>
      </c>
      <c r="G90" s="1" t="s">
        <v>175</v>
      </c>
      <c r="H90" s="1" t="s">
        <v>56</v>
      </c>
      <c r="I90" s="2">
        <v>160</v>
      </c>
      <c r="J90" s="2">
        <v>38.19</v>
      </c>
      <c r="K90" s="2">
        <f t="shared" si="14"/>
        <v>2.12</v>
      </c>
      <c r="L90" s="2">
        <f>SUM(M90,AD90,AK90,AM90,AO90,AQ90,AR90)</f>
        <v>4.66</v>
      </c>
      <c r="AE90" s="2">
        <v>2.12</v>
      </c>
      <c r="AF90" s="5">
        <v>316.41000000000003</v>
      </c>
      <c r="AL90" s="5" t="str">
        <f t="shared" si="16"/>
        <v/>
      </c>
      <c r="AN90" s="5" t="str">
        <f t="shared" si="17"/>
        <v/>
      </c>
      <c r="AP90" s="5" t="str">
        <f>IF(AO90&gt;0,AO90*$AP$1,"")</f>
        <v/>
      </c>
      <c r="AR90" s="2">
        <v>4.66</v>
      </c>
      <c r="AS90" s="5">
        <f t="shared" si="20"/>
        <v>316.41000000000003</v>
      </c>
      <c r="AT90" s="5">
        <f t="shared" si="22"/>
        <v>314.891232</v>
      </c>
      <c r="AU90" s="11">
        <f t="shared" si="21"/>
        <v>4.6823962108054808E-3</v>
      </c>
      <c r="AV90" s="5">
        <f t="shared" si="19"/>
        <v>4.6823962108054804</v>
      </c>
    </row>
    <row r="91" spans="1:48" x14ac:dyDescent="0.25">
      <c r="A91" s="1" t="s">
        <v>183</v>
      </c>
      <c r="B91" s="1" t="s">
        <v>184</v>
      </c>
      <c r="C91" s="1" t="s">
        <v>185</v>
      </c>
      <c r="D91" s="1" t="s">
        <v>186</v>
      </c>
      <c r="E91" s="1" t="s">
        <v>78</v>
      </c>
      <c r="F91" s="1" t="s">
        <v>179</v>
      </c>
      <c r="G91" s="1" t="s">
        <v>175</v>
      </c>
      <c r="H91" s="1" t="s">
        <v>56</v>
      </c>
      <c r="I91" s="2">
        <v>160</v>
      </c>
      <c r="J91" s="2">
        <v>38.520000000000003</v>
      </c>
      <c r="K91" s="2">
        <f t="shared" si="14"/>
        <v>19.86</v>
      </c>
      <c r="L91" s="2">
        <f>SUM(M91,AD91,AK91,AM91,AO91,AQ91,AR91)</f>
        <v>12.459999999999999</v>
      </c>
      <c r="AE91" s="2">
        <v>19.86</v>
      </c>
      <c r="AF91" s="5">
        <v>2964.105</v>
      </c>
      <c r="AK91" s="3">
        <v>1.02</v>
      </c>
      <c r="AL91" s="5">
        <f t="shared" si="16"/>
        <v>4241.16</v>
      </c>
      <c r="AN91" s="5" t="str">
        <f t="shared" si="17"/>
        <v/>
      </c>
      <c r="AP91" s="5" t="str">
        <f>IF(AO91&gt;0,AO91*$AP$1,"")</f>
        <v/>
      </c>
      <c r="AQ91" s="2">
        <v>1.57</v>
      </c>
      <c r="AR91" s="2">
        <v>9.8699999999999992</v>
      </c>
      <c r="AS91" s="5">
        <f t="shared" si="20"/>
        <v>2964.105</v>
      </c>
      <c r="AT91" s="5">
        <f t="shared" si="22"/>
        <v>2949.8772960000001</v>
      </c>
      <c r="AU91" s="11">
        <f t="shared" si="21"/>
        <v>4.3864334314432478E-2</v>
      </c>
      <c r="AV91" s="5">
        <f t="shared" si="19"/>
        <v>43.864334314432476</v>
      </c>
    </row>
    <row r="92" spans="1:48" x14ac:dyDescent="0.25">
      <c r="A92" s="1" t="s">
        <v>183</v>
      </c>
      <c r="B92" s="1" t="s">
        <v>184</v>
      </c>
      <c r="C92" s="1" t="s">
        <v>185</v>
      </c>
      <c r="D92" s="1" t="s">
        <v>186</v>
      </c>
      <c r="E92" s="1" t="s">
        <v>77</v>
      </c>
      <c r="F92" s="1" t="s">
        <v>179</v>
      </c>
      <c r="G92" s="1" t="s">
        <v>175</v>
      </c>
      <c r="H92" s="1" t="s">
        <v>56</v>
      </c>
      <c r="I92" s="2">
        <v>160</v>
      </c>
      <c r="J92" s="2">
        <v>39.26</v>
      </c>
      <c r="K92" s="2">
        <f t="shared" si="14"/>
        <v>0.61</v>
      </c>
      <c r="L92" s="2">
        <f>SUM(M92,AD92,AK92,AM92,AO92,AQ92,AR92)</f>
        <v>0.27</v>
      </c>
      <c r="AE92" s="2">
        <v>0.61</v>
      </c>
      <c r="AF92" s="5">
        <v>91.042500000000004</v>
      </c>
      <c r="AK92" s="3">
        <v>0.09</v>
      </c>
      <c r="AL92" s="5">
        <f t="shared" si="16"/>
        <v>374.21999999999997</v>
      </c>
      <c r="AN92" s="5" t="str">
        <f t="shared" si="17"/>
        <v/>
      </c>
      <c r="AP92" s="5" t="str">
        <f>IF(AO92&gt;0,AO92*$AP$1,"")</f>
        <v/>
      </c>
      <c r="AQ92" s="2">
        <v>0.18</v>
      </c>
      <c r="AR92" s="2">
        <v>0</v>
      </c>
      <c r="AS92" s="5">
        <f t="shared" si="20"/>
        <v>91.042500000000004</v>
      </c>
      <c r="AT92" s="5">
        <f t="shared" si="22"/>
        <v>90.605496000000002</v>
      </c>
      <c r="AU92" s="11">
        <f t="shared" si="21"/>
        <v>1.3472932493355393E-3</v>
      </c>
      <c r="AV92" s="5">
        <f t="shared" si="19"/>
        <v>1.3472932493355392</v>
      </c>
    </row>
    <row r="93" spans="1:48" x14ac:dyDescent="0.25">
      <c r="A93" s="1" t="s">
        <v>187</v>
      </c>
      <c r="B93" s="1" t="s">
        <v>59</v>
      </c>
      <c r="C93" s="1" t="s">
        <v>60</v>
      </c>
      <c r="D93" s="1" t="s">
        <v>61</v>
      </c>
      <c r="E93" s="1" t="s">
        <v>53</v>
      </c>
      <c r="F93" s="1" t="s">
        <v>188</v>
      </c>
      <c r="G93" s="1" t="s">
        <v>175</v>
      </c>
      <c r="H93" s="1" t="s">
        <v>56</v>
      </c>
      <c r="I93" s="2">
        <v>140</v>
      </c>
      <c r="J93" s="2">
        <v>29.1</v>
      </c>
      <c r="K93" s="2">
        <f t="shared" si="14"/>
        <v>6.07</v>
      </c>
      <c r="L93" s="2">
        <f t="shared" si="15"/>
        <v>0</v>
      </c>
      <c r="P93" s="6">
        <v>1.73</v>
      </c>
      <c r="Q93" s="5">
        <v>3265.375</v>
      </c>
      <c r="R93" s="7">
        <v>4.32</v>
      </c>
      <c r="S93" s="5">
        <v>4978.8</v>
      </c>
      <c r="T93" s="8">
        <v>0.02</v>
      </c>
      <c r="U93" s="5">
        <v>6.9125000000000014</v>
      </c>
      <c r="AL93" s="5" t="str">
        <f t="shared" si="16"/>
        <v/>
      </c>
      <c r="AN93" s="5" t="str">
        <f t="shared" si="17"/>
        <v/>
      </c>
      <c r="AP93" s="5" t="str">
        <f t="shared" si="18"/>
        <v/>
      </c>
      <c r="AS93" s="5">
        <f t="shared" si="20"/>
        <v>8251.0874999999996</v>
      </c>
      <c r="AT93" s="5">
        <f t="shared" si="22"/>
        <v>8211.4822800000002</v>
      </c>
      <c r="AU93" s="11">
        <f t="shared" si="21"/>
        <v>0.12210379205785046</v>
      </c>
      <c r="AV93" s="5">
        <f t="shared" si="19"/>
        <v>122.10379205785046</v>
      </c>
    </row>
    <row r="94" spans="1:48" x14ac:dyDescent="0.25">
      <c r="A94" s="1" t="s">
        <v>187</v>
      </c>
      <c r="B94" s="1" t="s">
        <v>59</v>
      </c>
      <c r="C94" s="1" t="s">
        <v>60</v>
      </c>
      <c r="D94" s="1" t="s">
        <v>61</v>
      </c>
      <c r="E94" s="1" t="s">
        <v>57</v>
      </c>
      <c r="F94" s="1" t="s">
        <v>188</v>
      </c>
      <c r="G94" s="1" t="s">
        <v>175</v>
      </c>
      <c r="H94" s="1" t="s">
        <v>56</v>
      </c>
      <c r="I94" s="2">
        <v>140</v>
      </c>
      <c r="J94" s="2">
        <v>36.75</v>
      </c>
      <c r="K94" s="2">
        <f t="shared" si="14"/>
        <v>1.1099999999999999</v>
      </c>
      <c r="L94" s="2">
        <f t="shared" si="15"/>
        <v>0</v>
      </c>
      <c r="P94" s="6">
        <v>0.87</v>
      </c>
      <c r="Q94" s="5">
        <v>1642.125</v>
      </c>
      <c r="R94" s="7">
        <v>0.24</v>
      </c>
      <c r="S94" s="5">
        <v>276.60000000000002</v>
      </c>
      <c r="AL94" s="5" t="str">
        <f t="shared" si="16"/>
        <v/>
      </c>
      <c r="AN94" s="5" t="str">
        <f t="shared" si="17"/>
        <v/>
      </c>
      <c r="AP94" s="5" t="str">
        <f t="shared" si="18"/>
        <v/>
      </c>
      <c r="AS94" s="5">
        <f t="shared" si="20"/>
        <v>1918.7249999999999</v>
      </c>
      <c r="AT94" s="5">
        <f t="shared" si="22"/>
        <v>1909.5151199999996</v>
      </c>
      <c r="AU94" s="11">
        <f t="shared" si="21"/>
        <v>2.839426904831625E-2</v>
      </c>
      <c r="AV94" s="5">
        <f t="shared" si="19"/>
        <v>28.394269048316247</v>
      </c>
    </row>
    <row r="95" spans="1:48" x14ac:dyDescent="0.25">
      <c r="A95" s="1" t="s">
        <v>189</v>
      </c>
      <c r="B95" s="1" t="s">
        <v>190</v>
      </c>
      <c r="C95" s="1" t="s">
        <v>191</v>
      </c>
      <c r="D95" s="1" t="s">
        <v>100</v>
      </c>
      <c r="E95" s="1" t="s">
        <v>85</v>
      </c>
      <c r="F95" s="1" t="s">
        <v>188</v>
      </c>
      <c r="G95" s="1" t="s">
        <v>175</v>
      </c>
      <c r="H95" s="1" t="s">
        <v>56</v>
      </c>
      <c r="I95" s="2">
        <v>10.01</v>
      </c>
      <c r="J95" s="2">
        <v>2.17</v>
      </c>
      <c r="K95" s="2">
        <f t="shared" si="14"/>
        <v>2.0699999999999998</v>
      </c>
      <c r="L95" s="2">
        <f t="shared" si="15"/>
        <v>0</v>
      </c>
      <c r="T95" s="8">
        <v>0.02</v>
      </c>
      <c r="U95" s="5">
        <v>6.9125000000000014</v>
      </c>
      <c r="Z95" s="9">
        <v>2.0499999999999998</v>
      </c>
      <c r="AA95" s="5">
        <v>283.15625</v>
      </c>
      <c r="AL95" s="5" t="str">
        <f t="shared" si="16"/>
        <v/>
      </c>
      <c r="AN95" s="5" t="str">
        <f t="shared" si="17"/>
        <v/>
      </c>
      <c r="AP95" s="5" t="str">
        <f t="shared" si="18"/>
        <v/>
      </c>
      <c r="AS95" s="5">
        <f t="shared" si="20"/>
        <v>290.06875000000002</v>
      </c>
      <c r="AT95" s="5">
        <f t="shared" si="22"/>
        <v>288.67642000000001</v>
      </c>
      <c r="AU95" s="11">
        <f t="shared" si="21"/>
        <v>4.292584987431125E-3</v>
      </c>
      <c r="AV95" s="5">
        <f t="shared" si="19"/>
        <v>4.292584987431125</v>
      </c>
    </row>
    <row r="96" spans="1:48" x14ac:dyDescent="0.25">
      <c r="A96" s="1" t="s">
        <v>189</v>
      </c>
      <c r="B96" s="1" t="s">
        <v>190</v>
      </c>
      <c r="C96" s="1" t="s">
        <v>191</v>
      </c>
      <c r="D96" s="1" t="s">
        <v>100</v>
      </c>
      <c r="E96" s="1" t="s">
        <v>53</v>
      </c>
      <c r="F96" s="1" t="s">
        <v>188</v>
      </c>
      <c r="G96" s="1" t="s">
        <v>175</v>
      </c>
      <c r="H96" s="1" t="s">
        <v>56</v>
      </c>
      <c r="I96" s="2">
        <v>10.01</v>
      </c>
      <c r="J96" s="2">
        <v>1.81</v>
      </c>
      <c r="K96" s="2">
        <f t="shared" si="14"/>
        <v>0.63000000000000012</v>
      </c>
      <c r="L96" s="2">
        <f t="shared" si="15"/>
        <v>0</v>
      </c>
      <c r="P96" s="6">
        <v>0.01</v>
      </c>
      <c r="Q96" s="5">
        <v>18.875</v>
      </c>
      <c r="R96" s="7">
        <v>0.02</v>
      </c>
      <c r="S96" s="5">
        <v>23.05</v>
      </c>
      <c r="T96" s="8">
        <v>0.04</v>
      </c>
      <c r="U96" s="5">
        <v>13.824999999999999</v>
      </c>
      <c r="Z96" s="9">
        <v>0.56000000000000005</v>
      </c>
      <c r="AA96" s="5">
        <v>77.350000000000009</v>
      </c>
      <c r="AL96" s="5" t="str">
        <f t="shared" si="16"/>
        <v/>
      </c>
      <c r="AN96" s="5" t="str">
        <f t="shared" si="17"/>
        <v/>
      </c>
      <c r="AP96" s="5" t="str">
        <f t="shared" si="18"/>
        <v/>
      </c>
      <c r="AS96" s="5">
        <f t="shared" si="20"/>
        <v>133.10000000000002</v>
      </c>
      <c r="AT96" s="5">
        <f t="shared" si="22"/>
        <v>132.46112000000002</v>
      </c>
      <c r="AU96" s="11">
        <f t="shared" si="21"/>
        <v>1.9696815386941297E-3</v>
      </c>
      <c r="AV96" s="5">
        <f t="shared" si="19"/>
        <v>1.9696815386941298</v>
      </c>
    </row>
    <row r="97" spans="1:48" x14ac:dyDescent="0.25">
      <c r="A97" s="1" t="s">
        <v>189</v>
      </c>
      <c r="B97" s="1" t="s">
        <v>190</v>
      </c>
      <c r="C97" s="1" t="s">
        <v>191</v>
      </c>
      <c r="D97" s="1" t="s">
        <v>100</v>
      </c>
      <c r="E97" s="1" t="s">
        <v>77</v>
      </c>
      <c r="F97" s="1" t="s">
        <v>188</v>
      </c>
      <c r="G97" s="1" t="s">
        <v>175</v>
      </c>
      <c r="H97" s="1" t="s">
        <v>56</v>
      </c>
      <c r="I97" s="2">
        <v>10.01</v>
      </c>
      <c r="J97" s="2">
        <v>3.57</v>
      </c>
      <c r="K97" s="2">
        <f t="shared" si="14"/>
        <v>0.82</v>
      </c>
      <c r="L97" s="2">
        <f t="shared" si="15"/>
        <v>0</v>
      </c>
      <c r="Z97" s="9">
        <v>0.82</v>
      </c>
      <c r="AA97" s="5">
        <v>113.2625</v>
      </c>
      <c r="AL97" s="5" t="str">
        <f t="shared" si="16"/>
        <v/>
      </c>
      <c r="AN97" s="5" t="str">
        <f t="shared" si="17"/>
        <v/>
      </c>
      <c r="AP97" s="5" t="str">
        <f t="shared" si="18"/>
        <v/>
      </c>
      <c r="AS97" s="5">
        <f t="shared" si="20"/>
        <v>113.2625</v>
      </c>
      <c r="AT97" s="5">
        <f t="shared" si="22"/>
        <v>112.71884</v>
      </c>
      <c r="AU97" s="11">
        <f t="shared" si="21"/>
        <v>1.6761161177786914E-3</v>
      </c>
      <c r="AV97" s="5">
        <f t="shared" si="19"/>
        <v>1.6761161177786914</v>
      </c>
    </row>
    <row r="98" spans="1:48" x14ac:dyDescent="0.25">
      <c r="A98" s="1" t="s">
        <v>192</v>
      </c>
      <c r="B98" s="1" t="s">
        <v>171</v>
      </c>
      <c r="C98" s="1" t="s">
        <v>172</v>
      </c>
      <c r="D98" s="1" t="s">
        <v>173</v>
      </c>
      <c r="E98" s="1" t="s">
        <v>84</v>
      </c>
      <c r="F98" s="1" t="s">
        <v>188</v>
      </c>
      <c r="G98" s="1" t="s">
        <v>175</v>
      </c>
      <c r="H98" s="1" t="s">
        <v>56</v>
      </c>
      <c r="I98" s="2">
        <v>169.99</v>
      </c>
      <c r="J98" s="2">
        <v>38.119999999999997</v>
      </c>
      <c r="K98" s="2">
        <f t="shared" si="14"/>
        <v>34.97</v>
      </c>
      <c r="L98" s="2">
        <f t="shared" si="15"/>
        <v>3.16</v>
      </c>
      <c r="P98" s="6">
        <v>17.5</v>
      </c>
      <c r="Q98" s="5">
        <v>33031.25</v>
      </c>
      <c r="R98" s="7">
        <v>12</v>
      </c>
      <c r="S98" s="5">
        <v>13830</v>
      </c>
      <c r="T98" s="8">
        <v>5.47</v>
      </c>
      <c r="U98" s="5">
        <v>1890.5687499999999</v>
      </c>
      <c r="AL98" s="5" t="str">
        <f t="shared" si="16"/>
        <v/>
      </c>
      <c r="AN98" s="5" t="str">
        <f t="shared" si="17"/>
        <v/>
      </c>
      <c r="AP98" s="5" t="str">
        <f t="shared" si="18"/>
        <v/>
      </c>
      <c r="AR98" s="2">
        <v>3.16</v>
      </c>
      <c r="AS98" s="5">
        <f t="shared" si="20"/>
        <v>48751.818749999999</v>
      </c>
      <c r="AT98" s="5">
        <f t="shared" si="22"/>
        <v>48517.810019999997</v>
      </c>
      <c r="AU98" s="11">
        <f t="shared" si="21"/>
        <v>0.72145422516632085</v>
      </c>
      <c r="AV98" s="5">
        <f t="shared" si="19"/>
        <v>721.45422516632084</v>
      </c>
    </row>
    <row r="99" spans="1:48" x14ac:dyDescent="0.25">
      <c r="A99" s="1" t="s">
        <v>192</v>
      </c>
      <c r="B99" s="1" t="s">
        <v>171</v>
      </c>
      <c r="C99" s="1" t="s">
        <v>172</v>
      </c>
      <c r="D99" s="1" t="s">
        <v>173</v>
      </c>
      <c r="E99" s="1" t="s">
        <v>85</v>
      </c>
      <c r="F99" s="1" t="s">
        <v>188</v>
      </c>
      <c r="G99" s="1" t="s">
        <v>175</v>
      </c>
      <c r="H99" s="1" t="s">
        <v>56</v>
      </c>
      <c r="I99" s="2">
        <v>169.99</v>
      </c>
      <c r="J99" s="2">
        <v>35.950000000000003</v>
      </c>
      <c r="K99" s="2">
        <f t="shared" si="14"/>
        <v>35.94</v>
      </c>
      <c r="L99" s="2">
        <f t="shared" si="15"/>
        <v>0</v>
      </c>
      <c r="P99" s="6">
        <v>8.9500000000000011</v>
      </c>
      <c r="Q99" s="5">
        <v>16893.125</v>
      </c>
      <c r="R99" s="7">
        <v>9.82</v>
      </c>
      <c r="S99" s="5">
        <v>11317.55</v>
      </c>
      <c r="T99" s="8">
        <v>17.09</v>
      </c>
      <c r="U99" s="5">
        <v>5906.7312500000007</v>
      </c>
      <c r="Z99" s="9">
        <v>0.08</v>
      </c>
      <c r="AA99" s="5">
        <v>11.05</v>
      </c>
      <c r="AL99" s="5" t="str">
        <f t="shared" si="16"/>
        <v/>
      </c>
      <c r="AN99" s="5" t="str">
        <f t="shared" si="17"/>
        <v/>
      </c>
      <c r="AP99" s="5" t="str">
        <f t="shared" si="18"/>
        <v/>
      </c>
      <c r="AS99" s="5">
        <f t="shared" si="20"/>
        <v>34128.456250000003</v>
      </c>
      <c r="AT99" s="5">
        <f t="shared" si="22"/>
        <v>33964.639660000001</v>
      </c>
      <c r="AU99" s="11">
        <f t="shared" si="21"/>
        <v>0.50505026461123426</v>
      </c>
      <c r="AV99" s="5">
        <f t="shared" si="19"/>
        <v>505.05026461123424</v>
      </c>
    </row>
    <row r="100" spans="1:48" x14ac:dyDescent="0.25">
      <c r="A100" s="1" t="s">
        <v>192</v>
      </c>
      <c r="B100" s="1" t="s">
        <v>171</v>
      </c>
      <c r="C100" s="1" t="s">
        <v>172</v>
      </c>
      <c r="D100" s="1" t="s">
        <v>173</v>
      </c>
      <c r="E100" s="1" t="s">
        <v>53</v>
      </c>
      <c r="F100" s="1" t="s">
        <v>188</v>
      </c>
      <c r="G100" s="1" t="s">
        <v>175</v>
      </c>
      <c r="H100" s="1" t="s">
        <v>56</v>
      </c>
      <c r="I100" s="2">
        <v>169.99</v>
      </c>
      <c r="J100" s="2">
        <v>7.8</v>
      </c>
      <c r="K100" s="2">
        <f t="shared" si="14"/>
        <v>5.6</v>
      </c>
      <c r="L100" s="2">
        <f t="shared" si="15"/>
        <v>0</v>
      </c>
      <c r="P100" s="6">
        <v>0.96</v>
      </c>
      <c r="Q100" s="5">
        <v>1812</v>
      </c>
      <c r="R100" s="7">
        <v>1.67</v>
      </c>
      <c r="S100" s="5">
        <v>1924.675</v>
      </c>
      <c r="T100" s="8">
        <v>2.97</v>
      </c>
      <c r="U100" s="5">
        <v>1026.5062499999999</v>
      </c>
      <c r="AL100" s="5" t="str">
        <f t="shared" si="16"/>
        <v/>
      </c>
      <c r="AN100" s="5" t="str">
        <f t="shared" si="17"/>
        <v/>
      </c>
      <c r="AP100" s="5" t="str">
        <f t="shared" si="18"/>
        <v/>
      </c>
      <c r="AS100" s="5">
        <f t="shared" si="20"/>
        <v>4763.1812499999996</v>
      </c>
      <c r="AT100" s="5">
        <f t="shared" si="22"/>
        <v>4740.3179799999998</v>
      </c>
      <c r="AU100" s="11">
        <f t="shared" si="21"/>
        <v>7.0487980267310485E-2</v>
      </c>
      <c r="AV100" s="5">
        <f t="shared" si="19"/>
        <v>70.48798026731049</v>
      </c>
    </row>
    <row r="101" spans="1:48" x14ac:dyDescent="0.25">
      <c r="A101" s="1" t="s">
        <v>192</v>
      </c>
      <c r="B101" s="1" t="s">
        <v>171</v>
      </c>
      <c r="C101" s="1" t="s">
        <v>172</v>
      </c>
      <c r="D101" s="1" t="s">
        <v>173</v>
      </c>
      <c r="E101" s="1" t="s">
        <v>77</v>
      </c>
      <c r="F101" s="1" t="s">
        <v>188</v>
      </c>
      <c r="G101" s="1" t="s">
        <v>175</v>
      </c>
      <c r="H101" s="1" t="s">
        <v>56</v>
      </c>
      <c r="I101" s="2">
        <v>169.99</v>
      </c>
      <c r="J101" s="2">
        <v>36.340000000000003</v>
      </c>
      <c r="K101" s="2">
        <f t="shared" si="14"/>
        <v>3.0799999999999996</v>
      </c>
      <c r="L101" s="2">
        <f t="shared" si="15"/>
        <v>0</v>
      </c>
      <c r="T101" s="8">
        <v>3.07</v>
      </c>
      <c r="U101" s="5">
        <v>1061.0687499999999</v>
      </c>
      <c r="Z101" s="9">
        <v>0.01</v>
      </c>
      <c r="AA101" s="5">
        <v>1.3812500000000001</v>
      </c>
      <c r="AL101" s="5" t="str">
        <f t="shared" si="16"/>
        <v/>
      </c>
      <c r="AN101" s="5" t="str">
        <f t="shared" si="17"/>
        <v/>
      </c>
      <c r="AP101" s="5" t="str">
        <f t="shared" si="18"/>
        <v/>
      </c>
      <c r="AS101" s="5">
        <f t="shared" si="20"/>
        <v>1062.4499999999998</v>
      </c>
      <c r="AT101" s="5">
        <f t="shared" si="22"/>
        <v>1057.3502399999998</v>
      </c>
      <c r="AU101" s="11">
        <f t="shared" si="21"/>
        <v>1.5722675813565568E-2</v>
      </c>
      <c r="AV101" s="5">
        <f t="shared" si="19"/>
        <v>15.722675813565568</v>
      </c>
    </row>
    <row r="102" spans="1:48" x14ac:dyDescent="0.25">
      <c r="A102" s="1" t="s">
        <v>192</v>
      </c>
      <c r="B102" s="1" t="s">
        <v>171</v>
      </c>
      <c r="C102" s="1" t="s">
        <v>172</v>
      </c>
      <c r="D102" s="1" t="s">
        <v>173</v>
      </c>
      <c r="E102" s="1" t="s">
        <v>78</v>
      </c>
      <c r="F102" s="1" t="s">
        <v>188</v>
      </c>
      <c r="G102" s="1" t="s">
        <v>175</v>
      </c>
      <c r="H102" s="1" t="s">
        <v>56</v>
      </c>
      <c r="I102" s="2">
        <v>169.99</v>
      </c>
      <c r="J102" s="2">
        <v>39.659999999999997</v>
      </c>
      <c r="K102" s="2">
        <f t="shared" si="14"/>
        <v>23.01</v>
      </c>
      <c r="L102" s="2">
        <f t="shared" si="15"/>
        <v>0</v>
      </c>
      <c r="P102" s="6">
        <v>11.02</v>
      </c>
      <c r="Q102" s="5">
        <v>20800.25</v>
      </c>
      <c r="R102" s="7">
        <v>10.76</v>
      </c>
      <c r="S102" s="5">
        <v>12400.9</v>
      </c>
      <c r="T102" s="8">
        <v>1.23</v>
      </c>
      <c r="U102" s="5">
        <v>425.11874999999998</v>
      </c>
      <c r="AL102" s="5" t="str">
        <f t="shared" si="16"/>
        <v/>
      </c>
      <c r="AN102" s="5" t="str">
        <f t="shared" si="17"/>
        <v/>
      </c>
      <c r="AP102" s="5" t="str">
        <f t="shared" si="18"/>
        <v/>
      </c>
      <c r="AS102" s="5">
        <f t="shared" si="20"/>
        <v>33626.268750000003</v>
      </c>
      <c r="AT102" s="5">
        <f t="shared" si="22"/>
        <v>33464.862659999999</v>
      </c>
      <c r="AU102" s="11">
        <f t="shared" si="21"/>
        <v>0.49761863840753057</v>
      </c>
      <c r="AV102" s="5">
        <f t="shared" si="19"/>
        <v>497.61863840753057</v>
      </c>
    </row>
    <row r="103" spans="1:48" x14ac:dyDescent="0.25">
      <c r="A103" s="1" t="s">
        <v>193</v>
      </c>
      <c r="B103" s="1" t="s">
        <v>194</v>
      </c>
      <c r="C103" s="1" t="s">
        <v>195</v>
      </c>
      <c r="D103" s="1" t="s">
        <v>196</v>
      </c>
      <c r="E103" s="1" t="s">
        <v>66</v>
      </c>
      <c r="F103" s="1" t="s">
        <v>197</v>
      </c>
      <c r="G103" s="1" t="s">
        <v>175</v>
      </c>
      <c r="H103" s="1" t="s">
        <v>56</v>
      </c>
      <c r="I103" s="2">
        <v>80</v>
      </c>
      <c r="J103" s="2">
        <v>36.770000000000003</v>
      </c>
      <c r="K103" s="2">
        <f t="shared" si="14"/>
        <v>36.769999999999996</v>
      </c>
      <c r="L103" s="2">
        <f t="shared" si="15"/>
        <v>0</v>
      </c>
      <c r="P103" s="6">
        <v>17.440000000000001</v>
      </c>
      <c r="Q103" s="5">
        <v>42672.6</v>
      </c>
      <c r="R103" s="7">
        <v>19.329999999999998</v>
      </c>
      <c r="S103" s="5">
        <v>29557.014999999999</v>
      </c>
      <c r="AL103" s="5" t="str">
        <f t="shared" si="16"/>
        <v/>
      </c>
      <c r="AN103" s="5" t="str">
        <f t="shared" si="17"/>
        <v/>
      </c>
      <c r="AP103" s="5" t="str">
        <f t="shared" si="18"/>
        <v/>
      </c>
      <c r="AS103" s="5">
        <f t="shared" si="20"/>
        <v>72229.614999999991</v>
      </c>
      <c r="AT103" s="5">
        <f t="shared" si="22"/>
        <v>71882.912847999993</v>
      </c>
      <c r="AU103" s="11">
        <f t="shared" si="21"/>
        <v>1.0688906026482685</v>
      </c>
      <c r="AV103" s="5">
        <f t="shared" si="19"/>
        <v>1068.8906026482687</v>
      </c>
    </row>
    <row r="104" spans="1:48" x14ac:dyDescent="0.25">
      <c r="A104" s="1" t="s">
        <v>193</v>
      </c>
      <c r="B104" s="1" t="s">
        <v>194</v>
      </c>
      <c r="C104" s="1" t="s">
        <v>195</v>
      </c>
      <c r="D104" s="1" t="s">
        <v>196</v>
      </c>
      <c r="E104" s="1" t="s">
        <v>67</v>
      </c>
      <c r="F104" s="1" t="s">
        <v>197</v>
      </c>
      <c r="G104" s="1" t="s">
        <v>175</v>
      </c>
      <c r="H104" s="1" t="s">
        <v>56</v>
      </c>
      <c r="I104" s="2">
        <v>80</v>
      </c>
      <c r="J104" s="2">
        <v>38.86</v>
      </c>
      <c r="K104" s="2">
        <f t="shared" si="14"/>
        <v>38.870000000000005</v>
      </c>
      <c r="L104" s="2">
        <f t="shared" si="15"/>
        <v>0</v>
      </c>
      <c r="N104" s="4">
        <v>1.8</v>
      </c>
      <c r="O104" s="5">
        <v>3979.125</v>
      </c>
      <c r="P104" s="6">
        <v>19.03</v>
      </c>
      <c r="Q104" s="5">
        <v>36417.425000000003</v>
      </c>
      <c r="R104" s="7">
        <v>18.04</v>
      </c>
      <c r="S104" s="5">
        <v>21206</v>
      </c>
      <c r="AL104" s="5" t="str">
        <f t="shared" si="16"/>
        <v/>
      </c>
      <c r="AN104" s="5" t="str">
        <f t="shared" si="17"/>
        <v/>
      </c>
      <c r="AP104" s="5" t="str">
        <f t="shared" si="18"/>
        <v/>
      </c>
      <c r="AS104" s="5">
        <f t="shared" si="20"/>
        <v>61602.55</v>
      </c>
      <c r="AT104" s="5">
        <f t="shared" si="22"/>
        <v>61306.857759999992</v>
      </c>
      <c r="AU104" s="11">
        <f t="shared" si="21"/>
        <v>0.91162588633720532</v>
      </c>
      <c r="AV104" s="5">
        <f t="shared" si="19"/>
        <v>911.62588633720532</v>
      </c>
    </row>
    <row r="105" spans="1:48" x14ac:dyDescent="0.25">
      <c r="A105" s="1" t="s">
        <v>198</v>
      </c>
      <c r="B105" s="1" t="s">
        <v>199</v>
      </c>
      <c r="C105" s="1" t="s">
        <v>200</v>
      </c>
      <c r="D105" s="1" t="s">
        <v>201</v>
      </c>
      <c r="E105" s="1" t="s">
        <v>64</v>
      </c>
      <c r="F105" s="1" t="s">
        <v>197</v>
      </c>
      <c r="G105" s="1" t="s">
        <v>175</v>
      </c>
      <c r="H105" s="1" t="s">
        <v>56</v>
      </c>
      <c r="I105" s="2">
        <v>80</v>
      </c>
      <c r="J105" s="2">
        <v>40.25</v>
      </c>
      <c r="K105" s="2">
        <f t="shared" si="14"/>
        <v>0.04</v>
      </c>
      <c r="L105" s="2">
        <f t="shared" si="15"/>
        <v>39.96</v>
      </c>
      <c r="AE105" s="2">
        <v>0.04</v>
      </c>
      <c r="AF105" s="5">
        <v>3.98</v>
      </c>
      <c r="AL105" s="5" t="str">
        <f t="shared" si="16"/>
        <v/>
      </c>
      <c r="AN105" s="5" t="str">
        <f t="shared" si="17"/>
        <v/>
      </c>
      <c r="AP105" s="5" t="str">
        <f t="shared" si="18"/>
        <v/>
      </c>
      <c r="AR105" s="2">
        <v>39.96</v>
      </c>
      <c r="AS105" s="5">
        <f t="shared" si="20"/>
        <v>3.98</v>
      </c>
      <c r="AT105" s="5">
        <f t="shared" si="22"/>
        <v>3.960896</v>
      </c>
      <c r="AU105" s="11">
        <f t="shared" si="21"/>
        <v>5.8898065544723021E-5</v>
      </c>
      <c r="AV105" s="5">
        <f t="shared" si="19"/>
        <v>5.8898065544723023E-2</v>
      </c>
    </row>
    <row r="106" spans="1:48" x14ac:dyDescent="0.25">
      <c r="A106" s="1" t="s">
        <v>198</v>
      </c>
      <c r="B106" s="1" t="s">
        <v>199</v>
      </c>
      <c r="C106" s="1" t="s">
        <v>200</v>
      </c>
      <c r="D106" s="1" t="s">
        <v>201</v>
      </c>
      <c r="E106" s="1" t="s">
        <v>65</v>
      </c>
      <c r="F106" s="1" t="s">
        <v>197</v>
      </c>
      <c r="G106" s="1" t="s">
        <v>175</v>
      </c>
      <c r="H106" s="1" t="s">
        <v>56</v>
      </c>
      <c r="I106" s="2">
        <v>80</v>
      </c>
      <c r="J106" s="2">
        <v>38.42</v>
      </c>
      <c r="K106" s="2">
        <f t="shared" si="14"/>
        <v>0</v>
      </c>
      <c r="L106" s="2">
        <f t="shared" si="15"/>
        <v>38.42</v>
      </c>
      <c r="AL106" s="5" t="str">
        <f t="shared" si="16"/>
        <v/>
      </c>
      <c r="AN106" s="5" t="str">
        <f t="shared" si="17"/>
        <v/>
      </c>
      <c r="AP106" s="5" t="str">
        <f t="shared" si="18"/>
        <v/>
      </c>
      <c r="AR106" s="2">
        <v>38.42</v>
      </c>
      <c r="AS106" s="5">
        <f t="shared" si="20"/>
        <v>0</v>
      </c>
      <c r="AT106" s="5">
        <f t="shared" si="22"/>
        <v>0</v>
      </c>
      <c r="AU106" s="11">
        <f t="shared" si="21"/>
        <v>0</v>
      </c>
      <c r="AV106" s="5">
        <f t="shared" si="19"/>
        <v>0</v>
      </c>
    </row>
    <row r="107" spans="1:48" x14ac:dyDescent="0.25">
      <c r="A107" s="1" t="s">
        <v>202</v>
      </c>
      <c r="B107" s="1" t="s">
        <v>203</v>
      </c>
      <c r="C107" s="1" t="s">
        <v>204</v>
      </c>
      <c r="D107" s="1" t="s">
        <v>205</v>
      </c>
      <c r="E107" s="1" t="s">
        <v>72</v>
      </c>
      <c r="F107" s="1" t="s">
        <v>197</v>
      </c>
      <c r="G107" s="1" t="s">
        <v>175</v>
      </c>
      <c r="H107" s="1" t="s">
        <v>56</v>
      </c>
      <c r="I107" s="2">
        <v>22.44</v>
      </c>
      <c r="J107" s="2">
        <v>21.53</v>
      </c>
      <c r="K107" s="2">
        <f t="shared" si="14"/>
        <v>0.02</v>
      </c>
      <c r="L107" s="2">
        <f t="shared" si="15"/>
        <v>21.52</v>
      </c>
      <c r="AE107" s="2">
        <v>0.02</v>
      </c>
      <c r="AF107" s="5">
        <v>2.9849999999999999</v>
      </c>
      <c r="AN107" s="5" t="str">
        <f t="shared" si="17"/>
        <v/>
      </c>
      <c r="AO107" s="2">
        <v>0.79</v>
      </c>
      <c r="AP107" s="5">
        <f t="shared" si="18"/>
        <v>0.79</v>
      </c>
      <c r="AQ107" s="2">
        <v>1.25</v>
      </c>
      <c r="AR107" s="2">
        <v>19.48</v>
      </c>
      <c r="AS107" s="5">
        <f t="shared" si="20"/>
        <v>2.9849999999999999</v>
      </c>
      <c r="AT107" s="5">
        <f t="shared" si="22"/>
        <v>2.970672</v>
      </c>
      <c r="AU107" s="11">
        <f t="shared" si="21"/>
        <v>4.4173549158542268E-5</v>
      </c>
      <c r="AV107" s="5">
        <f t="shared" si="19"/>
        <v>4.4173549158542269E-2</v>
      </c>
    </row>
    <row r="108" spans="1:48" x14ac:dyDescent="0.25">
      <c r="A108" s="1" t="s">
        <v>206</v>
      </c>
      <c r="B108" s="1" t="s">
        <v>203</v>
      </c>
      <c r="C108" s="1" t="s">
        <v>204</v>
      </c>
      <c r="D108" s="1" t="s">
        <v>205</v>
      </c>
      <c r="E108" s="1" t="s">
        <v>72</v>
      </c>
      <c r="F108" s="1" t="s">
        <v>197</v>
      </c>
      <c r="G108" s="1" t="s">
        <v>175</v>
      </c>
      <c r="H108" s="1" t="s">
        <v>56</v>
      </c>
      <c r="I108" s="2">
        <v>57.56</v>
      </c>
      <c r="J108" s="2">
        <v>16.7</v>
      </c>
      <c r="K108" s="2">
        <f t="shared" si="14"/>
        <v>16.329999999999998</v>
      </c>
      <c r="L108" s="2">
        <f t="shared" si="15"/>
        <v>0.38</v>
      </c>
      <c r="AE108" s="2">
        <v>16.329999999999998</v>
      </c>
      <c r="AF108" s="5">
        <v>2328.3000000000002</v>
      </c>
      <c r="AK108" s="3">
        <v>0.18</v>
      </c>
      <c r="AL108" s="5">
        <f t="shared" si="16"/>
        <v>748.43999999999994</v>
      </c>
      <c r="AN108" s="5" t="str">
        <f t="shared" si="17"/>
        <v/>
      </c>
      <c r="AP108" s="5" t="str">
        <f t="shared" si="18"/>
        <v/>
      </c>
      <c r="AQ108" s="2">
        <v>0.2</v>
      </c>
      <c r="AS108" s="5">
        <f t="shared" si="20"/>
        <v>2328.3000000000002</v>
      </c>
      <c r="AT108" s="5">
        <f t="shared" si="22"/>
        <v>2317.1241599999998</v>
      </c>
      <c r="AU108" s="11">
        <f t="shared" si="21"/>
        <v>3.4455368343662973E-2</v>
      </c>
      <c r="AV108" s="5">
        <f t="shared" si="19"/>
        <v>34.455368343662968</v>
      </c>
    </row>
    <row r="109" spans="1:48" x14ac:dyDescent="0.25">
      <c r="A109" s="1" t="s">
        <v>206</v>
      </c>
      <c r="B109" s="1" t="s">
        <v>203</v>
      </c>
      <c r="C109" s="1" t="s">
        <v>204</v>
      </c>
      <c r="D109" s="1" t="s">
        <v>205</v>
      </c>
      <c r="E109" s="1" t="s">
        <v>62</v>
      </c>
      <c r="F109" s="1" t="s">
        <v>197</v>
      </c>
      <c r="G109" s="1" t="s">
        <v>175</v>
      </c>
      <c r="H109" s="1" t="s">
        <v>56</v>
      </c>
      <c r="I109" s="2">
        <v>57.56</v>
      </c>
      <c r="J109" s="2">
        <v>39.93</v>
      </c>
      <c r="K109" s="2">
        <f t="shared" si="14"/>
        <v>38.51</v>
      </c>
      <c r="L109" s="2">
        <f t="shared" si="15"/>
        <v>1.43</v>
      </c>
      <c r="AE109" s="2">
        <v>38.51</v>
      </c>
      <c r="AF109" s="5">
        <v>4372.03</v>
      </c>
      <c r="AK109" s="3">
        <v>0.57000000000000006</v>
      </c>
      <c r="AL109" s="5">
        <f t="shared" si="16"/>
        <v>2370.0600000000004</v>
      </c>
      <c r="AN109" s="5" t="str">
        <f t="shared" si="17"/>
        <v/>
      </c>
      <c r="AP109" s="5" t="str">
        <f t="shared" si="18"/>
        <v/>
      </c>
      <c r="AQ109" s="2">
        <v>0.85999999999999988</v>
      </c>
      <c r="AS109" s="5">
        <f t="shared" si="20"/>
        <v>4372.03</v>
      </c>
      <c r="AT109" s="5">
        <f t="shared" si="22"/>
        <v>4351.0442559999992</v>
      </c>
      <c r="AU109" s="11">
        <f t="shared" si="21"/>
        <v>6.4699525000878236E-2</v>
      </c>
      <c r="AV109" s="5">
        <f t="shared" si="19"/>
        <v>64.699525000878239</v>
      </c>
    </row>
    <row r="110" spans="1:48" x14ac:dyDescent="0.25">
      <c r="A110" s="1" t="s">
        <v>207</v>
      </c>
      <c r="B110" s="1" t="s">
        <v>208</v>
      </c>
      <c r="C110" s="1" t="s">
        <v>209</v>
      </c>
      <c r="D110" s="1" t="s">
        <v>100</v>
      </c>
      <c r="E110" s="1" t="s">
        <v>53</v>
      </c>
      <c r="F110" s="1" t="s">
        <v>197</v>
      </c>
      <c r="G110" s="1" t="s">
        <v>175</v>
      </c>
      <c r="H110" s="1" t="s">
        <v>56</v>
      </c>
      <c r="I110" s="2">
        <v>80</v>
      </c>
      <c r="J110" s="2">
        <v>40.270000000000003</v>
      </c>
      <c r="K110" s="2">
        <f t="shared" si="14"/>
        <v>34.42</v>
      </c>
      <c r="L110" s="2">
        <f t="shared" si="15"/>
        <v>5.58</v>
      </c>
      <c r="N110" s="4">
        <v>1.35</v>
      </c>
      <c r="O110" s="5">
        <v>2458.2150000000001</v>
      </c>
      <c r="P110" s="6">
        <v>29.05</v>
      </c>
      <c r="Q110" s="5">
        <v>65790.7</v>
      </c>
      <c r="R110" s="7">
        <v>3.29</v>
      </c>
      <c r="S110" s="5">
        <v>4550.07</v>
      </c>
      <c r="T110" s="8">
        <v>0.72</v>
      </c>
      <c r="U110" s="5">
        <v>298.62</v>
      </c>
      <c r="AE110" s="2">
        <v>0.01</v>
      </c>
      <c r="AF110" s="5">
        <v>1.4924999999999999</v>
      </c>
      <c r="AM110" s="3">
        <v>0.02</v>
      </c>
      <c r="AN110" s="5">
        <f t="shared" si="17"/>
        <v>138.6</v>
      </c>
      <c r="AO110" s="2">
        <v>1.1299999999999999</v>
      </c>
      <c r="AP110" s="5">
        <f t="shared" si="18"/>
        <v>1.1299999999999999</v>
      </c>
      <c r="AQ110" s="2">
        <v>1.74</v>
      </c>
      <c r="AR110" s="2">
        <v>2.69</v>
      </c>
      <c r="AS110" s="5">
        <f t="shared" si="20"/>
        <v>73099.097499999974</v>
      </c>
      <c r="AT110" s="5">
        <f t="shared" si="22"/>
        <v>72748.221831999981</v>
      </c>
      <c r="AU110" s="11">
        <f t="shared" si="21"/>
        <v>1.081757647189723</v>
      </c>
      <c r="AV110" s="5">
        <f t="shared" si="19"/>
        <v>1081.757647189723</v>
      </c>
    </row>
    <row r="111" spans="1:48" x14ac:dyDescent="0.25">
      <c r="A111" s="1" t="s">
        <v>207</v>
      </c>
      <c r="B111" s="1" t="s">
        <v>208</v>
      </c>
      <c r="C111" s="1" t="s">
        <v>209</v>
      </c>
      <c r="D111" s="1" t="s">
        <v>100</v>
      </c>
      <c r="E111" s="1" t="s">
        <v>57</v>
      </c>
      <c r="F111" s="1" t="s">
        <v>197</v>
      </c>
      <c r="G111" s="1" t="s">
        <v>175</v>
      </c>
      <c r="H111" s="1" t="s">
        <v>56</v>
      </c>
      <c r="I111" s="2">
        <v>80</v>
      </c>
      <c r="J111" s="2">
        <v>39.159999999999997</v>
      </c>
      <c r="K111" s="2">
        <f t="shared" si="14"/>
        <v>26.45</v>
      </c>
      <c r="L111" s="2">
        <f t="shared" si="15"/>
        <v>12.7</v>
      </c>
      <c r="P111" s="6">
        <v>4.6399999999999997</v>
      </c>
      <c r="Q111" s="5">
        <v>10509.6</v>
      </c>
      <c r="R111" s="7">
        <v>13.46</v>
      </c>
      <c r="S111" s="5">
        <v>18615.18</v>
      </c>
      <c r="T111" s="8">
        <v>8.33</v>
      </c>
      <c r="U111" s="5">
        <v>3454.8674999999998</v>
      </c>
      <c r="AE111" s="2">
        <v>0.02</v>
      </c>
      <c r="AF111" s="5">
        <v>2.9849999999999999</v>
      </c>
      <c r="AN111" s="5" t="str">
        <f t="shared" si="17"/>
        <v/>
      </c>
      <c r="AP111" s="5" t="str">
        <f t="shared" si="18"/>
        <v/>
      </c>
      <c r="AR111" s="2">
        <v>12.7</v>
      </c>
      <c r="AS111" s="5">
        <f t="shared" si="20"/>
        <v>32582.6325</v>
      </c>
      <c r="AT111" s="5">
        <f t="shared" si="22"/>
        <v>32426.235863999995</v>
      </c>
      <c r="AU111" s="11">
        <f t="shared" si="21"/>
        <v>0.48217437804136243</v>
      </c>
      <c r="AV111" s="5">
        <f t="shared" si="19"/>
        <v>482.17437804136244</v>
      </c>
    </row>
    <row r="112" spans="1:48" x14ac:dyDescent="0.25">
      <c r="A112" s="1" t="s">
        <v>210</v>
      </c>
      <c r="B112" s="1" t="s">
        <v>199</v>
      </c>
      <c r="C112" s="1" t="s">
        <v>200</v>
      </c>
      <c r="D112" s="1" t="s">
        <v>201</v>
      </c>
      <c r="E112" s="1" t="s">
        <v>107</v>
      </c>
      <c r="F112" s="1" t="s">
        <v>197</v>
      </c>
      <c r="G112" s="1" t="s">
        <v>175</v>
      </c>
      <c r="H112" s="1" t="s">
        <v>56</v>
      </c>
      <c r="I112" s="2">
        <v>80</v>
      </c>
      <c r="J112" s="2">
        <v>38.36</v>
      </c>
      <c r="K112" s="2">
        <f t="shared" si="14"/>
        <v>0</v>
      </c>
      <c r="L112" s="2">
        <f t="shared" si="15"/>
        <v>38.35</v>
      </c>
      <c r="AL112" s="5" t="str">
        <f t="shared" si="16"/>
        <v/>
      </c>
      <c r="AN112" s="5" t="str">
        <f t="shared" si="17"/>
        <v/>
      </c>
      <c r="AP112" s="5" t="str">
        <f t="shared" si="18"/>
        <v/>
      </c>
      <c r="AR112" s="2">
        <v>38.35</v>
      </c>
      <c r="AS112" s="5">
        <f t="shared" si="20"/>
        <v>0</v>
      </c>
      <c r="AT112" s="5">
        <f t="shared" si="22"/>
        <v>0</v>
      </c>
      <c r="AU112" s="11">
        <f t="shared" si="21"/>
        <v>0</v>
      </c>
      <c r="AV112" s="5">
        <f t="shared" si="19"/>
        <v>0</v>
      </c>
    </row>
    <row r="113" spans="1:48" x14ac:dyDescent="0.25">
      <c r="A113" s="1" t="s">
        <v>210</v>
      </c>
      <c r="B113" s="1" t="s">
        <v>199</v>
      </c>
      <c r="C113" s="1" t="s">
        <v>200</v>
      </c>
      <c r="D113" s="1" t="s">
        <v>201</v>
      </c>
      <c r="E113" s="1" t="s">
        <v>108</v>
      </c>
      <c r="F113" s="1" t="s">
        <v>197</v>
      </c>
      <c r="G113" s="1" t="s">
        <v>175</v>
      </c>
      <c r="H113" s="1" t="s">
        <v>56</v>
      </c>
      <c r="I113" s="2">
        <v>80</v>
      </c>
      <c r="J113" s="2">
        <v>38.299999999999997</v>
      </c>
      <c r="K113" s="2">
        <f t="shared" si="14"/>
        <v>0</v>
      </c>
      <c r="L113" s="2">
        <f t="shared" si="15"/>
        <v>38.299999999999997</v>
      </c>
      <c r="AL113" s="5" t="str">
        <f t="shared" si="16"/>
        <v/>
      </c>
      <c r="AN113" s="5" t="str">
        <f t="shared" si="17"/>
        <v/>
      </c>
      <c r="AP113" s="5" t="str">
        <f t="shared" si="18"/>
        <v/>
      </c>
      <c r="AR113" s="2">
        <v>38.299999999999997</v>
      </c>
      <c r="AS113" s="5">
        <f t="shared" si="20"/>
        <v>0</v>
      </c>
      <c r="AT113" s="5">
        <f t="shared" si="22"/>
        <v>0</v>
      </c>
      <c r="AU113" s="11">
        <f t="shared" si="21"/>
        <v>0</v>
      </c>
      <c r="AV113" s="5">
        <f t="shared" si="19"/>
        <v>0</v>
      </c>
    </row>
    <row r="114" spans="1:48" x14ac:dyDescent="0.25">
      <c r="A114" s="1" t="s">
        <v>211</v>
      </c>
      <c r="B114" s="1" t="s">
        <v>212</v>
      </c>
      <c r="C114" s="1" t="s">
        <v>213</v>
      </c>
      <c r="D114" s="1" t="s">
        <v>214</v>
      </c>
      <c r="E114" s="1" t="s">
        <v>106</v>
      </c>
      <c r="F114" s="1" t="s">
        <v>197</v>
      </c>
      <c r="G114" s="1" t="s">
        <v>175</v>
      </c>
      <c r="H114" s="1" t="s">
        <v>56</v>
      </c>
      <c r="I114" s="2">
        <v>80</v>
      </c>
      <c r="J114" s="2">
        <v>39.43</v>
      </c>
      <c r="K114" s="2">
        <f t="shared" si="14"/>
        <v>0</v>
      </c>
      <c r="L114" s="2">
        <f t="shared" si="15"/>
        <v>39.43</v>
      </c>
      <c r="AL114" s="5" t="str">
        <f t="shared" si="16"/>
        <v/>
      </c>
      <c r="AN114" s="5" t="str">
        <f t="shared" si="17"/>
        <v/>
      </c>
      <c r="AP114" s="5" t="str">
        <f t="shared" si="18"/>
        <v/>
      </c>
      <c r="AR114" s="2">
        <v>39.43</v>
      </c>
      <c r="AS114" s="5">
        <f t="shared" si="20"/>
        <v>0</v>
      </c>
      <c r="AT114" s="5">
        <f t="shared" si="22"/>
        <v>0</v>
      </c>
      <c r="AU114" s="11">
        <f t="shared" si="21"/>
        <v>0</v>
      </c>
      <c r="AV114" s="5">
        <f t="shared" si="19"/>
        <v>0</v>
      </c>
    </row>
    <row r="115" spans="1:48" x14ac:dyDescent="0.25">
      <c r="A115" s="1" t="s">
        <v>211</v>
      </c>
      <c r="B115" s="1" t="s">
        <v>212</v>
      </c>
      <c r="C115" s="1" t="s">
        <v>213</v>
      </c>
      <c r="D115" s="1" t="s">
        <v>214</v>
      </c>
      <c r="E115" s="1" t="s">
        <v>79</v>
      </c>
      <c r="F115" s="1" t="s">
        <v>197</v>
      </c>
      <c r="G115" s="1" t="s">
        <v>175</v>
      </c>
      <c r="H115" s="1" t="s">
        <v>56</v>
      </c>
      <c r="I115" s="2">
        <v>80</v>
      </c>
      <c r="J115" s="2">
        <v>39.840000000000003</v>
      </c>
      <c r="K115" s="2">
        <f t="shared" si="14"/>
        <v>0</v>
      </c>
      <c r="L115" s="2">
        <f t="shared" si="15"/>
        <v>39.85</v>
      </c>
      <c r="AL115" s="5" t="str">
        <f t="shared" si="16"/>
        <v/>
      </c>
      <c r="AN115" s="5" t="str">
        <f t="shared" si="17"/>
        <v/>
      </c>
      <c r="AP115" s="5" t="str">
        <f t="shared" si="18"/>
        <v/>
      </c>
      <c r="AR115" s="2">
        <v>39.85</v>
      </c>
      <c r="AS115" s="5">
        <f t="shared" si="20"/>
        <v>0</v>
      </c>
      <c r="AT115" s="5">
        <f t="shared" si="22"/>
        <v>0</v>
      </c>
      <c r="AU115" s="11">
        <f t="shared" si="21"/>
        <v>0</v>
      </c>
      <c r="AV115" s="5">
        <f t="shared" si="19"/>
        <v>0</v>
      </c>
    </row>
    <row r="116" spans="1:48" x14ac:dyDescent="0.25">
      <c r="A116" s="1" t="s">
        <v>215</v>
      </c>
      <c r="B116" s="1" t="s">
        <v>216</v>
      </c>
      <c r="C116" s="1" t="s">
        <v>217</v>
      </c>
      <c r="D116" s="1" t="s">
        <v>218</v>
      </c>
      <c r="E116" s="1" t="s">
        <v>77</v>
      </c>
      <c r="F116" s="1" t="s">
        <v>197</v>
      </c>
      <c r="G116" s="1" t="s">
        <v>175</v>
      </c>
      <c r="H116" s="1" t="s">
        <v>56</v>
      </c>
      <c r="I116" s="2">
        <v>6.23</v>
      </c>
      <c r="J116" s="2">
        <v>0.46</v>
      </c>
      <c r="K116" s="2">
        <f t="shared" si="14"/>
        <v>0.45999999999999996</v>
      </c>
      <c r="L116" s="2">
        <f t="shared" si="15"/>
        <v>0</v>
      </c>
      <c r="R116" s="7">
        <v>0.03</v>
      </c>
      <c r="S116" s="5">
        <v>27.66</v>
      </c>
      <c r="Z116" s="9">
        <v>0.18</v>
      </c>
      <c r="AA116" s="5">
        <v>19.89</v>
      </c>
      <c r="AB116" s="10">
        <v>0.25</v>
      </c>
      <c r="AC116" s="5">
        <v>24.875</v>
      </c>
      <c r="AL116" s="5" t="str">
        <f t="shared" si="16"/>
        <v/>
      </c>
      <c r="AN116" s="5" t="str">
        <f t="shared" si="17"/>
        <v/>
      </c>
      <c r="AP116" s="5" t="str">
        <f t="shared" si="18"/>
        <v/>
      </c>
      <c r="AS116" s="5">
        <f t="shared" si="20"/>
        <v>72.424999999999997</v>
      </c>
      <c r="AT116" s="5">
        <f t="shared" si="22"/>
        <v>72.077359999999985</v>
      </c>
      <c r="AU116" s="11">
        <f t="shared" si="21"/>
        <v>1.0717820093157197E-3</v>
      </c>
      <c r="AV116" s="5">
        <f t="shared" si="19"/>
        <v>1.0717820093157198</v>
      </c>
    </row>
    <row r="117" spans="1:48" x14ac:dyDescent="0.25">
      <c r="A117" s="1" t="s">
        <v>215</v>
      </c>
      <c r="B117" s="1" t="s">
        <v>216</v>
      </c>
      <c r="C117" s="1" t="s">
        <v>217</v>
      </c>
      <c r="D117" s="1" t="s">
        <v>218</v>
      </c>
      <c r="E117" s="1" t="s">
        <v>78</v>
      </c>
      <c r="F117" s="1" t="s">
        <v>197</v>
      </c>
      <c r="G117" s="1" t="s">
        <v>175</v>
      </c>
      <c r="H117" s="1" t="s">
        <v>56</v>
      </c>
      <c r="I117" s="2">
        <v>6.23</v>
      </c>
      <c r="J117" s="2">
        <v>5.77</v>
      </c>
      <c r="K117" s="2">
        <f t="shared" si="14"/>
        <v>5.77</v>
      </c>
      <c r="L117" s="2">
        <f t="shared" si="15"/>
        <v>0</v>
      </c>
      <c r="Z117" s="9">
        <v>3.01</v>
      </c>
      <c r="AA117" s="5">
        <v>454.858</v>
      </c>
      <c r="AB117" s="10">
        <v>2.76</v>
      </c>
      <c r="AC117" s="5">
        <v>385.81124999999997</v>
      </c>
      <c r="AL117" s="5" t="str">
        <f t="shared" si="16"/>
        <v/>
      </c>
      <c r="AN117" s="5" t="str">
        <f t="shared" si="17"/>
        <v/>
      </c>
      <c r="AP117" s="5" t="str">
        <f t="shared" si="18"/>
        <v/>
      </c>
      <c r="AS117" s="5">
        <f t="shared" si="20"/>
        <v>840.66924999999992</v>
      </c>
      <c r="AT117" s="5">
        <f t="shared" si="22"/>
        <v>836.63403759999994</v>
      </c>
      <c r="AU117" s="11">
        <f t="shared" si="21"/>
        <v>1.2440651404003304E-2</v>
      </c>
      <c r="AV117" s="5">
        <f t="shared" si="19"/>
        <v>12.440651404003303</v>
      </c>
    </row>
    <row r="118" spans="1:48" x14ac:dyDescent="0.25">
      <c r="A118" s="1" t="s">
        <v>219</v>
      </c>
      <c r="B118" s="1" t="s">
        <v>220</v>
      </c>
      <c r="C118" s="1" t="s">
        <v>221</v>
      </c>
      <c r="D118" s="1" t="s">
        <v>222</v>
      </c>
      <c r="E118" s="1" t="s">
        <v>77</v>
      </c>
      <c r="F118" s="1" t="s">
        <v>197</v>
      </c>
      <c r="G118" s="1" t="s">
        <v>175</v>
      </c>
      <c r="H118" s="1" t="s">
        <v>56</v>
      </c>
      <c r="I118" s="2">
        <v>41.73</v>
      </c>
      <c r="J118" s="2">
        <v>31.01</v>
      </c>
      <c r="K118" s="2">
        <f t="shared" si="14"/>
        <v>31.02</v>
      </c>
      <c r="L118" s="2">
        <f t="shared" si="15"/>
        <v>0</v>
      </c>
      <c r="N118" s="4">
        <v>0.21</v>
      </c>
      <c r="O118" s="5">
        <v>371.38499999999999</v>
      </c>
      <c r="P118" s="6">
        <v>1.55</v>
      </c>
      <c r="Q118" s="5">
        <v>2340.5</v>
      </c>
      <c r="R118" s="7">
        <v>28.06</v>
      </c>
      <c r="S118" s="5">
        <v>28167.1</v>
      </c>
      <c r="T118" s="8">
        <v>1.1499999999999999</v>
      </c>
      <c r="U118" s="5">
        <v>356.685</v>
      </c>
      <c r="AE118" s="2">
        <v>0.05</v>
      </c>
      <c r="AF118" s="5">
        <v>5.4725000000000001</v>
      </c>
      <c r="AL118" s="5" t="str">
        <f t="shared" si="16"/>
        <v/>
      </c>
      <c r="AN118" s="5" t="str">
        <f t="shared" si="17"/>
        <v/>
      </c>
      <c r="AP118" s="5" t="str">
        <f t="shared" si="18"/>
        <v/>
      </c>
      <c r="AS118" s="5">
        <f t="shared" si="20"/>
        <v>31241.142500000002</v>
      </c>
      <c r="AT118" s="5">
        <f t="shared" si="22"/>
        <v>31091.185016000003</v>
      </c>
      <c r="AU118" s="11">
        <f t="shared" si="21"/>
        <v>0.46232232629573677</v>
      </c>
      <c r="AV118" s="5">
        <f t="shared" si="19"/>
        <v>462.32232629573679</v>
      </c>
    </row>
    <row r="119" spans="1:48" x14ac:dyDescent="0.25">
      <c r="A119" s="1" t="s">
        <v>219</v>
      </c>
      <c r="B119" s="1" t="s">
        <v>220</v>
      </c>
      <c r="C119" s="1" t="s">
        <v>221</v>
      </c>
      <c r="D119" s="1" t="s">
        <v>222</v>
      </c>
      <c r="E119" s="1" t="s">
        <v>78</v>
      </c>
      <c r="F119" s="1" t="s">
        <v>197</v>
      </c>
      <c r="G119" s="1" t="s">
        <v>175</v>
      </c>
      <c r="H119" s="1" t="s">
        <v>56</v>
      </c>
      <c r="I119" s="2">
        <v>41.73</v>
      </c>
      <c r="J119" s="2">
        <v>10.64</v>
      </c>
      <c r="K119" s="2">
        <f t="shared" si="14"/>
        <v>10.64</v>
      </c>
      <c r="L119" s="2">
        <f t="shared" si="15"/>
        <v>0</v>
      </c>
      <c r="P119" s="6">
        <v>5.61</v>
      </c>
      <c r="Q119" s="5">
        <v>8833.5</v>
      </c>
      <c r="R119" s="7">
        <v>3.93</v>
      </c>
      <c r="S119" s="5">
        <v>4162.83</v>
      </c>
      <c r="T119" s="8">
        <v>1.08</v>
      </c>
      <c r="U119" s="5">
        <v>350.46375</v>
      </c>
      <c r="Z119" s="9">
        <v>0.02</v>
      </c>
      <c r="AA119" s="5">
        <v>3.0387499999999998</v>
      </c>
      <c r="AL119" s="5" t="str">
        <f t="shared" si="16"/>
        <v/>
      </c>
      <c r="AN119" s="5" t="str">
        <f t="shared" si="17"/>
        <v/>
      </c>
      <c r="AP119" s="5" t="str">
        <f t="shared" si="18"/>
        <v/>
      </c>
      <c r="AS119" s="5">
        <f t="shared" si="20"/>
        <v>13349.8325</v>
      </c>
      <c r="AT119" s="5">
        <f t="shared" si="22"/>
        <v>13285.753304</v>
      </c>
      <c r="AU119" s="11">
        <f t="shared" si="21"/>
        <v>0.19755761547640044</v>
      </c>
      <c r="AV119" s="5">
        <f t="shared" si="19"/>
        <v>197.55761547640043</v>
      </c>
    </row>
    <row r="120" spans="1:48" x14ac:dyDescent="0.25">
      <c r="A120" s="1" t="s">
        <v>223</v>
      </c>
      <c r="B120" s="1" t="s">
        <v>94</v>
      </c>
      <c r="C120" s="1" t="s">
        <v>95</v>
      </c>
      <c r="D120" s="1" t="s">
        <v>96</v>
      </c>
      <c r="E120" s="1" t="s">
        <v>78</v>
      </c>
      <c r="F120" s="1" t="s">
        <v>197</v>
      </c>
      <c r="G120" s="1" t="s">
        <v>175</v>
      </c>
      <c r="H120" s="1" t="s">
        <v>56</v>
      </c>
      <c r="I120" s="2">
        <v>17.46</v>
      </c>
      <c r="J120" s="2">
        <v>16.87</v>
      </c>
      <c r="K120" s="2">
        <f t="shared" si="14"/>
        <v>16.88</v>
      </c>
      <c r="L120" s="2">
        <f t="shared" si="15"/>
        <v>0</v>
      </c>
      <c r="P120" s="6">
        <v>12.47</v>
      </c>
      <c r="Q120" s="5">
        <v>32045.974999999999</v>
      </c>
      <c r="R120" s="7">
        <v>4.3599999999999994</v>
      </c>
      <c r="S120" s="5">
        <v>7021.03</v>
      </c>
      <c r="Z120" s="9">
        <v>0.05</v>
      </c>
      <c r="AA120" s="5">
        <v>9.6687500000000011</v>
      </c>
      <c r="AL120" s="5" t="str">
        <f t="shared" si="16"/>
        <v/>
      </c>
      <c r="AN120" s="5" t="str">
        <f t="shared" si="17"/>
        <v/>
      </c>
      <c r="AP120" s="5" t="str">
        <f t="shared" si="18"/>
        <v/>
      </c>
      <c r="AS120" s="5">
        <f t="shared" si="20"/>
        <v>39076.673749999994</v>
      </c>
      <c r="AT120" s="5">
        <f t="shared" si="22"/>
        <v>38889.105715999998</v>
      </c>
      <c r="AU120" s="11">
        <f t="shared" si="21"/>
        <v>0.57827650547669784</v>
      </c>
      <c r="AV120" s="5">
        <f t="shared" si="19"/>
        <v>578.27650547669782</v>
      </c>
    </row>
    <row r="121" spans="1:48" x14ac:dyDescent="0.25">
      <c r="A121" s="1" t="s">
        <v>224</v>
      </c>
      <c r="B121" s="1" t="s">
        <v>94</v>
      </c>
      <c r="C121" s="1" t="s">
        <v>95</v>
      </c>
      <c r="D121" s="1" t="s">
        <v>96</v>
      </c>
      <c r="E121" s="1" t="s">
        <v>84</v>
      </c>
      <c r="F121" s="1" t="s">
        <v>197</v>
      </c>
      <c r="G121" s="1" t="s">
        <v>175</v>
      </c>
      <c r="H121" s="1" t="s">
        <v>56</v>
      </c>
      <c r="I121" s="2">
        <v>94.32</v>
      </c>
      <c r="J121" s="2">
        <v>39.200000000000003</v>
      </c>
      <c r="K121" s="2">
        <f t="shared" si="14"/>
        <v>39.190000000000005</v>
      </c>
      <c r="L121" s="2">
        <f t="shared" si="15"/>
        <v>0</v>
      </c>
      <c r="N121" s="4">
        <v>3.49</v>
      </c>
      <c r="O121" s="5">
        <v>6172.0650000000014</v>
      </c>
      <c r="P121" s="6">
        <v>20.64</v>
      </c>
      <c r="Q121" s="5">
        <v>35526.524999999987</v>
      </c>
      <c r="R121" s="7">
        <v>13.99</v>
      </c>
      <c r="S121" s="5">
        <v>18575.994999999999</v>
      </c>
      <c r="T121" s="8">
        <v>1.03</v>
      </c>
      <c r="U121" s="5">
        <v>496.3175</v>
      </c>
      <c r="AB121" s="10">
        <v>0.04</v>
      </c>
      <c r="AC121" s="5">
        <v>3.98</v>
      </c>
      <c r="AL121" s="5" t="str">
        <f t="shared" si="16"/>
        <v/>
      </c>
      <c r="AN121" s="5" t="str">
        <f t="shared" si="17"/>
        <v/>
      </c>
      <c r="AP121" s="5" t="str">
        <f t="shared" si="18"/>
        <v/>
      </c>
      <c r="AS121" s="5">
        <f t="shared" si="20"/>
        <v>60774.882499999992</v>
      </c>
      <c r="AT121" s="5">
        <f t="shared" si="22"/>
        <v>60483.163063999993</v>
      </c>
      <c r="AU121" s="11">
        <f t="shared" si="21"/>
        <v>0.89937764144669341</v>
      </c>
      <c r="AV121" s="5">
        <f t="shared" si="19"/>
        <v>899.37764144669347</v>
      </c>
    </row>
    <row r="122" spans="1:48" x14ac:dyDescent="0.25">
      <c r="A122" s="1" t="s">
        <v>224</v>
      </c>
      <c r="B122" s="1" t="s">
        <v>94</v>
      </c>
      <c r="C122" s="1" t="s">
        <v>95</v>
      </c>
      <c r="D122" s="1" t="s">
        <v>96</v>
      </c>
      <c r="E122" s="1" t="s">
        <v>85</v>
      </c>
      <c r="F122" s="1" t="s">
        <v>197</v>
      </c>
      <c r="G122" s="1" t="s">
        <v>175</v>
      </c>
      <c r="H122" s="1" t="s">
        <v>56</v>
      </c>
      <c r="I122" s="2">
        <v>94.32</v>
      </c>
      <c r="J122" s="2">
        <v>40.159999999999997</v>
      </c>
      <c r="K122" s="2">
        <f t="shared" si="14"/>
        <v>25.580000000000002</v>
      </c>
      <c r="L122" s="2">
        <f t="shared" si="15"/>
        <v>14.41</v>
      </c>
      <c r="N122" s="4">
        <v>5.67</v>
      </c>
      <c r="O122" s="5">
        <v>10027.395</v>
      </c>
      <c r="P122" s="6">
        <v>8.23</v>
      </c>
      <c r="Q122" s="5">
        <v>17115.849999999999</v>
      </c>
      <c r="R122" s="7">
        <v>9.84</v>
      </c>
      <c r="S122" s="5">
        <v>12691.33</v>
      </c>
      <c r="T122" s="8">
        <v>1.78</v>
      </c>
      <c r="U122" s="5">
        <v>640.09749999999997</v>
      </c>
      <c r="AE122" s="2">
        <v>0.06</v>
      </c>
      <c r="AF122" s="5">
        <v>5.97</v>
      </c>
      <c r="AL122" s="5" t="str">
        <f t="shared" si="16"/>
        <v/>
      </c>
      <c r="AN122" s="5" t="str">
        <f t="shared" si="17"/>
        <v/>
      </c>
      <c r="AP122" s="5" t="str">
        <f t="shared" si="18"/>
        <v/>
      </c>
      <c r="AR122" s="2">
        <v>14.41</v>
      </c>
      <c r="AS122" s="5">
        <f t="shared" si="20"/>
        <v>40480.642500000002</v>
      </c>
      <c r="AT122" s="5">
        <f t="shared" si="22"/>
        <v>40286.335416000002</v>
      </c>
      <c r="AU122" s="11">
        <f t="shared" si="21"/>
        <v>0.59905314956218614</v>
      </c>
      <c r="AV122" s="5">
        <f t="shared" si="19"/>
        <v>599.05314956218615</v>
      </c>
    </row>
    <row r="123" spans="1:48" x14ac:dyDescent="0.25">
      <c r="A123" s="1" t="s">
        <v>224</v>
      </c>
      <c r="B123" s="1" t="s">
        <v>94</v>
      </c>
      <c r="C123" s="1" t="s">
        <v>95</v>
      </c>
      <c r="D123" s="1" t="s">
        <v>96</v>
      </c>
      <c r="E123" s="1" t="s">
        <v>77</v>
      </c>
      <c r="F123" s="1" t="s">
        <v>197</v>
      </c>
      <c r="G123" s="1" t="s">
        <v>175</v>
      </c>
      <c r="H123" s="1" t="s">
        <v>56</v>
      </c>
      <c r="I123" s="2">
        <v>94.32</v>
      </c>
      <c r="J123" s="2">
        <v>8.35</v>
      </c>
      <c r="K123" s="2">
        <f t="shared" si="14"/>
        <v>8.35</v>
      </c>
      <c r="L123" s="2">
        <f t="shared" si="15"/>
        <v>0</v>
      </c>
      <c r="R123" s="7">
        <v>8.1</v>
      </c>
      <c r="S123" s="5">
        <v>8007.57</v>
      </c>
      <c r="T123" s="8">
        <v>0.25</v>
      </c>
      <c r="U123" s="5">
        <v>69.125</v>
      </c>
      <c r="AL123" s="5" t="str">
        <f t="shared" si="16"/>
        <v/>
      </c>
      <c r="AN123" s="5" t="str">
        <f t="shared" si="17"/>
        <v/>
      </c>
      <c r="AP123" s="5" t="str">
        <f t="shared" si="18"/>
        <v/>
      </c>
      <c r="AS123" s="5">
        <f t="shared" si="20"/>
        <v>8076.6949999999997</v>
      </c>
      <c r="AT123" s="5">
        <f t="shared" si="22"/>
        <v>8037.9268639999982</v>
      </c>
      <c r="AU123" s="11">
        <f t="shared" si="21"/>
        <v>0.11952304308912982</v>
      </c>
      <c r="AV123" s="5">
        <f t="shared" si="19"/>
        <v>119.52304308912981</v>
      </c>
    </row>
    <row r="124" spans="1:48" x14ac:dyDescent="0.25">
      <c r="A124" s="1" t="s">
        <v>224</v>
      </c>
      <c r="B124" s="1" t="s">
        <v>94</v>
      </c>
      <c r="C124" s="1" t="s">
        <v>95</v>
      </c>
      <c r="D124" s="1" t="s">
        <v>96</v>
      </c>
      <c r="E124" s="1" t="s">
        <v>78</v>
      </c>
      <c r="F124" s="1" t="s">
        <v>197</v>
      </c>
      <c r="G124" s="1" t="s">
        <v>175</v>
      </c>
      <c r="H124" s="1" t="s">
        <v>56</v>
      </c>
      <c r="I124" s="2">
        <v>94.32</v>
      </c>
      <c r="J124" s="2">
        <v>5.85</v>
      </c>
      <c r="K124" s="2">
        <f t="shared" si="14"/>
        <v>5.85</v>
      </c>
      <c r="L124" s="2">
        <f t="shared" si="15"/>
        <v>0</v>
      </c>
      <c r="P124" s="6">
        <v>1.95</v>
      </c>
      <c r="Q124" s="5">
        <v>5152.875</v>
      </c>
      <c r="R124" s="7">
        <v>3.85</v>
      </c>
      <c r="S124" s="5">
        <v>6211.9750000000004</v>
      </c>
      <c r="T124" s="8">
        <v>0.03</v>
      </c>
      <c r="U124" s="5">
        <v>14.516249999999999</v>
      </c>
      <c r="Z124" s="9">
        <v>0.02</v>
      </c>
      <c r="AA124" s="5">
        <v>3.8675000000000002</v>
      </c>
      <c r="AL124" s="5" t="str">
        <f t="shared" si="16"/>
        <v/>
      </c>
      <c r="AN124" s="5" t="str">
        <f t="shared" si="17"/>
        <v/>
      </c>
      <c r="AP124" s="5" t="str">
        <f t="shared" si="18"/>
        <v/>
      </c>
      <c r="AS124" s="5">
        <f t="shared" si="20"/>
        <v>11383.233750000001</v>
      </c>
      <c r="AT124" s="5">
        <f t="shared" si="22"/>
        <v>11328.594228</v>
      </c>
      <c r="AU124" s="11">
        <f t="shared" si="21"/>
        <v>0.1684548863111566</v>
      </c>
      <c r="AV124" s="5">
        <f t="shared" si="19"/>
        <v>168.4548863111566</v>
      </c>
    </row>
    <row r="125" spans="1:48" x14ac:dyDescent="0.25">
      <c r="A125" s="1" t="s">
        <v>225</v>
      </c>
      <c r="B125" s="1" t="s">
        <v>208</v>
      </c>
      <c r="C125" s="1" t="s">
        <v>209</v>
      </c>
      <c r="D125" s="1" t="s">
        <v>100</v>
      </c>
      <c r="E125" s="1" t="s">
        <v>64</v>
      </c>
      <c r="F125" s="1" t="s">
        <v>226</v>
      </c>
      <c r="G125" s="1" t="s">
        <v>175</v>
      </c>
      <c r="H125" s="1" t="s">
        <v>56</v>
      </c>
      <c r="I125" s="2">
        <v>133.12</v>
      </c>
      <c r="J125" s="2">
        <v>40.92</v>
      </c>
      <c r="K125" s="2">
        <f t="shared" si="14"/>
        <v>31.4</v>
      </c>
      <c r="L125" s="2">
        <f t="shared" si="15"/>
        <v>8.6</v>
      </c>
      <c r="P125" s="6">
        <v>30.03</v>
      </c>
      <c r="Q125" s="5">
        <v>68017.95</v>
      </c>
      <c r="R125" s="7">
        <v>0.99</v>
      </c>
      <c r="S125" s="5">
        <v>1369.17</v>
      </c>
      <c r="Z125" s="9">
        <v>0.1</v>
      </c>
      <c r="AA125" s="5">
        <v>16.574999999999999</v>
      </c>
      <c r="AB125" s="10">
        <v>0.24</v>
      </c>
      <c r="AC125" s="5">
        <v>35.82</v>
      </c>
      <c r="AE125" s="2">
        <v>0.04</v>
      </c>
      <c r="AF125" s="5">
        <v>5.97</v>
      </c>
      <c r="AL125" s="5" t="str">
        <f t="shared" si="16"/>
        <v/>
      </c>
      <c r="AN125" s="5" t="str">
        <f t="shared" si="17"/>
        <v/>
      </c>
      <c r="AP125" s="5" t="str">
        <f t="shared" si="18"/>
        <v/>
      </c>
      <c r="AR125" s="2">
        <v>8.6</v>
      </c>
      <c r="AS125" s="5">
        <f t="shared" si="20"/>
        <v>69445.485000000001</v>
      </c>
      <c r="AT125" s="5">
        <f t="shared" si="22"/>
        <v>69112.146672000003</v>
      </c>
      <c r="AU125" s="11">
        <f t="shared" si="21"/>
        <v>1.0276896299786633</v>
      </c>
      <c r="AV125" s="5">
        <f t="shared" si="19"/>
        <v>1027.6896299786633</v>
      </c>
    </row>
    <row r="126" spans="1:48" x14ac:dyDescent="0.25">
      <c r="A126" s="1" t="s">
        <v>225</v>
      </c>
      <c r="B126" s="1" t="s">
        <v>208</v>
      </c>
      <c r="C126" s="1" t="s">
        <v>209</v>
      </c>
      <c r="D126" s="1" t="s">
        <v>100</v>
      </c>
      <c r="E126" s="1" t="s">
        <v>65</v>
      </c>
      <c r="F126" s="1" t="s">
        <v>226</v>
      </c>
      <c r="G126" s="1" t="s">
        <v>175</v>
      </c>
      <c r="H126" s="1" t="s">
        <v>56</v>
      </c>
      <c r="I126" s="2">
        <v>133.12</v>
      </c>
      <c r="J126" s="2">
        <v>28.84</v>
      </c>
      <c r="K126" s="2">
        <f t="shared" si="14"/>
        <v>28.85</v>
      </c>
      <c r="L126" s="2">
        <f t="shared" si="15"/>
        <v>0</v>
      </c>
      <c r="P126" s="6">
        <v>6.59</v>
      </c>
      <c r="Q126" s="5">
        <v>14926.35</v>
      </c>
      <c r="R126" s="7">
        <v>21.81</v>
      </c>
      <c r="S126" s="5">
        <v>30163.23</v>
      </c>
      <c r="Z126" s="9">
        <v>0.44</v>
      </c>
      <c r="AA126" s="5">
        <v>72.930000000000007</v>
      </c>
      <c r="AB126" s="10">
        <v>0.01</v>
      </c>
      <c r="AC126" s="5">
        <v>1.4924999999999999</v>
      </c>
      <c r="AL126" s="5" t="str">
        <f t="shared" si="16"/>
        <v/>
      </c>
      <c r="AN126" s="5" t="str">
        <f t="shared" si="17"/>
        <v/>
      </c>
      <c r="AP126" s="5" t="str">
        <f t="shared" si="18"/>
        <v/>
      </c>
      <c r="AS126" s="5">
        <f t="shared" si="20"/>
        <v>45164.002500000002</v>
      </c>
      <c r="AT126" s="5">
        <f t="shared" si="22"/>
        <v>44947.215287999999</v>
      </c>
      <c r="AU126" s="11">
        <f t="shared" si="21"/>
        <v>0.66835989434850118</v>
      </c>
      <c r="AV126" s="5">
        <f t="shared" si="19"/>
        <v>668.35989434850126</v>
      </c>
    </row>
    <row r="127" spans="1:48" x14ac:dyDescent="0.25">
      <c r="A127" s="1" t="s">
        <v>225</v>
      </c>
      <c r="B127" s="1" t="s">
        <v>208</v>
      </c>
      <c r="C127" s="1" t="s">
        <v>209</v>
      </c>
      <c r="D127" s="1" t="s">
        <v>100</v>
      </c>
      <c r="E127" s="1" t="s">
        <v>66</v>
      </c>
      <c r="F127" s="1" t="s">
        <v>226</v>
      </c>
      <c r="G127" s="1" t="s">
        <v>175</v>
      </c>
      <c r="H127" s="1" t="s">
        <v>56</v>
      </c>
      <c r="I127" s="2">
        <v>133.12</v>
      </c>
      <c r="J127" s="2">
        <v>22.55</v>
      </c>
      <c r="K127" s="2">
        <f t="shared" si="14"/>
        <v>8.67</v>
      </c>
      <c r="L127" s="2">
        <f t="shared" si="15"/>
        <v>0</v>
      </c>
      <c r="P127" s="6">
        <v>0.46</v>
      </c>
      <c r="Q127" s="5">
        <v>1041.9000000000001</v>
      </c>
      <c r="R127" s="7">
        <v>1.71</v>
      </c>
      <c r="S127" s="5">
        <v>2364.9299999999998</v>
      </c>
      <c r="T127" s="8">
        <v>5.92</v>
      </c>
      <c r="U127" s="5">
        <v>2455.3200000000002</v>
      </c>
      <c r="Z127" s="9">
        <v>0.57999999999999996</v>
      </c>
      <c r="AA127" s="5">
        <v>96.134999999999991</v>
      </c>
      <c r="AL127" s="5" t="str">
        <f t="shared" si="16"/>
        <v/>
      </c>
      <c r="AN127" s="5" t="str">
        <f t="shared" si="17"/>
        <v/>
      </c>
      <c r="AP127" s="5" t="str">
        <f t="shared" si="18"/>
        <v/>
      </c>
      <c r="AS127" s="5">
        <f t="shared" si="20"/>
        <v>5958.2849999999999</v>
      </c>
      <c r="AT127" s="5">
        <f t="shared" si="22"/>
        <v>5929.6852319999998</v>
      </c>
      <c r="AU127" s="11">
        <f t="shared" si="21"/>
        <v>8.817373378495981E-2</v>
      </c>
      <c r="AV127" s="5">
        <f t="shared" si="19"/>
        <v>88.173733784959808</v>
      </c>
    </row>
    <row r="128" spans="1:48" x14ac:dyDescent="0.25">
      <c r="A128" s="1" t="s">
        <v>225</v>
      </c>
      <c r="B128" s="1" t="s">
        <v>208</v>
      </c>
      <c r="C128" s="1" t="s">
        <v>209</v>
      </c>
      <c r="D128" s="1" t="s">
        <v>100</v>
      </c>
      <c r="E128" s="1" t="s">
        <v>67</v>
      </c>
      <c r="F128" s="1" t="s">
        <v>226</v>
      </c>
      <c r="G128" s="1" t="s">
        <v>175</v>
      </c>
      <c r="H128" s="1" t="s">
        <v>56</v>
      </c>
      <c r="I128" s="2">
        <v>133.12</v>
      </c>
      <c r="J128" s="2">
        <v>39.1</v>
      </c>
      <c r="K128" s="2">
        <f t="shared" si="14"/>
        <v>35.730000000000004</v>
      </c>
      <c r="L128" s="2">
        <f t="shared" si="15"/>
        <v>2.92</v>
      </c>
      <c r="N128" s="4">
        <v>2.4700000000000002</v>
      </c>
      <c r="O128" s="5">
        <v>6552.2924999999996</v>
      </c>
      <c r="P128" s="6">
        <v>17.46</v>
      </c>
      <c r="Q128" s="5">
        <v>39546.9</v>
      </c>
      <c r="R128" s="7">
        <v>10.029999999999999</v>
      </c>
      <c r="S128" s="5">
        <v>13871.49</v>
      </c>
      <c r="T128" s="8">
        <v>5.77</v>
      </c>
      <c r="U128" s="5">
        <v>2393.1075000000001</v>
      </c>
      <c r="AN128" s="5" t="str">
        <f t="shared" si="17"/>
        <v/>
      </c>
      <c r="AO128" s="2">
        <v>0.05</v>
      </c>
      <c r="AP128" s="5">
        <f t="shared" si="18"/>
        <v>0.05</v>
      </c>
      <c r="AQ128" s="2">
        <v>0.03</v>
      </c>
      <c r="AR128" s="2">
        <v>2.84</v>
      </c>
      <c r="AS128" s="5">
        <f t="shared" si="20"/>
        <v>62363.79</v>
      </c>
      <c r="AT128" s="5">
        <f t="shared" si="22"/>
        <v>62064.443807999996</v>
      </c>
      <c r="AU128" s="11">
        <f t="shared" si="21"/>
        <v>0.92289110327571411</v>
      </c>
      <c r="AV128" s="5">
        <f t="shared" si="19"/>
        <v>922.89110327571416</v>
      </c>
    </row>
    <row r="129" spans="1:48" x14ac:dyDescent="0.25">
      <c r="A129" s="1" t="s">
        <v>227</v>
      </c>
      <c r="B129" s="1" t="s">
        <v>208</v>
      </c>
      <c r="C129" s="1" t="s">
        <v>209</v>
      </c>
      <c r="D129" s="1" t="s">
        <v>100</v>
      </c>
      <c r="E129" s="1" t="s">
        <v>65</v>
      </c>
      <c r="F129" s="1" t="s">
        <v>226</v>
      </c>
      <c r="G129" s="1" t="s">
        <v>175</v>
      </c>
      <c r="H129" s="1" t="s">
        <v>56</v>
      </c>
      <c r="I129" s="2">
        <v>26.88</v>
      </c>
      <c r="J129" s="2">
        <v>10.76</v>
      </c>
      <c r="K129" s="2">
        <f t="shared" si="14"/>
        <v>8.41</v>
      </c>
      <c r="L129" s="2">
        <f t="shared" si="15"/>
        <v>0</v>
      </c>
      <c r="R129" s="7">
        <v>0.04</v>
      </c>
      <c r="S129" s="5">
        <v>55.32</v>
      </c>
      <c r="Z129" s="9">
        <v>5.72</v>
      </c>
      <c r="AA129" s="5">
        <v>948.08999999999992</v>
      </c>
      <c r="AB129" s="10">
        <v>2.65</v>
      </c>
      <c r="AC129" s="5">
        <v>395.51249999999999</v>
      </c>
      <c r="AL129" s="5" t="str">
        <f t="shared" si="16"/>
        <v/>
      </c>
      <c r="AN129" s="5" t="str">
        <f t="shared" si="17"/>
        <v/>
      </c>
      <c r="AP129" s="5" t="str">
        <f t="shared" si="18"/>
        <v/>
      </c>
      <c r="AS129" s="5">
        <f t="shared" si="20"/>
        <v>1398.9224999999999</v>
      </c>
      <c r="AT129" s="5">
        <f t="shared" si="22"/>
        <v>1392.207672</v>
      </c>
      <c r="AU129" s="11">
        <f t="shared" si="21"/>
        <v>2.0701967109795927E-2</v>
      </c>
      <c r="AV129" s="5">
        <f t="shared" si="19"/>
        <v>20.70196710979593</v>
      </c>
    </row>
    <row r="130" spans="1:48" x14ac:dyDescent="0.25">
      <c r="A130" s="1" t="s">
        <v>227</v>
      </c>
      <c r="B130" s="1" t="s">
        <v>208</v>
      </c>
      <c r="C130" s="1" t="s">
        <v>209</v>
      </c>
      <c r="D130" s="1" t="s">
        <v>100</v>
      </c>
      <c r="E130" s="1" t="s">
        <v>66</v>
      </c>
      <c r="F130" s="1" t="s">
        <v>226</v>
      </c>
      <c r="G130" s="1" t="s">
        <v>175</v>
      </c>
      <c r="H130" s="1" t="s">
        <v>56</v>
      </c>
      <c r="I130" s="2">
        <v>26.88</v>
      </c>
      <c r="J130" s="2">
        <v>15</v>
      </c>
      <c r="K130" s="2">
        <f t="shared" ref="K130:K193" si="23">SUM(N130,P130,R130,T130,V130,X130,Z130,AB130,AE130,AG130,AI130)</f>
        <v>0.5</v>
      </c>
      <c r="L130" s="2">
        <f t="shared" ref="L130:L193" si="24">SUM(M130,AD130,AK130,AM130,AO130,AQ130,AR130)</f>
        <v>0</v>
      </c>
      <c r="Z130" s="9">
        <v>0.5</v>
      </c>
      <c r="AA130" s="5">
        <v>82.875</v>
      </c>
      <c r="AL130" s="5" t="str">
        <f t="shared" ref="AL130:AL193" si="25">IF(AK130&gt;0,AK130*$AL$1,"")</f>
        <v/>
      </c>
      <c r="AN130" s="5" t="str">
        <f t="shared" ref="AN130:AN193" si="26">IF(AM130&gt;0,AM130*$AN$1,"")</f>
        <v/>
      </c>
      <c r="AP130" s="5" t="str">
        <f t="shared" ref="AP130:AP193" si="27">IF(AO130&gt;0,AO130*$AP$1,"")</f>
        <v/>
      </c>
      <c r="AS130" s="5">
        <f t="shared" si="20"/>
        <v>82.875</v>
      </c>
      <c r="AT130" s="5">
        <f t="shared" si="22"/>
        <v>82.477199999999996</v>
      </c>
      <c r="AU130" s="11">
        <f t="shared" si="21"/>
        <v>1.2264264276429448E-3</v>
      </c>
      <c r="AV130" s="5">
        <f t="shared" ref="AV130:AV193" si="28">(AU130/100)*$AV$1</f>
        <v>1.2264264276429448</v>
      </c>
    </row>
    <row r="131" spans="1:48" x14ac:dyDescent="0.25">
      <c r="A131" s="1" t="s">
        <v>228</v>
      </c>
      <c r="B131" s="1" t="s">
        <v>208</v>
      </c>
      <c r="C131" s="1" t="s">
        <v>209</v>
      </c>
      <c r="D131" s="1" t="s">
        <v>100</v>
      </c>
      <c r="E131" s="1" t="s">
        <v>85</v>
      </c>
      <c r="F131" s="1" t="s">
        <v>226</v>
      </c>
      <c r="G131" s="1" t="s">
        <v>175</v>
      </c>
      <c r="H131" s="1" t="s">
        <v>56</v>
      </c>
      <c r="I131" s="2">
        <v>137.51</v>
      </c>
      <c r="J131" s="2">
        <v>32.54</v>
      </c>
      <c r="K131" s="2">
        <f t="shared" si="23"/>
        <v>27.84</v>
      </c>
      <c r="L131" s="2">
        <f t="shared" si="24"/>
        <v>4.7</v>
      </c>
      <c r="P131" s="6">
        <v>7.92</v>
      </c>
      <c r="Q131" s="5">
        <v>17938.8</v>
      </c>
      <c r="R131" s="7">
        <v>14.87</v>
      </c>
      <c r="S131" s="5">
        <v>20565.21</v>
      </c>
      <c r="T131" s="8">
        <v>5.05</v>
      </c>
      <c r="U131" s="5">
        <v>2094.4875000000002</v>
      </c>
      <c r="AL131" s="5" t="str">
        <f t="shared" si="25"/>
        <v/>
      </c>
      <c r="AN131" s="5" t="str">
        <f t="shared" si="26"/>
        <v/>
      </c>
      <c r="AP131" s="5" t="str">
        <f t="shared" si="27"/>
        <v/>
      </c>
      <c r="AR131" s="2">
        <v>4.7</v>
      </c>
      <c r="AS131" s="5">
        <f t="shared" ref="AS131:AS194" si="29">SUM(O131,Q131,S131,U131,W131,Y131,AA131,AC131,AF131,AH131,AJ131)</f>
        <v>40598.497499999998</v>
      </c>
      <c r="AT131" s="5">
        <f t="shared" si="22"/>
        <v>40403.62471199999</v>
      </c>
      <c r="AU131" s="11">
        <f t="shared" si="21"/>
        <v>0.60079722783222955</v>
      </c>
      <c r="AV131" s="5">
        <f t="shared" si="28"/>
        <v>600.79722783222951</v>
      </c>
    </row>
    <row r="132" spans="1:48" x14ac:dyDescent="0.25">
      <c r="A132" s="1" t="s">
        <v>228</v>
      </c>
      <c r="B132" s="1" t="s">
        <v>208</v>
      </c>
      <c r="C132" s="1" t="s">
        <v>209</v>
      </c>
      <c r="D132" s="1" t="s">
        <v>100</v>
      </c>
      <c r="E132" s="1" t="s">
        <v>53</v>
      </c>
      <c r="F132" s="1" t="s">
        <v>226</v>
      </c>
      <c r="G132" s="1" t="s">
        <v>175</v>
      </c>
      <c r="H132" s="1" t="s">
        <v>56</v>
      </c>
      <c r="I132" s="2">
        <v>137.51</v>
      </c>
      <c r="J132" s="2">
        <v>32.44</v>
      </c>
      <c r="K132" s="2">
        <f t="shared" si="23"/>
        <v>21.23</v>
      </c>
      <c r="L132" s="2">
        <f t="shared" si="24"/>
        <v>11.22</v>
      </c>
      <c r="P132" s="6">
        <v>1.55</v>
      </c>
      <c r="Q132" s="5">
        <v>3510.75</v>
      </c>
      <c r="R132" s="7">
        <v>12.06</v>
      </c>
      <c r="S132" s="5">
        <v>16678.98</v>
      </c>
      <c r="T132" s="8">
        <v>1.49</v>
      </c>
      <c r="U132" s="5">
        <v>617.97749999999996</v>
      </c>
      <c r="Z132" s="9">
        <v>3.31</v>
      </c>
      <c r="AA132" s="5">
        <v>548.63250000000005</v>
      </c>
      <c r="AB132" s="10">
        <v>2.82</v>
      </c>
      <c r="AC132" s="5">
        <v>420.88499999999999</v>
      </c>
      <c r="AL132" s="5" t="str">
        <f t="shared" si="25"/>
        <v/>
      </c>
      <c r="AN132" s="5" t="str">
        <f t="shared" si="26"/>
        <v/>
      </c>
      <c r="AP132" s="5" t="str">
        <f t="shared" si="27"/>
        <v/>
      </c>
      <c r="AR132" s="2">
        <v>11.22</v>
      </c>
      <c r="AS132" s="5">
        <f t="shared" si="29"/>
        <v>21777.224999999999</v>
      </c>
      <c r="AT132" s="5">
        <f t="shared" si="22"/>
        <v>21672.694319999999</v>
      </c>
      <c r="AU132" s="11">
        <f t="shared" ref="AU132:AU195" si="30">(AS132/$AS$249)*(100-0.48)</f>
        <v>0.32227045865130172</v>
      </c>
      <c r="AV132" s="5">
        <f t="shared" si="28"/>
        <v>322.27045865130174</v>
      </c>
    </row>
    <row r="133" spans="1:48" x14ac:dyDescent="0.25">
      <c r="A133" s="1" t="s">
        <v>228</v>
      </c>
      <c r="B133" s="1" t="s">
        <v>208</v>
      </c>
      <c r="C133" s="1" t="s">
        <v>209</v>
      </c>
      <c r="D133" s="1" t="s">
        <v>100</v>
      </c>
      <c r="E133" s="1" t="s">
        <v>57</v>
      </c>
      <c r="F133" s="1" t="s">
        <v>226</v>
      </c>
      <c r="G133" s="1" t="s">
        <v>175</v>
      </c>
      <c r="H133" s="1" t="s">
        <v>56</v>
      </c>
      <c r="I133" s="2">
        <v>137.51</v>
      </c>
      <c r="J133" s="2">
        <v>30.84</v>
      </c>
      <c r="K133" s="2">
        <f t="shared" si="23"/>
        <v>22.58</v>
      </c>
      <c r="L133" s="2">
        <f t="shared" si="24"/>
        <v>0</v>
      </c>
      <c r="R133" s="7">
        <v>22.56</v>
      </c>
      <c r="S133" s="5">
        <v>31200.48</v>
      </c>
      <c r="Z133" s="9">
        <v>0.02</v>
      </c>
      <c r="AA133" s="5">
        <v>3.3149999999999999</v>
      </c>
      <c r="AL133" s="5" t="str">
        <f t="shared" si="25"/>
        <v/>
      </c>
      <c r="AN133" s="5" t="str">
        <f t="shared" si="26"/>
        <v/>
      </c>
      <c r="AP133" s="5" t="str">
        <f t="shared" si="27"/>
        <v/>
      </c>
      <c r="AS133" s="5">
        <f t="shared" si="29"/>
        <v>31203.794999999998</v>
      </c>
      <c r="AT133" s="5">
        <f t="shared" si="22"/>
        <v>31054.016783999999</v>
      </c>
      <c r="AU133" s="11">
        <f t="shared" si="30"/>
        <v>0.46176963898344237</v>
      </c>
      <c r="AV133" s="5">
        <f t="shared" si="28"/>
        <v>461.76963898344235</v>
      </c>
    </row>
    <row r="134" spans="1:48" x14ac:dyDescent="0.25">
      <c r="A134" s="1" t="s">
        <v>228</v>
      </c>
      <c r="B134" s="1" t="s">
        <v>208</v>
      </c>
      <c r="C134" s="1" t="s">
        <v>209</v>
      </c>
      <c r="D134" s="1" t="s">
        <v>100</v>
      </c>
      <c r="E134" s="1" t="s">
        <v>72</v>
      </c>
      <c r="F134" s="1" t="s">
        <v>226</v>
      </c>
      <c r="G134" s="1" t="s">
        <v>175</v>
      </c>
      <c r="H134" s="1" t="s">
        <v>56</v>
      </c>
      <c r="I134" s="2">
        <v>137.51</v>
      </c>
      <c r="J134" s="2">
        <v>36.299999999999997</v>
      </c>
      <c r="K134" s="2">
        <f t="shared" si="23"/>
        <v>22.289999999999996</v>
      </c>
      <c r="L134" s="2">
        <f t="shared" si="24"/>
        <v>0.42</v>
      </c>
      <c r="R134" s="7">
        <v>21.97</v>
      </c>
      <c r="S134" s="5">
        <v>30384.51</v>
      </c>
      <c r="Z134" s="9">
        <v>0.08</v>
      </c>
      <c r="AA134" s="5">
        <v>13.26</v>
      </c>
      <c r="AB134" s="10">
        <v>0.24</v>
      </c>
      <c r="AC134" s="5">
        <v>35.82</v>
      </c>
      <c r="AL134" s="5" t="str">
        <f t="shared" si="25"/>
        <v/>
      </c>
      <c r="AN134" s="5" t="str">
        <f t="shared" si="26"/>
        <v/>
      </c>
      <c r="AP134" s="5" t="str">
        <f t="shared" si="27"/>
        <v/>
      </c>
      <c r="AR134" s="2">
        <v>0.42</v>
      </c>
      <c r="AS134" s="5">
        <f t="shared" si="29"/>
        <v>30433.589999999997</v>
      </c>
      <c r="AT134" s="5">
        <f t="shared" si="22"/>
        <v>30287.508767999992</v>
      </c>
      <c r="AU134" s="11">
        <f t="shared" si="30"/>
        <v>0.45037175341236857</v>
      </c>
      <c r="AV134" s="5">
        <f t="shared" si="28"/>
        <v>450.37175341236855</v>
      </c>
    </row>
    <row r="135" spans="1:48" x14ac:dyDescent="0.25">
      <c r="A135" s="1" t="s">
        <v>228</v>
      </c>
      <c r="B135" s="1" t="s">
        <v>208</v>
      </c>
      <c r="C135" s="1" t="s">
        <v>209</v>
      </c>
      <c r="D135" s="1" t="s">
        <v>100</v>
      </c>
      <c r="E135" s="1" t="s">
        <v>62</v>
      </c>
      <c r="F135" s="1" t="s">
        <v>226</v>
      </c>
      <c r="G135" s="1" t="s">
        <v>175</v>
      </c>
      <c r="H135" s="1" t="s">
        <v>56</v>
      </c>
      <c r="I135" s="2">
        <v>137.51</v>
      </c>
      <c r="J135" s="2">
        <v>1.22</v>
      </c>
      <c r="K135" s="2">
        <f t="shared" si="23"/>
        <v>0</v>
      </c>
      <c r="L135" s="2">
        <f t="shared" si="24"/>
        <v>1.22</v>
      </c>
      <c r="AL135" s="5" t="str">
        <f t="shared" si="25"/>
        <v/>
      </c>
      <c r="AN135" s="5" t="str">
        <f t="shared" si="26"/>
        <v/>
      </c>
      <c r="AP135" s="5" t="str">
        <f t="shared" si="27"/>
        <v/>
      </c>
      <c r="AR135" s="2">
        <v>1.22</v>
      </c>
      <c r="AS135" s="5">
        <f t="shared" si="29"/>
        <v>0</v>
      </c>
      <c r="AT135" s="5">
        <f t="shared" si="22"/>
        <v>0</v>
      </c>
      <c r="AU135" s="11">
        <f t="shared" si="30"/>
        <v>0</v>
      </c>
      <c r="AV135" s="5">
        <f t="shared" si="28"/>
        <v>0</v>
      </c>
    </row>
    <row r="136" spans="1:48" x14ac:dyDescent="0.25">
      <c r="A136" s="1" t="s">
        <v>228</v>
      </c>
      <c r="B136" s="1" t="s">
        <v>208</v>
      </c>
      <c r="C136" s="1" t="s">
        <v>209</v>
      </c>
      <c r="D136" s="1" t="s">
        <v>100</v>
      </c>
      <c r="E136" s="1" t="s">
        <v>77</v>
      </c>
      <c r="F136" s="1" t="s">
        <v>226</v>
      </c>
      <c r="G136" s="1" t="s">
        <v>175</v>
      </c>
      <c r="H136" s="1" t="s">
        <v>56</v>
      </c>
      <c r="I136" s="2">
        <v>137.51</v>
      </c>
      <c r="J136" s="2">
        <v>1.22</v>
      </c>
      <c r="K136" s="2">
        <f t="shared" si="23"/>
        <v>0.32</v>
      </c>
      <c r="L136" s="2">
        <f t="shared" si="24"/>
        <v>0.9</v>
      </c>
      <c r="P136" s="6">
        <v>7.0000000000000007E-2</v>
      </c>
      <c r="Q136" s="5">
        <v>158.55000000000001</v>
      </c>
      <c r="R136" s="7">
        <v>0.25</v>
      </c>
      <c r="S136" s="5">
        <v>345.75</v>
      </c>
      <c r="AL136" s="5" t="str">
        <f t="shared" si="25"/>
        <v/>
      </c>
      <c r="AN136" s="5" t="str">
        <f t="shared" si="26"/>
        <v/>
      </c>
      <c r="AP136" s="5" t="str">
        <f t="shared" si="27"/>
        <v/>
      </c>
      <c r="AR136" s="2">
        <v>0.9</v>
      </c>
      <c r="AS136" s="5">
        <f t="shared" si="29"/>
        <v>504.3</v>
      </c>
      <c r="AT136" s="5">
        <f t="shared" si="22"/>
        <v>501.87936000000002</v>
      </c>
      <c r="AU136" s="11">
        <f t="shared" si="30"/>
        <v>7.462888053820056E-3</v>
      </c>
      <c r="AV136" s="5">
        <f t="shared" si="28"/>
        <v>7.4628880538200555</v>
      </c>
    </row>
    <row r="137" spans="1:48" x14ac:dyDescent="0.25">
      <c r="A137" s="1" t="s">
        <v>229</v>
      </c>
      <c r="B137" s="1" t="s">
        <v>230</v>
      </c>
      <c r="C137" s="1" t="s">
        <v>231</v>
      </c>
      <c r="D137" s="1" t="s">
        <v>100</v>
      </c>
      <c r="E137" s="1" t="s">
        <v>72</v>
      </c>
      <c r="F137" s="1" t="s">
        <v>226</v>
      </c>
      <c r="G137" s="1" t="s">
        <v>175</v>
      </c>
      <c r="H137" s="1" t="s">
        <v>56</v>
      </c>
      <c r="I137" s="2">
        <v>11</v>
      </c>
      <c r="J137" s="2">
        <v>1.92</v>
      </c>
      <c r="K137" s="2">
        <f t="shared" si="23"/>
        <v>1.9200000000000002</v>
      </c>
      <c r="L137" s="2">
        <f t="shared" si="24"/>
        <v>0</v>
      </c>
      <c r="R137" s="7">
        <v>0.06</v>
      </c>
      <c r="S137" s="5">
        <v>82.98</v>
      </c>
      <c r="Z137" s="9">
        <v>1.86</v>
      </c>
      <c r="AA137" s="5">
        <v>308.29500000000002</v>
      </c>
      <c r="AL137" s="5" t="str">
        <f t="shared" si="25"/>
        <v/>
      </c>
      <c r="AN137" s="5" t="str">
        <f t="shared" si="26"/>
        <v/>
      </c>
      <c r="AP137" s="5" t="str">
        <f t="shared" si="27"/>
        <v/>
      </c>
      <c r="AS137" s="5">
        <f t="shared" si="29"/>
        <v>391.27500000000003</v>
      </c>
      <c r="AT137" s="5">
        <f t="shared" si="22"/>
        <v>389.39688000000001</v>
      </c>
      <c r="AU137" s="11">
        <f t="shared" si="30"/>
        <v>5.7902865819124379E-3</v>
      </c>
      <c r="AV137" s="5">
        <f t="shared" si="28"/>
        <v>5.7902865819124383</v>
      </c>
    </row>
    <row r="138" spans="1:48" x14ac:dyDescent="0.25">
      <c r="A138" s="1" t="s">
        <v>229</v>
      </c>
      <c r="B138" s="1" t="s">
        <v>230</v>
      </c>
      <c r="C138" s="1" t="s">
        <v>231</v>
      </c>
      <c r="D138" s="1" t="s">
        <v>100</v>
      </c>
      <c r="E138" s="1" t="s">
        <v>62</v>
      </c>
      <c r="F138" s="1" t="s">
        <v>226</v>
      </c>
      <c r="G138" s="1" t="s">
        <v>175</v>
      </c>
      <c r="H138" s="1" t="s">
        <v>56</v>
      </c>
      <c r="I138" s="2">
        <v>11</v>
      </c>
      <c r="J138" s="2">
        <v>9.0299999999999994</v>
      </c>
      <c r="K138" s="2">
        <f t="shared" si="23"/>
        <v>9.0300000000000011</v>
      </c>
      <c r="L138" s="2">
        <f t="shared" si="24"/>
        <v>0</v>
      </c>
      <c r="Z138" s="9">
        <v>2.67</v>
      </c>
      <c r="AA138" s="5">
        <v>442.55250000000001</v>
      </c>
      <c r="AB138" s="10">
        <v>3.74</v>
      </c>
      <c r="AC138" s="5">
        <v>558.19500000000005</v>
      </c>
      <c r="AE138" s="2">
        <v>2.62</v>
      </c>
      <c r="AF138" s="5">
        <v>391.03500000000003</v>
      </c>
      <c r="AL138" s="5" t="str">
        <f t="shared" si="25"/>
        <v/>
      </c>
      <c r="AN138" s="5" t="str">
        <f t="shared" si="26"/>
        <v/>
      </c>
      <c r="AP138" s="5" t="str">
        <f t="shared" si="27"/>
        <v/>
      </c>
      <c r="AS138" s="5">
        <f t="shared" si="29"/>
        <v>1391.7825</v>
      </c>
      <c r="AT138" s="5">
        <f t="shared" ref="AT138:AT201" si="31">(AU138/100)*$AS$249</f>
        <v>1385.101944</v>
      </c>
      <c r="AU138" s="11">
        <f t="shared" si="30"/>
        <v>2.0596305756029769E-2</v>
      </c>
      <c r="AV138" s="5">
        <f t="shared" si="28"/>
        <v>20.596305756029768</v>
      </c>
    </row>
    <row r="139" spans="1:48" s="40" customFormat="1" x14ac:dyDescent="0.25">
      <c r="A139" s="30" t="s">
        <v>232</v>
      </c>
      <c r="B139" s="30" t="s">
        <v>233</v>
      </c>
      <c r="C139" s="30" t="s">
        <v>234</v>
      </c>
      <c r="D139" s="30" t="s">
        <v>235</v>
      </c>
      <c r="E139" s="30" t="s">
        <v>62</v>
      </c>
      <c r="F139" s="30" t="s">
        <v>226</v>
      </c>
      <c r="G139" s="30" t="s">
        <v>175</v>
      </c>
      <c r="H139" s="30" t="s">
        <v>56</v>
      </c>
      <c r="I139" s="31">
        <v>148.58000000000001</v>
      </c>
      <c r="J139" s="31">
        <v>29.83</v>
      </c>
      <c r="K139" s="31">
        <f t="shared" si="23"/>
        <v>29.830000000000002</v>
      </c>
      <c r="L139" s="31">
        <f t="shared" si="24"/>
        <v>0</v>
      </c>
      <c r="M139" s="32"/>
      <c r="N139" s="33"/>
      <c r="O139" s="34"/>
      <c r="P139" s="35">
        <v>0.03</v>
      </c>
      <c r="Q139" s="34">
        <v>67.95</v>
      </c>
      <c r="R139" s="36">
        <v>0.09</v>
      </c>
      <c r="S139" s="34">
        <v>124.47</v>
      </c>
      <c r="T139" s="37"/>
      <c r="U139" s="34"/>
      <c r="V139" s="31"/>
      <c r="W139" s="34"/>
      <c r="X139" s="31"/>
      <c r="Y139" s="34"/>
      <c r="Z139" s="38"/>
      <c r="AA139" s="34"/>
      <c r="AB139" s="39"/>
      <c r="AC139" s="34"/>
      <c r="AD139" s="31"/>
      <c r="AE139" s="31">
        <v>29.71</v>
      </c>
      <c r="AF139" s="34">
        <v>4434.2174999999997</v>
      </c>
      <c r="AG139" s="38"/>
      <c r="AH139" s="34"/>
      <c r="AI139" s="31"/>
      <c r="AJ139" s="34"/>
      <c r="AK139" s="32"/>
      <c r="AL139" s="34" t="str">
        <f t="shared" si="25"/>
        <v/>
      </c>
      <c r="AM139" s="32"/>
      <c r="AN139" s="34" t="str">
        <f t="shared" si="26"/>
        <v/>
      </c>
      <c r="AO139" s="31"/>
      <c r="AP139" s="34" t="str">
        <f t="shared" si="27"/>
        <v/>
      </c>
      <c r="AQ139" s="31"/>
      <c r="AR139" s="31"/>
      <c r="AS139" s="34">
        <f t="shared" si="29"/>
        <v>4626.6374999999998</v>
      </c>
      <c r="AT139" s="5">
        <f t="shared" si="31"/>
        <v>4604.4296400000003</v>
      </c>
      <c r="AU139" s="11">
        <f t="shared" si="30"/>
        <v>6.8467336363485801E-2</v>
      </c>
      <c r="AV139" s="34">
        <f t="shared" si="28"/>
        <v>68.467336363485799</v>
      </c>
    </row>
    <row r="140" spans="1:48" s="40" customFormat="1" x14ac:dyDescent="0.25">
      <c r="A140" s="30" t="s">
        <v>232</v>
      </c>
      <c r="B140" s="30" t="s">
        <v>233</v>
      </c>
      <c r="C140" s="30" t="s">
        <v>234</v>
      </c>
      <c r="D140" s="30" t="s">
        <v>235</v>
      </c>
      <c r="E140" s="30" t="s">
        <v>77</v>
      </c>
      <c r="F140" s="30" t="s">
        <v>226</v>
      </c>
      <c r="G140" s="30" t="s">
        <v>175</v>
      </c>
      <c r="H140" s="30" t="s">
        <v>56</v>
      </c>
      <c r="I140" s="31">
        <v>148.58000000000001</v>
      </c>
      <c r="J140" s="31">
        <v>38.93</v>
      </c>
      <c r="K140" s="31">
        <f t="shared" si="23"/>
        <v>38.93</v>
      </c>
      <c r="L140" s="31">
        <f t="shared" si="24"/>
        <v>0</v>
      </c>
      <c r="M140" s="32"/>
      <c r="N140" s="33"/>
      <c r="O140" s="34"/>
      <c r="P140" s="35">
        <v>0.05</v>
      </c>
      <c r="Q140" s="34">
        <v>113.25</v>
      </c>
      <c r="R140" s="36">
        <v>0.01</v>
      </c>
      <c r="S140" s="34">
        <v>13.83</v>
      </c>
      <c r="T140" s="37"/>
      <c r="U140" s="34"/>
      <c r="V140" s="31"/>
      <c r="W140" s="34"/>
      <c r="X140" s="31"/>
      <c r="Y140" s="34"/>
      <c r="Z140" s="38"/>
      <c r="AA140" s="34"/>
      <c r="AB140" s="39"/>
      <c r="AC140" s="34"/>
      <c r="AD140" s="31"/>
      <c r="AE140" s="31">
        <v>38.869999999999997</v>
      </c>
      <c r="AF140" s="34">
        <v>5801.3474999999999</v>
      </c>
      <c r="AG140" s="38"/>
      <c r="AH140" s="34"/>
      <c r="AI140" s="31"/>
      <c r="AJ140" s="34"/>
      <c r="AK140" s="32"/>
      <c r="AL140" s="34" t="str">
        <f t="shared" si="25"/>
        <v/>
      </c>
      <c r="AM140" s="32"/>
      <c r="AN140" s="34" t="str">
        <f t="shared" si="26"/>
        <v/>
      </c>
      <c r="AO140" s="31"/>
      <c r="AP140" s="34" t="str">
        <f t="shared" si="27"/>
        <v/>
      </c>
      <c r="AQ140" s="31"/>
      <c r="AR140" s="31"/>
      <c r="AS140" s="34">
        <f t="shared" si="29"/>
        <v>5928.4274999999998</v>
      </c>
      <c r="AT140" s="5">
        <f t="shared" si="31"/>
        <v>5899.9710479999994</v>
      </c>
      <c r="AU140" s="11">
        <f t="shared" si="30"/>
        <v>8.7731887304557402E-2</v>
      </c>
      <c r="AV140" s="34">
        <f t="shared" si="28"/>
        <v>87.731887304557389</v>
      </c>
    </row>
    <row r="141" spans="1:48" s="40" customFormat="1" x14ac:dyDescent="0.25">
      <c r="A141" s="30" t="s">
        <v>232</v>
      </c>
      <c r="B141" s="30" t="s">
        <v>233</v>
      </c>
      <c r="C141" s="30" t="s">
        <v>234</v>
      </c>
      <c r="D141" s="30" t="s">
        <v>235</v>
      </c>
      <c r="E141" s="30" t="s">
        <v>79</v>
      </c>
      <c r="F141" s="30" t="s">
        <v>226</v>
      </c>
      <c r="G141" s="30" t="s">
        <v>175</v>
      </c>
      <c r="H141" s="30" t="s">
        <v>56</v>
      </c>
      <c r="I141" s="31">
        <v>148.58000000000001</v>
      </c>
      <c r="J141" s="31">
        <v>40.29</v>
      </c>
      <c r="K141" s="31">
        <f t="shared" si="23"/>
        <v>40</v>
      </c>
      <c r="L141" s="31">
        <f t="shared" si="24"/>
        <v>0</v>
      </c>
      <c r="M141" s="32"/>
      <c r="N141" s="33"/>
      <c r="O141" s="34"/>
      <c r="P141" s="35">
        <v>0.08</v>
      </c>
      <c r="Q141" s="34">
        <v>181.2</v>
      </c>
      <c r="R141" s="36"/>
      <c r="S141" s="34"/>
      <c r="T141" s="37"/>
      <c r="U141" s="34"/>
      <c r="V141" s="31"/>
      <c r="W141" s="34"/>
      <c r="X141" s="31"/>
      <c r="Y141" s="34"/>
      <c r="Z141" s="38"/>
      <c r="AA141" s="34"/>
      <c r="AB141" s="39"/>
      <c r="AC141" s="34"/>
      <c r="AD141" s="31"/>
      <c r="AE141" s="31">
        <v>39.92</v>
      </c>
      <c r="AF141" s="34">
        <v>5958.06</v>
      </c>
      <c r="AG141" s="38"/>
      <c r="AH141" s="34"/>
      <c r="AI141" s="31"/>
      <c r="AJ141" s="34"/>
      <c r="AK141" s="32"/>
      <c r="AL141" s="34" t="str">
        <f t="shared" si="25"/>
        <v/>
      </c>
      <c r="AM141" s="32"/>
      <c r="AN141" s="34" t="str">
        <f t="shared" si="26"/>
        <v/>
      </c>
      <c r="AO141" s="31"/>
      <c r="AP141" s="34" t="str">
        <f t="shared" si="27"/>
        <v/>
      </c>
      <c r="AQ141" s="31"/>
      <c r="AR141" s="31"/>
      <c r="AS141" s="34">
        <f t="shared" si="29"/>
        <v>6139.26</v>
      </c>
      <c r="AT141" s="5">
        <f t="shared" si="31"/>
        <v>6109.7915520000006</v>
      </c>
      <c r="AU141" s="11">
        <f t="shared" si="30"/>
        <v>9.0851893938717662E-2</v>
      </c>
      <c r="AV141" s="34">
        <f t="shared" si="28"/>
        <v>90.851893938717666</v>
      </c>
    </row>
    <row r="142" spans="1:48" s="40" customFormat="1" x14ac:dyDescent="0.25">
      <c r="A142" s="30" t="s">
        <v>232</v>
      </c>
      <c r="B142" s="30" t="s">
        <v>233</v>
      </c>
      <c r="C142" s="30" t="s">
        <v>234</v>
      </c>
      <c r="D142" s="30" t="s">
        <v>235</v>
      </c>
      <c r="E142" s="30" t="s">
        <v>107</v>
      </c>
      <c r="F142" s="30" t="s">
        <v>226</v>
      </c>
      <c r="G142" s="30" t="s">
        <v>175</v>
      </c>
      <c r="H142" s="30" t="s">
        <v>56</v>
      </c>
      <c r="I142" s="31">
        <v>148.58000000000001</v>
      </c>
      <c r="J142" s="31">
        <v>39.53</v>
      </c>
      <c r="K142" s="31">
        <f t="shared" si="23"/>
        <v>39.53</v>
      </c>
      <c r="L142" s="31">
        <f t="shared" si="24"/>
        <v>0</v>
      </c>
      <c r="M142" s="32"/>
      <c r="N142" s="33">
        <v>0.04</v>
      </c>
      <c r="O142" s="34">
        <v>106.11</v>
      </c>
      <c r="P142" s="35">
        <v>0.04</v>
      </c>
      <c r="Q142" s="34">
        <v>90.600000000000009</v>
      </c>
      <c r="R142" s="36"/>
      <c r="S142" s="34"/>
      <c r="T142" s="37"/>
      <c r="U142" s="34"/>
      <c r="V142" s="31"/>
      <c r="W142" s="34"/>
      <c r="X142" s="31"/>
      <c r="Y142" s="34"/>
      <c r="Z142" s="38"/>
      <c r="AA142" s="34"/>
      <c r="AB142" s="39"/>
      <c r="AC142" s="34"/>
      <c r="AD142" s="31"/>
      <c r="AE142" s="31">
        <v>39.450000000000003</v>
      </c>
      <c r="AF142" s="34">
        <v>5261.5599999999986</v>
      </c>
      <c r="AG142" s="38"/>
      <c r="AH142" s="34"/>
      <c r="AI142" s="31"/>
      <c r="AJ142" s="34"/>
      <c r="AK142" s="32"/>
      <c r="AL142" s="34" t="str">
        <f t="shared" si="25"/>
        <v/>
      </c>
      <c r="AM142" s="32"/>
      <c r="AN142" s="34" t="str">
        <f t="shared" si="26"/>
        <v/>
      </c>
      <c r="AO142" s="31"/>
      <c r="AP142" s="34" t="str">
        <f t="shared" si="27"/>
        <v/>
      </c>
      <c r="AQ142" s="31"/>
      <c r="AR142" s="31"/>
      <c r="AS142" s="34">
        <f t="shared" si="29"/>
        <v>5458.2699999999986</v>
      </c>
      <c r="AT142" s="5">
        <f t="shared" si="31"/>
        <v>5432.0703039999989</v>
      </c>
      <c r="AU142" s="11">
        <f t="shared" si="30"/>
        <v>8.0774257341908365E-2</v>
      </c>
      <c r="AV142" s="34">
        <f t="shared" si="28"/>
        <v>80.774257341908367</v>
      </c>
    </row>
    <row r="143" spans="1:48" x14ac:dyDescent="0.25">
      <c r="A143" s="1" t="s">
        <v>236</v>
      </c>
      <c r="B143" s="1" t="s">
        <v>237</v>
      </c>
      <c r="C143" s="1" t="s">
        <v>238</v>
      </c>
      <c r="D143" s="1" t="s">
        <v>239</v>
      </c>
      <c r="E143" s="1" t="s">
        <v>62</v>
      </c>
      <c r="F143" s="1" t="s">
        <v>226</v>
      </c>
      <c r="G143" s="1" t="s">
        <v>175</v>
      </c>
      <c r="H143" s="1" t="s">
        <v>56</v>
      </c>
      <c r="I143" s="2">
        <v>2.42</v>
      </c>
      <c r="J143" s="2">
        <v>1.22</v>
      </c>
      <c r="K143" s="2">
        <f t="shared" si="23"/>
        <v>0</v>
      </c>
      <c r="L143" s="2">
        <f t="shared" si="24"/>
        <v>1.22</v>
      </c>
      <c r="AL143" s="5" t="str">
        <f t="shared" si="25"/>
        <v/>
      </c>
      <c r="AN143" s="5" t="str">
        <f t="shared" si="26"/>
        <v/>
      </c>
      <c r="AP143" s="5" t="str">
        <f t="shared" si="27"/>
        <v/>
      </c>
      <c r="AR143" s="2">
        <v>1.22</v>
      </c>
      <c r="AS143" s="5">
        <f t="shared" si="29"/>
        <v>0</v>
      </c>
      <c r="AT143" s="5">
        <f t="shared" si="31"/>
        <v>0</v>
      </c>
      <c r="AU143" s="11">
        <f t="shared" si="30"/>
        <v>0</v>
      </c>
      <c r="AV143" s="5">
        <f t="shared" si="28"/>
        <v>0</v>
      </c>
    </row>
    <row r="144" spans="1:48" x14ac:dyDescent="0.25">
      <c r="A144" s="1" t="s">
        <v>236</v>
      </c>
      <c r="B144" s="1" t="s">
        <v>237</v>
      </c>
      <c r="C144" s="1" t="s">
        <v>238</v>
      </c>
      <c r="D144" s="1" t="s">
        <v>239</v>
      </c>
      <c r="E144" s="1" t="s">
        <v>77</v>
      </c>
      <c r="F144" s="1" t="s">
        <v>226</v>
      </c>
      <c r="G144" s="1" t="s">
        <v>175</v>
      </c>
      <c r="H144" s="1" t="s">
        <v>56</v>
      </c>
      <c r="I144" s="2">
        <v>2.42</v>
      </c>
      <c r="J144" s="2">
        <v>1.2</v>
      </c>
      <c r="K144" s="2">
        <f t="shared" si="23"/>
        <v>0.3</v>
      </c>
      <c r="L144" s="2">
        <f t="shared" si="24"/>
        <v>0.9</v>
      </c>
      <c r="P144" s="6">
        <v>0.05</v>
      </c>
      <c r="Q144" s="5">
        <v>113.25</v>
      </c>
      <c r="R144" s="7">
        <v>0.25</v>
      </c>
      <c r="S144" s="5">
        <v>345.75</v>
      </c>
      <c r="AL144" s="5" t="str">
        <f t="shared" si="25"/>
        <v/>
      </c>
      <c r="AN144" s="5" t="str">
        <f t="shared" si="26"/>
        <v/>
      </c>
      <c r="AP144" s="5" t="str">
        <f t="shared" si="27"/>
        <v/>
      </c>
      <c r="AR144" s="2">
        <v>0.9</v>
      </c>
      <c r="AS144" s="5">
        <f t="shared" si="29"/>
        <v>459</v>
      </c>
      <c r="AT144" s="5">
        <f t="shared" si="31"/>
        <v>456.79679999999991</v>
      </c>
      <c r="AU144" s="11">
        <f t="shared" si="30"/>
        <v>6.7925155992532328E-3</v>
      </c>
      <c r="AV144" s="5">
        <f t="shared" si="28"/>
        <v>6.7925155992532327</v>
      </c>
    </row>
    <row r="145" spans="1:48" x14ac:dyDescent="0.25">
      <c r="A145" s="1" t="s">
        <v>240</v>
      </c>
      <c r="B145" s="1" t="s">
        <v>233</v>
      </c>
      <c r="C145" s="1" t="s">
        <v>234</v>
      </c>
      <c r="D145" s="1" t="s">
        <v>235</v>
      </c>
      <c r="E145" s="1" t="s">
        <v>108</v>
      </c>
      <c r="F145" s="1" t="s">
        <v>226</v>
      </c>
      <c r="G145" s="1" t="s">
        <v>175</v>
      </c>
      <c r="H145" s="1" t="s">
        <v>56</v>
      </c>
      <c r="I145" s="2">
        <v>36.08</v>
      </c>
      <c r="J145" s="2">
        <v>35.32</v>
      </c>
      <c r="K145" s="2">
        <f t="shared" si="23"/>
        <v>0.08</v>
      </c>
      <c r="L145" s="2">
        <f t="shared" si="24"/>
        <v>35.24</v>
      </c>
      <c r="AE145" s="2">
        <v>0.08</v>
      </c>
      <c r="AF145" s="5">
        <v>9.4525000000000006</v>
      </c>
      <c r="AL145" s="5" t="str">
        <f t="shared" si="25"/>
        <v/>
      </c>
      <c r="AN145" s="5" t="str">
        <f t="shared" si="26"/>
        <v/>
      </c>
      <c r="AP145" s="5" t="str">
        <f t="shared" si="27"/>
        <v/>
      </c>
      <c r="AR145" s="2">
        <v>35.24</v>
      </c>
      <c r="AS145" s="5">
        <f t="shared" si="29"/>
        <v>9.4525000000000006</v>
      </c>
      <c r="AT145" s="5">
        <f t="shared" si="31"/>
        <v>9.4071280000000002</v>
      </c>
      <c r="AU145" s="11">
        <f t="shared" si="30"/>
        <v>1.3988290566871719E-4</v>
      </c>
      <c r="AV145" s="5">
        <f t="shared" si="28"/>
        <v>0.13988290566871717</v>
      </c>
    </row>
    <row r="146" spans="1:48" x14ac:dyDescent="0.25">
      <c r="A146" s="1" t="s">
        <v>241</v>
      </c>
      <c r="B146" s="1" t="s">
        <v>242</v>
      </c>
      <c r="C146" s="1" t="s">
        <v>243</v>
      </c>
      <c r="D146" s="1" t="s">
        <v>244</v>
      </c>
      <c r="E146" s="1" t="s">
        <v>84</v>
      </c>
      <c r="F146" s="1" t="s">
        <v>226</v>
      </c>
      <c r="G146" s="1" t="s">
        <v>175</v>
      </c>
      <c r="H146" s="1" t="s">
        <v>56</v>
      </c>
      <c r="I146" s="2">
        <v>117.75</v>
      </c>
      <c r="J146" s="2">
        <v>32.06</v>
      </c>
      <c r="K146" s="2">
        <f t="shared" si="23"/>
        <v>32.049999999999997</v>
      </c>
      <c r="L146" s="2">
        <f t="shared" si="24"/>
        <v>0</v>
      </c>
      <c r="R146" s="7">
        <v>30.64</v>
      </c>
      <c r="S146" s="5">
        <v>42375.12</v>
      </c>
      <c r="T146" s="8">
        <v>1.41</v>
      </c>
      <c r="U146" s="5">
        <v>584.79750000000001</v>
      </c>
      <c r="AL146" s="5" t="str">
        <f t="shared" si="25"/>
        <v/>
      </c>
      <c r="AN146" s="5" t="str">
        <f t="shared" si="26"/>
        <v/>
      </c>
      <c r="AP146" s="5" t="str">
        <f t="shared" si="27"/>
        <v/>
      </c>
      <c r="AS146" s="5">
        <f t="shared" si="29"/>
        <v>42959.917500000003</v>
      </c>
      <c r="AT146" s="5">
        <f t="shared" si="31"/>
        <v>42753.709896</v>
      </c>
      <c r="AU146" s="11">
        <f t="shared" si="30"/>
        <v>0.63574272279168187</v>
      </c>
      <c r="AV146" s="5">
        <f t="shared" si="28"/>
        <v>635.7427227916819</v>
      </c>
    </row>
    <row r="147" spans="1:48" x14ac:dyDescent="0.25">
      <c r="A147" s="1" t="s">
        <v>241</v>
      </c>
      <c r="B147" s="1" t="s">
        <v>242</v>
      </c>
      <c r="C147" s="1" t="s">
        <v>243</v>
      </c>
      <c r="D147" s="1" t="s">
        <v>244</v>
      </c>
      <c r="E147" s="1" t="s">
        <v>78</v>
      </c>
      <c r="F147" s="1" t="s">
        <v>226</v>
      </c>
      <c r="G147" s="1" t="s">
        <v>175</v>
      </c>
      <c r="H147" s="1" t="s">
        <v>56</v>
      </c>
      <c r="I147" s="2">
        <v>117.75</v>
      </c>
      <c r="J147" s="2">
        <v>39.17</v>
      </c>
      <c r="K147" s="2">
        <f t="shared" si="23"/>
        <v>39.159999999999997</v>
      </c>
      <c r="L147" s="2">
        <f t="shared" si="24"/>
        <v>0</v>
      </c>
      <c r="R147" s="7">
        <v>18.72</v>
      </c>
      <c r="S147" s="5">
        <v>25889.759999999998</v>
      </c>
      <c r="T147" s="8">
        <v>20.36</v>
      </c>
      <c r="U147" s="5">
        <v>8444.31</v>
      </c>
      <c r="AE147" s="2">
        <v>0.08</v>
      </c>
      <c r="AF147" s="5">
        <v>11.94</v>
      </c>
      <c r="AL147" s="5" t="str">
        <f t="shared" si="25"/>
        <v/>
      </c>
      <c r="AN147" s="5" t="str">
        <f t="shared" si="26"/>
        <v/>
      </c>
      <c r="AP147" s="5" t="str">
        <f t="shared" si="27"/>
        <v/>
      </c>
      <c r="AS147" s="5">
        <f t="shared" si="29"/>
        <v>34346.01</v>
      </c>
      <c r="AT147" s="5">
        <f t="shared" si="31"/>
        <v>34181.149152000005</v>
      </c>
      <c r="AU147" s="11">
        <f t="shared" si="30"/>
        <v>0.50826973572354595</v>
      </c>
      <c r="AV147" s="5">
        <f t="shared" si="28"/>
        <v>508.26973572354598</v>
      </c>
    </row>
    <row r="148" spans="1:48" x14ac:dyDescent="0.25">
      <c r="A148" s="1" t="s">
        <v>241</v>
      </c>
      <c r="B148" s="1" t="s">
        <v>242</v>
      </c>
      <c r="C148" s="1" t="s">
        <v>243</v>
      </c>
      <c r="D148" s="1" t="s">
        <v>244</v>
      </c>
      <c r="E148" s="1" t="s">
        <v>106</v>
      </c>
      <c r="F148" s="1" t="s">
        <v>226</v>
      </c>
      <c r="G148" s="1" t="s">
        <v>175</v>
      </c>
      <c r="H148" s="1" t="s">
        <v>56</v>
      </c>
      <c r="I148" s="2">
        <v>117.75</v>
      </c>
      <c r="J148" s="2">
        <v>39.33</v>
      </c>
      <c r="K148" s="2">
        <f t="shared" si="23"/>
        <v>39.340000000000003</v>
      </c>
      <c r="L148" s="2">
        <f t="shared" si="24"/>
        <v>0</v>
      </c>
      <c r="P148" s="6">
        <v>3.93</v>
      </c>
      <c r="Q148" s="5">
        <v>8901.4500000000007</v>
      </c>
      <c r="R148" s="7">
        <v>25.77</v>
      </c>
      <c r="S148" s="5">
        <v>32915.4</v>
      </c>
      <c r="T148" s="8">
        <v>9.5500000000000007</v>
      </c>
      <c r="U148" s="5">
        <v>3815.7</v>
      </c>
      <c r="AE148" s="2">
        <v>0.09</v>
      </c>
      <c r="AF148" s="5">
        <v>13.432499999999999</v>
      </c>
      <c r="AL148" s="5" t="str">
        <f t="shared" si="25"/>
        <v/>
      </c>
      <c r="AN148" s="5" t="str">
        <f t="shared" si="26"/>
        <v/>
      </c>
      <c r="AP148" s="5" t="str">
        <f t="shared" si="27"/>
        <v/>
      </c>
      <c r="AS148" s="5">
        <f t="shared" si="29"/>
        <v>45645.982500000006</v>
      </c>
      <c r="AT148" s="5">
        <f t="shared" si="31"/>
        <v>45426.881784000005</v>
      </c>
      <c r="AU148" s="11">
        <f t="shared" si="30"/>
        <v>0.67549247968298509</v>
      </c>
      <c r="AV148" s="5">
        <f t="shared" si="28"/>
        <v>675.49247968298505</v>
      </c>
    </row>
    <row r="149" spans="1:48" x14ac:dyDescent="0.25">
      <c r="A149" s="1" t="s">
        <v>241</v>
      </c>
      <c r="B149" s="1" t="s">
        <v>242</v>
      </c>
      <c r="C149" s="1" t="s">
        <v>243</v>
      </c>
      <c r="D149" s="1" t="s">
        <v>244</v>
      </c>
      <c r="E149" s="1" t="s">
        <v>108</v>
      </c>
      <c r="F149" s="1" t="s">
        <v>226</v>
      </c>
      <c r="G149" s="1" t="s">
        <v>175</v>
      </c>
      <c r="H149" s="1" t="s">
        <v>56</v>
      </c>
      <c r="I149" s="2">
        <v>117.75</v>
      </c>
      <c r="J149" s="2">
        <v>3.45</v>
      </c>
      <c r="K149" s="2">
        <f t="shared" si="23"/>
        <v>3.46</v>
      </c>
      <c r="L149" s="2">
        <f t="shared" si="24"/>
        <v>0</v>
      </c>
      <c r="R149" s="7">
        <v>3.45</v>
      </c>
      <c r="S149" s="5">
        <v>3886.23</v>
      </c>
      <c r="AE149" s="2">
        <v>0.01</v>
      </c>
      <c r="AF149" s="5">
        <v>1.4924999999999999</v>
      </c>
      <c r="AL149" s="5" t="str">
        <f t="shared" si="25"/>
        <v/>
      </c>
      <c r="AN149" s="5" t="str">
        <f t="shared" si="26"/>
        <v/>
      </c>
      <c r="AP149" s="5" t="str">
        <f t="shared" si="27"/>
        <v/>
      </c>
      <c r="AS149" s="5">
        <f t="shared" si="29"/>
        <v>3887.7224999999999</v>
      </c>
      <c r="AT149" s="5">
        <f t="shared" si="31"/>
        <v>3869.061432</v>
      </c>
      <c r="AU149" s="11">
        <f t="shared" si="30"/>
        <v>5.7532496136857902E-2</v>
      </c>
      <c r="AV149" s="5">
        <f t="shared" si="28"/>
        <v>57.532496136857901</v>
      </c>
    </row>
    <row r="150" spans="1:48" x14ac:dyDescent="0.25">
      <c r="A150" s="1" t="s">
        <v>245</v>
      </c>
      <c r="B150" s="1" t="s">
        <v>246</v>
      </c>
      <c r="C150" s="1" t="s">
        <v>247</v>
      </c>
      <c r="D150" s="1" t="s">
        <v>248</v>
      </c>
      <c r="E150" s="1" t="s">
        <v>64</v>
      </c>
      <c r="F150" s="1" t="s">
        <v>249</v>
      </c>
      <c r="G150" s="1" t="s">
        <v>175</v>
      </c>
      <c r="H150" s="1" t="s">
        <v>56</v>
      </c>
      <c r="I150" s="2">
        <v>160</v>
      </c>
      <c r="J150" s="2">
        <v>40.44</v>
      </c>
      <c r="K150" s="2">
        <f t="shared" si="23"/>
        <v>28.919999999999998</v>
      </c>
      <c r="L150" s="2">
        <f t="shared" si="24"/>
        <v>11.07</v>
      </c>
      <c r="P150" s="6">
        <v>0.05</v>
      </c>
      <c r="Q150" s="5">
        <v>75.5</v>
      </c>
      <c r="R150" s="7">
        <v>10.029999999999999</v>
      </c>
      <c r="S150" s="5">
        <v>9247.66</v>
      </c>
      <c r="T150" s="8">
        <v>1.01</v>
      </c>
      <c r="U150" s="5">
        <v>279.26499999999999</v>
      </c>
      <c r="AE150" s="2">
        <v>17.829999999999998</v>
      </c>
      <c r="AF150" s="5">
        <v>1774.085</v>
      </c>
      <c r="AL150" s="5" t="str">
        <f t="shared" si="25"/>
        <v/>
      </c>
      <c r="AN150" s="5" t="str">
        <f t="shared" si="26"/>
        <v/>
      </c>
      <c r="AP150" s="5" t="str">
        <f t="shared" si="27"/>
        <v/>
      </c>
      <c r="AR150" s="2">
        <v>11.07</v>
      </c>
      <c r="AS150" s="5">
        <f t="shared" si="29"/>
        <v>11376.509999999998</v>
      </c>
      <c r="AT150" s="5">
        <f t="shared" si="31"/>
        <v>11321.902751999998</v>
      </c>
      <c r="AU150" s="11">
        <f t="shared" si="30"/>
        <v>0.16835538483673287</v>
      </c>
      <c r="AV150" s="5">
        <f t="shared" si="28"/>
        <v>168.3553848367329</v>
      </c>
    </row>
    <row r="151" spans="1:48" x14ac:dyDescent="0.25">
      <c r="A151" s="1" t="s">
        <v>245</v>
      </c>
      <c r="B151" s="1" t="s">
        <v>246</v>
      </c>
      <c r="C151" s="1" t="s">
        <v>247</v>
      </c>
      <c r="D151" s="1" t="s">
        <v>248</v>
      </c>
      <c r="E151" s="1" t="s">
        <v>65</v>
      </c>
      <c r="F151" s="1" t="s">
        <v>249</v>
      </c>
      <c r="G151" s="1" t="s">
        <v>175</v>
      </c>
      <c r="H151" s="1" t="s">
        <v>56</v>
      </c>
      <c r="I151" s="2">
        <v>160</v>
      </c>
      <c r="J151" s="2">
        <v>39.54</v>
      </c>
      <c r="K151" s="2">
        <f t="shared" si="23"/>
        <v>39.54</v>
      </c>
      <c r="L151" s="2">
        <f t="shared" si="24"/>
        <v>0</v>
      </c>
      <c r="R151" s="7">
        <v>14.93</v>
      </c>
      <c r="S151" s="5">
        <v>13765.46</v>
      </c>
      <c r="T151" s="8">
        <v>13.61</v>
      </c>
      <c r="U151" s="5">
        <v>3763.165</v>
      </c>
      <c r="AE151" s="2">
        <v>11</v>
      </c>
      <c r="AF151" s="5">
        <v>1094.5</v>
      </c>
      <c r="AL151" s="5" t="str">
        <f t="shared" si="25"/>
        <v/>
      </c>
      <c r="AN151" s="5" t="str">
        <f t="shared" si="26"/>
        <v/>
      </c>
      <c r="AP151" s="5" t="str">
        <f t="shared" si="27"/>
        <v/>
      </c>
      <c r="AS151" s="5">
        <f t="shared" si="29"/>
        <v>18623.125</v>
      </c>
      <c r="AT151" s="5">
        <f t="shared" si="31"/>
        <v>18533.733999999997</v>
      </c>
      <c r="AU151" s="11">
        <f t="shared" si="30"/>
        <v>0.27559448163255523</v>
      </c>
      <c r="AV151" s="5">
        <f t="shared" si="28"/>
        <v>275.59448163255524</v>
      </c>
    </row>
    <row r="152" spans="1:48" x14ac:dyDescent="0.25">
      <c r="A152" s="1" t="s">
        <v>245</v>
      </c>
      <c r="B152" s="1" t="s">
        <v>246</v>
      </c>
      <c r="C152" s="1" t="s">
        <v>247</v>
      </c>
      <c r="D152" s="1" t="s">
        <v>248</v>
      </c>
      <c r="E152" s="1" t="s">
        <v>66</v>
      </c>
      <c r="F152" s="1" t="s">
        <v>249</v>
      </c>
      <c r="G152" s="1" t="s">
        <v>175</v>
      </c>
      <c r="H152" s="1" t="s">
        <v>56</v>
      </c>
      <c r="I152" s="2">
        <v>160</v>
      </c>
      <c r="J152" s="2">
        <v>39.33</v>
      </c>
      <c r="K152" s="2">
        <f t="shared" si="23"/>
        <v>17.399999999999999</v>
      </c>
      <c r="L152" s="2">
        <f t="shared" si="24"/>
        <v>21.93</v>
      </c>
      <c r="P152" s="6">
        <v>0.05</v>
      </c>
      <c r="Q152" s="5">
        <v>75.5</v>
      </c>
      <c r="R152" s="7">
        <v>0.06</v>
      </c>
      <c r="S152" s="5">
        <v>55.32</v>
      </c>
      <c r="AE152" s="2">
        <v>17.29</v>
      </c>
      <c r="AF152" s="5">
        <v>1720.355</v>
      </c>
      <c r="AL152" s="5" t="str">
        <f t="shared" si="25"/>
        <v/>
      </c>
      <c r="AN152" s="5" t="str">
        <f t="shared" si="26"/>
        <v/>
      </c>
      <c r="AP152" s="5" t="str">
        <f t="shared" si="27"/>
        <v/>
      </c>
      <c r="AR152" s="2">
        <v>21.93</v>
      </c>
      <c r="AS152" s="5">
        <f t="shared" si="29"/>
        <v>1851.175</v>
      </c>
      <c r="AT152" s="5">
        <f t="shared" si="31"/>
        <v>1842.2893599999998</v>
      </c>
      <c r="AU152" s="11">
        <f t="shared" si="30"/>
        <v>2.7394629770038353E-2</v>
      </c>
      <c r="AV152" s="5">
        <f t="shared" si="28"/>
        <v>27.39462977003835</v>
      </c>
    </row>
    <row r="153" spans="1:48" x14ac:dyDescent="0.25">
      <c r="A153" s="1" t="s">
        <v>245</v>
      </c>
      <c r="B153" s="1" t="s">
        <v>246</v>
      </c>
      <c r="C153" s="1" t="s">
        <v>247</v>
      </c>
      <c r="D153" s="1" t="s">
        <v>248</v>
      </c>
      <c r="E153" s="1" t="s">
        <v>67</v>
      </c>
      <c r="F153" s="1" t="s">
        <v>249</v>
      </c>
      <c r="G153" s="1" t="s">
        <v>175</v>
      </c>
      <c r="H153" s="1" t="s">
        <v>56</v>
      </c>
      <c r="I153" s="2">
        <v>160</v>
      </c>
      <c r="J153" s="2">
        <v>40.19</v>
      </c>
      <c r="K153" s="2">
        <f t="shared" si="23"/>
        <v>13.86</v>
      </c>
      <c r="L153" s="2">
        <f t="shared" si="24"/>
        <v>26.14</v>
      </c>
      <c r="P153" s="6">
        <v>0.1</v>
      </c>
      <c r="Q153" s="5">
        <v>151</v>
      </c>
      <c r="R153" s="7">
        <v>0.01</v>
      </c>
      <c r="S153" s="5">
        <v>9.2200000000000006</v>
      </c>
      <c r="AE153" s="2">
        <v>13.75</v>
      </c>
      <c r="AF153" s="5">
        <v>1370.36375</v>
      </c>
      <c r="AL153" s="5" t="str">
        <f t="shared" si="25"/>
        <v/>
      </c>
      <c r="AN153" s="5" t="str">
        <f t="shared" si="26"/>
        <v/>
      </c>
      <c r="AP153" s="5" t="str">
        <f t="shared" si="27"/>
        <v/>
      </c>
      <c r="AR153" s="2">
        <v>26.14</v>
      </c>
      <c r="AS153" s="5">
        <f t="shared" si="29"/>
        <v>1530.58375</v>
      </c>
      <c r="AT153" s="5">
        <f t="shared" si="31"/>
        <v>1523.236948</v>
      </c>
      <c r="AU153" s="11">
        <f t="shared" si="30"/>
        <v>2.265035729376582E-2</v>
      </c>
      <c r="AV153" s="5">
        <f t="shared" si="28"/>
        <v>22.650357293765818</v>
      </c>
    </row>
    <row r="154" spans="1:48" x14ac:dyDescent="0.25">
      <c r="A154" s="1" t="s">
        <v>250</v>
      </c>
      <c r="B154" s="1" t="s">
        <v>251</v>
      </c>
      <c r="C154" s="1" t="s">
        <v>252</v>
      </c>
      <c r="D154" s="1" t="s">
        <v>253</v>
      </c>
      <c r="E154" s="1" t="s">
        <v>79</v>
      </c>
      <c r="F154" s="1" t="s">
        <v>249</v>
      </c>
      <c r="G154" s="1" t="s">
        <v>175</v>
      </c>
      <c r="H154" s="1" t="s">
        <v>56</v>
      </c>
      <c r="I154" s="2">
        <v>80</v>
      </c>
      <c r="J154" s="2">
        <v>40</v>
      </c>
      <c r="K154" s="2">
        <f t="shared" si="23"/>
        <v>40</v>
      </c>
      <c r="L154" s="2">
        <f t="shared" si="24"/>
        <v>0</v>
      </c>
      <c r="P154" s="6">
        <v>0.05</v>
      </c>
      <c r="Q154" s="5">
        <v>98.15</v>
      </c>
      <c r="R154" s="7">
        <v>0.05</v>
      </c>
      <c r="S154" s="5">
        <v>46.1</v>
      </c>
      <c r="AE154" s="2">
        <v>39.9</v>
      </c>
      <c r="AF154" s="5">
        <v>5946.12</v>
      </c>
      <c r="AL154" s="5" t="str">
        <f t="shared" si="25"/>
        <v/>
      </c>
      <c r="AN154" s="5" t="str">
        <f t="shared" si="26"/>
        <v/>
      </c>
      <c r="AP154" s="5" t="str">
        <f t="shared" si="27"/>
        <v/>
      </c>
      <c r="AS154" s="5">
        <f t="shared" si="29"/>
        <v>6090.37</v>
      </c>
      <c r="AT154" s="5">
        <f t="shared" si="31"/>
        <v>6061.1362239999999</v>
      </c>
      <c r="AU154" s="11">
        <f t="shared" si="30"/>
        <v>9.0128394837089135E-2</v>
      </c>
      <c r="AV154" s="5">
        <f t="shared" si="28"/>
        <v>90.128394837089132</v>
      </c>
    </row>
    <row r="155" spans="1:48" x14ac:dyDescent="0.25">
      <c r="A155" s="1" t="s">
        <v>250</v>
      </c>
      <c r="B155" s="1" t="s">
        <v>251</v>
      </c>
      <c r="C155" s="1" t="s">
        <v>252</v>
      </c>
      <c r="D155" s="1" t="s">
        <v>253</v>
      </c>
      <c r="E155" s="1" t="s">
        <v>107</v>
      </c>
      <c r="F155" s="1" t="s">
        <v>249</v>
      </c>
      <c r="G155" s="1" t="s">
        <v>175</v>
      </c>
      <c r="H155" s="1" t="s">
        <v>56</v>
      </c>
      <c r="I155" s="2">
        <v>80</v>
      </c>
      <c r="J155" s="2">
        <v>40</v>
      </c>
      <c r="K155" s="2">
        <f t="shared" si="23"/>
        <v>40</v>
      </c>
      <c r="L155" s="2">
        <f t="shared" si="24"/>
        <v>0</v>
      </c>
      <c r="P155" s="6">
        <v>0.03</v>
      </c>
      <c r="Q155" s="5">
        <v>45.3</v>
      </c>
      <c r="AE155" s="2">
        <v>39.97</v>
      </c>
      <c r="AF155" s="5">
        <v>5494.1412500000006</v>
      </c>
      <c r="AL155" s="5" t="str">
        <f t="shared" si="25"/>
        <v/>
      </c>
      <c r="AN155" s="5" t="str">
        <f t="shared" si="26"/>
        <v/>
      </c>
      <c r="AP155" s="5" t="str">
        <f t="shared" si="27"/>
        <v/>
      </c>
      <c r="AS155" s="5">
        <f t="shared" si="29"/>
        <v>5539.4412500000008</v>
      </c>
      <c r="AT155" s="5">
        <f t="shared" si="31"/>
        <v>5512.8519320000005</v>
      </c>
      <c r="AU155" s="11">
        <f t="shared" si="30"/>
        <v>8.1975470809960427E-2</v>
      </c>
      <c r="AV155" s="5">
        <f t="shared" si="28"/>
        <v>81.975470809960427</v>
      </c>
    </row>
    <row r="156" spans="1:48" x14ac:dyDescent="0.25">
      <c r="A156" s="1" t="s">
        <v>254</v>
      </c>
      <c r="B156" s="1" t="s">
        <v>251</v>
      </c>
      <c r="C156" s="1" t="s">
        <v>252</v>
      </c>
      <c r="D156" s="1" t="s">
        <v>253</v>
      </c>
      <c r="E156" s="1" t="s">
        <v>108</v>
      </c>
      <c r="F156" s="1" t="s">
        <v>249</v>
      </c>
      <c r="G156" s="1" t="s">
        <v>175</v>
      </c>
      <c r="H156" s="1" t="s">
        <v>56</v>
      </c>
      <c r="I156" s="2">
        <v>40</v>
      </c>
      <c r="J156" s="2">
        <v>38.64</v>
      </c>
      <c r="K156" s="2">
        <f t="shared" si="23"/>
        <v>38.65</v>
      </c>
      <c r="L156" s="2">
        <f t="shared" si="24"/>
        <v>0</v>
      </c>
      <c r="AE156" s="2">
        <v>38.65</v>
      </c>
      <c r="AF156" s="5">
        <v>5649.1125000000002</v>
      </c>
      <c r="AL156" s="5" t="str">
        <f t="shared" si="25"/>
        <v/>
      </c>
      <c r="AN156" s="5" t="str">
        <f t="shared" si="26"/>
        <v/>
      </c>
      <c r="AP156" s="5" t="str">
        <f t="shared" si="27"/>
        <v/>
      </c>
      <c r="AS156" s="5">
        <f t="shared" si="29"/>
        <v>5649.1125000000002</v>
      </c>
      <c r="AT156" s="5">
        <f t="shared" si="31"/>
        <v>5621.99676</v>
      </c>
      <c r="AU156" s="11">
        <f t="shared" si="30"/>
        <v>8.359844178254125E-2</v>
      </c>
      <c r="AV156" s="5">
        <f t="shared" si="28"/>
        <v>83.598441782541258</v>
      </c>
    </row>
    <row r="157" spans="1:48" x14ac:dyDescent="0.25">
      <c r="A157" s="1" t="s">
        <v>255</v>
      </c>
      <c r="B157" s="1" t="s">
        <v>251</v>
      </c>
      <c r="C157" s="1" t="s">
        <v>252</v>
      </c>
      <c r="D157" s="1" t="s">
        <v>253</v>
      </c>
      <c r="E157" s="1" t="s">
        <v>106</v>
      </c>
      <c r="F157" s="1" t="s">
        <v>249</v>
      </c>
      <c r="G157" s="1" t="s">
        <v>175</v>
      </c>
      <c r="H157" s="1" t="s">
        <v>56</v>
      </c>
      <c r="I157" s="2">
        <v>40</v>
      </c>
      <c r="J157" s="2">
        <v>38.630000000000003</v>
      </c>
      <c r="K157" s="2">
        <f t="shared" si="23"/>
        <v>38.630000000000003</v>
      </c>
      <c r="L157" s="2">
        <f t="shared" si="24"/>
        <v>0</v>
      </c>
      <c r="P157" s="6">
        <v>7.0000000000000007E-2</v>
      </c>
      <c r="Q157" s="5">
        <v>166.1</v>
      </c>
      <c r="AE157" s="2">
        <v>38.56</v>
      </c>
      <c r="AF157" s="5">
        <v>6555.8062499999996</v>
      </c>
      <c r="AL157" s="5" t="str">
        <f t="shared" si="25"/>
        <v/>
      </c>
      <c r="AN157" s="5" t="str">
        <f t="shared" si="26"/>
        <v/>
      </c>
      <c r="AP157" s="5" t="str">
        <f t="shared" si="27"/>
        <v/>
      </c>
      <c r="AS157" s="5">
        <f t="shared" si="29"/>
        <v>6721.90625</v>
      </c>
      <c r="AT157" s="5">
        <f t="shared" si="31"/>
        <v>6689.6410999999998</v>
      </c>
      <c r="AU157" s="11">
        <f t="shared" si="30"/>
        <v>9.9474189672860147E-2</v>
      </c>
      <c r="AV157" s="5">
        <f t="shared" si="28"/>
        <v>99.474189672860149</v>
      </c>
    </row>
    <row r="158" spans="1:48" x14ac:dyDescent="0.25">
      <c r="A158" s="1" t="s">
        <v>256</v>
      </c>
      <c r="B158" s="1" t="s">
        <v>257</v>
      </c>
      <c r="C158" s="1" t="s">
        <v>258</v>
      </c>
      <c r="D158" s="1" t="s">
        <v>259</v>
      </c>
      <c r="E158" s="1" t="s">
        <v>84</v>
      </c>
      <c r="F158" s="1" t="s">
        <v>249</v>
      </c>
      <c r="G158" s="1" t="s">
        <v>175</v>
      </c>
      <c r="H158" s="1" t="s">
        <v>56</v>
      </c>
      <c r="I158" s="2">
        <v>297.18</v>
      </c>
      <c r="J158" s="2">
        <v>32</v>
      </c>
      <c r="K158" s="2">
        <f t="shared" si="23"/>
        <v>32</v>
      </c>
      <c r="L158" s="2">
        <f t="shared" si="24"/>
        <v>0</v>
      </c>
      <c r="P158" s="6">
        <v>8.5399999999999991</v>
      </c>
      <c r="Q158" s="5">
        <v>19343.099999999999</v>
      </c>
      <c r="R158" s="7">
        <v>21.34</v>
      </c>
      <c r="S158" s="5">
        <v>29517.83</v>
      </c>
      <c r="T158" s="8">
        <v>2.12</v>
      </c>
      <c r="U158" s="5">
        <v>908.3024999999999</v>
      </c>
      <c r="AL158" s="5" t="str">
        <f t="shared" si="25"/>
        <v/>
      </c>
      <c r="AN158" s="5" t="str">
        <f t="shared" si="26"/>
        <v/>
      </c>
      <c r="AP158" s="5" t="str">
        <f t="shared" si="27"/>
        <v/>
      </c>
      <c r="AS158" s="5">
        <f t="shared" si="29"/>
        <v>49769.232499999998</v>
      </c>
      <c r="AT158" s="5">
        <f t="shared" si="31"/>
        <v>49530.340183999993</v>
      </c>
      <c r="AU158" s="11">
        <f t="shared" si="30"/>
        <v>0.73651043163204999</v>
      </c>
      <c r="AV158" s="5">
        <f t="shared" si="28"/>
        <v>736.51043163204997</v>
      </c>
    </row>
    <row r="159" spans="1:48" x14ac:dyDescent="0.25">
      <c r="A159" s="1" t="s">
        <v>256</v>
      </c>
      <c r="B159" s="1" t="s">
        <v>257</v>
      </c>
      <c r="C159" s="1" t="s">
        <v>258</v>
      </c>
      <c r="D159" s="1" t="s">
        <v>259</v>
      </c>
      <c r="E159" s="1" t="s">
        <v>85</v>
      </c>
      <c r="F159" s="1" t="s">
        <v>249</v>
      </c>
      <c r="G159" s="1" t="s">
        <v>175</v>
      </c>
      <c r="H159" s="1" t="s">
        <v>56</v>
      </c>
      <c r="I159" s="2">
        <v>297.18</v>
      </c>
      <c r="J159" s="2">
        <v>33.1</v>
      </c>
      <c r="K159" s="2">
        <f t="shared" si="23"/>
        <v>33.07</v>
      </c>
      <c r="L159" s="2">
        <f t="shared" si="24"/>
        <v>0.03</v>
      </c>
      <c r="R159" s="7">
        <v>5.65</v>
      </c>
      <c r="S159" s="5">
        <v>8410.9449999999997</v>
      </c>
      <c r="T159" s="8">
        <v>27.42</v>
      </c>
      <c r="U159" s="5">
        <v>11722.908750000001</v>
      </c>
      <c r="AL159" s="5" t="str">
        <f t="shared" si="25"/>
        <v/>
      </c>
      <c r="AN159" s="5" t="str">
        <f t="shared" si="26"/>
        <v/>
      </c>
      <c r="AP159" s="5" t="str">
        <f t="shared" si="27"/>
        <v/>
      </c>
      <c r="AR159" s="2">
        <v>0.03</v>
      </c>
      <c r="AS159" s="5">
        <f t="shared" si="29"/>
        <v>20133.853750000002</v>
      </c>
      <c r="AT159" s="5">
        <f t="shared" si="31"/>
        <v>20037.211251999997</v>
      </c>
      <c r="AU159" s="11">
        <f t="shared" si="30"/>
        <v>0.29795101453149936</v>
      </c>
      <c r="AV159" s="5">
        <f t="shared" si="28"/>
        <v>297.95101453149937</v>
      </c>
    </row>
    <row r="160" spans="1:48" x14ac:dyDescent="0.25">
      <c r="A160" s="1" t="s">
        <v>256</v>
      </c>
      <c r="B160" s="1" t="s">
        <v>257</v>
      </c>
      <c r="C160" s="1" t="s">
        <v>258</v>
      </c>
      <c r="D160" s="1" t="s">
        <v>259</v>
      </c>
      <c r="E160" s="1" t="s">
        <v>53</v>
      </c>
      <c r="F160" s="1" t="s">
        <v>249</v>
      </c>
      <c r="G160" s="1" t="s">
        <v>175</v>
      </c>
      <c r="H160" s="1" t="s">
        <v>56</v>
      </c>
      <c r="I160" s="2">
        <v>297.18</v>
      </c>
      <c r="J160" s="2">
        <v>33.049999999999997</v>
      </c>
      <c r="K160" s="2">
        <f t="shared" si="23"/>
        <v>30.89</v>
      </c>
      <c r="L160" s="2">
        <f t="shared" si="24"/>
        <v>2.16</v>
      </c>
      <c r="R160" s="7">
        <v>24.67</v>
      </c>
      <c r="S160" s="5">
        <v>34118.61</v>
      </c>
      <c r="T160" s="8">
        <v>6.22</v>
      </c>
      <c r="U160" s="5">
        <v>2579.7449999999999</v>
      </c>
      <c r="AL160" s="5" t="str">
        <f t="shared" si="25"/>
        <v/>
      </c>
      <c r="AN160" s="5" t="str">
        <f t="shared" si="26"/>
        <v/>
      </c>
      <c r="AP160" s="5" t="str">
        <f t="shared" si="27"/>
        <v/>
      </c>
      <c r="AR160" s="2">
        <v>2.16</v>
      </c>
      <c r="AS160" s="5">
        <f t="shared" si="29"/>
        <v>36698.355000000003</v>
      </c>
      <c r="AT160" s="5">
        <f t="shared" si="31"/>
        <v>36522.202896000003</v>
      </c>
      <c r="AU160" s="11">
        <f t="shared" si="30"/>
        <v>0.54308093421445081</v>
      </c>
      <c r="AV160" s="5">
        <f t="shared" si="28"/>
        <v>543.08093421445085</v>
      </c>
    </row>
    <row r="161" spans="1:48" x14ac:dyDescent="0.25">
      <c r="A161" s="1" t="s">
        <v>256</v>
      </c>
      <c r="B161" s="1" t="s">
        <v>257</v>
      </c>
      <c r="C161" s="1" t="s">
        <v>258</v>
      </c>
      <c r="D161" s="1" t="s">
        <v>259</v>
      </c>
      <c r="E161" s="1" t="s">
        <v>57</v>
      </c>
      <c r="F161" s="1" t="s">
        <v>249</v>
      </c>
      <c r="G161" s="1" t="s">
        <v>175</v>
      </c>
      <c r="H161" s="1" t="s">
        <v>56</v>
      </c>
      <c r="I161" s="2">
        <v>297.18</v>
      </c>
      <c r="J161" s="2">
        <v>32.06</v>
      </c>
      <c r="K161" s="2">
        <f t="shared" si="23"/>
        <v>25.63</v>
      </c>
      <c r="L161" s="2">
        <f t="shared" si="24"/>
        <v>6.43</v>
      </c>
      <c r="R161" s="7">
        <v>25.63</v>
      </c>
      <c r="S161" s="5">
        <v>35446.29</v>
      </c>
      <c r="AL161" s="5" t="str">
        <f t="shared" si="25"/>
        <v/>
      </c>
      <c r="AN161" s="5" t="str">
        <f t="shared" si="26"/>
        <v/>
      </c>
      <c r="AP161" s="5" t="str">
        <f t="shared" si="27"/>
        <v/>
      </c>
      <c r="AR161" s="2">
        <v>6.43</v>
      </c>
      <c r="AS161" s="5">
        <f t="shared" si="29"/>
        <v>35446.29</v>
      </c>
      <c r="AT161" s="5">
        <f t="shared" si="31"/>
        <v>35276.147808000002</v>
      </c>
      <c r="AU161" s="11">
        <f t="shared" si="30"/>
        <v>0.52455223912996496</v>
      </c>
      <c r="AV161" s="5">
        <f t="shared" si="28"/>
        <v>524.55223912996496</v>
      </c>
    </row>
    <row r="162" spans="1:48" x14ac:dyDescent="0.25">
      <c r="A162" s="1" t="s">
        <v>256</v>
      </c>
      <c r="B162" s="1" t="s">
        <v>257</v>
      </c>
      <c r="C162" s="1" t="s">
        <v>258</v>
      </c>
      <c r="D162" s="1" t="s">
        <v>259</v>
      </c>
      <c r="E162" s="1" t="s">
        <v>72</v>
      </c>
      <c r="F162" s="1" t="s">
        <v>249</v>
      </c>
      <c r="G162" s="1" t="s">
        <v>175</v>
      </c>
      <c r="H162" s="1" t="s">
        <v>56</v>
      </c>
      <c r="I162" s="2">
        <v>297.18</v>
      </c>
      <c r="J162" s="2">
        <v>39.39</v>
      </c>
      <c r="K162" s="2">
        <f t="shared" si="23"/>
        <v>35.200000000000003</v>
      </c>
      <c r="L162" s="2">
        <f t="shared" si="24"/>
        <v>4.1900000000000004</v>
      </c>
      <c r="R162" s="7">
        <v>31.46</v>
      </c>
      <c r="S162" s="5">
        <v>36497.370000000003</v>
      </c>
      <c r="T162" s="8">
        <v>3.74</v>
      </c>
      <c r="U162" s="5">
        <v>1070.0550000000001</v>
      </c>
      <c r="AL162" s="5" t="str">
        <f t="shared" si="25"/>
        <v/>
      </c>
      <c r="AN162" s="5" t="str">
        <f t="shared" si="26"/>
        <v/>
      </c>
      <c r="AP162" s="5" t="str">
        <f t="shared" si="27"/>
        <v/>
      </c>
      <c r="AR162" s="2">
        <v>4.1900000000000004</v>
      </c>
      <c r="AS162" s="5">
        <f t="shared" si="29"/>
        <v>37567.425000000003</v>
      </c>
      <c r="AT162" s="5">
        <f t="shared" si="31"/>
        <v>37387.101360000001</v>
      </c>
      <c r="AU162" s="11">
        <f t="shared" si="30"/>
        <v>0.55594187437097153</v>
      </c>
      <c r="AV162" s="5">
        <f t="shared" si="28"/>
        <v>555.9418743709715</v>
      </c>
    </row>
    <row r="163" spans="1:48" x14ac:dyDescent="0.25">
      <c r="A163" s="1" t="s">
        <v>256</v>
      </c>
      <c r="B163" s="1" t="s">
        <v>257</v>
      </c>
      <c r="C163" s="1" t="s">
        <v>258</v>
      </c>
      <c r="D163" s="1" t="s">
        <v>259</v>
      </c>
      <c r="E163" s="1" t="s">
        <v>62</v>
      </c>
      <c r="F163" s="1" t="s">
        <v>249</v>
      </c>
      <c r="G163" s="1" t="s">
        <v>175</v>
      </c>
      <c r="H163" s="1" t="s">
        <v>56</v>
      </c>
      <c r="I163" s="2">
        <v>297.18</v>
      </c>
      <c r="J163" s="2">
        <v>40.29</v>
      </c>
      <c r="K163" s="2">
        <f t="shared" si="23"/>
        <v>37.31</v>
      </c>
      <c r="L163" s="2">
        <f t="shared" si="24"/>
        <v>2.68</v>
      </c>
      <c r="R163" s="7">
        <v>13.09</v>
      </c>
      <c r="S163" s="5">
        <v>17139.98</v>
      </c>
      <c r="T163" s="8">
        <v>24.22</v>
      </c>
      <c r="U163" s="5">
        <v>9186.7125000000015</v>
      </c>
      <c r="AL163" s="5" t="str">
        <f t="shared" si="25"/>
        <v/>
      </c>
      <c r="AN163" s="5" t="str">
        <f t="shared" si="26"/>
        <v/>
      </c>
      <c r="AP163" s="5" t="str">
        <f t="shared" si="27"/>
        <v/>
      </c>
      <c r="AR163" s="2">
        <v>2.68</v>
      </c>
      <c r="AS163" s="5">
        <f t="shared" si="29"/>
        <v>26326.692500000001</v>
      </c>
      <c r="AT163" s="5">
        <f t="shared" si="31"/>
        <v>26200.324376</v>
      </c>
      <c r="AU163" s="11">
        <f t="shared" si="30"/>
        <v>0.38959579408059503</v>
      </c>
      <c r="AV163" s="5">
        <f t="shared" si="28"/>
        <v>389.59579408059506</v>
      </c>
    </row>
    <row r="164" spans="1:48" x14ac:dyDescent="0.25">
      <c r="A164" s="1" t="s">
        <v>256</v>
      </c>
      <c r="B164" s="1" t="s">
        <v>257</v>
      </c>
      <c r="C164" s="1" t="s">
        <v>258</v>
      </c>
      <c r="D164" s="1" t="s">
        <v>259</v>
      </c>
      <c r="E164" s="1" t="s">
        <v>77</v>
      </c>
      <c r="F164" s="1" t="s">
        <v>249</v>
      </c>
      <c r="G164" s="1" t="s">
        <v>175</v>
      </c>
      <c r="H164" s="1" t="s">
        <v>56</v>
      </c>
      <c r="I164" s="2">
        <v>297.18</v>
      </c>
      <c r="J164" s="2">
        <v>40.24</v>
      </c>
      <c r="K164" s="2">
        <f t="shared" si="23"/>
        <v>31.990000000000002</v>
      </c>
      <c r="L164" s="2">
        <f t="shared" si="24"/>
        <v>8.01</v>
      </c>
      <c r="P164" s="6">
        <v>2.69</v>
      </c>
      <c r="Q164" s="5">
        <v>7108.3249999999998</v>
      </c>
      <c r="R164" s="7">
        <v>14.3</v>
      </c>
      <c r="S164" s="5">
        <v>21849.095000000001</v>
      </c>
      <c r="T164" s="8">
        <v>15</v>
      </c>
      <c r="U164" s="5">
        <v>4576.0750000000007</v>
      </c>
      <c r="AL164" s="5" t="str">
        <f t="shared" si="25"/>
        <v/>
      </c>
      <c r="AN164" s="5" t="str">
        <f t="shared" si="26"/>
        <v/>
      </c>
      <c r="AP164" s="5" t="str">
        <f t="shared" si="27"/>
        <v/>
      </c>
      <c r="AR164" s="2">
        <v>8.01</v>
      </c>
      <c r="AS164" s="5">
        <f t="shared" si="29"/>
        <v>33533.495000000003</v>
      </c>
      <c r="AT164" s="5">
        <f t="shared" si="31"/>
        <v>33372.534224000003</v>
      </c>
      <c r="AU164" s="11">
        <f t="shared" si="30"/>
        <v>0.49624572523960858</v>
      </c>
      <c r="AV164" s="5">
        <f t="shared" si="28"/>
        <v>496.24572523960859</v>
      </c>
    </row>
    <row r="165" spans="1:48" x14ac:dyDescent="0.25">
      <c r="A165" s="1" t="s">
        <v>256</v>
      </c>
      <c r="B165" s="1" t="s">
        <v>257</v>
      </c>
      <c r="C165" s="1" t="s">
        <v>258</v>
      </c>
      <c r="D165" s="1" t="s">
        <v>259</v>
      </c>
      <c r="E165" s="1" t="s">
        <v>78</v>
      </c>
      <c r="F165" s="1" t="s">
        <v>249</v>
      </c>
      <c r="G165" s="1" t="s">
        <v>175</v>
      </c>
      <c r="H165" s="1" t="s">
        <v>56</v>
      </c>
      <c r="I165" s="2">
        <v>297.18</v>
      </c>
      <c r="J165" s="2">
        <v>38.69</v>
      </c>
      <c r="K165" s="2">
        <f t="shared" si="23"/>
        <v>21.439999999999998</v>
      </c>
      <c r="L165" s="2">
        <f t="shared" si="24"/>
        <v>17.25</v>
      </c>
      <c r="P165" s="6">
        <v>4.6399999999999997</v>
      </c>
      <c r="Q165" s="5">
        <v>10509.6</v>
      </c>
      <c r="R165" s="7">
        <v>16.649999999999999</v>
      </c>
      <c r="S165" s="5">
        <v>24640.45</v>
      </c>
      <c r="T165" s="8">
        <v>0.15</v>
      </c>
      <c r="U165" s="5">
        <v>70.507499999999993</v>
      </c>
      <c r="AL165" s="5" t="str">
        <f t="shared" si="25"/>
        <v/>
      </c>
      <c r="AN165" s="5" t="str">
        <f t="shared" si="26"/>
        <v/>
      </c>
      <c r="AP165" s="5" t="str">
        <f t="shared" si="27"/>
        <v/>
      </c>
      <c r="AR165" s="2">
        <v>17.25</v>
      </c>
      <c r="AS165" s="5">
        <f t="shared" si="29"/>
        <v>35220.557500000003</v>
      </c>
      <c r="AT165" s="5">
        <f t="shared" si="31"/>
        <v>35051.498824000009</v>
      </c>
      <c r="AU165" s="11">
        <f t="shared" si="30"/>
        <v>0.5212117347127353</v>
      </c>
      <c r="AV165" s="5">
        <f t="shared" si="28"/>
        <v>521.21173471273539</v>
      </c>
    </row>
    <row r="166" spans="1:48" x14ac:dyDescent="0.25">
      <c r="A166" s="1" t="s">
        <v>260</v>
      </c>
      <c r="B166" s="1" t="s">
        <v>261</v>
      </c>
      <c r="C166" s="1" t="s">
        <v>262</v>
      </c>
      <c r="D166" s="1" t="s">
        <v>263</v>
      </c>
      <c r="E166" s="1" t="s">
        <v>53</v>
      </c>
      <c r="F166" s="1" t="s">
        <v>264</v>
      </c>
      <c r="G166" s="1" t="s">
        <v>175</v>
      </c>
      <c r="H166" s="1" t="s">
        <v>56</v>
      </c>
      <c r="I166" s="2">
        <v>296</v>
      </c>
      <c r="J166" s="2">
        <v>21.77</v>
      </c>
      <c r="K166" s="2">
        <f t="shared" si="23"/>
        <v>21.77</v>
      </c>
      <c r="L166" s="2">
        <f t="shared" si="24"/>
        <v>0</v>
      </c>
      <c r="P166" s="6">
        <v>6.78</v>
      </c>
      <c r="Q166" s="5">
        <v>12797.25</v>
      </c>
      <c r="R166" s="7">
        <v>14.99</v>
      </c>
      <c r="S166" s="5">
        <v>17275.974999999999</v>
      </c>
      <c r="AL166" s="5" t="str">
        <f t="shared" si="25"/>
        <v/>
      </c>
      <c r="AN166" s="5" t="str">
        <f t="shared" si="26"/>
        <v/>
      </c>
      <c r="AP166" s="5" t="str">
        <f t="shared" si="27"/>
        <v/>
      </c>
      <c r="AS166" s="5">
        <f t="shared" si="29"/>
        <v>30073.224999999999</v>
      </c>
      <c r="AT166" s="5">
        <f t="shared" si="31"/>
        <v>29928.873519999997</v>
      </c>
      <c r="AU166" s="11">
        <f t="shared" si="30"/>
        <v>0.44503888874150832</v>
      </c>
      <c r="AV166" s="5">
        <f t="shared" si="28"/>
        <v>445.03888874150829</v>
      </c>
    </row>
    <row r="167" spans="1:48" x14ac:dyDescent="0.25">
      <c r="A167" s="1" t="s">
        <v>260</v>
      </c>
      <c r="B167" s="1" t="s">
        <v>261</v>
      </c>
      <c r="C167" s="1" t="s">
        <v>262</v>
      </c>
      <c r="D167" s="1" t="s">
        <v>263</v>
      </c>
      <c r="E167" s="1" t="s">
        <v>57</v>
      </c>
      <c r="F167" s="1" t="s">
        <v>264</v>
      </c>
      <c r="G167" s="1" t="s">
        <v>175</v>
      </c>
      <c r="H167" s="1" t="s">
        <v>56</v>
      </c>
      <c r="I167" s="2">
        <v>296</v>
      </c>
      <c r="J167" s="2">
        <v>33.46</v>
      </c>
      <c r="K167" s="2">
        <f t="shared" si="23"/>
        <v>33.450000000000003</v>
      </c>
      <c r="L167" s="2">
        <f t="shared" si="24"/>
        <v>0</v>
      </c>
      <c r="P167" s="6">
        <v>9.620000000000001</v>
      </c>
      <c r="Q167" s="5">
        <v>18878.775000000001</v>
      </c>
      <c r="R167" s="7">
        <v>19.45</v>
      </c>
      <c r="S167" s="5">
        <v>23444.154999999999</v>
      </c>
      <c r="T167" s="8">
        <v>4.3599999999999994</v>
      </c>
      <c r="U167" s="5">
        <v>2099.3262500000001</v>
      </c>
      <c r="AE167" s="2">
        <v>0.02</v>
      </c>
      <c r="AF167" s="5">
        <v>1.99</v>
      </c>
      <c r="AL167" s="5" t="str">
        <f t="shared" si="25"/>
        <v/>
      </c>
      <c r="AN167" s="5" t="str">
        <f t="shared" si="26"/>
        <v/>
      </c>
      <c r="AP167" s="5" t="str">
        <f t="shared" si="27"/>
        <v/>
      </c>
      <c r="AS167" s="5">
        <f t="shared" si="29"/>
        <v>44424.246249999997</v>
      </c>
      <c r="AT167" s="5">
        <f t="shared" si="31"/>
        <v>44211.009868000001</v>
      </c>
      <c r="AU167" s="11">
        <f t="shared" si="30"/>
        <v>0.65741260487623521</v>
      </c>
      <c r="AV167" s="5">
        <f t="shared" si="28"/>
        <v>657.41260487623526</v>
      </c>
    </row>
    <row r="168" spans="1:48" x14ac:dyDescent="0.25">
      <c r="A168" s="1" t="s">
        <v>260</v>
      </c>
      <c r="B168" s="1" t="s">
        <v>261</v>
      </c>
      <c r="C168" s="1" t="s">
        <v>262</v>
      </c>
      <c r="D168" s="1" t="s">
        <v>263</v>
      </c>
      <c r="E168" s="1" t="s">
        <v>72</v>
      </c>
      <c r="F168" s="1" t="s">
        <v>264</v>
      </c>
      <c r="G168" s="1" t="s">
        <v>175</v>
      </c>
      <c r="H168" s="1" t="s">
        <v>56</v>
      </c>
      <c r="I168" s="2">
        <v>296</v>
      </c>
      <c r="J168" s="2">
        <v>38.950000000000003</v>
      </c>
      <c r="K168" s="2">
        <f t="shared" si="23"/>
        <v>38.94</v>
      </c>
      <c r="L168" s="2">
        <f t="shared" si="24"/>
        <v>0</v>
      </c>
      <c r="N168" s="4">
        <v>3.91</v>
      </c>
      <c r="O168" s="5">
        <v>8643.5437500000007</v>
      </c>
      <c r="P168" s="6">
        <v>27.63</v>
      </c>
      <c r="Q168" s="5">
        <v>52185.599999999999</v>
      </c>
      <c r="R168" s="7">
        <v>7.38</v>
      </c>
      <c r="S168" s="5">
        <v>9404.4000000000015</v>
      </c>
      <c r="Z168" s="9">
        <v>0.01</v>
      </c>
      <c r="AA168" s="5">
        <v>1.3812500000000001</v>
      </c>
      <c r="AB168" s="10">
        <v>0.01</v>
      </c>
      <c r="AC168" s="5">
        <v>1.2437499999999999</v>
      </c>
      <c r="AL168" s="5" t="str">
        <f t="shared" si="25"/>
        <v/>
      </c>
      <c r="AN168" s="5" t="str">
        <f t="shared" si="26"/>
        <v/>
      </c>
      <c r="AP168" s="5" t="str">
        <f t="shared" si="27"/>
        <v/>
      </c>
      <c r="AS168" s="5">
        <f t="shared" si="29"/>
        <v>70236.168750000012</v>
      </c>
      <c r="AT168" s="5">
        <f t="shared" si="31"/>
        <v>69899.035140000007</v>
      </c>
      <c r="AU168" s="11">
        <f t="shared" si="30"/>
        <v>1.0393905705145046</v>
      </c>
      <c r="AV168" s="5">
        <f t="shared" si="28"/>
        <v>1039.3905705145046</v>
      </c>
    </row>
    <row r="169" spans="1:48" x14ac:dyDescent="0.25">
      <c r="A169" s="1" t="s">
        <v>260</v>
      </c>
      <c r="B169" s="1" t="s">
        <v>261</v>
      </c>
      <c r="C169" s="1" t="s">
        <v>262</v>
      </c>
      <c r="D169" s="1" t="s">
        <v>263</v>
      </c>
      <c r="E169" s="1" t="s">
        <v>62</v>
      </c>
      <c r="F169" s="1" t="s">
        <v>264</v>
      </c>
      <c r="G169" s="1" t="s">
        <v>175</v>
      </c>
      <c r="H169" s="1" t="s">
        <v>56</v>
      </c>
      <c r="I169" s="2">
        <v>296</v>
      </c>
      <c r="J169" s="2">
        <v>39.92</v>
      </c>
      <c r="K169" s="2">
        <f t="shared" si="23"/>
        <v>39.9</v>
      </c>
      <c r="L169" s="2">
        <f t="shared" si="24"/>
        <v>0</v>
      </c>
      <c r="N169" s="4">
        <v>3</v>
      </c>
      <c r="O169" s="5">
        <v>6631.875</v>
      </c>
      <c r="P169" s="6">
        <v>25.15</v>
      </c>
      <c r="Q169" s="5">
        <v>47470.625</v>
      </c>
      <c r="R169" s="7">
        <v>10.61</v>
      </c>
      <c r="S169" s="5">
        <v>12225.72</v>
      </c>
      <c r="T169" s="8">
        <v>0.71</v>
      </c>
      <c r="U169" s="5">
        <v>238.48124999999999</v>
      </c>
      <c r="Z169" s="9">
        <v>0.03</v>
      </c>
      <c r="AA169" s="5">
        <v>4.1437499999999998</v>
      </c>
      <c r="AB169" s="10">
        <v>0.4</v>
      </c>
      <c r="AC169" s="5">
        <v>49.75</v>
      </c>
      <c r="AL169" s="5" t="str">
        <f t="shared" si="25"/>
        <v/>
      </c>
      <c r="AN169" s="5" t="str">
        <f t="shared" si="26"/>
        <v/>
      </c>
      <c r="AP169" s="5" t="str">
        <f t="shared" si="27"/>
        <v/>
      </c>
      <c r="AS169" s="5">
        <f t="shared" si="29"/>
        <v>66620.595000000001</v>
      </c>
      <c r="AT169" s="5">
        <f t="shared" si="31"/>
        <v>66300.816144000011</v>
      </c>
      <c r="AU169" s="11">
        <f t="shared" si="30"/>
        <v>0.98588547008503702</v>
      </c>
      <c r="AV169" s="5">
        <f t="shared" si="28"/>
        <v>985.88547008503713</v>
      </c>
    </row>
    <row r="170" spans="1:48" x14ac:dyDescent="0.25">
      <c r="A170" s="1" t="s">
        <v>260</v>
      </c>
      <c r="B170" s="1" t="s">
        <v>261</v>
      </c>
      <c r="C170" s="1" t="s">
        <v>262</v>
      </c>
      <c r="D170" s="1" t="s">
        <v>263</v>
      </c>
      <c r="E170" s="1" t="s">
        <v>64</v>
      </c>
      <c r="F170" s="1" t="s">
        <v>264</v>
      </c>
      <c r="G170" s="1" t="s">
        <v>175</v>
      </c>
      <c r="H170" s="1" t="s">
        <v>56</v>
      </c>
      <c r="I170" s="2">
        <v>296</v>
      </c>
      <c r="J170" s="2">
        <v>40.090000000000003</v>
      </c>
      <c r="K170" s="2">
        <f t="shared" si="23"/>
        <v>40</v>
      </c>
      <c r="L170" s="2">
        <f t="shared" si="24"/>
        <v>0</v>
      </c>
      <c r="P170" s="6">
        <v>0.92999999999999994</v>
      </c>
      <c r="Q170" s="5">
        <v>1404.3</v>
      </c>
      <c r="R170" s="7">
        <v>24.43</v>
      </c>
      <c r="S170" s="5">
        <v>22724.994999999999</v>
      </c>
      <c r="T170" s="8">
        <v>10.81</v>
      </c>
      <c r="U170" s="5">
        <v>3013.85</v>
      </c>
      <c r="Z170" s="9">
        <v>1.65</v>
      </c>
      <c r="AA170" s="5">
        <v>194.75624999999999</v>
      </c>
      <c r="AB170" s="10">
        <v>2.1800000000000002</v>
      </c>
      <c r="AC170" s="5">
        <v>251.23750000000001</v>
      </c>
      <c r="AL170" s="5" t="str">
        <f t="shared" si="25"/>
        <v/>
      </c>
      <c r="AN170" s="5" t="str">
        <f t="shared" si="26"/>
        <v/>
      </c>
      <c r="AP170" s="5" t="str">
        <f t="shared" si="27"/>
        <v/>
      </c>
      <c r="AS170" s="5">
        <f t="shared" si="29"/>
        <v>27589.138749999995</v>
      </c>
      <c r="AT170" s="5">
        <f t="shared" si="31"/>
        <v>27456.710883999993</v>
      </c>
      <c r="AU170" s="11">
        <f t="shared" si="30"/>
        <v>0.40827811618591897</v>
      </c>
      <c r="AV170" s="5">
        <f t="shared" si="28"/>
        <v>408.27811618591898</v>
      </c>
    </row>
    <row r="171" spans="1:48" x14ac:dyDescent="0.25">
      <c r="A171" s="1" t="s">
        <v>260</v>
      </c>
      <c r="B171" s="1" t="s">
        <v>261</v>
      </c>
      <c r="C171" s="1" t="s">
        <v>262</v>
      </c>
      <c r="D171" s="1" t="s">
        <v>263</v>
      </c>
      <c r="E171" s="1" t="s">
        <v>65</v>
      </c>
      <c r="F171" s="1" t="s">
        <v>264</v>
      </c>
      <c r="G171" s="1" t="s">
        <v>175</v>
      </c>
      <c r="H171" s="1" t="s">
        <v>56</v>
      </c>
      <c r="I171" s="2">
        <v>296</v>
      </c>
      <c r="J171" s="2">
        <v>38.85</v>
      </c>
      <c r="K171" s="2">
        <f t="shared" si="23"/>
        <v>38.839999999999996</v>
      </c>
      <c r="L171" s="2">
        <f t="shared" si="24"/>
        <v>0</v>
      </c>
      <c r="N171" s="4">
        <v>7.68</v>
      </c>
      <c r="O171" s="5">
        <v>16880.3325</v>
      </c>
      <c r="P171" s="6">
        <v>21.99</v>
      </c>
      <c r="Q171" s="5">
        <v>34986.699999999997</v>
      </c>
      <c r="R171" s="7">
        <v>7.62</v>
      </c>
      <c r="S171" s="5">
        <v>7025.64</v>
      </c>
      <c r="Z171" s="9">
        <v>1.55</v>
      </c>
      <c r="AA171" s="5">
        <v>189.23124999999999</v>
      </c>
      <c r="AL171" s="5" t="str">
        <f t="shared" si="25"/>
        <v/>
      </c>
      <c r="AN171" s="5" t="str">
        <f t="shared" si="26"/>
        <v/>
      </c>
      <c r="AP171" s="5" t="str">
        <f t="shared" si="27"/>
        <v/>
      </c>
      <c r="AS171" s="5">
        <f t="shared" si="29"/>
        <v>59081.903749999998</v>
      </c>
      <c r="AT171" s="5">
        <f t="shared" si="31"/>
        <v>58798.310611999994</v>
      </c>
      <c r="AU171" s="11">
        <f t="shared" si="30"/>
        <v>0.87432408029510467</v>
      </c>
      <c r="AV171" s="5">
        <f t="shared" si="28"/>
        <v>874.32408029510475</v>
      </c>
    </row>
    <row r="172" spans="1:48" x14ac:dyDescent="0.25">
      <c r="A172" s="1" t="s">
        <v>260</v>
      </c>
      <c r="B172" s="1" t="s">
        <v>261</v>
      </c>
      <c r="C172" s="1" t="s">
        <v>262</v>
      </c>
      <c r="D172" s="1" t="s">
        <v>263</v>
      </c>
      <c r="E172" s="1" t="s">
        <v>66</v>
      </c>
      <c r="F172" s="1" t="s">
        <v>264</v>
      </c>
      <c r="G172" s="1" t="s">
        <v>175</v>
      </c>
      <c r="H172" s="1" t="s">
        <v>56</v>
      </c>
      <c r="I172" s="2">
        <v>296</v>
      </c>
      <c r="J172" s="2">
        <v>37.33</v>
      </c>
      <c r="K172" s="2">
        <f t="shared" si="23"/>
        <v>16.8</v>
      </c>
      <c r="L172" s="2">
        <f t="shared" si="24"/>
        <v>20.52</v>
      </c>
      <c r="P172" s="6">
        <v>16.52</v>
      </c>
      <c r="Q172" s="5">
        <v>25039.575000000001</v>
      </c>
      <c r="R172" s="7">
        <v>0.28000000000000003</v>
      </c>
      <c r="S172" s="5">
        <v>258.16000000000003</v>
      </c>
      <c r="AL172" s="5" t="str">
        <f t="shared" si="25"/>
        <v/>
      </c>
      <c r="AN172" s="5" t="str">
        <f t="shared" si="26"/>
        <v/>
      </c>
      <c r="AP172" s="5" t="str">
        <f t="shared" si="27"/>
        <v/>
      </c>
      <c r="AR172" s="2">
        <v>20.52</v>
      </c>
      <c r="AS172" s="5">
        <f t="shared" si="29"/>
        <v>25297.735000000001</v>
      </c>
      <c r="AT172" s="5">
        <f t="shared" si="31"/>
        <v>25176.305872000001</v>
      </c>
      <c r="AU172" s="11">
        <f t="shared" si="30"/>
        <v>0.37436875732739544</v>
      </c>
      <c r="AV172" s="5">
        <f t="shared" si="28"/>
        <v>374.36875732739543</v>
      </c>
    </row>
    <row r="173" spans="1:48" x14ac:dyDescent="0.25">
      <c r="A173" s="1" t="s">
        <v>260</v>
      </c>
      <c r="B173" s="1" t="s">
        <v>261</v>
      </c>
      <c r="C173" s="1" t="s">
        <v>262</v>
      </c>
      <c r="D173" s="1" t="s">
        <v>263</v>
      </c>
      <c r="E173" s="1" t="s">
        <v>67</v>
      </c>
      <c r="F173" s="1" t="s">
        <v>264</v>
      </c>
      <c r="G173" s="1" t="s">
        <v>175</v>
      </c>
      <c r="H173" s="1" t="s">
        <v>56</v>
      </c>
      <c r="I173" s="2">
        <v>296</v>
      </c>
      <c r="J173" s="2">
        <v>38.82</v>
      </c>
      <c r="K173" s="2">
        <f t="shared" si="23"/>
        <v>38.799999999999997</v>
      </c>
      <c r="L173" s="2">
        <f t="shared" si="24"/>
        <v>0</v>
      </c>
      <c r="N173" s="4">
        <v>1.25</v>
      </c>
      <c r="O173" s="5">
        <v>2763.28125</v>
      </c>
      <c r="P173" s="6">
        <v>35.07</v>
      </c>
      <c r="Q173" s="5">
        <v>54892.275000000001</v>
      </c>
      <c r="R173" s="7">
        <v>2.48</v>
      </c>
      <c r="S173" s="5">
        <v>2286.56</v>
      </c>
      <c r="AL173" s="5" t="str">
        <f t="shared" si="25"/>
        <v/>
      </c>
      <c r="AN173" s="5" t="str">
        <f t="shared" si="26"/>
        <v/>
      </c>
      <c r="AP173" s="5" t="str">
        <f t="shared" si="27"/>
        <v/>
      </c>
      <c r="AS173" s="5">
        <f t="shared" si="29"/>
        <v>59942.116249999999</v>
      </c>
      <c r="AT173" s="5">
        <f t="shared" si="31"/>
        <v>59654.394091999995</v>
      </c>
      <c r="AU173" s="11">
        <f t="shared" si="30"/>
        <v>0.88705394265877058</v>
      </c>
      <c r="AV173" s="5">
        <f t="shared" si="28"/>
        <v>887.05394265877067</v>
      </c>
    </row>
    <row r="174" spans="1:48" x14ac:dyDescent="0.25">
      <c r="A174" s="1" t="s">
        <v>265</v>
      </c>
      <c r="B174" s="1" t="s">
        <v>266</v>
      </c>
      <c r="C174" s="1" t="s">
        <v>247</v>
      </c>
      <c r="D174" s="1" t="s">
        <v>248</v>
      </c>
      <c r="E174" s="1" t="s">
        <v>53</v>
      </c>
      <c r="F174" s="1" t="s">
        <v>264</v>
      </c>
      <c r="G174" s="1" t="s">
        <v>175</v>
      </c>
      <c r="H174" s="1" t="s">
        <v>56</v>
      </c>
      <c r="I174" s="2">
        <v>24</v>
      </c>
      <c r="J174" s="2">
        <v>18.23</v>
      </c>
      <c r="K174" s="2">
        <f t="shared" si="23"/>
        <v>0</v>
      </c>
      <c r="L174" s="2">
        <f t="shared" si="24"/>
        <v>18.239999999999998</v>
      </c>
      <c r="AL174" s="5" t="str">
        <f t="shared" si="25"/>
        <v/>
      </c>
      <c r="AN174" s="5" t="str">
        <f t="shared" si="26"/>
        <v/>
      </c>
      <c r="AP174" s="5" t="str">
        <f t="shared" si="27"/>
        <v/>
      </c>
      <c r="AR174" s="2">
        <v>18.239999999999998</v>
      </c>
      <c r="AS174" s="5">
        <f t="shared" si="29"/>
        <v>0</v>
      </c>
      <c r="AT174" s="5">
        <f t="shared" si="31"/>
        <v>0</v>
      </c>
      <c r="AU174" s="11">
        <f t="shared" si="30"/>
        <v>0</v>
      </c>
      <c r="AV174" s="5">
        <f t="shared" si="28"/>
        <v>0</v>
      </c>
    </row>
    <row r="175" spans="1:48" x14ac:dyDescent="0.25">
      <c r="A175" s="1" t="s">
        <v>265</v>
      </c>
      <c r="B175" s="1" t="s">
        <v>266</v>
      </c>
      <c r="C175" s="1" t="s">
        <v>247</v>
      </c>
      <c r="D175" s="1" t="s">
        <v>248</v>
      </c>
      <c r="E175" s="1" t="s">
        <v>57</v>
      </c>
      <c r="F175" s="1" t="s">
        <v>264</v>
      </c>
      <c r="G175" s="1" t="s">
        <v>175</v>
      </c>
      <c r="H175" s="1" t="s">
        <v>56</v>
      </c>
      <c r="I175" s="2">
        <v>24</v>
      </c>
      <c r="J175" s="2">
        <v>5.72</v>
      </c>
      <c r="K175" s="2">
        <f t="shared" si="23"/>
        <v>0</v>
      </c>
      <c r="L175" s="2">
        <f t="shared" si="24"/>
        <v>5.72</v>
      </c>
      <c r="AL175" s="5" t="str">
        <f t="shared" si="25"/>
        <v/>
      </c>
      <c r="AN175" s="5" t="str">
        <f t="shared" si="26"/>
        <v/>
      </c>
      <c r="AP175" s="5" t="str">
        <f t="shared" si="27"/>
        <v/>
      </c>
      <c r="AR175" s="2">
        <v>5.72</v>
      </c>
      <c r="AS175" s="5">
        <f t="shared" si="29"/>
        <v>0</v>
      </c>
      <c r="AT175" s="5">
        <f t="shared" si="31"/>
        <v>0</v>
      </c>
      <c r="AU175" s="11">
        <f t="shared" si="30"/>
        <v>0</v>
      </c>
      <c r="AV175" s="5">
        <f t="shared" si="28"/>
        <v>0</v>
      </c>
    </row>
    <row r="176" spans="1:48" x14ac:dyDescent="0.25">
      <c r="A176" s="1" t="s">
        <v>267</v>
      </c>
      <c r="B176" s="1" t="s">
        <v>81</v>
      </c>
      <c r="C176" s="1" t="s">
        <v>82</v>
      </c>
      <c r="D176" s="1" t="s">
        <v>83</v>
      </c>
      <c r="E176" s="1" t="s">
        <v>107</v>
      </c>
      <c r="F176" s="1" t="s">
        <v>264</v>
      </c>
      <c r="G176" s="1" t="s">
        <v>175</v>
      </c>
      <c r="H176" s="1" t="s">
        <v>56</v>
      </c>
      <c r="I176" s="2">
        <v>40</v>
      </c>
      <c r="J176" s="2">
        <v>38.92</v>
      </c>
      <c r="K176" s="2">
        <f t="shared" si="23"/>
        <v>38.92</v>
      </c>
      <c r="L176" s="2">
        <f t="shared" si="24"/>
        <v>0</v>
      </c>
      <c r="P176" s="6">
        <v>0.15</v>
      </c>
      <c r="Q176" s="5">
        <v>271.8</v>
      </c>
      <c r="AE176" s="2">
        <v>38.770000000000003</v>
      </c>
      <c r="AF176" s="5">
        <v>5870.2512499999993</v>
      </c>
      <c r="AL176" s="5" t="str">
        <f t="shared" si="25"/>
        <v/>
      </c>
      <c r="AN176" s="5" t="str">
        <f t="shared" si="26"/>
        <v/>
      </c>
      <c r="AP176" s="5" t="str">
        <f t="shared" si="27"/>
        <v/>
      </c>
      <c r="AS176" s="5">
        <f t="shared" si="29"/>
        <v>6142.0512499999995</v>
      </c>
      <c r="AT176" s="5">
        <f t="shared" si="31"/>
        <v>6112.5694039999998</v>
      </c>
      <c r="AU176" s="11">
        <f t="shared" si="30"/>
        <v>9.089320027677085E-2</v>
      </c>
      <c r="AV176" s="5">
        <f t="shared" si="28"/>
        <v>90.893200276770841</v>
      </c>
    </row>
    <row r="177" spans="1:48" x14ac:dyDescent="0.25">
      <c r="A177" s="1" t="s">
        <v>268</v>
      </c>
      <c r="B177" s="1" t="s">
        <v>269</v>
      </c>
      <c r="C177" s="1" t="s">
        <v>270</v>
      </c>
      <c r="D177" s="1" t="s">
        <v>271</v>
      </c>
      <c r="E177" s="1" t="s">
        <v>77</v>
      </c>
      <c r="F177" s="1" t="s">
        <v>264</v>
      </c>
      <c r="G177" s="1" t="s">
        <v>175</v>
      </c>
      <c r="H177" s="1" t="s">
        <v>56</v>
      </c>
      <c r="I177" s="2">
        <v>160</v>
      </c>
      <c r="J177" s="2">
        <v>39.94</v>
      </c>
      <c r="K177" s="2">
        <f t="shared" si="23"/>
        <v>27.05</v>
      </c>
      <c r="L177" s="2">
        <f t="shared" si="24"/>
        <v>12.89</v>
      </c>
      <c r="P177" s="6">
        <v>8.58</v>
      </c>
      <c r="Q177" s="5">
        <v>19079.674999999999</v>
      </c>
      <c r="R177" s="7">
        <v>17.809999999999999</v>
      </c>
      <c r="S177" s="5">
        <v>21305.115000000002</v>
      </c>
      <c r="T177" s="8">
        <v>0.62</v>
      </c>
      <c r="U177" s="5">
        <v>214.28749999999999</v>
      </c>
      <c r="AE177" s="2">
        <v>0.04</v>
      </c>
      <c r="AF177" s="5">
        <v>4.9750000000000014</v>
      </c>
      <c r="AL177" s="5" t="str">
        <f t="shared" si="25"/>
        <v/>
      </c>
      <c r="AN177" s="5" t="str">
        <f t="shared" si="26"/>
        <v/>
      </c>
      <c r="AP177" s="5" t="str">
        <f t="shared" si="27"/>
        <v/>
      </c>
      <c r="AR177" s="2">
        <v>12.89</v>
      </c>
      <c r="AS177" s="5">
        <f t="shared" si="29"/>
        <v>40604.052499999998</v>
      </c>
      <c r="AT177" s="5">
        <f t="shared" si="31"/>
        <v>40409.153047999993</v>
      </c>
      <c r="AU177" s="11">
        <f t="shared" si="30"/>
        <v>0.60087943354934037</v>
      </c>
      <c r="AV177" s="5">
        <f t="shared" si="28"/>
        <v>600.87943354934032</v>
      </c>
    </row>
    <row r="178" spans="1:48" x14ac:dyDescent="0.25">
      <c r="A178" s="1" t="s">
        <v>268</v>
      </c>
      <c r="B178" s="1" t="s">
        <v>269</v>
      </c>
      <c r="C178" s="1" t="s">
        <v>270</v>
      </c>
      <c r="D178" s="1" t="s">
        <v>271</v>
      </c>
      <c r="E178" s="1" t="s">
        <v>78</v>
      </c>
      <c r="F178" s="1" t="s">
        <v>264</v>
      </c>
      <c r="G178" s="1" t="s">
        <v>175</v>
      </c>
      <c r="H178" s="1" t="s">
        <v>56</v>
      </c>
      <c r="I178" s="2">
        <v>160</v>
      </c>
      <c r="J178" s="2">
        <v>38.4</v>
      </c>
      <c r="K178" s="2">
        <f t="shared" si="23"/>
        <v>38.39</v>
      </c>
      <c r="L178" s="2">
        <f t="shared" si="24"/>
        <v>0</v>
      </c>
      <c r="P178" s="6">
        <v>14.79</v>
      </c>
      <c r="Q178" s="5">
        <v>39327.949999999997</v>
      </c>
      <c r="R178" s="7">
        <v>23.53</v>
      </c>
      <c r="S178" s="5">
        <v>37412.455000000009</v>
      </c>
      <c r="T178" s="8">
        <v>7.0000000000000007E-2</v>
      </c>
      <c r="U178" s="5">
        <v>33.871250000000003</v>
      </c>
      <c r="AL178" s="5" t="str">
        <f t="shared" si="25"/>
        <v/>
      </c>
      <c r="AN178" s="5" t="str">
        <f t="shared" si="26"/>
        <v/>
      </c>
      <c r="AP178" s="5" t="str">
        <f t="shared" si="27"/>
        <v/>
      </c>
      <c r="AS178" s="5">
        <f t="shared" si="29"/>
        <v>76774.276249999995</v>
      </c>
      <c r="AT178" s="5">
        <f t="shared" si="31"/>
        <v>76405.759724000003</v>
      </c>
      <c r="AU178" s="11">
        <f t="shared" si="30"/>
        <v>1.136144812744013</v>
      </c>
      <c r="AV178" s="5">
        <f t="shared" si="28"/>
        <v>1136.1448127440131</v>
      </c>
    </row>
    <row r="179" spans="1:48" x14ac:dyDescent="0.25">
      <c r="A179" s="1" t="s">
        <v>268</v>
      </c>
      <c r="B179" s="1" t="s">
        <v>269</v>
      </c>
      <c r="C179" s="1" t="s">
        <v>270</v>
      </c>
      <c r="D179" s="1" t="s">
        <v>271</v>
      </c>
      <c r="E179" s="1" t="s">
        <v>106</v>
      </c>
      <c r="F179" s="1" t="s">
        <v>264</v>
      </c>
      <c r="G179" s="1" t="s">
        <v>175</v>
      </c>
      <c r="H179" s="1" t="s">
        <v>56</v>
      </c>
      <c r="I179" s="2">
        <v>160</v>
      </c>
      <c r="J179" s="2">
        <v>38.869999999999997</v>
      </c>
      <c r="K179" s="2">
        <f t="shared" si="23"/>
        <v>38.870000000000005</v>
      </c>
      <c r="L179" s="2">
        <f t="shared" si="24"/>
        <v>0</v>
      </c>
      <c r="P179" s="6">
        <v>11.97</v>
      </c>
      <c r="Q179" s="5">
        <v>25651.125</v>
      </c>
      <c r="R179" s="7">
        <v>26.88</v>
      </c>
      <c r="S179" s="5">
        <v>37981.789999999994</v>
      </c>
      <c r="AB179" s="10">
        <v>0.02</v>
      </c>
      <c r="AC179" s="5">
        <v>2.4874999999999998</v>
      </c>
      <c r="AL179" s="5" t="str">
        <f t="shared" si="25"/>
        <v/>
      </c>
      <c r="AN179" s="5" t="str">
        <f t="shared" si="26"/>
        <v/>
      </c>
      <c r="AP179" s="5" t="str">
        <f t="shared" si="27"/>
        <v/>
      </c>
      <c r="AS179" s="5">
        <f t="shared" si="29"/>
        <v>63635.402499999997</v>
      </c>
      <c r="AT179" s="5">
        <f t="shared" si="31"/>
        <v>63329.952567999993</v>
      </c>
      <c r="AU179" s="11">
        <f t="shared" si="30"/>
        <v>0.9417090722135254</v>
      </c>
      <c r="AV179" s="5">
        <f t="shared" si="28"/>
        <v>941.70907221352536</v>
      </c>
    </row>
    <row r="180" spans="1:48" x14ac:dyDescent="0.25">
      <c r="A180" s="1" t="s">
        <v>268</v>
      </c>
      <c r="B180" s="1" t="s">
        <v>269</v>
      </c>
      <c r="C180" s="1" t="s">
        <v>270</v>
      </c>
      <c r="D180" s="1" t="s">
        <v>271</v>
      </c>
      <c r="E180" s="1" t="s">
        <v>79</v>
      </c>
      <c r="F180" s="1" t="s">
        <v>264</v>
      </c>
      <c r="G180" s="1" t="s">
        <v>175</v>
      </c>
      <c r="H180" s="1" t="s">
        <v>56</v>
      </c>
      <c r="I180" s="2">
        <v>160</v>
      </c>
      <c r="J180" s="2">
        <v>40.19</v>
      </c>
      <c r="K180" s="2">
        <f t="shared" si="23"/>
        <v>35.69</v>
      </c>
      <c r="L180" s="2">
        <f t="shared" si="24"/>
        <v>4.3099999999999996</v>
      </c>
      <c r="P180" s="6">
        <v>12.54</v>
      </c>
      <c r="Q180" s="5">
        <v>26874.224999999999</v>
      </c>
      <c r="R180" s="7">
        <v>20.58</v>
      </c>
      <c r="S180" s="5">
        <v>23580.15</v>
      </c>
      <c r="T180" s="8">
        <v>2.57</v>
      </c>
      <c r="U180" s="5">
        <v>715.44375000000002</v>
      </c>
      <c r="AL180" s="5" t="str">
        <f t="shared" si="25"/>
        <v/>
      </c>
      <c r="AN180" s="5" t="str">
        <f t="shared" si="26"/>
        <v/>
      </c>
      <c r="AP180" s="5" t="str">
        <f t="shared" si="27"/>
        <v/>
      </c>
      <c r="AR180" s="2">
        <v>4.3099999999999996</v>
      </c>
      <c r="AS180" s="5">
        <f t="shared" si="29"/>
        <v>51169.818749999999</v>
      </c>
      <c r="AT180" s="5">
        <f t="shared" si="31"/>
        <v>50924.203619999993</v>
      </c>
      <c r="AU180" s="11">
        <f t="shared" si="30"/>
        <v>0.7572370197610796</v>
      </c>
      <c r="AV180" s="5">
        <f t="shared" si="28"/>
        <v>757.23701976107964</v>
      </c>
    </row>
    <row r="181" spans="1:48" x14ac:dyDescent="0.25">
      <c r="A181" s="1" t="s">
        <v>272</v>
      </c>
      <c r="B181" s="1" t="s">
        <v>273</v>
      </c>
      <c r="C181" s="1" t="s">
        <v>274</v>
      </c>
      <c r="D181" s="1" t="s">
        <v>100</v>
      </c>
      <c r="E181" s="1" t="s">
        <v>108</v>
      </c>
      <c r="F181" s="1" t="s">
        <v>264</v>
      </c>
      <c r="G181" s="1" t="s">
        <v>175</v>
      </c>
      <c r="H181" s="1" t="s">
        <v>56</v>
      </c>
      <c r="I181" s="2">
        <v>40</v>
      </c>
      <c r="J181" s="2">
        <v>38.06</v>
      </c>
      <c r="K181" s="2">
        <f t="shared" si="23"/>
        <v>38.049999999999997</v>
      </c>
      <c r="L181" s="2">
        <f t="shared" si="24"/>
        <v>0</v>
      </c>
      <c r="N181" s="4">
        <v>1.03</v>
      </c>
      <c r="O181" s="5">
        <v>3072.7687500000002</v>
      </c>
      <c r="P181" s="6">
        <v>29.5</v>
      </c>
      <c r="Q181" s="5">
        <v>64409.05</v>
      </c>
      <c r="R181" s="7">
        <v>0.13</v>
      </c>
      <c r="S181" s="5">
        <v>149.82499999999999</v>
      </c>
      <c r="Z181" s="9">
        <v>3.08</v>
      </c>
      <c r="AA181" s="5">
        <v>532.33375000000001</v>
      </c>
      <c r="AB181" s="10">
        <v>4.2300000000000004</v>
      </c>
      <c r="AC181" s="5">
        <v>589.04</v>
      </c>
      <c r="AE181" s="2">
        <v>0.08</v>
      </c>
      <c r="AF181" s="5">
        <v>9.9500000000000011</v>
      </c>
      <c r="AL181" s="5" t="str">
        <f t="shared" si="25"/>
        <v/>
      </c>
      <c r="AN181" s="5" t="str">
        <f t="shared" si="26"/>
        <v/>
      </c>
      <c r="AP181" s="5" t="str">
        <f t="shared" si="27"/>
        <v/>
      </c>
      <c r="AS181" s="5">
        <f t="shared" si="29"/>
        <v>68762.967499999999</v>
      </c>
      <c r="AT181" s="5">
        <f t="shared" si="31"/>
        <v>68432.905255999998</v>
      </c>
      <c r="AU181" s="11">
        <f t="shared" si="30"/>
        <v>1.017589388659462</v>
      </c>
      <c r="AV181" s="5">
        <f t="shared" si="28"/>
        <v>1017.5893886594621</v>
      </c>
    </row>
    <row r="182" spans="1:48" x14ac:dyDescent="0.25">
      <c r="A182" s="1" t="s">
        <v>275</v>
      </c>
      <c r="B182" s="1" t="s">
        <v>276</v>
      </c>
      <c r="C182" s="1" t="s">
        <v>277</v>
      </c>
      <c r="D182" s="1" t="s">
        <v>100</v>
      </c>
      <c r="E182" s="1" t="s">
        <v>84</v>
      </c>
      <c r="F182" s="1" t="s">
        <v>264</v>
      </c>
      <c r="G182" s="1" t="s">
        <v>175</v>
      </c>
      <c r="H182" s="1" t="s">
        <v>56</v>
      </c>
      <c r="I182" s="2">
        <v>80</v>
      </c>
      <c r="J182" s="2">
        <v>38.28</v>
      </c>
      <c r="K182" s="2">
        <f t="shared" si="23"/>
        <v>38.290000000000006</v>
      </c>
      <c r="L182" s="2">
        <f t="shared" si="24"/>
        <v>0</v>
      </c>
      <c r="P182" s="6">
        <v>0.01</v>
      </c>
      <c r="Q182" s="5">
        <v>26.425000000000001</v>
      </c>
      <c r="R182" s="7">
        <v>0.01</v>
      </c>
      <c r="S182" s="5">
        <v>16.135000000000002</v>
      </c>
      <c r="AE182" s="2">
        <v>38.270000000000003</v>
      </c>
      <c r="AF182" s="5">
        <v>6674.9575000000004</v>
      </c>
      <c r="AL182" s="5" t="str">
        <f t="shared" si="25"/>
        <v/>
      </c>
      <c r="AN182" s="5" t="str">
        <f t="shared" si="26"/>
        <v/>
      </c>
      <c r="AP182" s="5" t="str">
        <f t="shared" si="27"/>
        <v/>
      </c>
      <c r="AS182" s="5">
        <f t="shared" si="29"/>
        <v>6717.5175000000008</v>
      </c>
      <c r="AT182" s="5">
        <f t="shared" si="31"/>
        <v>6685.2734160000009</v>
      </c>
      <c r="AU182" s="11">
        <f t="shared" si="30"/>
        <v>9.9409242716789956E-2</v>
      </c>
      <c r="AV182" s="5">
        <f t="shared" si="28"/>
        <v>99.409242716789961</v>
      </c>
    </row>
    <row r="183" spans="1:48" x14ac:dyDescent="0.25">
      <c r="A183" s="1" t="s">
        <v>275</v>
      </c>
      <c r="B183" s="1" t="s">
        <v>276</v>
      </c>
      <c r="C183" s="1" t="s">
        <v>277</v>
      </c>
      <c r="D183" s="1" t="s">
        <v>100</v>
      </c>
      <c r="E183" s="1" t="s">
        <v>85</v>
      </c>
      <c r="F183" s="1" t="s">
        <v>264</v>
      </c>
      <c r="G183" s="1" t="s">
        <v>175</v>
      </c>
      <c r="H183" s="1" t="s">
        <v>56</v>
      </c>
      <c r="I183" s="2">
        <v>80</v>
      </c>
      <c r="J183" s="2">
        <v>40.08</v>
      </c>
      <c r="K183" s="2">
        <f t="shared" si="23"/>
        <v>39.999999999999986</v>
      </c>
      <c r="L183" s="2">
        <f t="shared" si="24"/>
        <v>0</v>
      </c>
      <c r="P183" s="6">
        <v>0.08</v>
      </c>
      <c r="Q183" s="5">
        <v>143.44999999999999</v>
      </c>
      <c r="AE183" s="2">
        <v>39.919999999999987</v>
      </c>
      <c r="AF183" s="5">
        <v>5214.5462500000003</v>
      </c>
      <c r="AL183" s="5" t="str">
        <f t="shared" si="25"/>
        <v/>
      </c>
      <c r="AN183" s="5" t="str">
        <f t="shared" si="26"/>
        <v/>
      </c>
      <c r="AP183" s="5" t="str">
        <f t="shared" si="27"/>
        <v/>
      </c>
      <c r="AS183" s="5">
        <f t="shared" si="29"/>
        <v>5357.9962500000001</v>
      </c>
      <c r="AT183" s="5">
        <f t="shared" si="31"/>
        <v>5332.2778679999992</v>
      </c>
      <c r="AU183" s="11">
        <f t="shared" si="30"/>
        <v>7.9290355357005071E-2</v>
      </c>
      <c r="AV183" s="5">
        <f t="shared" si="28"/>
        <v>79.290355357005069</v>
      </c>
    </row>
    <row r="184" spans="1:48" x14ac:dyDescent="0.25">
      <c r="A184" s="1" t="s">
        <v>278</v>
      </c>
      <c r="B184" s="1" t="s">
        <v>279</v>
      </c>
      <c r="C184" s="1" t="s">
        <v>280</v>
      </c>
      <c r="D184" s="1" t="s">
        <v>244</v>
      </c>
      <c r="E184" s="1" t="s">
        <v>72</v>
      </c>
      <c r="F184" s="1" t="s">
        <v>281</v>
      </c>
      <c r="G184" s="1" t="s">
        <v>175</v>
      </c>
      <c r="H184" s="1" t="s">
        <v>56</v>
      </c>
      <c r="I184" s="2">
        <v>80</v>
      </c>
      <c r="J184" s="2">
        <v>38.74</v>
      </c>
      <c r="K184" s="2">
        <f t="shared" si="23"/>
        <v>6.43</v>
      </c>
      <c r="L184" s="2">
        <f t="shared" si="24"/>
        <v>0</v>
      </c>
      <c r="P184" s="6">
        <v>0.24</v>
      </c>
      <c r="Q184" s="5">
        <v>453</v>
      </c>
      <c r="R184" s="7">
        <v>1.65</v>
      </c>
      <c r="S184" s="5">
        <v>1901.625</v>
      </c>
      <c r="T184" s="8">
        <v>4.54</v>
      </c>
      <c r="U184" s="5">
        <v>1569.1375</v>
      </c>
      <c r="AL184" s="5" t="str">
        <f t="shared" si="25"/>
        <v/>
      </c>
      <c r="AN184" s="5" t="str">
        <f t="shared" si="26"/>
        <v/>
      </c>
      <c r="AP184" s="5" t="str">
        <f t="shared" si="27"/>
        <v/>
      </c>
      <c r="AS184" s="5">
        <f t="shared" si="29"/>
        <v>3923.7624999999998</v>
      </c>
      <c r="AT184" s="5">
        <f t="shared" si="31"/>
        <v>3904.9284399999992</v>
      </c>
      <c r="AU184" s="11">
        <f t="shared" si="30"/>
        <v>5.8065834398725188E-2</v>
      </c>
      <c r="AV184" s="5">
        <f t="shared" si="28"/>
        <v>58.065834398725187</v>
      </c>
    </row>
    <row r="185" spans="1:48" x14ac:dyDescent="0.25">
      <c r="A185" s="1" t="s">
        <v>278</v>
      </c>
      <c r="B185" s="1" t="s">
        <v>279</v>
      </c>
      <c r="C185" s="1" t="s">
        <v>280</v>
      </c>
      <c r="D185" s="1" t="s">
        <v>244</v>
      </c>
      <c r="E185" s="1" t="s">
        <v>62</v>
      </c>
      <c r="F185" s="1" t="s">
        <v>281</v>
      </c>
      <c r="G185" s="1" t="s">
        <v>175</v>
      </c>
      <c r="H185" s="1" t="s">
        <v>56</v>
      </c>
      <c r="I185" s="2">
        <v>80</v>
      </c>
      <c r="J185" s="2">
        <v>40.130000000000003</v>
      </c>
      <c r="K185" s="2">
        <f t="shared" si="23"/>
        <v>39.99</v>
      </c>
      <c r="L185" s="2">
        <f t="shared" si="24"/>
        <v>0</v>
      </c>
      <c r="N185" s="4">
        <v>1.71</v>
      </c>
      <c r="O185" s="5">
        <v>3780.1687499999998</v>
      </c>
      <c r="P185" s="6">
        <v>18.55</v>
      </c>
      <c r="Q185" s="5">
        <v>35013.125</v>
      </c>
      <c r="R185" s="7">
        <v>17.75</v>
      </c>
      <c r="S185" s="5">
        <v>20456.875</v>
      </c>
      <c r="T185" s="8">
        <v>1.98</v>
      </c>
      <c r="U185" s="5">
        <v>684.33749999999998</v>
      </c>
      <c r="AL185" s="5" t="str">
        <f t="shared" si="25"/>
        <v/>
      </c>
      <c r="AN185" s="5" t="str">
        <f t="shared" si="26"/>
        <v/>
      </c>
      <c r="AP185" s="5" t="str">
        <f t="shared" si="27"/>
        <v/>
      </c>
      <c r="AS185" s="5">
        <f t="shared" si="29"/>
        <v>59934.506249999999</v>
      </c>
      <c r="AT185" s="5">
        <f t="shared" si="31"/>
        <v>59646.820619999999</v>
      </c>
      <c r="AU185" s="11">
        <f t="shared" si="30"/>
        <v>0.886941326005807</v>
      </c>
      <c r="AV185" s="5">
        <f t="shared" si="28"/>
        <v>886.94132600580701</v>
      </c>
    </row>
    <row r="186" spans="1:48" x14ac:dyDescent="0.25">
      <c r="A186" s="1" t="s">
        <v>282</v>
      </c>
      <c r="B186" s="1" t="s">
        <v>283</v>
      </c>
      <c r="C186" s="1" t="s">
        <v>284</v>
      </c>
      <c r="D186" s="1" t="s">
        <v>244</v>
      </c>
      <c r="E186" s="1" t="s">
        <v>64</v>
      </c>
      <c r="F186" s="1" t="s">
        <v>281</v>
      </c>
      <c r="G186" s="1" t="s">
        <v>175</v>
      </c>
      <c r="H186" s="1" t="s">
        <v>56</v>
      </c>
      <c r="I186" s="2">
        <v>80</v>
      </c>
      <c r="J186" s="2">
        <v>40.520000000000003</v>
      </c>
      <c r="K186" s="2">
        <f t="shared" si="23"/>
        <v>32.72</v>
      </c>
      <c r="L186" s="2">
        <f t="shared" si="24"/>
        <v>0</v>
      </c>
      <c r="P186" s="6">
        <v>3.39</v>
      </c>
      <c r="Q186" s="5">
        <v>6398.625</v>
      </c>
      <c r="R186" s="7">
        <v>21.34</v>
      </c>
      <c r="S186" s="5">
        <v>24594.35</v>
      </c>
      <c r="T186" s="8">
        <v>7.99</v>
      </c>
      <c r="U186" s="5">
        <v>2761.5437499999998</v>
      </c>
      <c r="AL186" s="5" t="str">
        <f t="shared" si="25"/>
        <v/>
      </c>
      <c r="AN186" s="5" t="str">
        <f t="shared" si="26"/>
        <v/>
      </c>
      <c r="AP186" s="5" t="str">
        <f t="shared" si="27"/>
        <v/>
      </c>
      <c r="AS186" s="5">
        <f t="shared" si="29"/>
        <v>33754.518749999996</v>
      </c>
      <c r="AT186" s="5">
        <f t="shared" si="31"/>
        <v>33592.497059999994</v>
      </c>
      <c r="AU186" s="11">
        <f t="shared" si="30"/>
        <v>0.49951654717791005</v>
      </c>
      <c r="AV186" s="5">
        <f t="shared" si="28"/>
        <v>499.51654717791001</v>
      </c>
    </row>
    <row r="187" spans="1:48" x14ac:dyDescent="0.25">
      <c r="A187" s="1" t="s">
        <v>282</v>
      </c>
      <c r="B187" s="1" t="s">
        <v>283</v>
      </c>
      <c r="C187" s="1" t="s">
        <v>284</v>
      </c>
      <c r="D187" s="1" t="s">
        <v>244</v>
      </c>
      <c r="E187" s="1" t="s">
        <v>65</v>
      </c>
      <c r="F187" s="1" t="s">
        <v>281</v>
      </c>
      <c r="G187" s="1" t="s">
        <v>175</v>
      </c>
      <c r="H187" s="1" t="s">
        <v>56</v>
      </c>
      <c r="I187" s="2">
        <v>80</v>
      </c>
      <c r="J187" s="2">
        <v>39</v>
      </c>
      <c r="K187" s="2">
        <f t="shared" si="23"/>
        <v>1.94</v>
      </c>
      <c r="L187" s="2">
        <f t="shared" si="24"/>
        <v>0</v>
      </c>
      <c r="R187" s="7">
        <v>1.55</v>
      </c>
      <c r="S187" s="5">
        <v>1786.375</v>
      </c>
      <c r="T187" s="8">
        <v>0.39</v>
      </c>
      <c r="U187" s="5">
        <v>134.79374999999999</v>
      </c>
      <c r="AL187" s="5" t="str">
        <f t="shared" si="25"/>
        <v/>
      </c>
      <c r="AN187" s="5" t="str">
        <f t="shared" si="26"/>
        <v/>
      </c>
      <c r="AP187" s="5" t="str">
        <f t="shared" si="27"/>
        <v/>
      </c>
      <c r="AS187" s="5">
        <f t="shared" si="29"/>
        <v>1921.16875</v>
      </c>
      <c r="AT187" s="5">
        <f t="shared" si="31"/>
        <v>1911.94714</v>
      </c>
      <c r="AU187" s="11">
        <f t="shared" si="30"/>
        <v>2.8430432904515981E-2</v>
      </c>
      <c r="AV187" s="5">
        <f t="shared" si="28"/>
        <v>28.430432904515982</v>
      </c>
    </row>
    <row r="188" spans="1:48" x14ac:dyDescent="0.25">
      <c r="A188" s="1" t="s">
        <v>285</v>
      </c>
      <c r="B188" s="1" t="s">
        <v>261</v>
      </c>
      <c r="C188" s="1" t="s">
        <v>262</v>
      </c>
      <c r="D188" s="1" t="s">
        <v>263</v>
      </c>
      <c r="E188" s="1" t="s">
        <v>53</v>
      </c>
      <c r="F188" s="1" t="s">
        <v>281</v>
      </c>
      <c r="G188" s="1" t="s">
        <v>175</v>
      </c>
      <c r="H188" s="1" t="s">
        <v>56</v>
      </c>
      <c r="I188" s="2">
        <v>80</v>
      </c>
      <c r="J188" s="2">
        <v>38.630000000000003</v>
      </c>
      <c r="K188" s="2">
        <f t="shared" si="23"/>
        <v>38.619999999999997</v>
      </c>
      <c r="L188" s="2">
        <f t="shared" si="24"/>
        <v>0</v>
      </c>
      <c r="N188" s="4">
        <v>14.7</v>
      </c>
      <c r="O188" s="5">
        <v>32496.1875</v>
      </c>
      <c r="P188" s="6">
        <v>17.88</v>
      </c>
      <c r="Q188" s="5">
        <v>33748.5</v>
      </c>
      <c r="R188" s="7">
        <v>6.04</v>
      </c>
      <c r="S188" s="5">
        <v>6961.1</v>
      </c>
      <c r="AL188" s="5" t="str">
        <f t="shared" si="25"/>
        <v/>
      </c>
      <c r="AN188" s="5" t="str">
        <f t="shared" si="26"/>
        <v/>
      </c>
      <c r="AP188" s="5" t="str">
        <f t="shared" si="27"/>
        <v/>
      </c>
      <c r="AS188" s="5">
        <f t="shared" si="29"/>
        <v>73205.787500000006</v>
      </c>
      <c r="AT188" s="5">
        <f t="shared" si="31"/>
        <v>72854.399720000001</v>
      </c>
      <c r="AU188" s="11">
        <f t="shared" si="30"/>
        <v>1.0833365001075541</v>
      </c>
      <c r="AV188" s="5">
        <f t="shared" si="28"/>
        <v>1083.3365001075542</v>
      </c>
    </row>
    <row r="189" spans="1:48" x14ac:dyDescent="0.25">
      <c r="A189" s="1" t="s">
        <v>285</v>
      </c>
      <c r="B189" s="1" t="s">
        <v>261</v>
      </c>
      <c r="C189" s="1" t="s">
        <v>262</v>
      </c>
      <c r="D189" s="1" t="s">
        <v>263</v>
      </c>
      <c r="E189" s="1" t="s">
        <v>57</v>
      </c>
      <c r="F189" s="1" t="s">
        <v>281</v>
      </c>
      <c r="G189" s="1" t="s">
        <v>175</v>
      </c>
      <c r="H189" s="1" t="s">
        <v>56</v>
      </c>
      <c r="I189" s="2">
        <v>80</v>
      </c>
      <c r="J189" s="2">
        <v>37.08</v>
      </c>
      <c r="K189" s="2">
        <f t="shared" si="23"/>
        <v>37.08</v>
      </c>
      <c r="L189" s="2">
        <f t="shared" si="24"/>
        <v>0</v>
      </c>
      <c r="P189" s="6">
        <v>23.33</v>
      </c>
      <c r="Q189" s="5">
        <v>44035.375</v>
      </c>
      <c r="R189" s="7">
        <v>12.09</v>
      </c>
      <c r="S189" s="5">
        <v>13933.725</v>
      </c>
      <c r="T189" s="8">
        <v>1.66</v>
      </c>
      <c r="U189" s="5">
        <v>573.73749999999995</v>
      </c>
      <c r="AL189" s="5" t="str">
        <f t="shared" si="25"/>
        <v/>
      </c>
      <c r="AN189" s="5" t="str">
        <f t="shared" si="26"/>
        <v/>
      </c>
      <c r="AP189" s="5" t="str">
        <f t="shared" si="27"/>
        <v/>
      </c>
      <c r="AS189" s="5">
        <f t="shared" si="29"/>
        <v>58542.837500000001</v>
      </c>
      <c r="AT189" s="5">
        <f t="shared" si="31"/>
        <v>58261.831879999991</v>
      </c>
      <c r="AU189" s="11">
        <f t="shared" si="30"/>
        <v>0.86634670358016808</v>
      </c>
      <c r="AV189" s="5">
        <f t="shared" si="28"/>
        <v>866.34670358016808</v>
      </c>
    </row>
    <row r="190" spans="1:48" x14ac:dyDescent="0.25">
      <c r="A190" s="1" t="s">
        <v>286</v>
      </c>
      <c r="B190" s="1" t="s">
        <v>287</v>
      </c>
      <c r="C190" s="1" t="s">
        <v>288</v>
      </c>
      <c r="D190" s="1" t="s">
        <v>289</v>
      </c>
      <c r="E190" s="1" t="s">
        <v>106</v>
      </c>
      <c r="F190" s="1" t="s">
        <v>281</v>
      </c>
      <c r="G190" s="1" t="s">
        <v>175</v>
      </c>
      <c r="H190" s="1" t="s">
        <v>56</v>
      </c>
      <c r="I190" s="2">
        <v>160</v>
      </c>
      <c r="J190" s="2">
        <v>39.29</v>
      </c>
      <c r="K190" s="2">
        <f t="shared" si="23"/>
        <v>39.28</v>
      </c>
      <c r="L190" s="2">
        <f t="shared" si="24"/>
        <v>0</v>
      </c>
      <c r="P190" s="6">
        <v>9.8300000000000018</v>
      </c>
      <c r="Q190" s="5">
        <v>28429.525000000001</v>
      </c>
      <c r="R190" s="7">
        <v>8.35</v>
      </c>
      <c r="S190" s="5">
        <v>13168.465</v>
      </c>
      <c r="AB190" s="10">
        <v>4.05</v>
      </c>
      <c r="AC190" s="5">
        <v>604.46249999999998</v>
      </c>
      <c r="AE190" s="2">
        <v>17.05</v>
      </c>
      <c r="AF190" s="5">
        <v>2894.4549999999999</v>
      </c>
      <c r="AL190" s="5" t="str">
        <f t="shared" si="25"/>
        <v/>
      </c>
      <c r="AN190" s="5" t="str">
        <f t="shared" si="26"/>
        <v/>
      </c>
      <c r="AP190" s="5" t="str">
        <f t="shared" si="27"/>
        <v/>
      </c>
      <c r="AS190" s="5">
        <f t="shared" si="29"/>
        <v>45096.907500000008</v>
      </c>
      <c r="AT190" s="5">
        <f t="shared" si="31"/>
        <v>44880.442344000003</v>
      </c>
      <c r="AU190" s="11">
        <f t="shared" si="30"/>
        <v>0.66736698839178688</v>
      </c>
      <c r="AV190" s="5">
        <f t="shared" si="28"/>
        <v>667.36698839178689</v>
      </c>
    </row>
    <row r="191" spans="1:48" x14ac:dyDescent="0.25">
      <c r="A191" s="1" t="s">
        <v>286</v>
      </c>
      <c r="B191" s="1" t="s">
        <v>287</v>
      </c>
      <c r="C191" s="1" t="s">
        <v>288</v>
      </c>
      <c r="D191" s="1" t="s">
        <v>289</v>
      </c>
      <c r="E191" s="1" t="s">
        <v>79</v>
      </c>
      <c r="F191" s="1" t="s">
        <v>281</v>
      </c>
      <c r="G191" s="1" t="s">
        <v>175</v>
      </c>
      <c r="H191" s="1" t="s">
        <v>56</v>
      </c>
      <c r="I191" s="2">
        <v>160</v>
      </c>
      <c r="J191" s="2">
        <v>40.43</v>
      </c>
      <c r="K191" s="2">
        <f t="shared" si="23"/>
        <v>39.99</v>
      </c>
      <c r="L191" s="2">
        <f t="shared" si="24"/>
        <v>0</v>
      </c>
      <c r="P191" s="6">
        <v>3.78</v>
      </c>
      <c r="Q191" s="5">
        <v>9660.2250000000004</v>
      </c>
      <c r="R191" s="7">
        <v>29.53</v>
      </c>
      <c r="S191" s="5">
        <v>50926.67</v>
      </c>
      <c r="T191" s="8">
        <v>6.62</v>
      </c>
      <c r="U191" s="5">
        <v>3320.7649999999999</v>
      </c>
      <c r="AE191" s="2">
        <v>0.06</v>
      </c>
      <c r="AF191" s="5">
        <v>7.4624999999999986</v>
      </c>
      <c r="AL191" s="5" t="str">
        <f t="shared" si="25"/>
        <v/>
      </c>
      <c r="AN191" s="5" t="str">
        <f t="shared" si="26"/>
        <v/>
      </c>
      <c r="AP191" s="5" t="str">
        <f t="shared" si="27"/>
        <v/>
      </c>
      <c r="AS191" s="5">
        <f t="shared" si="29"/>
        <v>63915.122499999998</v>
      </c>
      <c r="AT191" s="5">
        <f t="shared" si="31"/>
        <v>63608.329911999994</v>
      </c>
      <c r="AU191" s="11">
        <f t="shared" si="30"/>
        <v>0.94584851113165858</v>
      </c>
      <c r="AV191" s="5">
        <f t="shared" si="28"/>
        <v>945.84851113165848</v>
      </c>
    </row>
    <row r="192" spans="1:48" x14ac:dyDescent="0.25">
      <c r="A192" s="1" t="s">
        <v>286</v>
      </c>
      <c r="B192" s="1" t="s">
        <v>287</v>
      </c>
      <c r="C192" s="1" t="s">
        <v>288</v>
      </c>
      <c r="D192" s="1" t="s">
        <v>289</v>
      </c>
      <c r="E192" s="1" t="s">
        <v>107</v>
      </c>
      <c r="F192" s="1" t="s">
        <v>281</v>
      </c>
      <c r="G192" s="1" t="s">
        <v>175</v>
      </c>
      <c r="H192" s="1" t="s">
        <v>56</v>
      </c>
      <c r="I192" s="2">
        <v>160</v>
      </c>
      <c r="J192" s="2">
        <v>39.090000000000003</v>
      </c>
      <c r="K192" s="2">
        <f t="shared" si="23"/>
        <v>30.48</v>
      </c>
      <c r="L192" s="2">
        <f t="shared" si="24"/>
        <v>0</v>
      </c>
      <c r="R192" s="7">
        <v>22.3</v>
      </c>
      <c r="S192" s="5">
        <v>41121.199999999997</v>
      </c>
      <c r="T192" s="8">
        <v>8.18</v>
      </c>
      <c r="U192" s="5">
        <v>4523.54</v>
      </c>
      <c r="AL192" s="5" t="str">
        <f t="shared" si="25"/>
        <v/>
      </c>
      <c r="AN192" s="5" t="str">
        <f t="shared" si="26"/>
        <v/>
      </c>
      <c r="AP192" s="5" t="str">
        <f t="shared" si="27"/>
        <v/>
      </c>
      <c r="AS192" s="5">
        <f t="shared" si="29"/>
        <v>45644.74</v>
      </c>
      <c r="AT192" s="5">
        <f t="shared" si="31"/>
        <v>45425.645247999993</v>
      </c>
      <c r="AU192" s="11">
        <f t="shared" si="30"/>
        <v>0.67547409253563828</v>
      </c>
      <c r="AV192" s="5">
        <f t="shared" si="28"/>
        <v>675.47409253563831</v>
      </c>
    </row>
    <row r="193" spans="1:48" x14ac:dyDescent="0.25">
      <c r="A193" s="1" t="s">
        <v>286</v>
      </c>
      <c r="B193" s="1" t="s">
        <v>287</v>
      </c>
      <c r="C193" s="1" t="s">
        <v>288</v>
      </c>
      <c r="D193" s="1" t="s">
        <v>289</v>
      </c>
      <c r="E193" s="1" t="s">
        <v>108</v>
      </c>
      <c r="F193" s="1" t="s">
        <v>281</v>
      </c>
      <c r="G193" s="1" t="s">
        <v>175</v>
      </c>
      <c r="H193" s="1" t="s">
        <v>56</v>
      </c>
      <c r="I193" s="2">
        <v>160</v>
      </c>
      <c r="J193" s="2">
        <v>38.19</v>
      </c>
      <c r="K193" s="2">
        <f t="shared" si="23"/>
        <v>38.200000000000003</v>
      </c>
      <c r="L193" s="2">
        <f t="shared" si="24"/>
        <v>0</v>
      </c>
      <c r="P193" s="6">
        <v>3.94</v>
      </c>
      <c r="Q193" s="5">
        <v>10396.35</v>
      </c>
      <c r="R193" s="7">
        <v>25.3</v>
      </c>
      <c r="S193" s="5">
        <v>41888.764999999999</v>
      </c>
      <c r="T193" s="8">
        <v>8.9600000000000009</v>
      </c>
      <c r="U193" s="5">
        <v>4621.6975000000002</v>
      </c>
      <c r="AL193" s="5" t="str">
        <f t="shared" si="25"/>
        <v/>
      </c>
      <c r="AN193" s="5" t="str">
        <f t="shared" si="26"/>
        <v/>
      </c>
      <c r="AP193" s="5" t="str">
        <f t="shared" si="27"/>
        <v/>
      </c>
      <c r="AS193" s="5">
        <f t="shared" si="29"/>
        <v>56906.8125</v>
      </c>
      <c r="AT193" s="5">
        <f t="shared" si="31"/>
        <v>56633.659800000009</v>
      </c>
      <c r="AU193" s="11">
        <f t="shared" si="30"/>
        <v>0.84213597300659893</v>
      </c>
      <c r="AV193" s="5">
        <f t="shared" si="28"/>
        <v>842.13597300659899</v>
      </c>
    </row>
    <row r="194" spans="1:48" x14ac:dyDescent="0.25">
      <c r="A194" s="1" t="s">
        <v>290</v>
      </c>
      <c r="B194" s="1" t="s">
        <v>291</v>
      </c>
      <c r="C194" s="1" t="s">
        <v>292</v>
      </c>
      <c r="D194" s="1" t="s">
        <v>293</v>
      </c>
      <c r="E194" s="1" t="s">
        <v>77</v>
      </c>
      <c r="F194" s="1" t="s">
        <v>281</v>
      </c>
      <c r="G194" s="1" t="s">
        <v>175</v>
      </c>
      <c r="H194" s="1" t="s">
        <v>56</v>
      </c>
      <c r="I194" s="2">
        <v>80</v>
      </c>
      <c r="J194" s="2">
        <v>40.130000000000003</v>
      </c>
      <c r="K194" s="2">
        <f t="shared" ref="K194:K246" si="32">SUM(N194,P194,R194,T194,V194,X194,Z194,AB194,AE194,AG194,AI194)</f>
        <v>39.999999999999986</v>
      </c>
      <c r="L194" s="2">
        <f t="shared" ref="L194:L246" si="33">SUM(M194,AD194,AK194,AM194,AO194,AQ194,AR194)</f>
        <v>0</v>
      </c>
      <c r="N194" s="4">
        <v>0.02</v>
      </c>
      <c r="O194" s="5">
        <v>44.212499999999999</v>
      </c>
      <c r="P194" s="6">
        <v>0.05</v>
      </c>
      <c r="Q194" s="5">
        <v>94.375</v>
      </c>
      <c r="R194" s="7">
        <v>0.01</v>
      </c>
      <c r="S194" s="5">
        <v>11.525</v>
      </c>
      <c r="AE194" s="2">
        <v>39.919999999999987</v>
      </c>
      <c r="AF194" s="5">
        <v>4971.0200000000004</v>
      </c>
      <c r="AL194" s="5" t="str">
        <f t="shared" ref="AL194:AL246" si="34">IF(AK194&gt;0,AK194*$AL$1,"")</f>
        <v/>
      </c>
      <c r="AN194" s="5" t="str">
        <f t="shared" ref="AN194:AN246" si="35">IF(AM194&gt;0,AM194*$AN$1,"")</f>
        <v/>
      </c>
      <c r="AP194" s="5" t="str">
        <f t="shared" ref="AP194:AP246" si="36">IF(AO194&gt;0,AO194*$AP$1,"")</f>
        <v/>
      </c>
      <c r="AS194" s="5">
        <f t="shared" si="29"/>
        <v>5121.1325000000006</v>
      </c>
      <c r="AT194" s="5">
        <f t="shared" si="31"/>
        <v>5096.5510640000002</v>
      </c>
      <c r="AU194" s="11">
        <f t="shared" si="30"/>
        <v>7.5785125037239026E-2</v>
      </c>
      <c r="AV194" s="5">
        <f t="shared" ref="AV194:AV248" si="37">(AU194/100)*$AV$1</f>
        <v>75.785125037239027</v>
      </c>
    </row>
    <row r="195" spans="1:48" x14ac:dyDescent="0.25">
      <c r="A195" s="1" t="s">
        <v>290</v>
      </c>
      <c r="B195" s="1" t="s">
        <v>291</v>
      </c>
      <c r="C195" s="1" t="s">
        <v>292</v>
      </c>
      <c r="D195" s="1" t="s">
        <v>293</v>
      </c>
      <c r="E195" s="1" t="s">
        <v>78</v>
      </c>
      <c r="F195" s="1" t="s">
        <v>281</v>
      </c>
      <c r="G195" s="1" t="s">
        <v>175</v>
      </c>
      <c r="H195" s="1" t="s">
        <v>56</v>
      </c>
      <c r="I195" s="2">
        <v>80</v>
      </c>
      <c r="J195" s="2">
        <v>39.299999999999997</v>
      </c>
      <c r="K195" s="2">
        <f t="shared" si="32"/>
        <v>39.31</v>
      </c>
      <c r="L195" s="2">
        <f t="shared" si="33"/>
        <v>0</v>
      </c>
      <c r="AE195" s="2">
        <v>39.31</v>
      </c>
      <c r="AF195" s="5">
        <v>5578.7162499999986</v>
      </c>
      <c r="AL195" s="5" t="str">
        <f t="shared" si="34"/>
        <v/>
      </c>
      <c r="AN195" s="5" t="str">
        <f t="shared" si="35"/>
        <v/>
      </c>
      <c r="AP195" s="5" t="str">
        <f t="shared" si="36"/>
        <v/>
      </c>
      <c r="AS195" s="5">
        <f t="shared" ref="AS195:AS229" si="38">SUM(O195,Q195,S195,U195,W195,Y195,AA195,AC195,AF195,AH195,AJ195)</f>
        <v>5578.7162499999986</v>
      </c>
      <c r="AT195" s="5">
        <f t="shared" si="31"/>
        <v>5551.9384119999986</v>
      </c>
      <c r="AU195" s="11">
        <f t="shared" si="30"/>
        <v>8.2556682248218938E-2</v>
      </c>
      <c r="AV195" s="5">
        <f t="shared" si="37"/>
        <v>82.556682248218934</v>
      </c>
    </row>
    <row r="196" spans="1:48" x14ac:dyDescent="0.25">
      <c r="A196" s="1" t="s">
        <v>294</v>
      </c>
      <c r="B196" s="1" t="s">
        <v>295</v>
      </c>
      <c r="C196" s="1" t="s">
        <v>296</v>
      </c>
      <c r="D196" s="1" t="s">
        <v>297</v>
      </c>
      <c r="E196" s="1" t="s">
        <v>84</v>
      </c>
      <c r="F196" s="1" t="s">
        <v>281</v>
      </c>
      <c r="G196" s="1" t="s">
        <v>175</v>
      </c>
      <c r="H196" s="1" t="s">
        <v>56</v>
      </c>
      <c r="I196" s="2">
        <v>80</v>
      </c>
      <c r="J196" s="2">
        <v>37.5</v>
      </c>
      <c r="K196" s="2">
        <f t="shared" si="32"/>
        <v>37.51</v>
      </c>
      <c r="L196" s="2">
        <f t="shared" si="33"/>
        <v>0</v>
      </c>
      <c r="AE196" s="2">
        <v>37.51</v>
      </c>
      <c r="AF196" s="5">
        <v>5263.3012500000004</v>
      </c>
      <c r="AL196" s="5" t="str">
        <f t="shared" si="34"/>
        <v/>
      </c>
      <c r="AN196" s="5" t="str">
        <f t="shared" si="35"/>
        <v/>
      </c>
      <c r="AP196" s="5" t="str">
        <f t="shared" si="36"/>
        <v/>
      </c>
      <c r="AS196" s="5">
        <f t="shared" si="38"/>
        <v>5263.3012500000004</v>
      </c>
      <c r="AT196" s="5">
        <f t="shared" si="31"/>
        <v>5238.0374039999997</v>
      </c>
      <c r="AU196" s="11">
        <f t="shared" ref="AU196:AU246" si="39">(AS196/$AS$249)*(100-0.48)</f>
        <v>7.7889010553799654E-2</v>
      </c>
      <c r="AV196" s="5">
        <f t="shared" si="37"/>
        <v>77.88901055379965</v>
      </c>
    </row>
    <row r="197" spans="1:48" x14ac:dyDescent="0.25">
      <c r="A197" s="1" t="s">
        <v>294</v>
      </c>
      <c r="B197" s="1" t="s">
        <v>295</v>
      </c>
      <c r="C197" s="1" t="s">
        <v>296</v>
      </c>
      <c r="D197" s="1" t="s">
        <v>297</v>
      </c>
      <c r="E197" s="1" t="s">
        <v>85</v>
      </c>
      <c r="F197" s="1" t="s">
        <v>281</v>
      </c>
      <c r="G197" s="1" t="s">
        <v>175</v>
      </c>
      <c r="H197" s="1" t="s">
        <v>56</v>
      </c>
      <c r="I197" s="2">
        <v>80</v>
      </c>
      <c r="J197" s="2">
        <v>38.6</v>
      </c>
      <c r="K197" s="2">
        <f t="shared" si="32"/>
        <v>38.6</v>
      </c>
      <c r="L197" s="2">
        <f t="shared" si="33"/>
        <v>0</v>
      </c>
      <c r="N197" s="4">
        <v>6.9999999999999993E-2</v>
      </c>
      <c r="O197" s="5">
        <v>154.74375000000001</v>
      </c>
      <c r="P197" s="6">
        <v>0.01</v>
      </c>
      <c r="Q197" s="5">
        <v>18.875</v>
      </c>
      <c r="AE197" s="2">
        <v>38.520000000000003</v>
      </c>
      <c r="AF197" s="5">
        <v>4790.9250000000002</v>
      </c>
      <c r="AL197" s="5" t="str">
        <f t="shared" si="34"/>
        <v/>
      </c>
      <c r="AN197" s="5" t="str">
        <f t="shared" si="35"/>
        <v/>
      </c>
      <c r="AP197" s="5" t="str">
        <f t="shared" si="36"/>
        <v/>
      </c>
      <c r="AS197" s="5">
        <f t="shared" si="38"/>
        <v>4964.5437499999998</v>
      </c>
      <c r="AT197" s="5">
        <f t="shared" si="31"/>
        <v>4940.7139399999996</v>
      </c>
      <c r="AU197" s="11">
        <f t="shared" si="39"/>
        <v>7.3467845021895739E-2</v>
      </c>
      <c r="AV197" s="5">
        <f t="shared" si="37"/>
        <v>73.467845021895741</v>
      </c>
    </row>
    <row r="198" spans="1:48" x14ac:dyDescent="0.25">
      <c r="A198" s="1" t="s">
        <v>298</v>
      </c>
      <c r="B198" s="1" t="s">
        <v>299</v>
      </c>
      <c r="C198" s="1" t="s">
        <v>51</v>
      </c>
      <c r="D198" s="1" t="s">
        <v>52</v>
      </c>
      <c r="E198" s="1" t="s">
        <v>84</v>
      </c>
      <c r="F198" s="1" t="s">
        <v>300</v>
      </c>
      <c r="G198" s="1" t="s">
        <v>175</v>
      </c>
      <c r="H198" s="1" t="s">
        <v>56</v>
      </c>
      <c r="I198" s="2">
        <v>120</v>
      </c>
      <c r="J198" s="2">
        <v>38.24</v>
      </c>
      <c r="K198" s="2">
        <f t="shared" si="32"/>
        <v>13.830000000000002</v>
      </c>
      <c r="L198" s="2">
        <f t="shared" si="33"/>
        <v>0</v>
      </c>
      <c r="P198" s="6">
        <v>3.9</v>
      </c>
      <c r="Q198" s="5">
        <v>10305.75</v>
      </c>
      <c r="R198" s="7">
        <v>5.4</v>
      </c>
      <c r="S198" s="5">
        <v>8712.9000000000015</v>
      </c>
      <c r="T198" s="8">
        <v>4.53</v>
      </c>
      <c r="U198" s="5">
        <v>2191.9537500000001</v>
      </c>
      <c r="AL198" s="5" t="str">
        <f t="shared" si="34"/>
        <v/>
      </c>
      <c r="AN198" s="5" t="str">
        <f t="shared" si="35"/>
        <v/>
      </c>
      <c r="AP198" s="5" t="str">
        <f t="shared" si="36"/>
        <v/>
      </c>
      <c r="AS198" s="5">
        <f t="shared" si="38"/>
        <v>21210.603750000002</v>
      </c>
      <c r="AT198" s="5">
        <f t="shared" si="31"/>
        <v>21108.792851999999</v>
      </c>
      <c r="AU198" s="11">
        <f t="shared" si="39"/>
        <v>0.31388530902277589</v>
      </c>
      <c r="AV198" s="5">
        <f t="shared" si="37"/>
        <v>313.88530902277591</v>
      </c>
    </row>
    <row r="199" spans="1:48" x14ac:dyDescent="0.25">
      <c r="A199" s="1" t="s">
        <v>301</v>
      </c>
      <c r="B199" s="1" t="s">
        <v>302</v>
      </c>
      <c r="C199" s="1" t="s">
        <v>104</v>
      </c>
      <c r="D199" s="1" t="s">
        <v>100</v>
      </c>
      <c r="E199" s="1" t="s">
        <v>66</v>
      </c>
      <c r="F199" s="1" t="s">
        <v>303</v>
      </c>
      <c r="G199" s="1" t="s">
        <v>55</v>
      </c>
      <c r="H199" s="1" t="s">
        <v>304</v>
      </c>
      <c r="I199" s="2">
        <v>79.819999999999993</v>
      </c>
      <c r="J199" s="2">
        <v>37.520000000000003</v>
      </c>
      <c r="K199" s="2">
        <f t="shared" si="32"/>
        <v>31.989999999999995</v>
      </c>
      <c r="L199" s="2">
        <f t="shared" si="33"/>
        <v>0</v>
      </c>
      <c r="P199" s="6">
        <v>10.45</v>
      </c>
      <c r="Q199" s="5">
        <v>23669.25</v>
      </c>
      <c r="R199" s="7">
        <v>10.25</v>
      </c>
      <c r="S199" s="5">
        <v>14175.75</v>
      </c>
      <c r="T199" s="8">
        <v>2.7</v>
      </c>
      <c r="U199" s="5">
        <v>1119.825</v>
      </c>
      <c r="Z199" s="9">
        <v>6.01</v>
      </c>
      <c r="AA199" s="5">
        <v>996.15749999999991</v>
      </c>
      <c r="AB199" s="10">
        <v>2.58</v>
      </c>
      <c r="AC199" s="5">
        <v>385.065</v>
      </c>
      <c r="AL199" s="5" t="str">
        <f t="shared" si="34"/>
        <v/>
      </c>
      <c r="AN199" s="5" t="str">
        <f t="shared" si="35"/>
        <v/>
      </c>
      <c r="AP199" s="5" t="str">
        <f t="shared" si="36"/>
        <v/>
      </c>
      <c r="AS199" s="5">
        <f t="shared" si="38"/>
        <v>40346.047500000001</v>
      </c>
      <c r="AT199" s="5">
        <f t="shared" si="31"/>
        <v>40152.386471999998</v>
      </c>
      <c r="AU199" s="11">
        <f t="shared" si="39"/>
        <v>0.59706134425264035</v>
      </c>
      <c r="AV199" s="5">
        <f t="shared" si="37"/>
        <v>597.06134425264031</v>
      </c>
    </row>
    <row r="200" spans="1:48" x14ac:dyDescent="0.25">
      <c r="A200" s="1" t="s">
        <v>301</v>
      </c>
      <c r="B200" s="1" t="s">
        <v>302</v>
      </c>
      <c r="C200" s="1" t="s">
        <v>104</v>
      </c>
      <c r="D200" s="1" t="s">
        <v>100</v>
      </c>
      <c r="E200" s="1" t="s">
        <v>67</v>
      </c>
      <c r="F200" s="1" t="s">
        <v>303</v>
      </c>
      <c r="G200" s="1" t="s">
        <v>55</v>
      </c>
      <c r="H200" s="1" t="s">
        <v>304</v>
      </c>
      <c r="I200" s="2">
        <v>79.819999999999993</v>
      </c>
      <c r="J200" s="2">
        <v>41</v>
      </c>
      <c r="K200" s="2">
        <f t="shared" si="32"/>
        <v>33.86</v>
      </c>
      <c r="L200" s="2">
        <f t="shared" si="33"/>
        <v>0.11</v>
      </c>
      <c r="P200" s="6">
        <v>1.79</v>
      </c>
      <c r="Q200" s="5">
        <v>5322.7499999999991</v>
      </c>
      <c r="R200" s="7">
        <v>17.27</v>
      </c>
      <c r="S200" s="5">
        <v>27466.38</v>
      </c>
      <c r="T200" s="8">
        <v>12.68</v>
      </c>
      <c r="U200" s="5">
        <v>6811.5775000000003</v>
      </c>
      <c r="AB200" s="10">
        <v>2.12</v>
      </c>
      <c r="AC200" s="5">
        <v>421.88</v>
      </c>
      <c r="AL200" s="5" t="str">
        <f t="shared" si="34"/>
        <v/>
      </c>
      <c r="AN200" s="5" t="str">
        <f t="shared" si="35"/>
        <v/>
      </c>
      <c r="AP200" s="5" t="str">
        <f t="shared" si="36"/>
        <v/>
      </c>
      <c r="AR200" s="2">
        <v>0.11</v>
      </c>
      <c r="AS200" s="5">
        <f t="shared" si="38"/>
        <v>40022.587499999994</v>
      </c>
      <c r="AT200" s="5">
        <f t="shared" si="31"/>
        <v>39830.479079999997</v>
      </c>
      <c r="AU200" s="11">
        <f t="shared" si="39"/>
        <v>0.59227461855387242</v>
      </c>
      <c r="AV200" s="5">
        <f t="shared" si="37"/>
        <v>592.27461855387241</v>
      </c>
    </row>
    <row r="201" spans="1:48" x14ac:dyDescent="0.25">
      <c r="A201" s="1" t="s">
        <v>305</v>
      </c>
      <c r="B201" s="1" t="s">
        <v>116</v>
      </c>
      <c r="C201" s="1" t="s">
        <v>117</v>
      </c>
      <c r="D201" s="1" t="s">
        <v>118</v>
      </c>
      <c r="E201" s="1" t="s">
        <v>64</v>
      </c>
      <c r="F201" s="1" t="s">
        <v>303</v>
      </c>
      <c r="G201" s="1" t="s">
        <v>55</v>
      </c>
      <c r="H201" s="1" t="s">
        <v>304</v>
      </c>
      <c r="I201" s="2">
        <v>157.27000000000001</v>
      </c>
      <c r="J201" s="2">
        <v>40.39</v>
      </c>
      <c r="K201" s="2">
        <f t="shared" si="32"/>
        <v>6.81</v>
      </c>
      <c r="L201" s="2">
        <f t="shared" si="33"/>
        <v>0</v>
      </c>
      <c r="P201" s="6">
        <v>1.96</v>
      </c>
      <c r="Q201" s="5">
        <v>5919.2</v>
      </c>
      <c r="R201" s="7">
        <v>4.8499999999999996</v>
      </c>
      <c r="S201" s="5">
        <v>8943.4</v>
      </c>
      <c r="AL201" s="5" t="str">
        <f t="shared" si="34"/>
        <v/>
      </c>
      <c r="AN201" s="5" t="str">
        <f t="shared" si="35"/>
        <v/>
      </c>
      <c r="AP201" s="5" t="str">
        <f t="shared" si="36"/>
        <v/>
      </c>
      <c r="AS201" s="5">
        <f t="shared" si="38"/>
        <v>14862.599999999999</v>
      </c>
      <c r="AT201" s="5">
        <f t="shared" si="31"/>
        <v>14791.25952</v>
      </c>
      <c r="AU201" s="11">
        <f t="shared" si="39"/>
        <v>0.21994431883542723</v>
      </c>
      <c r="AV201" s="5">
        <f t="shared" si="37"/>
        <v>219.94431883542725</v>
      </c>
    </row>
    <row r="202" spans="1:48" x14ac:dyDescent="0.25">
      <c r="A202" s="1" t="s">
        <v>306</v>
      </c>
      <c r="B202" s="1" t="s">
        <v>307</v>
      </c>
      <c r="C202" s="1" t="s">
        <v>308</v>
      </c>
      <c r="D202" s="1" t="s">
        <v>309</v>
      </c>
      <c r="E202" s="1" t="s">
        <v>106</v>
      </c>
      <c r="F202" s="1" t="s">
        <v>303</v>
      </c>
      <c r="G202" s="1" t="s">
        <v>55</v>
      </c>
      <c r="H202" s="1" t="s">
        <v>304</v>
      </c>
      <c r="I202" s="2">
        <v>320</v>
      </c>
      <c r="J202" s="2">
        <v>39.950000000000003</v>
      </c>
      <c r="K202" s="2">
        <f t="shared" si="32"/>
        <v>33.51</v>
      </c>
      <c r="L202" s="2">
        <f t="shared" si="33"/>
        <v>0</v>
      </c>
      <c r="P202" s="6">
        <v>13.73</v>
      </c>
      <c r="Q202" s="5">
        <v>33182.25</v>
      </c>
      <c r="R202" s="7">
        <v>17.59</v>
      </c>
      <c r="S202" s="5">
        <v>26521.33</v>
      </c>
      <c r="T202" s="8">
        <v>2.19</v>
      </c>
      <c r="U202" s="5">
        <v>908.30250000000001</v>
      </c>
      <c r="AL202" s="5" t="str">
        <f t="shared" si="34"/>
        <v/>
      </c>
      <c r="AN202" s="5" t="str">
        <f t="shared" si="35"/>
        <v/>
      </c>
      <c r="AP202" s="5" t="str">
        <f t="shared" si="36"/>
        <v/>
      </c>
      <c r="AS202" s="5">
        <f t="shared" si="38"/>
        <v>60611.8825</v>
      </c>
      <c r="AT202" s="5">
        <f t="shared" ref="AT202:AT245" si="40">(AU202/100)*$AS$249</f>
        <v>60320.945463999997</v>
      </c>
      <c r="AU202" s="11">
        <f t="shared" si="39"/>
        <v>0.89696548449096736</v>
      </c>
      <c r="AV202" s="5">
        <f t="shared" si="37"/>
        <v>896.96548449096736</v>
      </c>
    </row>
    <row r="203" spans="1:48" x14ac:dyDescent="0.25">
      <c r="A203" s="1" t="s">
        <v>306</v>
      </c>
      <c r="B203" s="1" t="s">
        <v>307</v>
      </c>
      <c r="C203" s="1" t="s">
        <v>308</v>
      </c>
      <c r="D203" s="1" t="s">
        <v>309</v>
      </c>
      <c r="E203" s="1" t="s">
        <v>79</v>
      </c>
      <c r="F203" s="1" t="s">
        <v>303</v>
      </c>
      <c r="G203" s="1" t="s">
        <v>55</v>
      </c>
      <c r="H203" s="1" t="s">
        <v>304</v>
      </c>
      <c r="I203" s="2">
        <v>320</v>
      </c>
      <c r="J203" s="2">
        <v>39.51</v>
      </c>
      <c r="K203" s="2">
        <f t="shared" si="32"/>
        <v>22.319999999999997</v>
      </c>
      <c r="L203" s="2">
        <f t="shared" si="33"/>
        <v>0</v>
      </c>
      <c r="P203" s="6">
        <v>11.24</v>
      </c>
      <c r="Q203" s="5">
        <v>25707.75</v>
      </c>
      <c r="R203" s="7">
        <v>9.52</v>
      </c>
      <c r="S203" s="5">
        <v>15199.17</v>
      </c>
      <c r="T203" s="8">
        <v>1.56</v>
      </c>
      <c r="U203" s="5">
        <v>678.80750000000012</v>
      </c>
      <c r="AL203" s="5" t="str">
        <f t="shared" si="34"/>
        <v/>
      </c>
      <c r="AN203" s="5" t="str">
        <f t="shared" si="35"/>
        <v/>
      </c>
      <c r="AP203" s="5" t="str">
        <f t="shared" si="36"/>
        <v/>
      </c>
      <c r="AS203" s="5">
        <f t="shared" si="38"/>
        <v>41585.727500000001</v>
      </c>
      <c r="AT203" s="5">
        <f t="shared" si="40"/>
        <v>41386.116008000005</v>
      </c>
      <c r="AU203" s="11">
        <f t="shared" si="39"/>
        <v>0.61540675980401782</v>
      </c>
      <c r="AV203" s="5">
        <f t="shared" si="37"/>
        <v>615.40675980401784</v>
      </c>
    </row>
    <row r="204" spans="1:48" x14ac:dyDescent="0.25">
      <c r="A204" s="1" t="s">
        <v>310</v>
      </c>
      <c r="B204" s="1" t="s">
        <v>311</v>
      </c>
      <c r="C204" s="1" t="s">
        <v>312</v>
      </c>
      <c r="D204" s="1" t="s">
        <v>313</v>
      </c>
      <c r="E204" s="1" t="s">
        <v>107</v>
      </c>
      <c r="F204" s="1" t="s">
        <v>303</v>
      </c>
      <c r="G204" s="1" t="s">
        <v>55</v>
      </c>
      <c r="H204" s="1" t="s">
        <v>304</v>
      </c>
      <c r="I204" s="2">
        <v>80</v>
      </c>
      <c r="J204" s="2">
        <v>39.04</v>
      </c>
      <c r="K204" s="2">
        <f t="shared" si="32"/>
        <v>37.92</v>
      </c>
      <c r="L204" s="2">
        <f t="shared" si="33"/>
        <v>1.1299999999999999</v>
      </c>
      <c r="N204" s="4">
        <v>12.09</v>
      </c>
      <c r="O204" s="5">
        <v>41099.94</v>
      </c>
      <c r="P204" s="6">
        <v>18.5</v>
      </c>
      <c r="Q204" s="5">
        <v>51453.25</v>
      </c>
      <c r="R204" s="7">
        <v>6.94</v>
      </c>
      <c r="S204" s="5">
        <v>12534.59</v>
      </c>
      <c r="AB204" s="10">
        <v>0.39</v>
      </c>
      <c r="AC204" s="5">
        <v>77.61</v>
      </c>
      <c r="AL204" s="5" t="str">
        <f t="shared" si="34"/>
        <v/>
      </c>
      <c r="AN204" s="5" t="str">
        <f t="shared" si="35"/>
        <v/>
      </c>
      <c r="AP204" s="5" t="str">
        <f t="shared" si="36"/>
        <v/>
      </c>
      <c r="AR204" s="2">
        <v>1.1299999999999999</v>
      </c>
      <c r="AS204" s="5">
        <f t="shared" si="38"/>
        <v>105165.39</v>
      </c>
      <c r="AT204" s="5">
        <f t="shared" si="40"/>
        <v>104660.596128</v>
      </c>
      <c r="AU204" s="11">
        <f t="shared" si="39"/>
        <v>1.5562909631297386</v>
      </c>
      <c r="AV204" s="5">
        <f t="shared" si="37"/>
        <v>1556.2909631297387</v>
      </c>
    </row>
    <row r="205" spans="1:48" x14ac:dyDescent="0.25">
      <c r="A205" s="1" t="s">
        <v>310</v>
      </c>
      <c r="B205" s="1" t="s">
        <v>311</v>
      </c>
      <c r="C205" s="1" t="s">
        <v>312</v>
      </c>
      <c r="D205" s="1" t="s">
        <v>313</v>
      </c>
      <c r="E205" s="1" t="s">
        <v>108</v>
      </c>
      <c r="F205" s="1" t="s">
        <v>303</v>
      </c>
      <c r="G205" s="1" t="s">
        <v>55</v>
      </c>
      <c r="H205" s="1" t="s">
        <v>304</v>
      </c>
      <c r="I205" s="2">
        <v>80</v>
      </c>
      <c r="J205" s="2">
        <v>40.4</v>
      </c>
      <c r="K205" s="2">
        <f t="shared" si="32"/>
        <v>40</v>
      </c>
      <c r="L205" s="2">
        <f t="shared" si="33"/>
        <v>0</v>
      </c>
      <c r="N205" s="4">
        <v>11.6</v>
      </c>
      <c r="O205" s="5">
        <v>41029.199999999997</v>
      </c>
      <c r="P205" s="6">
        <v>26.11</v>
      </c>
      <c r="Q205" s="5">
        <v>78021.7</v>
      </c>
      <c r="R205" s="7">
        <v>2.29</v>
      </c>
      <c r="S205" s="5">
        <v>4222.76</v>
      </c>
      <c r="AL205" s="5" t="str">
        <f t="shared" si="34"/>
        <v/>
      </c>
      <c r="AN205" s="5" t="str">
        <f t="shared" si="35"/>
        <v/>
      </c>
      <c r="AP205" s="5" t="str">
        <f t="shared" si="36"/>
        <v/>
      </c>
      <c r="AS205" s="5">
        <f t="shared" si="38"/>
        <v>123273.65999999999</v>
      </c>
      <c r="AT205" s="5">
        <f t="shared" si="40"/>
        <v>122681.94643199998</v>
      </c>
      <c r="AU205" s="11">
        <f t="shared" si="39"/>
        <v>1.8242663584467085</v>
      </c>
      <c r="AV205" s="5">
        <f t="shared" si="37"/>
        <v>1824.2663584467084</v>
      </c>
    </row>
    <row r="206" spans="1:48" x14ac:dyDescent="0.25">
      <c r="A206" s="1" t="s">
        <v>314</v>
      </c>
      <c r="B206" s="1" t="s">
        <v>135</v>
      </c>
      <c r="C206" s="1" t="s">
        <v>136</v>
      </c>
      <c r="D206" s="1" t="s">
        <v>137</v>
      </c>
      <c r="E206" s="1" t="s">
        <v>66</v>
      </c>
      <c r="F206" s="1" t="s">
        <v>315</v>
      </c>
      <c r="G206" s="1" t="s">
        <v>55</v>
      </c>
      <c r="H206" s="1" t="s">
        <v>304</v>
      </c>
      <c r="I206" s="2">
        <v>80</v>
      </c>
      <c r="J206" s="2">
        <v>37.630000000000003</v>
      </c>
      <c r="K206" s="2">
        <f t="shared" si="32"/>
        <v>30.88</v>
      </c>
      <c r="L206" s="2">
        <f t="shared" si="33"/>
        <v>0</v>
      </c>
      <c r="P206" s="6">
        <v>15.54</v>
      </c>
      <c r="Q206" s="5">
        <v>46930.8</v>
      </c>
      <c r="R206" s="7">
        <v>13.78</v>
      </c>
      <c r="S206" s="5">
        <v>25410.32</v>
      </c>
      <c r="T206" s="8">
        <v>1.56</v>
      </c>
      <c r="U206" s="5">
        <v>862.68000000000006</v>
      </c>
      <c r="AL206" s="5" t="str">
        <f t="shared" si="34"/>
        <v/>
      </c>
      <c r="AN206" s="5" t="str">
        <f t="shared" si="35"/>
        <v/>
      </c>
      <c r="AP206" s="5" t="str">
        <f t="shared" si="36"/>
        <v/>
      </c>
      <c r="AS206" s="5">
        <f t="shared" si="38"/>
        <v>73203.799999999988</v>
      </c>
      <c r="AT206" s="5">
        <f t="shared" si="40"/>
        <v>72852.421759999968</v>
      </c>
      <c r="AU206" s="11">
        <f t="shared" si="39"/>
        <v>1.0833070880710538</v>
      </c>
      <c r="AV206" s="5">
        <f t="shared" si="37"/>
        <v>1083.3070880710538</v>
      </c>
    </row>
    <row r="207" spans="1:48" x14ac:dyDescent="0.25">
      <c r="A207" s="1" t="s">
        <v>314</v>
      </c>
      <c r="B207" s="1" t="s">
        <v>135</v>
      </c>
      <c r="C207" s="1" t="s">
        <v>136</v>
      </c>
      <c r="D207" s="1" t="s">
        <v>137</v>
      </c>
      <c r="E207" s="1" t="s">
        <v>67</v>
      </c>
      <c r="F207" s="1" t="s">
        <v>315</v>
      </c>
      <c r="G207" s="1" t="s">
        <v>55</v>
      </c>
      <c r="H207" s="1" t="s">
        <v>304</v>
      </c>
      <c r="I207" s="2">
        <v>80</v>
      </c>
      <c r="J207" s="2">
        <v>42.19</v>
      </c>
      <c r="K207" s="2">
        <f t="shared" si="32"/>
        <v>1.48</v>
      </c>
      <c r="L207" s="2">
        <f t="shared" si="33"/>
        <v>0</v>
      </c>
      <c r="R207" s="7">
        <v>1.32</v>
      </c>
      <c r="S207" s="5">
        <v>2434.08</v>
      </c>
      <c r="T207" s="8">
        <v>0.16</v>
      </c>
      <c r="U207" s="5">
        <v>88.48</v>
      </c>
      <c r="AL207" s="5" t="str">
        <f t="shared" si="34"/>
        <v/>
      </c>
      <c r="AN207" s="5" t="str">
        <f t="shared" si="35"/>
        <v/>
      </c>
      <c r="AP207" s="5" t="str">
        <f t="shared" si="36"/>
        <v/>
      </c>
      <c r="AS207" s="5">
        <f t="shared" si="38"/>
        <v>2522.56</v>
      </c>
      <c r="AT207" s="5">
        <f t="shared" si="40"/>
        <v>2510.4517119999996</v>
      </c>
      <c r="AU207" s="11">
        <f t="shared" si="39"/>
        <v>3.7330126688566959E-2</v>
      </c>
      <c r="AV207" s="5">
        <f t="shared" si="37"/>
        <v>37.330126688566956</v>
      </c>
    </row>
    <row r="208" spans="1:48" x14ac:dyDescent="0.25">
      <c r="A208" s="1" t="s">
        <v>316</v>
      </c>
      <c r="B208" s="1" t="s">
        <v>317</v>
      </c>
      <c r="C208" s="1" t="s">
        <v>318</v>
      </c>
      <c r="D208" s="1" t="s">
        <v>319</v>
      </c>
      <c r="E208" s="1" t="s">
        <v>65</v>
      </c>
      <c r="F208" s="1" t="s">
        <v>315</v>
      </c>
      <c r="G208" s="1" t="s">
        <v>55</v>
      </c>
      <c r="H208" s="1" t="s">
        <v>304</v>
      </c>
      <c r="I208" s="2">
        <v>160</v>
      </c>
      <c r="J208" s="2">
        <v>37.58</v>
      </c>
      <c r="K208" s="2">
        <f t="shared" si="32"/>
        <v>7.62</v>
      </c>
      <c r="L208" s="2">
        <f t="shared" si="33"/>
        <v>0</v>
      </c>
      <c r="P208" s="6">
        <v>0.93</v>
      </c>
      <c r="Q208" s="5">
        <v>2808.6</v>
      </c>
      <c r="R208" s="7">
        <v>5.62</v>
      </c>
      <c r="S208" s="5">
        <v>10363.280000000001</v>
      </c>
      <c r="T208" s="8">
        <v>1.07</v>
      </c>
      <c r="U208" s="5">
        <v>591.71</v>
      </c>
      <c r="AL208" s="5" t="str">
        <f t="shared" si="34"/>
        <v/>
      </c>
      <c r="AN208" s="5" t="str">
        <f t="shared" si="35"/>
        <v/>
      </c>
      <c r="AP208" s="5" t="str">
        <f t="shared" si="36"/>
        <v/>
      </c>
      <c r="AS208" s="5">
        <f t="shared" si="38"/>
        <v>13763.59</v>
      </c>
      <c r="AT208" s="5">
        <f t="shared" si="40"/>
        <v>13697.524767999997</v>
      </c>
      <c r="AU208" s="11">
        <f t="shared" si="39"/>
        <v>0.20368060953535033</v>
      </c>
      <c r="AV208" s="5">
        <f t="shared" si="37"/>
        <v>203.68060953535033</v>
      </c>
    </row>
    <row r="209" spans="1:48" x14ac:dyDescent="0.25">
      <c r="A209" s="1" t="s">
        <v>320</v>
      </c>
      <c r="B209" s="1" t="s">
        <v>321</v>
      </c>
      <c r="C209" s="1" t="s">
        <v>322</v>
      </c>
      <c r="D209" s="1" t="s">
        <v>323</v>
      </c>
      <c r="E209" s="1" t="s">
        <v>64</v>
      </c>
      <c r="F209" s="1" t="s">
        <v>324</v>
      </c>
      <c r="G209" s="1" t="s">
        <v>175</v>
      </c>
      <c r="H209" s="1" t="s">
        <v>304</v>
      </c>
      <c r="I209" s="2">
        <v>160</v>
      </c>
      <c r="J209" s="2">
        <v>40.6</v>
      </c>
      <c r="K209" s="2">
        <f t="shared" si="32"/>
        <v>4.4300000000000006</v>
      </c>
      <c r="L209" s="2">
        <f t="shared" si="33"/>
        <v>10.02</v>
      </c>
      <c r="R209" s="7">
        <v>1.85</v>
      </c>
      <c r="S209" s="5">
        <v>2558.5500000000002</v>
      </c>
      <c r="T209" s="8">
        <v>0.57999999999999996</v>
      </c>
      <c r="U209" s="5">
        <v>240.55500000000001</v>
      </c>
      <c r="Z209" s="9">
        <v>0.18</v>
      </c>
      <c r="AA209" s="5">
        <v>29.835000000000001</v>
      </c>
      <c r="AB209" s="10">
        <v>1.82</v>
      </c>
      <c r="AC209" s="5">
        <v>271.63499999999999</v>
      </c>
      <c r="AL209" s="5" t="str">
        <f t="shared" si="34"/>
        <v/>
      </c>
      <c r="AN209" s="5" t="str">
        <f t="shared" si="35"/>
        <v/>
      </c>
      <c r="AP209" s="5" t="str">
        <f t="shared" si="36"/>
        <v/>
      </c>
      <c r="AR209" s="2">
        <v>10.02</v>
      </c>
      <c r="AS209" s="5">
        <f t="shared" si="38"/>
        <v>3100.5749999999998</v>
      </c>
      <c r="AT209" s="5">
        <f t="shared" si="40"/>
        <v>3085.6922399999999</v>
      </c>
      <c r="AU209" s="11">
        <f t="shared" si="39"/>
        <v>4.5883886828223516E-2</v>
      </c>
      <c r="AV209" s="5">
        <f t="shared" si="37"/>
        <v>45.883886828223517</v>
      </c>
    </row>
    <row r="210" spans="1:48" x14ac:dyDescent="0.25">
      <c r="A210" s="1" t="s">
        <v>320</v>
      </c>
      <c r="B210" s="1" t="s">
        <v>321</v>
      </c>
      <c r="C210" s="1" t="s">
        <v>322</v>
      </c>
      <c r="D210" s="1" t="s">
        <v>323</v>
      </c>
      <c r="E210" s="1" t="s">
        <v>65</v>
      </c>
      <c r="F210" s="1" t="s">
        <v>324</v>
      </c>
      <c r="G210" s="1" t="s">
        <v>175</v>
      </c>
      <c r="H210" s="1" t="s">
        <v>304</v>
      </c>
      <c r="I210" s="2">
        <v>160</v>
      </c>
      <c r="J210" s="2">
        <v>38.47</v>
      </c>
      <c r="K210" s="2">
        <f t="shared" si="32"/>
        <v>9.02</v>
      </c>
      <c r="L210" s="2">
        <f t="shared" si="33"/>
        <v>0.87</v>
      </c>
      <c r="R210" s="7">
        <v>4.18</v>
      </c>
      <c r="S210" s="5">
        <v>5780.94</v>
      </c>
      <c r="T210" s="8">
        <v>4.84</v>
      </c>
      <c r="U210" s="5">
        <v>2007.39</v>
      </c>
      <c r="AL210" s="5" t="str">
        <f t="shared" si="34"/>
        <v/>
      </c>
      <c r="AN210" s="5" t="str">
        <f t="shared" si="35"/>
        <v/>
      </c>
      <c r="AP210" s="5" t="str">
        <f t="shared" si="36"/>
        <v/>
      </c>
      <c r="AR210" s="2">
        <v>0.87</v>
      </c>
      <c r="AS210" s="5">
        <f t="shared" si="38"/>
        <v>7788.33</v>
      </c>
      <c r="AT210" s="5">
        <f t="shared" si="40"/>
        <v>7750.946015999999</v>
      </c>
      <c r="AU210" s="11">
        <f t="shared" si="39"/>
        <v>0.1152556710612896</v>
      </c>
      <c r="AV210" s="5">
        <f t="shared" si="37"/>
        <v>115.2556710612896</v>
      </c>
    </row>
    <row r="211" spans="1:48" x14ac:dyDescent="0.25">
      <c r="A211" s="1" t="s">
        <v>320</v>
      </c>
      <c r="B211" s="1" t="s">
        <v>321</v>
      </c>
      <c r="C211" s="1" t="s">
        <v>322</v>
      </c>
      <c r="D211" s="1" t="s">
        <v>323</v>
      </c>
      <c r="E211" s="1" t="s">
        <v>66</v>
      </c>
      <c r="F211" s="1" t="s">
        <v>324</v>
      </c>
      <c r="G211" s="1" t="s">
        <v>175</v>
      </c>
      <c r="H211" s="1" t="s">
        <v>304</v>
      </c>
      <c r="I211" s="2">
        <v>160</v>
      </c>
      <c r="J211" s="2">
        <v>37.630000000000003</v>
      </c>
      <c r="K211" s="2">
        <f t="shared" si="32"/>
        <v>11.12</v>
      </c>
      <c r="L211" s="2">
        <f t="shared" si="33"/>
        <v>1.71</v>
      </c>
      <c r="R211" s="7">
        <v>11.12</v>
      </c>
      <c r="S211" s="5">
        <v>15378.96</v>
      </c>
      <c r="AL211" s="5" t="str">
        <f t="shared" si="34"/>
        <v/>
      </c>
      <c r="AN211" s="5" t="str">
        <f t="shared" si="35"/>
        <v/>
      </c>
      <c r="AP211" s="5" t="str">
        <f t="shared" si="36"/>
        <v/>
      </c>
      <c r="AR211" s="2">
        <v>1.71</v>
      </c>
      <c r="AS211" s="5">
        <f t="shared" si="38"/>
        <v>15378.96</v>
      </c>
      <c r="AT211" s="5">
        <f t="shared" si="40"/>
        <v>15305.140991999997</v>
      </c>
      <c r="AU211" s="11">
        <f t="shared" si="39"/>
        <v>0.22758567690695314</v>
      </c>
      <c r="AV211" s="5">
        <f t="shared" si="37"/>
        <v>227.58567690695313</v>
      </c>
    </row>
    <row r="212" spans="1:48" x14ac:dyDescent="0.25">
      <c r="A212" s="1" t="s">
        <v>320</v>
      </c>
      <c r="B212" s="1" t="s">
        <v>321</v>
      </c>
      <c r="C212" s="1" t="s">
        <v>322</v>
      </c>
      <c r="D212" s="1" t="s">
        <v>323</v>
      </c>
      <c r="E212" s="1" t="s">
        <v>67</v>
      </c>
      <c r="F212" s="1" t="s">
        <v>324</v>
      </c>
      <c r="G212" s="1" t="s">
        <v>175</v>
      </c>
      <c r="H212" s="1" t="s">
        <v>304</v>
      </c>
      <c r="I212" s="2">
        <v>160</v>
      </c>
      <c r="J212" s="2">
        <v>39.56</v>
      </c>
      <c r="K212" s="2">
        <f t="shared" si="32"/>
        <v>22.72</v>
      </c>
      <c r="L212" s="2">
        <f t="shared" si="33"/>
        <v>13.47</v>
      </c>
      <c r="R212" s="7">
        <v>10.15</v>
      </c>
      <c r="S212" s="5">
        <v>14037.45</v>
      </c>
      <c r="T212" s="8">
        <v>9.6300000000000008</v>
      </c>
      <c r="U212" s="5">
        <v>3994.0425</v>
      </c>
      <c r="Z212" s="9">
        <v>1.24</v>
      </c>
      <c r="AA212" s="5">
        <v>205.53</v>
      </c>
      <c r="AB212" s="10">
        <v>1.7</v>
      </c>
      <c r="AC212" s="5">
        <v>253.72499999999999</v>
      </c>
      <c r="AL212" s="5" t="str">
        <f t="shared" si="34"/>
        <v/>
      </c>
      <c r="AN212" s="5" t="str">
        <f t="shared" si="35"/>
        <v/>
      </c>
      <c r="AP212" s="5" t="str">
        <f t="shared" si="36"/>
        <v/>
      </c>
      <c r="AR212" s="2">
        <v>13.47</v>
      </c>
      <c r="AS212" s="5">
        <f t="shared" si="38"/>
        <v>18490.747499999998</v>
      </c>
      <c r="AT212" s="5">
        <f t="shared" si="40"/>
        <v>18401.991911999998</v>
      </c>
      <c r="AU212" s="11">
        <f t="shared" si="39"/>
        <v>0.27363549201656362</v>
      </c>
      <c r="AV212" s="5">
        <f t="shared" si="37"/>
        <v>273.6354920165636</v>
      </c>
    </row>
    <row r="213" spans="1:48" x14ac:dyDescent="0.25">
      <c r="A213" s="1" t="s">
        <v>325</v>
      </c>
      <c r="B213" s="1" t="s">
        <v>208</v>
      </c>
      <c r="C213" s="1" t="s">
        <v>209</v>
      </c>
      <c r="D213" s="1" t="s">
        <v>100</v>
      </c>
      <c r="E213" s="1" t="s">
        <v>72</v>
      </c>
      <c r="F213" s="1" t="s">
        <v>324</v>
      </c>
      <c r="G213" s="1" t="s">
        <v>175</v>
      </c>
      <c r="H213" s="1" t="s">
        <v>304</v>
      </c>
      <c r="I213" s="2">
        <v>80</v>
      </c>
      <c r="J213" s="2">
        <v>38.18</v>
      </c>
      <c r="K213" s="2">
        <f t="shared" si="32"/>
        <v>1.9400000000000002</v>
      </c>
      <c r="L213" s="2">
        <f t="shared" si="33"/>
        <v>0</v>
      </c>
      <c r="R213" s="7">
        <v>0.09</v>
      </c>
      <c r="S213" s="5">
        <v>124.47</v>
      </c>
      <c r="T213" s="8">
        <v>1.85</v>
      </c>
      <c r="U213" s="5">
        <v>767.28750000000002</v>
      </c>
      <c r="AL213" s="5" t="str">
        <f t="shared" si="34"/>
        <v/>
      </c>
      <c r="AN213" s="5" t="str">
        <f t="shared" si="35"/>
        <v/>
      </c>
      <c r="AP213" s="5" t="str">
        <f t="shared" si="36"/>
        <v/>
      </c>
      <c r="AS213" s="5">
        <f t="shared" si="38"/>
        <v>891.75750000000005</v>
      </c>
      <c r="AT213" s="5">
        <f t="shared" si="40"/>
        <v>887.47706400000004</v>
      </c>
      <c r="AU213" s="11">
        <f t="shared" si="39"/>
        <v>1.3196681327889032E-2</v>
      </c>
      <c r="AV213" s="5">
        <f t="shared" si="37"/>
        <v>13.196681327889031</v>
      </c>
    </row>
    <row r="214" spans="1:48" x14ac:dyDescent="0.25">
      <c r="A214" s="1" t="s">
        <v>325</v>
      </c>
      <c r="B214" s="1" t="s">
        <v>208</v>
      </c>
      <c r="C214" s="1" t="s">
        <v>209</v>
      </c>
      <c r="D214" s="1" t="s">
        <v>100</v>
      </c>
      <c r="E214" s="1" t="s">
        <v>62</v>
      </c>
      <c r="F214" s="1" t="s">
        <v>324</v>
      </c>
      <c r="G214" s="1" t="s">
        <v>175</v>
      </c>
      <c r="H214" s="1" t="s">
        <v>304</v>
      </c>
      <c r="I214" s="2">
        <v>80</v>
      </c>
      <c r="J214" s="2">
        <v>40.65</v>
      </c>
      <c r="K214" s="2">
        <f t="shared" si="32"/>
        <v>6.66</v>
      </c>
      <c r="L214" s="2">
        <f t="shared" si="33"/>
        <v>0.1</v>
      </c>
      <c r="R214" s="7">
        <v>5.63</v>
      </c>
      <c r="S214" s="5">
        <v>7786.29</v>
      </c>
      <c r="T214" s="8">
        <v>1.03</v>
      </c>
      <c r="U214" s="5">
        <v>427.1925</v>
      </c>
      <c r="AL214" s="5" t="str">
        <f t="shared" si="34"/>
        <v/>
      </c>
      <c r="AN214" s="5" t="str">
        <f t="shared" si="35"/>
        <v/>
      </c>
      <c r="AP214" s="5" t="str">
        <f t="shared" si="36"/>
        <v/>
      </c>
      <c r="AR214" s="2">
        <v>0.1</v>
      </c>
      <c r="AS214" s="5">
        <f t="shared" si="38"/>
        <v>8213.4825000000001</v>
      </c>
      <c r="AT214" s="5">
        <f t="shared" si="40"/>
        <v>8174.0577839999987</v>
      </c>
      <c r="AU214" s="11">
        <f t="shared" si="39"/>
        <v>0.12154729412950641</v>
      </c>
      <c r="AV214" s="5">
        <f t="shared" si="37"/>
        <v>121.5472941295064</v>
      </c>
    </row>
    <row r="215" spans="1:48" x14ac:dyDescent="0.25">
      <c r="A215" s="1" t="s">
        <v>326</v>
      </c>
      <c r="B215" s="1" t="s">
        <v>327</v>
      </c>
      <c r="C215" s="1" t="s">
        <v>328</v>
      </c>
      <c r="D215" s="1" t="s">
        <v>244</v>
      </c>
      <c r="E215" s="1" t="s">
        <v>79</v>
      </c>
      <c r="F215" s="1" t="s">
        <v>324</v>
      </c>
      <c r="G215" s="1" t="s">
        <v>175</v>
      </c>
      <c r="H215" s="1" t="s">
        <v>304</v>
      </c>
      <c r="I215" s="2">
        <v>80</v>
      </c>
      <c r="J215" s="2">
        <v>40.17</v>
      </c>
      <c r="K215" s="2">
        <f t="shared" si="32"/>
        <v>5.4</v>
      </c>
      <c r="L215" s="2">
        <f t="shared" si="33"/>
        <v>0</v>
      </c>
      <c r="R215" s="7">
        <v>5.4</v>
      </c>
      <c r="S215" s="5">
        <v>7468.2000000000007</v>
      </c>
      <c r="AL215" s="5" t="str">
        <f t="shared" si="34"/>
        <v/>
      </c>
      <c r="AN215" s="5" t="str">
        <f t="shared" si="35"/>
        <v/>
      </c>
      <c r="AP215" s="5" t="str">
        <f t="shared" si="36"/>
        <v/>
      </c>
      <c r="AS215" s="5">
        <f t="shared" si="38"/>
        <v>7468.2000000000007</v>
      </c>
      <c r="AT215" s="5">
        <f t="shared" si="40"/>
        <v>7432.3526400000001</v>
      </c>
      <c r="AU215" s="11">
        <f t="shared" si="39"/>
        <v>0.11051822439726144</v>
      </c>
      <c r="AV215" s="5">
        <f t="shared" si="37"/>
        <v>110.51822439726143</v>
      </c>
    </row>
    <row r="216" spans="1:48" x14ac:dyDescent="0.25">
      <c r="A216" s="1" t="s">
        <v>326</v>
      </c>
      <c r="B216" s="1" t="s">
        <v>327</v>
      </c>
      <c r="C216" s="1" t="s">
        <v>328</v>
      </c>
      <c r="D216" s="1" t="s">
        <v>244</v>
      </c>
      <c r="E216" s="1" t="s">
        <v>107</v>
      </c>
      <c r="F216" s="1" t="s">
        <v>324</v>
      </c>
      <c r="G216" s="1" t="s">
        <v>175</v>
      </c>
      <c r="H216" s="1" t="s">
        <v>304</v>
      </c>
      <c r="I216" s="2">
        <v>80</v>
      </c>
      <c r="J216" s="2">
        <v>39.17</v>
      </c>
      <c r="K216" s="2">
        <f t="shared" si="32"/>
        <v>21.86</v>
      </c>
      <c r="L216" s="2">
        <f t="shared" si="33"/>
        <v>0</v>
      </c>
      <c r="R216" s="7">
        <v>16.47</v>
      </c>
      <c r="S216" s="5">
        <v>22778.01</v>
      </c>
      <c r="T216" s="8">
        <v>4.75</v>
      </c>
      <c r="U216" s="5">
        <v>1970.0625</v>
      </c>
      <c r="Z216" s="9">
        <v>0.64</v>
      </c>
      <c r="AA216" s="5">
        <v>106.08</v>
      </c>
      <c r="AL216" s="5" t="str">
        <f t="shared" si="34"/>
        <v/>
      </c>
      <c r="AN216" s="5" t="str">
        <f t="shared" si="35"/>
        <v/>
      </c>
      <c r="AP216" s="5" t="str">
        <f t="shared" si="36"/>
        <v/>
      </c>
      <c r="AS216" s="5">
        <f t="shared" si="38"/>
        <v>24854.1525</v>
      </c>
      <c r="AT216" s="5">
        <f t="shared" si="40"/>
        <v>24734.852567999998</v>
      </c>
      <c r="AU216" s="11">
        <f t="shared" si="39"/>
        <v>0.36780439773958329</v>
      </c>
      <c r="AV216" s="5">
        <f t="shared" si="37"/>
        <v>367.80439773958329</v>
      </c>
    </row>
    <row r="217" spans="1:48" x14ac:dyDescent="0.25">
      <c r="A217" s="1" t="s">
        <v>329</v>
      </c>
      <c r="B217" s="1" t="s">
        <v>327</v>
      </c>
      <c r="C217" s="1" t="s">
        <v>328</v>
      </c>
      <c r="D217" s="1" t="s">
        <v>244</v>
      </c>
      <c r="E217" s="1" t="s">
        <v>106</v>
      </c>
      <c r="F217" s="1" t="s">
        <v>324</v>
      </c>
      <c r="G217" s="1" t="s">
        <v>175</v>
      </c>
      <c r="H217" s="1" t="s">
        <v>304</v>
      </c>
      <c r="I217" s="2">
        <v>80</v>
      </c>
      <c r="J217" s="2">
        <v>39.409999999999997</v>
      </c>
      <c r="K217" s="2">
        <f t="shared" si="32"/>
        <v>33.450000000000003</v>
      </c>
      <c r="L217" s="2">
        <f t="shared" si="33"/>
        <v>1.22</v>
      </c>
      <c r="R217" s="7">
        <v>29.1</v>
      </c>
      <c r="S217" s="5">
        <v>40245.300000000003</v>
      </c>
      <c r="T217" s="8">
        <v>4.3499999999999996</v>
      </c>
      <c r="U217" s="5">
        <v>1804.1624999999999</v>
      </c>
      <c r="AL217" s="5" t="str">
        <f t="shared" si="34"/>
        <v/>
      </c>
      <c r="AN217" s="5" t="str">
        <f t="shared" si="35"/>
        <v/>
      </c>
      <c r="AP217" s="5" t="str">
        <f t="shared" si="36"/>
        <v/>
      </c>
      <c r="AR217" s="2">
        <v>1.22</v>
      </c>
      <c r="AS217" s="5">
        <f t="shared" si="38"/>
        <v>42049.462500000001</v>
      </c>
      <c r="AT217" s="5">
        <f t="shared" si="40"/>
        <v>41847.625079999998</v>
      </c>
      <c r="AU217" s="11">
        <f t="shared" si="39"/>
        <v>0.62226934634305853</v>
      </c>
      <c r="AV217" s="5">
        <f t="shared" si="37"/>
        <v>622.26934634305849</v>
      </c>
    </row>
    <row r="218" spans="1:48" x14ac:dyDescent="0.25">
      <c r="A218" s="1" t="s">
        <v>329</v>
      </c>
      <c r="B218" s="1" t="s">
        <v>327</v>
      </c>
      <c r="C218" s="1" t="s">
        <v>328</v>
      </c>
      <c r="D218" s="1" t="s">
        <v>244</v>
      </c>
      <c r="E218" s="1" t="s">
        <v>108</v>
      </c>
      <c r="F218" s="1" t="s">
        <v>324</v>
      </c>
      <c r="G218" s="1" t="s">
        <v>175</v>
      </c>
      <c r="H218" s="1" t="s">
        <v>304</v>
      </c>
      <c r="I218" s="2">
        <v>80</v>
      </c>
      <c r="J218" s="2">
        <v>38.71</v>
      </c>
      <c r="K218" s="2">
        <f t="shared" si="32"/>
        <v>37.42</v>
      </c>
      <c r="L218" s="2">
        <f t="shared" si="33"/>
        <v>1.29</v>
      </c>
      <c r="R218" s="7">
        <v>24.88</v>
      </c>
      <c r="S218" s="5">
        <v>34409.040000000001</v>
      </c>
      <c r="Z218" s="9">
        <v>4.57</v>
      </c>
      <c r="AA218" s="5">
        <v>757.47750000000008</v>
      </c>
      <c r="AB218" s="10">
        <v>7.97</v>
      </c>
      <c r="AC218" s="5">
        <v>1189.5225</v>
      </c>
      <c r="AL218" s="5" t="str">
        <f t="shared" si="34"/>
        <v/>
      </c>
      <c r="AN218" s="5" t="str">
        <f t="shared" si="35"/>
        <v/>
      </c>
      <c r="AP218" s="5" t="str">
        <f t="shared" si="36"/>
        <v/>
      </c>
      <c r="AR218" s="2">
        <v>1.29</v>
      </c>
      <c r="AS218" s="5">
        <f t="shared" si="38"/>
        <v>36356.04</v>
      </c>
      <c r="AT218" s="5">
        <f t="shared" si="40"/>
        <v>36181.531007999998</v>
      </c>
      <c r="AU218" s="11">
        <f t="shared" si="39"/>
        <v>0.53801518262979198</v>
      </c>
      <c r="AV218" s="5">
        <f t="shared" si="37"/>
        <v>538.01518262979198</v>
      </c>
    </row>
    <row r="219" spans="1:48" x14ac:dyDescent="0.25">
      <c r="A219" s="1" t="s">
        <v>330</v>
      </c>
      <c r="B219" s="1" t="s">
        <v>331</v>
      </c>
      <c r="C219" s="1" t="s">
        <v>328</v>
      </c>
      <c r="D219" s="1" t="s">
        <v>244</v>
      </c>
      <c r="E219" s="1" t="s">
        <v>78</v>
      </c>
      <c r="F219" s="1" t="s">
        <v>324</v>
      </c>
      <c r="G219" s="1" t="s">
        <v>175</v>
      </c>
      <c r="H219" s="1" t="s">
        <v>304</v>
      </c>
      <c r="I219" s="2">
        <v>154.74</v>
      </c>
      <c r="J219" s="2">
        <v>39.04</v>
      </c>
      <c r="K219" s="2">
        <f t="shared" si="32"/>
        <v>7.54</v>
      </c>
      <c r="L219" s="2">
        <f t="shared" si="33"/>
        <v>0</v>
      </c>
      <c r="T219" s="8">
        <v>7.54</v>
      </c>
      <c r="U219" s="5">
        <v>3127.2150000000001</v>
      </c>
      <c r="AL219" s="5" t="str">
        <f t="shared" si="34"/>
        <v/>
      </c>
      <c r="AN219" s="5" t="str">
        <f t="shared" si="35"/>
        <v/>
      </c>
      <c r="AP219" s="5" t="str">
        <f t="shared" si="36"/>
        <v/>
      </c>
      <c r="AS219" s="5">
        <f t="shared" si="38"/>
        <v>3127.2150000000001</v>
      </c>
      <c r="AT219" s="5">
        <f t="shared" si="40"/>
        <v>3112.2043680000002</v>
      </c>
      <c r="AU219" s="11">
        <f t="shared" si="39"/>
        <v>4.6278119106140964E-2</v>
      </c>
      <c r="AV219" s="5">
        <f t="shared" si="37"/>
        <v>46.278119106140963</v>
      </c>
    </row>
    <row r="220" spans="1:48" x14ac:dyDescent="0.25">
      <c r="A220" s="1" t="s">
        <v>332</v>
      </c>
      <c r="B220" s="1" t="s">
        <v>333</v>
      </c>
      <c r="C220" s="1" t="s">
        <v>328</v>
      </c>
      <c r="D220" s="1" t="s">
        <v>334</v>
      </c>
      <c r="E220" s="1" t="s">
        <v>66</v>
      </c>
      <c r="F220" s="1" t="s">
        <v>335</v>
      </c>
      <c r="G220" s="1" t="s">
        <v>175</v>
      </c>
      <c r="H220" s="1" t="s">
        <v>304</v>
      </c>
      <c r="I220" s="2">
        <v>80</v>
      </c>
      <c r="J220" s="2">
        <v>38.25</v>
      </c>
      <c r="K220" s="2">
        <f t="shared" si="32"/>
        <v>38.25</v>
      </c>
      <c r="L220" s="2">
        <f t="shared" si="33"/>
        <v>0</v>
      </c>
      <c r="R220" s="7">
        <v>38.25</v>
      </c>
      <c r="S220" s="5">
        <v>52899.75</v>
      </c>
      <c r="AL220" s="5" t="str">
        <f t="shared" si="34"/>
        <v/>
      </c>
      <c r="AN220" s="5" t="str">
        <f t="shared" si="35"/>
        <v/>
      </c>
      <c r="AP220" s="5" t="str">
        <f t="shared" si="36"/>
        <v/>
      </c>
      <c r="AS220" s="5">
        <f t="shared" si="38"/>
        <v>52899.75</v>
      </c>
      <c r="AT220" s="5">
        <f t="shared" si="40"/>
        <v>52645.831200000001</v>
      </c>
      <c r="AU220" s="11">
        <f t="shared" si="39"/>
        <v>0.7828374228139352</v>
      </c>
      <c r="AV220" s="5">
        <f t="shared" si="37"/>
        <v>782.83742281393518</v>
      </c>
    </row>
    <row r="221" spans="1:48" x14ac:dyDescent="0.25">
      <c r="A221" s="1" t="s">
        <v>332</v>
      </c>
      <c r="B221" s="1" t="s">
        <v>333</v>
      </c>
      <c r="C221" s="1" t="s">
        <v>328</v>
      </c>
      <c r="D221" s="1" t="s">
        <v>334</v>
      </c>
      <c r="E221" s="1" t="s">
        <v>67</v>
      </c>
      <c r="F221" s="1" t="s">
        <v>335</v>
      </c>
      <c r="G221" s="1" t="s">
        <v>175</v>
      </c>
      <c r="H221" s="1" t="s">
        <v>304</v>
      </c>
      <c r="I221" s="2">
        <v>80</v>
      </c>
      <c r="J221" s="2">
        <v>39.44</v>
      </c>
      <c r="K221" s="2">
        <f t="shared" si="32"/>
        <v>39.44</v>
      </c>
      <c r="L221" s="2">
        <f t="shared" si="33"/>
        <v>0</v>
      </c>
      <c r="R221" s="7">
        <v>37.61</v>
      </c>
      <c r="S221" s="5">
        <v>52014.63</v>
      </c>
      <c r="T221" s="8">
        <v>1.83</v>
      </c>
      <c r="U221" s="5">
        <v>758.99250000000006</v>
      </c>
      <c r="AL221" s="5" t="str">
        <f t="shared" si="34"/>
        <v/>
      </c>
      <c r="AN221" s="5" t="str">
        <f t="shared" si="35"/>
        <v/>
      </c>
      <c r="AP221" s="5" t="str">
        <f t="shared" si="36"/>
        <v/>
      </c>
      <c r="AS221" s="5">
        <f t="shared" si="38"/>
        <v>52773.622499999998</v>
      </c>
      <c r="AT221" s="5">
        <f t="shared" si="40"/>
        <v>52520.309111999995</v>
      </c>
      <c r="AU221" s="11">
        <f t="shared" si="39"/>
        <v>0.78097092387876121</v>
      </c>
      <c r="AV221" s="5">
        <f t="shared" si="37"/>
        <v>780.97092387876114</v>
      </c>
    </row>
    <row r="222" spans="1:48" x14ac:dyDescent="0.25">
      <c r="A222" s="1" t="s">
        <v>336</v>
      </c>
      <c r="B222" s="1" t="s">
        <v>333</v>
      </c>
      <c r="C222" s="1" t="s">
        <v>328</v>
      </c>
      <c r="D222" s="1" t="s">
        <v>334</v>
      </c>
      <c r="E222" s="1" t="s">
        <v>64</v>
      </c>
      <c r="F222" s="1" t="s">
        <v>335</v>
      </c>
      <c r="G222" s="1" t="s">
        <v>175</v>
      </c>
      <c r="H222" s="1" t="s">
        <v>304</v>
      </c>
      <c r="I222" s="2">
        <v>80</v>
      </c>
      <c r="J222" s="2">
        <v>40.270000000000003</v>
      </c>
      <c r="K222" s="2">
        <f t="shared" si="32"/>
        <v>18.68</v>
      </c>
      <c r="L222" s="2">
        <f t="shared" si="33"/>
        <v>0</v>
      </c>
      <c r="R222" s="7">
        <v>12.42</v>
      </c>
      <c r="S222" s="5">
        <v>17176.86</v>
      </c>
      <c r="T222" s="8">
        <v>6.26</v>
      </c>
      <c r="U222" s="5">
        <v>2596.335</v>
      </c>
      <c r="AL222" s="5" t="str">
        <f t="shared" si="34"/>
        <v/>
      </c>
      <c r="AN222" s="5" t="str">
        <f t="shared" si="35"/>
        <v/>
      </c>
      <c r="AP222" s="5" t="str">
        <f t="shared" si="36"/>
        <v/>
      </c>
      <c r="AS222" s="5">
        <f t="shared" si="38"/>
        <v>19773.195</v>
      </c>
      <c r="AT222" s="5">
        <f t="shared" si="40"/>
        <v>19678.283663999999</v>
      </c>
      <c r="AU222" s="11">
        <f t="shared" si="39"/>
        <v>0.29261380279864058</v>
      </c>
      <c r="AV222" s="5">
        <f t="shared" si="37"/>
        <v>292.61380279864056</v>
      </c>
    </row>
    <row r="223" spans="1:48" x14ac:dyDescent="0.25">
      <c r="A223" s="1" t="s">
        <v>336</v>
      </c>
      <c r="B223" s="1" t="s">
        <v>333</v>
      </c>
      <c r="C223" s="1" t="s">
        <v>328</v>
      </c>
      <c r="D223" s="1" t="s">
        <v>334</v>
      </c>
      <c r="E223" s="1" t="s">
        <v>65</v>
      </c>
      <c r="F223" s="1" t="s">
        <v>335</v>
      </c>
      <c r="G223" s="1" t="s">
        <v>175</v>
      </c>
      <c r="H223" s="1" t="s">
        <v>304</v>
      </c>
      <c r="I223" s="2">
        <v>80</v>
      </c>
      <c r="J223" s="2">
        <v>39.28</v>
      </c>
      <c r="K223" s="2">
        <f t="shared" si="32"/>
        <v>38.81</v>
      </c>
      <c r="L223" s="2">
        <f t="shared" si="33"/>
        <v>0.47</v>
      </c>
      <c r="R223" s="7">
        <v>20.48</v>
      </c>
      <c r="S223" s="5">
        <v>28323.84</v>
      </c>
      <c r="T223" s="8">
        <v>18.329999999999998</v>
      </c>
      <c r="U223" s="5">
        <v>7602.3674999999994</v>
      </c>
      <c r="AL223" s="5" t="str">
        <f t="shared" si="34"/>
        <v/>
      </c>
      <c r="AN223" s="5" t="str">
        <f t="shared" si="35"/>
        <v/>
      </c>
      <c r="AP223" s="5" t="str">
        <f t="shared" si="36"/>
        <v/>
      </c>
      <c r="AR223" s="2">
        <v>0.47</v>
      </c>
      <c r="AS223" s="5">
        <f t="shared" si="38"/>
        <v>35926.207499999997</v>
      </c>
      <c r="AT223" s="5">
        <f t="shared" si="40"/>
        <v>35753.761703999997</v>
      </c>
      <c r="AU223" s="11">
        <f t="shared" si="39"/>
        <v>0.53165430253977886</v>
      </c>
      <c r="AV223" s="5">
        <f t="shared" si="37"/>
        <v>531.65430253977888</v>
      </c>
    </row>
    <row r="224" spans="1:48" x14ac:dyDescent="0.25">
      <c r="A224" s="1" t="s">
        <v>337</v>
      </c>
      <c r="B224" s="1" t="s">
        <v>327</v>
      </c>
      <c r="C224" s="1" t="s">
        <v>328</v>
      </c>
      <c r="D224" s="1" t="s">
        <v>244</v>
      </c>
      <c r="E224" s="1" t="s">
        <v>72</v>
      </c>
      <c r="F224" s="1" t="s">
        <v>335</v>
      </c>
      <c r="G224" s="1" t="s">
        <v>175</v>
      </c>
      <c r="H224" s="1" t="s">
        <v>304</v>
      </c>
      <c r="I224" s="2">
        <v>120</v>
      </c>
      <c r="J224" s="2">
        <v>38.909999999999997</v>
      </c>
      <c r="K224" s="2">
        <f t="shared" si="32"/>
        <v>20.05</v>
      </c>
      <c r="L224" s="2">
        <f t="shared" si="33"/>
        <v>0</v>
      </c>
      <c r="T224" s="8">
        <v>20.05</v>
      </c>
      <c r="U224" s="5">
        <v>8315.7375000000011</v>
      </c>
      <c r="AL224" s="5" t="str">
        <f t="shared" si="34"/>
        <v/>
      </c>
      <c r="AN224" s="5" t="str">
        <f t="shared" si="35"/>
        <v/>
      </c>
      <c r="AP224" s="5" t="str">
        <f t="shared" si="36"/>
        <v/>
      </c>
      <c r="AS224" s="5">
        <f t="shared" si="38"/>
        <v>8315.7375000000011</v>
      </c>
      <c r="AT224" s="5">
        <f t="shared" si="40"/>
        <v>8275.8219600000011</v>
      </c>
      <c r="AU224" s="11">
        <f t="shared" si="39"/>
        <v>0.12306051566022895</v>
      </c>
      <c r="AV224" s="5">
        <f t="shared" si="37"/>
        <v>123.06051566022896</v>
      </c>
    </row>
    <row r="225" spans="1:48" x14ac:dyDescent="0.25">
      <c r="A225" s="1" t="s">
        <v>338</v>
      </c>
      <c r="B225" s="1" t="s">
        <v>339</v>
      </c>
      <c r="C225" s="1" t="s">
        <v>340</v>
      </c>
      <c r="D225" s="1" t="s">
        <v>244</v>
      </c>
      <c r="E225" s="1" t="s">
        <v>62</v>
      </c>
      <c r="F225" s="1" t="s">
        <v>335</v>
      </c>
      <c r="G225" s="1" t="s">
        <v>175</v>
      </c>
      <c r="H225" s="1" t="s">
        <v>304</v>
      </c>
      <c r="I225" s="2">
        <v>189.94</v>
      </c>
      <c r="J225" s="2">
        <v>40.04</v>
      </c>
      <c r="K225" s="2">
        <f t="shared" si="32"/>
        <v>3.53</v>
      </c>
      <c r="L225" s="2">
        <f t="shared" si="33"/>
        <v>0</v>
      </c>
      <c r="T225" s="8">
        <v>3.53</v>
      </c>
      <c r="U225" s="5">
        <v>1464.0675000000001</v>
      </c>
      <c r="AL225" s="5" t="str">
        <f t="shared" si="34"/>
        <v/>
      </c>
      <c r="AN225" s="5" t="str">
        <f t="shared" si="35"/>
        <v/>
      </c>
      <c r="AP225" s="5" t="str">
        <f t="shared" si="36"/>
        <v/>
      </c>
      <c r="AS225" s="5">
        <f t="shared" si="38"/>
        <v>1464.0675000000001</v>
      </c>
      <c r="AT225" s="5">
        <f t="shared" si="40"/>
        <v>1457.039976</v>
      </c>
      <c r="AU225" s="11">
        <f t="shared" si="39"/>
        <v>2.1666015974095173E-2</v>
      </c>
      <c r="AV225" s="5">
        <f t="shared" si="37"/>
        <v>21.666015974095174</v>
      </c>
    </row>
    <row r="226" spans="1:48" x14ac:dyDescent="0.25">
      <c r="A226" s="1" t="s">
        <v>341</v>
      </c>
      <c r="B226" s="1" t="s">
        <v>342</v>
      </c>
      <c r="C226" s="1" t="s">
        <v>343</v>
      </c>
      <c r="D226" s="1" t="s">
        <v>100</v>
      </c>
      <c r="E226" s="1" t="s">
        <v>79</v>
      </c>
      <c r="F226" s="1" t="s">
        <v>335</v>
      </c>
      <c r="G226" s="1" t="s">
        <v>175</v>
      </c>
      <c r="H226" s="1" t="s">
        <v>304</v>
      </c>
      <c r="I226" s="2">
        <v>135.08000000000001</v>
      </c>
      <c r="J226" s="2">
        <v>40.229999999999997</v>
      </c>
      <c r="K226" s="2">
        <f t="shared" si="32"/>
        <v>0.19</v>
      </c>
      <c r="L226" s="2">
        <f t="shared" si="33"/>
        <v>0</v>
      </c>
      <c r="T226" s="8">
        <v>0.19</v>
      </c>
      <c r="U226" s="5">
        <v>78.802499999999995</v>
      </c>
      <c r="AL226" s="5" t="str">
        <f t="shared" si="34"/>
        <v/>
      </c>
      <c r="AN226" s="5" t="str">
        <f t="shared" si="35"/>
        <v/>
      </c>
      <c r="AP226" s="5" t="str">
        <f t="shared" si="36"/>
        <v/>
      </c>
      <c r="AS226" s="5">
        <f t="shared" si="38"/>
        <v>78.802499999999995</v>
      </c>
      <c r="AT226" s="5">
        <f t="shared" si="40"/>
        <v>78.424247999999992</v>
      </c>
      <c r="AU226" s="11">
        <f t="shared" si="39"/>
        <v>1.1661595000221196E-3</v>
      </c>
      <c r="AV226" s="5">
        <f t="shared" si="37"/>
        <v>1.1661595000221197</v>
      </c>
    </row>
    <row r="227" spans="1:48" x14ac:dyDescent="0.25">
      <c r="A227" s="1" t="s">
        <v>341</v>
      </c>
      <c r="B227" s="1" t="s">
        <v>342</v>
      </c>
      <c r="C227" s="1" t="s">
        <v>343</v>
      </c>
      <c r="D227" s="1" t="s">
        <v>100</v>
      </c>
      <c r="E227" s="1" t="s">
        <v>107</v>
      </c>
      <c r="F227" s="1" t="s">
        <v>335</v>
      </c>
      <c r="G227" s="1" t="s">
        <v>175</v>
      </c>
      <c r="H227" s="1" t="s">
        <v>304</v>
      </c>
      <c r="I227" s="2">
        <v>135.08000000000001</v>
      </c>
      <c r="J227" s="2">
        <v>39.24</v>
      </c>
      <c r="K227" s="2">
        <f t="shared" si="32"/>
        <v>15.12</v>
      </c>
      <c r="L227" s="2">
        <f t="shared" si="33"/>
        <v>0</v>
      </c>
      <c r="R227" s="7">
        <v>2</v>
      </c>
      <c r="S227" s="5">
        <v>2766</v>
      </c>
      <c r="T227" s="8">
        <v>13.12</v>
      </c>
      <c r="U227" s="5">
        <v>5441.52</v>
      </c>
      <c r="AL227" s="5" t="str">
        <f t="shared" si="34"/>
        <v/>
      </c>
      <c r="AN227" s="5" t="str">
        <f t="shared" si="35"/>
        <v/>
      </c>
      <c r="AP227" s="5" t="str">
        <f t="shared" si="36"/>
        <v/>
      </c>
      <c r="AS227" s="5">
        <f t="shared" si="38"/>
        <v>8207.52</v>
      </c>
      <c r="AT227" s="5">
        <f t="shared" si="40"/>
        <v>8168.123904</v>
      </c>
      <c r="AU227" s="11">
        <f t="shared" si="39"/>
        <v>0.12145905802000631</v>
      </c>
      <c r="AV227" s="5">
        <f t="shared" si="37"/>
        <v>121.45905802000631</v>
      </c>
    </row>
    <row r="228" spans="1:48" x14ac:dyDescent="0.25">
      <c r="A228" s="1" t="s">
        <v>341</v>
      </c>
      <c r="B228" s="1" t="s">
        <v>342</v>
      </c>
      <c r="C228" s="1" t="s">
        <v>343</v>
      </c>
      <c r="D228" s="1" t="s">
        <v>100</v>
      </c>
      <c r="E228" s="1" t="s">
        <v>108</v>
      </c>
      <c r="F228" s="1" t="s">
        <v>335</v>
      </c>
      <c r="G228" s="1" t="s">
        <v>175</v>
      </c>
      <c r="H228" s="1" t="s">
        <v>304</v>
      </c>
      <c r="I228" s="2">
        <v>135.08000000000001</v>
      </c>
      <c r="J228" s="2">
        <v>14.85</v>
      </c>
      <c r="K228" s="2">
        <f t="shared" si="32"/>
        <v>0.04</v>
      </c>
      <c r="L228" s="2">
        <f t="shared" si="33"/>
        <v>0</v>
      </c>
      <c r="T228" s="8">
        <v>0.04</v>
      </c>
      <c r="U228" s="5">
        <v>16.59</v>
      </c>
      <c r="AL228" s="5" t="str">
        <f t="shared" si="34"/>
        <v/>
      </c>
      <c r="AN228" s="5" t="str">
        <f t="shared" si="35"/>
        <v/>
      </c>
      <c r="AP228" s="5" t="str">
        <f t="shared" si="36"/>
        <v/>
      </c>
      <c r="AS228" s="5">
        <f t="shared" si="38"/>
        <v>16.59</v>
      </c>
      <c r="AT228" s="5">
        <f t="shared" si="40"/>
        <v>16.510367999999996</v>
      </c>
      <c r="AU228" s="11">
        <f t="shared" si="39"/>
        <v>2.4550726316255149E-4</v>
      </c>
      <c r="AV228" s="5">
        <f t="shared" si="37"/>
        <v>0.24550726316255148</v>
      </c>
    </row>
    <row r="229" spans="1:48" x14ac:dyDescent="0.25">
      <c r="A229" s="1" t="s">
        <v>344</v>
      </c>
      <c r="B229" s="1" t="s">
        <v>345</v>
      </c>
      <c r="C229" s="1" t="s">
        <v>346</v>
      </c>
      <c r="D229" s="1" t="s">
        <v>347</v>
      </c>
      <c r="E229" s="1" t="s">
        <v>108</v>
      </c>
      <c r="F229" s="1" t="s">
        <v>335</v>
      </c>
      <c r="G229" s="1" t="s">
        <v>175</v>
      </c>
      <c r="H229" s="1" t="s">
        <v>304</v>
      </c>
      <c r="I229" s="2">
        <v>24.92</v>
      </c>
      <c r="J229" s="2">
        <v>23.03</v>
      </c>
      <c r="K229" s="2">
        <f t="shared" si="32"/>
        <v>15.39</v>
      </c>
      <c r="L229" s="2">
        <f t="shared" si="33"/>
        <v>0</v>
      </c>
      <c r="P229" s="6">
        <v>0.9</v>
      </c>
      <c r="Q229" s="5">
        <v>2038.5</v>
      </c>
      <c r="R229" s="7">
        <v>7.07</v>
      </c>
      <c r="S229" s="5">
        <v>9777.81</v>
      </c>
      <c r="T229" s="8">
        <v>4.87</v>
      </c>
      <c r="U229" s="5">
        <v>2019.8325</v>
      </c>
      <c r="Z229" s="9">
        <v>2.42</v>
      </c>
      <c r="AA229" s="5">
        <v>401.11500000000001</v>
      </c>
      <c r="AB229" s="10">
        <v>0.13</v>
      </c>
      <c r="AC229" s="5">
        <v>19.4025</v>
      </c>
      <c r="AL229" s="5" t="str">
        <f t="shared" si="34"/>
        <v/>
      </c>
      <c r="AN229" s="5" t="str">
        <f t="shared" si="35"/>
        <v/>
      </c>
      <c r="AP229" s="5" t="str">
        <f t="shared" si="36"/>
        <v/>
      </c>
      <c r="AS229" s="5">
        <f t="shared" si="38"/>
        <v>14256.66</v>
      </c>
      <c r="AT229" s="5">
        <f t="shared" si="40"/>
        <v>14188.228031999999</v>
      </c>
      <c r="AU229" s="11">
        <f t="shared" si="39"/>
        <v>0.21097731033387712</v>
      </c>
      <c r="AV229" s="5">
        <f t="shared" si="37"/>
        <v>210.97731033387711</v>
      </c>
    </row>
    <row r="230" spans="1:48" x14ac:dyDescent="0.25">
      <c r="B230" s="29" t="s">
        <v>348</v>
      </c>
    </row>
    <row r="231" spans="1:48" x14ac:dyDescent="0.25">
      <c r="B231" s="1" t="s">
        <v>349</v>
      </c>
      <c r="C231" s="1" t="s">
        <v>350</v>
      </c>
      <c r="D231" s="1" t="s">
        <v>169</v>
      </c>
      <c r="J231" s="2">
        <v>36.049999999999997</v>
      </c>
      <c r="K231" s="2">
        <f t="shared" si="32"/>
        <v>34.330000000000013</v>
      </c>
      <c r="L231" s="2">
        <f t="shared" si="33"/>
        <v>0</v>
      </c>
      <c r="AG231" s="9">
        <v>34.330000000000013</v>
      </c>
      <c r="AH231" s="5">
        <v>67019.839999999997</v>
      </c>
      <c r="AL231" s="5" t="str">
        <f t="shared" si="34"/>
        <v/>
      </c>
      <c r="AN231" s="5" t="str">
        <f t="shared" si="35"/>
        <v/>
      </c>
      <c r="AP231" s="5" t="str">
        <f t="shared" si="36"/>
        <v/>
      </c>
      <c r="AS231" s="5">
        <f>SUM(O231,Q231,S231,U231,W231,Y231,AA231,AC231,AF231,AH231,AJ231)</f>
        <v>67019.839999999997</v>
      </c>
      <c r="AT231" s="5">
        <f t="shared" si="40"/>
        <v>66698.144767999998</v>
      </c>
      <c r="AU231" s="11">
        <f t="shared" si="39"/>
        <v>0.99179370078312801</v>
      </c>
      <c r="AV231" s="5">
        <f t="shared" si="37"/>
        <v>991.79370078312809</v>
      </c>
    </row>
    <row r="232" spans="1:48" x14ac:dyDescent="0.25">
      <c r="B232" s="1" t="s">
        <v>351</v>
      </c>
      <c r="C232" s="1" t="s">
        <v>350</v>
      </c>
      <c r="D232" s="1" t="s">
        <v>169</v>
      </c>
      <c r="J232" s="2">
        <v>42.420000000000009</v>
      </c>
      <c r="K232" s="2">
        <f t="shared" si="32"/>
        <v>46.13</v>
      </c>
      <c r="L232" s="2">
        <f t="shared" si="33"/>
        <v>0</v>
      </c>
      <c r="AG232" s="9">
        <v>46.13</v>
      </c>
      <c r="AH232" s="5">
        <v>86293.48</v>
      </c>
      <c r="AL232" s="5" t="str">
        <f t="shared" si="34"/>
        <v/>
      </c>
      <c r="AN232" s="5" t="str">
        <f t="shared" si="35"/>
        <v/>
      </c>
      <c r="AP232" s="5" t="str">
        <f t="shared" si="36"/>
        <v/>
      </c>
      <c r="AS232" s="5">
        <f>SUM(O232,Q232,S232,U232,W232,Y232,AA232,AC232,AF232,AH232,AJ232)</f>
        <v>86293.48</v>
      </c>
      <c r="AT232" s="5">
        <f t="shared" si="40"/>
        <v>85879.271295999992</v>
      </c>
      <c r="AU232" s="11">
        <f t="shared" si="39"/>
        <v>1.2770148344528254</v>
      </c>
      <c r="AV232" s="5">
        <f t="shared" si="37"/>
        <v>1277.0148344528254</v>
      </c>
    </row>
    <row r="233" spans="1:48" x14ac:dyDescent="0.25">
      <c r="B233" s="1" t="s">
        <v>352</v>
      </c>
      <c r="C233" s="1" t="s">
        <v>350</v>
      </c>
      <c r="D233" s="1" t="s">
        <v>169</v>
      </c>
      <c r="J233" s="2">
        <v>15.21</v>
      </c>
      <c r="K233" s="2">
        <f t="shared" si="32"/>
        <v>11.2</v>
      </c>
      <c r="L233" s="2">
        <f t="shared" si="33"/>
        <v>0</v>
      </c>
      <c r="AG233" s="9">
        <v>11.2</v>
      </c>
      <c r="AH233" s="5">
        <v>20297.419999999998</v>
      </c>
      <c r="AL233" s="5" t="str">
        <f t="shared" si="34"/>
        <v/>
      </c>
      <c r="AN233" s="5" t="str">
        <f t="shared" si="35"/>
        <v/>
      </c>
      <c r="AP233" s="5" t="str">
        <f t="shared" si="36"/>
        <v/>
      </c>
      <c r="AS233" s="5">
        <f>SUM(O233,Q233,S233,U233,W233,Y233,AA233,AC233,AF233,AH233,AJ233)</f>
        <v>20297.419999999998</v>
      </c>
      <c r="AT233" s="5">
        <f t="shared" si="40"/>
        <v>20199.992383999997</v>
      </c>
      <c r="AU233" s="11">
        <f t="shared" si="39"/>
        <v>0.30037155114290748</v>
      </c>
      <c r="AV233" s="5">
        <f t="shared" si="37"/>
        <v>300.37155114290749</v>
      </c>
    </row>
    <row r="234" spans="1:48" x14ac:dyDescent="0.25">
      <c r="B234" s="29" t="s">
        <v>353</v>
      </c>
    </row>
    <row r="235" spans="1:48" x14ac:dyDescent="0.25">
      <c r="B235" s="1" t="s">
        <v>354</v>
      </c>
      <c r="C235" s="1" t="s">
        <v>355</v>
      </c>
      <c r="D235" s="1" t="s">
        <v>100</v>
      </c>
      <c r="J235" s="2">
        <v>4.01</v>
      </c>
      <c r="K235" s="2">
        <f t="shared" si="32"/>
        <v>3.17</v>
      </c>
      <c r="L235" s="2">
        <f t="shared" si="33"/>
        <v>0</v>
      </c>
      <c r="AG235" s="9">
        <v>3.17</v>
      </c>
      <c r="AH235" s="5">
        <v>7423.16</v>
      </c>
      <c r="AL235" s="5" t="str">
        <f t="shared" si="34"/>
        <v/>
      </c>
      <c r="AN235" s="5" t="str">
        <f t="shared" si="35"/>
        <v/>
      </c>
      <c r="AP235" s="5" t="str">
        <f t="shared" si="36"/>
        <v/>
      </c>
      <c r="AS235" s="5">
        <f>SUM(O235,Q235,S235,U235,W235,Y235,AA235,AC235,AF235,AH235,AJ235)</f>
        <v>7423.16</v>
      </c>
      <c r="AT235" s="5">
        <f t="shared" si="40"/>
        <v>7387.528832</v>
      </c>
      <c r="AU235" s="11">
        <f t="shared" si="39"/>
        <v>0.10985169955501663</v>
      </c>
      <c r="AV235" s="5">
        <f t="shared" si="37"/>
        <v>109.85169955501662</v>
      </c>
    </row>
    <row r="236" spans="1:48" x14ac:dyDescent="0.25">
      <c r="B236" s="29" t="s">
        <v>356</v>
      </c>
    </row>
    <row r="237" spans="1:48" x14ac:dyDescent="0.25">
      <c r="B237" s="1" t="s">
        <v>357</v>
      </c>
      <c r="C237" s="1" t="s">
        <v>358</v>
      </c>
      <c r="D237" s="1" t="s">
        <v>359</v>
      </c>
      <c r="J237" s="2">
        <v>3.77</v>
      </c>
      <c r="K237" s="2">
        <f t="shared" si="32"/>
        <v>2.88</v>
      </c>
      <c r="L237" s="2">
        <f t="shared" si="33"/>
        <v>0</v>
      </c>
      <c r="AG237" s="9">
        <v>2.88</v>
      </c>
      <c r="AH237" s="5">
        <v>6088.32</v>
      </c>
      <c r="AL237" s="5" t="str">
        <f t="shared" si="34"/>
        <v/>
      </c>
      <c r="AN237" s="5" t="str">
        <f t="shared" si="35"/>
        <v/>
      </c>
      <c r="AP237" s="5" t="str">
        <f t="shared" si="36"/>
        <v/>
      </c>
      <c r="AS237" s="5">
        <f>SUM(O237,Q237,S237,U237,W237,Y237,AA237,AC237,AF237,AH237,AJ237)</f>
        <v>6088.32</v>
      </c>
      <c r="AT237" s="5">
        <f t="shared" si="40"/>
        <v>6059.0960639999994</v>
      </c>
      <c r="AU237" s="11">
        <f t="shared" si="39"/>
        <v>9.009805789378092E-2</v>
      </c>
      <c r="AV237" s="5">
        <f t="shared" si="37"/>
        <v>90.098057893780918</v>
      </c>
    </row>
    <row r="238" spans="1:48" x14ac:dyDescent="0.25">
      <c r="B238" s="1" t="s">
        <v>354</v>
      </c>
      <c r="C238" s="1" t="s">
        <v>358</v>
      </c>
      <c r="D238" s="1" t="s">
        <v>359</v>
      </c>
      <c r="J238" s="2">
        <v>19.559999999999999</v>
      </c>
      <c r="K238" s="2">
        <f t="shared" si="32"/>
        <v>18.87</v>
      </c>
      <c r="L238" s="2">
        <f t="shared" si="33"/>
        <v>0</v>
      </c>
      <c r="AG238" s="9">
        <v>18.87</v>
      </c>
      <c r="AH238" s="5">
        <v>39891.18</v>
      </c>
      <c r="AL238" s="5" t="str">
        <f t="shared" si="34"/>
        <v/>
      </c>
      <c r="AN238" s="5" t="str">
        <f t="shared" si="35"/>
        <v/>
      </c>
      <c r="AP238" s="5" t="str">
        <f t="shared" si="36"/>
        <v/>
      </c>
      <c r="AS238" s="5">
        <f>SUM(O238,Q238,S238,U238,W238,Y238,AA238,AC238,AF238,AH238,AJ238)</f>
        <v>39891.18</v>
      </c>
      <c r="AT238" s="5">
        <f t="shared" si="40"/>
        <v>39699.702336000002</v>
      </c>
      <c r="AU238" s="11">
        <f t="shared" si="39"/>
        <v>0.59032998349154375</v>
      </c>
      <c r="AV238" s="5">
        <f t="shared" si="37"/>
        <v>590.32998349154377</v>
      </c>
    </row>
    <row r="239" spans="1:48" x14ac:dyDescent="0.25">
      <c r="B239" s="1" t="s">
        <v>360</v>
      </c>
      <c r="C239" s="1" t="s">
        <v>358</v>
      </c>
      <c r="D239" s="1" t="s">
        <v>359</v>
      </c>
      <c r="J239" s="2">
        <v>7.83</v>
      </c>
      <c r="K239" s="2">
        <f t="shared" si="32"/>
        <v>10.97</v>
      </c>
      <c r="L239" s="2">
        <f t="shared" si="33"/>
        <v>0</v>
      </c>
      <c r="AG239" s="9">
        <v>10.97</v>
      </c>
      <c r="AH239" s="5">
        <v>16564.7</v>
      </c>
      <c r="AL239" s="5" t="str">
        <f t="shared" si="34"/>
        <v/>
      </c>
      <c r="AN239" s="5" t="str">
        <f t="shared" si="35"/>
        <v/>
      </c>
      <c r="AP239" s="5" t="str">
        <f t="shared" si="36"/>
        <v/>
      </c>
      <c r="AS239" s="5">
        <f>SUM(O239,Q239,S239,U239,W239,Y239,AA239,AC239,AF239,AH239,AJ239)</f>
        <v>16564.7</v>
      </c>
      <c r="AT239" s="5">
        <f t="shared" si="40"/>
        <v>16485.189440000002</v>
      </c>
      <c r="AU239" s="11">
        <f t="shared" si="39"/>
        <v>0.24513286088660141</v>
      </c>
      <c r="AV239" s="5">
        <f t="shared" si="37"/>
        <v>245.13286088660141</v>
      </c>
    </row>
    <row r="240" spans="1:48" x14ac:dyDescent="0.25">
      <c r="B240" s="29" t="s">
        <v>361</v>
      </c>
    </row>
    <row r="241" spans="1:48" x14ac:dyDescent="0.25">
      <c r="B241" s="1" t="s">
        <v>362</v>
      </c>
      <c r="C241" s="1" t="s">
        <v>363</v>
      </c>
      <c r="D241" s="1" t="s">
        <v>244</v>
      </c>
      <c r="J241" s="2">
        <v>5.9700000000000006</v>
      </c>
      <c r="K241" s="2">
        <f t="shared" si="32"/>
        <v>5.33</v>
      </c>
      <c r="L241" s="2">
        <f t="shared" si="33"/>
        <v>0</v>
      </c>
      <c r="AG241" s="9">
        <v>5.33</v>
      </c>
      <c r="AH241" s="5">
        <v>9657.9599999999991</v>
      </c>
      <c r="AL241" s="5" t="str">
        <f t="shared" si="34"/>
        <v/>
      </c>
      <c r="AN241" s="5" t="str">
        <f t="shared" si="35"/>
        <v/>
      </c>
      <c r="AP241" s="5" t="str">
        <f t="shared" si="36"/>
        <v/>
      </c>
      <c r="AS241" s="5">
        <f>SUM(O241,Q241,S241,U241,W241,Y241,AA241,AC241,AF241,AH241,AJ241)</f>
        <v>9657.9599999999991</v>
      </c>
      <c r="AT241" s="5">
        <f t="shared" si="40"/>
        <v>9611.6017919999977</v>
      </c>
      <c r="AU241" s="11">
        <f t="shared" si="39"/>
        <v>0.1429234073136465</v>
      </c>
      <c r="AV241" s="5">
        <f t="shared" si="37"/>
        <v>142.92340731364649</v>
      </c>
    </row>
    <row r="242" spans="1:48" x14ac:dyDescent="0.25">
      <c r="B242" s="1" t="s">
        <v>364</v>
      </c>
      <c r="C242" s="1" t="s">
        <v>363</v>
      </c>
      <c r="D242" s="1" t="s">
        <v>244</v>
      </c>
      <c r="J242" s="2">
        <v>5.97</v>
      </c>
      <c r="K242" s="2">
        <f t="shared" si="32"/>
        <v>6.16</v>
      </c>
      <c r="L242" s="2">
        <f t="shared" si="33"/>
        <v>0</v>
      </c>
      <c r="AG242" s="9">
        <v>6.16</v>
      </c>
      <c r="AH242" s="5">
        <v>11161.92</v>
      </c>
      <c r="AL242" s="5" t="str">
        <f t="shared" si="34"/>
        <v/>
      </c>
      <c r="AN242" s="5" t="str">
        <f t="shared" si="35"/>
        <v/>
      </c>
      <c r="AP242" s="5" t="str">
        <f t="shared" si="36"/>
        <v/>
      </c>
      <c r="AS242" s="5">
        <f>SUM(O242,Q242,S242,U242,W242,Y242,AA242,AC242,AF242,AH242,AJ242)</f>
        <v>11161.92</v>
      </c>
      <c r="AT242" s="5">
        <f t="shared" si="40"/>
        <v>11108.342783999999</v>
      </c>
      <c r="AU242" s="11">
        <f t="shared" si="39"/>
        <v>0.16517977280526502</v>
      </c>
      <c r="AV242" s="5">
        <f t="shared" si="37"/>
        <v>165.17977280526503</v>
      </c>
    </row>
    <row r="243" spans="1:48" x14ac:dyDescent="0.25">
      <c r="B243" s="29" t="s">
        <v>365</v>
      </c>
    </row>
    <row r="244" spans="1:48" x14ac:dyDescent="0.25">
      <c r="B244" s="1" t="s">
        <v>362</v>
      </c>
      <c r="C244" s="1" t="s">
        <v>366</v>
      </c>
      <c r="D244" s="1" t="s">
        <v>96</v>
      </c>
      <c r="J244" s="2">
        <v>19.48</v>
      </c>
      <c r="K244" s="2">
        <f t="shared" si="32"/>
        <v>18.88</v>
      </c>
      <c r="L244" s="2">
        <f t="shared" si="33"/>
        <v>0</v>
      </c>
      <c r="AG244" s="9">
        <v>18.88</v>
      </c>
      <c r="AH244" s="5">
        <v>34210.559999999998</v>
      </c>
      <c r="AL244" s="5" t="str">
        <f t="shared" si="34"/>
        <v/>
      </c>
      <c r="AN244" s="5" t="str">
        <f t="shared" si="35"/>
        <v/>
      </c>
      <c r="AP244" s="5" t="str">
        <f t="shared" si="36"/>
        <v/>
      </c>
      <c r="AS244" s="5">
        <f>SUM(O244,Q244,S244,U244,W244,Y244,AA244,AC244,AF244,AH244,AJ244)</f>
        <v>34210.559999999998</v>
      </c>
      <c r="AT244" s="5">
        <f t="shared" si="40"/>
        <v>34046.349311999991</v>
      </c>
      <c r="AU244" s="11">
        <f t="shared" si="39"/>
        <v>0.5062652776888642</v>
      </c>
      <c r="AV244" s="5">
        <f t="shared" si="37"/>
        <v>506.26527768886422</v>
      </c>
    </row>
    <row r="245" spans="1:48" x14ac:dyDescent="0.25">
      <c r="B245" s="1" t="s">
        <v>364</v>
      </c>
      <c r="C245" s="1" t="s">
        <v>366</v>
      </c>
      <c r="D245" s="1" t="s">
        <v>96</v>
      </c>
      <c r="J245" s="2">
        <v>5.8900000000000006</v>
      </c>
      <c r="K245" s="2">
        <f t="shared" si="32"/>
        <v>7.95</v>
      </c>
      <c r="L245" s="2">
        <f t="shared" si="33"/>
        <v>0</v>
      </c>
      <c r="AG245" s="9">
        <v>7.95</v>
      </c>
      <c r="AH245" s="5">
        <v>14405.4</v>
      </c>
      <c r="AL245" s="5" t="str">
        <f t="shared" si="34"/>
        <v/>
      </c>
      <c r="AN245" s="5" t="str">
        <f t="shared" si="35"/>
        <v/>
      </c>
      <c r="AP245" s="5" t="str">
        <f t="shared" si="36"/>
        <v/>
      </c>
      <c r="AS245" s="5">
        <f>SUM(O245,Q245,S245,U245,W245,Y245,AA245,AC245,AF245,AH245,AJ245)</f>
        <v>14405.4</v>
      </c>
      <c r="AT245" s="5">
        <f t="shared" si="40"/>
        <v>14336.254080000001</v>
      </c>
      <c r="AU245" s="11">
        <f t="shared" si="39"/>
        <v>0.21317844055224952</v>
      </c>
      <c r="AV245" s="5">
        <f t="shared" si="37"/>
        <v>213.17844055224953</v>
      </c>
    </row>
    <row r="246" spans="1:48" x14ac:dyDescent="0.25">
      <c r="B246" s="1" t="s">
        <v>357</v>
      </c>
      <c r="C246" s="1" t="s">
        <v>366</v>
      </c>
      <c r="D246" s="1" t="s">
        <v>96</v>
      </c>
      <c r="J246" s="2">
        <v>3.94</v>
      </c>
      <c r="K246" s="2">
        <f t="shared" si="32"/>
        <v>1.94</v>
      </c>
      <c r="L246" s="2">
        <f t="shared" si="33"/>
        <v>0</v>
      </c>
      <c r="AG246" s="9">
        <v>1.94</v>
      </c>
      <c r="AH246" s="5">
        <v>4711.2</v>
      </c>
      <c r="AL246" s="5" t="str">
        <f t="shared" si="34"/>
        <v/>
      </c>
      <c r="AN246" s="5" t="str">
        <f t="shared" si="35"/>
        <v/>
      </c>
      <c r="AP246" s="5" t="str">
        <f t="shared" si="36"/>
        <v/>
      </c>
      <c r="AS246" s="5">
        <f>SUM(O246,Q246,S246,U246,W246,Y246,AA246,AC246,AF246,AH246,AJ246)</f>
        <v>4711.2</v>
      </c>
      <c r="AT246" s="5">
        <f>(AU246/100)*$AS$249</f>
        <v>4688.5862399999996</v>
      </c>
      <c r="AU246" s="11">
        <f t="shared" si="39"/>
        <v>6.9718735274949525E-2</v>
      </c>
      <c r="AV246" s="5">
        <f t="shared" si="37"/>
        <v>69.718735274949523</v>
      </c>
    </row>
    <row r="247" spans="1:48" x14ac:dyDescent="0.25">
      <c r="B247" s="29" t="s">
        <v>367</v>
      </c>
    </row>
    <row r="248" spans="1:48" ht="15.75" thickBot="1" x14ac:dyDescent="0.3">
      <c r="B248" s="1" t="s">
        <v>368</v>
      </c>
      <c r="AT248" s="5">
        <f>(AU248/100)*AS249</f>
        <v>32280.008900399964</v>
      </c>
      <c r="AU248" s="11">
        <v>0.48</v>
      </c>
      <c r="AV248" s="5">
        <f t="shared" si="37"/>
        <v>479.99999999999994</v>
      </c>
    </row>
    <row r="249" spans="1:48" ht="15.75" thickTop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>
        <f t="shared" ref="K249:AS249" si="41">SUM(K3:K246)</f>
        <v>5314.6599999999989</v>
      </c>
      <c r="L249" s="20">
        <f t="shared" si="41"/>
        <v>682.62000000000012</v>
      </c>
      <c r="M249" s="21">
        <f t="shared" si="41"/>
        <v>0</v>
      </c>
      <c r="N249" s="22">
        <f t="shared" si="41"/>
        <v>139.85999999999996</v>
      </c>
      <c r="O249" s="23">
        <f t="shared" si="41"/>
        <v>385740.80250000005</v>
      </c>
      <c r="P249" s="24">
        <f t="shared" si="41"/>
        <v>1281.6399999999999</v>
      </c>
      <c r="Q249" s="23">
        <f t="shared" si="41"/>
        <v>2942685.0500000007</v>
      </c>
      <c r="R249" s="25">
        <f t="shared" si="41"/>
        <v>1880.5899999999995</v>
      </c>
      <c r="S249" s="23">
        <f t="shared" si="41"/>
        <v>2647719.1849999996</v>
      </c>
      <c r="T249" s="26">
        <f t="shared" si="41"/>
        <v>570.42000000000007</v>
      </c>
      <c r="U249" s="23">
        <f t="shared" si="41"/>
        <v>238661.66625000004</v>
      </c>
      <c r="V249" s="20">
        <f t="shared" si="41"/>
        <v>0</v>
      </c>
      <c r="W249" s="23">
        <f t="shared" si="41"/>
        <v>0</v>
      </c>
      <c r="X249" s="20">
        <f t="shared" si="41"/>
        <v>8.25</v>
      </c>
      <c r="Y249" s="23">
        <f t="shared" si="41"/>
        <v>2885.2775000000001</v>
      </c>
      <c r="Z249" s="27">
        <f t="shared" si="41"/>
        <v>64.839999999999989</v>
      </c>
      <c r="AA249" s="23">
        <f t="shared" si="41"/>
        <v>10847.659250000001</v>
      </c>
      <c r="AB249" s="28">
        <f t="shared" si="41"/>
        <v>85.17</v>
      </c>
      <c r="AC249" s="23">
        <f t="shared" si="41"/>
        <v>13412.848750000001</v>
      </c>
      <c r="AD249" s="20">
        <f t="shared" si="41"/>
        <v>0</v>
      </c>
      <c r="AE249" s="20">
        <f t="shared" si="41"/>
        <v>1116.08</v>
      </c>
      <c r="AF249" s="23">
        <f t="shared" si="41"/>
        <v>165324.22499999995</v>
      </c>
      <c r="AG249" s="27">
        <f t="shared" si="41"/>
        <v>167.81</v>
      </c>
      <c r="AH249" s="23">
        <f t="shared" si="41"/>
        <v>317725.14</v>
      </c>
      <c r="AI249" s="20">
        <f t="shared" si="41"/>
        <v>0</v>
      </c>
      <c r="AJ249" s="23">
        <f t="shared" si="41"/>
        <v>0</v>
      </c>
      <c r="AK249" s="21">
        <f t="shared" si="41"/>
        <v>1.86</v>
      </c>
      <c r="AL249" s="23">
        <f t="shared" si="41"/>
        <v>7733.88</v>
      </c>
      <c r="AM249" s="21">
        <f t="shared" si="41"/>
        <v>0.02</v>
      </c>
      <c r="AN249" s="23">
        <f t="shared" si="41"/>
        <v>138.6</v>
      </c>
      <c r="AO249" s="20">
        <f t="shared" si="41"/>
        <v>1.97</v>
      </c>
      <c r="AP249" s="23">
        <f t="shared" si="41"/>
        <v>1.97</v>
      </c>
      <c r="AQ249" s="20">
        <f t="shared" si="41"/>
        <v>5.830000000000001</v>
      </c>
      <c r="AR249" s="20">
        <f t="shared" si="41"/>
        <v>672.94</v>
      </c>
      <c r="AS249" s="23">
        <f t="shared" si="41"/>
        <v>6725001.8542499933</v>
      </c>
      <c r="AT249" s="23">
        <f>SUM(AT3:AT248)</f>
        <v>6725001.8542500027</v>
      </c>
      <c r="AU249" s="20">
        <f>SUM(AU3:AU248)</f>
        <v>100.0000000000001</v>
      </c>
      <c r="AV249" s="23">
        <f>SUM(AV3:AV248)</f>
        <v>100000.00000000003</v>
      </c>
    </row>
    <row r="250" spans="1:48" x14ac:dyDescent="0.25">
      <c r="AL250" s="5" t="str">
        <f t="shared" ref="AL250" si="42">IF(AK250&gt;0,AK250*$AL$1,"")</f>
        <v/>
      </c>
    </row>
    <row r="252" spans="1:48" x14ac:dyDescent="0.25">
      <c r="B252" s="29" t="s">
        <v>369</v>
      </c>
      <c r="C252" s="1">
        <f>SUM(K249,L249)</f>
        <v>5997.2799999999988</v>
      </c>
    </row>
  </sheetData>
  <autoFilter ref="A2:AV250" xr:uid="{00000000-0001-0000-0000-000000000000}"/>
  <conditionalFormatting sqref="I260:I401">
    <cfRule type="notContainsText" dxfId="19" priority="35" operator="notContains" text="#########">
      <formula>ISERROR(SEARCH("#########",I260))</formula>
    </cfRule>
  </conditionalFormatting>
  <conditionalFormatting sqref="J265">
    <cfRule type="notContainsText" dxfId="18" priority="215" operator="notContains" text="#########">
      <formula>ISERROR(SEARCH("#########",J265))</formula>
    </cfRule>
  </conditionalFormatting>
  <conditionalFormatting sqref="J271:J272">
    <cfRule type="notContainsText" dxfId="17" priority="216" operator="notContains" text="#########">
      <formula>ISERROR(SEARCH("#########",J271))</formula>
    </cfRule>
  </conditionalFormatting>
  <conditionalFormatting sqref="J274:J275">
    <cfRule type="notContainsText" dxfId="16" priority="218" operator="notContains" text="#########">
      <formula>ISERROR(SEARCH("#########",J274))</formula>
    </cfRule>
  </conditionalFormatting>
  <conditionalFormatting sqref="J277">
    <cfRule type="notContainsText" dxfId="15" priority="220" operator="notContains" text="#########">
      <formula>ISERROR(SEARCH("#########",J277))</formula>
    </cfRule>
  </conditionalFormatting>
  <conditionalFormatting sqref="J290">
    <cfRule type="notContainsText" dxfId="14" priority="221" operator="notContains" text="#########">
      <formula>ISERROR(SEARCH("#########",J290))</formula>
    </cfRule>
  </conditionalFormatting>
  <conditionalFormatting sqref="J293">
    <cfRule type="notContainsText" dxfId="13" priority="222" operator="notContains" text="#########">
      <formula>ISERROR(SEARCH("#########",J293))</formula>
    </cfRule>
  </conditionalFormatting>
  <conditionalFormatting sqref="J297">
    <cfRule type="notContainsText" dxfId="12" priority="223" operator="notContains" text="#########">
      <formula>ISERROR(SEARCH("#########",J297))</formula>
    </cfRule>
  </conditionalFormatting>
  <conditionalFormatting sqref="J305:J306">
    <cfRule type="notContainsText" dxfId="11" priority="224" operator="notContains" text="#########">
      <formula>ISERROR(SEARCH("#########",J305))</formula>
    </cfRule>
  </conditionalFormatting>
  <conditionalFormatting sqref="J312:J316">
    <cfRule type="notContainsText" dxfId="10" priority="226" operator="notContains" text="#########">
      <formula>ISERROR(SEARCH("#########",J312))</formula>
    </cfRule>
  </conditionalFormatting>
  <conditionalFormatting sqref="J330">
    <cfRule type="notContainsText" dxfId="9" priority="231" operator="notContains" text="#########">
      <formula>ISERROR(SEARCH("#########",J330))</formula>
    </cfRule>
  </conditionalFormatting>
  <conditionalFormatting sqref="J337">
    <cfRule type="notContainsText" dxfId="8" priority="232" operator="notContains" text="#########">
      <formula>ISERROR(SEARCH("#########",J337))</formula>
    </cfRule>
  </conditionalFormatting>
  <conditionalFormatting sqref="J345">
    <cfRule type="notContainsText" dxfId="7" priority="233" operator="notContains" text="#########">
      <formula>ISERROR(SEARCH("#########",J345))</formula>
    </cfRule>
  </conditionalFormatting>
  <conditionalFormatting sqref="J349">
    <cfRule type="notContainsText" dxfId="6" priority="234" operator="notContains" text="#########">
      <formula>ISERROR(SEARCH("#########",J349))</formula>
    </cfRule>
  </conditionalFormatting>
  <conditionalFormatting sqref="J355">
    <cfRule type="notContainsText" dxfId="5" priority="235" operator="notContains" text="#########">
      <formula>ISERROR(SEARCH("#########",J355))</formula>
    </cfRule>
  </conditionalFormatting>
  <conditionalFormatting sqref="J364">
    <cfRule type="notContainsText" dxfId="4" priority="236" operator="notContains" text="#########">
      <formula>ISERROR(SEARCH("#########",J364))</formula>
    </cfRule>
  </conditionalFormatting>
  <conditionalFormatting sqref="J372">
    <cfRule type="notContainsText" dxfId="3" priority="237" operator="notContains" text="#########">
      <formula>ISERROR(SEARCH("#########",J372))</formula>
    </cfRule>
  </conditionalFormatting>
  <conditionalFormatting sqref="J376">
    <cfRule type="notContainsText" dxfId="2" priority="238" operator="notContains" text="#########">
      <formula>ISERROR(SEARCH("#########",J376))</formula>
    </cfRule>
  </conditionalFormatting>
  <conditionalFormatting sqref="J382">
    <cfRule type="notContainsText" dxfId="1" priority="239" operator="notContains" text="#########">
      <formula>ISERROR(SEARCH("#########",J382))</formula>
    </cfRule>
  </conditionalFormatting>
  <conditionalFormatting sqref="J397">
    <cfRule type="notContainsText" dxfId="0" priority="240" operator="notContains" text="#########">
      <formula>ISERROR(SEARCH("#########",J397))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87EE9A-D314-445F-A7FE-FA0C13E8A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25505-154E-44EA-B067-72FB35D2C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Boettcher</dc:creator>
  <cp:keywords/>
  <dc:description/>
  <cp:lastModifiedBy>Scott Henderson</cp:lastModifiedBy>
  <cp:revision/>
  <dcterms:created xsi:type="dcterms:W3CDTF">2024-03-19T19:14:00Z</dcterms:created>
  <dcterms:modified xsi:type="dcterms:W3CDTF">2024-06-05T16:52:11Z</dcterms:modified>
  <cp:category/>
  <cp:contentStatus/>
</cp:coreProperties>
</file>