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BN\9700\9740\9740_0025\3_Tabular_Report\Group3\CD4\Tabular\"/>
    </mc:Choice>
  </mc:AlternateContent>
  <xr:revisionPtr revIDLastSave="0" documentId="13_ncr:1_{102280B7-6C6C-40E7-B070-DBDAFCE846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Sheet1!$A$2:$AU$325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5" i="1" l="1"/>
  <c r="K5" i="1"/>
  <c r="AS324" i="1"/>
  <c r="AS319" i="1"/>
  <c r="AR325" i="1"/>
  <c r="AQ325" i="1"/>
  <c r="AO325" i="1"/>
  <c r="AM325" i="1"/>
  <c r="AK325" i="1"/>
  <c r="AJ325" i="1"/>
  <c r="AI325" i="1"/>
  <c r="AH325" i="1"/>
  <c r="AG325" i="1"/>
  <c r="AF325" i="1"/>
  <c r="AE325" i="1"/>
  <c r="AD325" i="1"/>
  <c r="AC325" i="1"/>
  <c r="AB325" i="1"/>
  <c r="AA325" i="1"/>
  <c r="Z325" i="1"/>
  <c r="Y325" i="1"/>
  <c r="X325" i="1"/>
  <c r="W325" i="1"/>
  <c r="V325" i="1"/>
  <c r="U325" i="1"/>
  <c r="T325" i="1"/>
  <c r="S325" i="1"/>
  <c r="R325" i="1"/>
  <c r="Q325" i="1"/>
  <c r="O325" i="1"/>
  <c r="N325" i="1"/>
  <c r="M325" i="1"/>
  <c r="AS323" i="1"/>
  <c r="AP323" i="1"/>
  <c r="AN323" i="1"/>
  <c r="AL323" i="1"/>
  <c r="L323" i="1"/>
  <c r="K323" i="1"/>
  <c r="AS320" i="1"/>
  <c r="AP320" i="1"/>
  <c r="AN320" i="1"/>
  <c r="AL320" i="1"/>
  <c r="L320" i="1"/>
  <c r="K320" i="1"/>
  <c r="AS318" i="1"/>
  <c r="AP318" i="1"/>
  <c r="AN318" i="1"/>
  <c r="AL318" i="1"/>
  <c r="L318" i="1"/>
  <c r="K318" i="1"/>
  <c r="AS317" i="1"/>
  <c r="AP317" i="1"/>
  <c r="AN317" i="1"/>
  <c r="AL317" i="1"/>
  <c r="L317" i="1"/>
  <c r="K317" i="1"/>
  <c r="AS316" i="1"/>
  <c r="AP316" i="1"/>
  <c r="AN316" i="1"/>
  <c r="AL316" i="1"/>
  <c r="L316" i="1"/>
  <c r="K316" i="1"/>
  <c r="AS322" i="1"/>
  <c r="AP322" i="1"/>
  <c r="AN322" i="1"/>
  <c r="AL322" i="1"/>
  <c r="L322" i="1"/>
  <c r="K322" i="1"/>
  <c r="AS315" i="1"/>
  <c r="AP315" i="1"/>
  <c r="AN315" i="1"/>
  <c r="AL315" i="1"/>
  <c r="L315" i="1"/>
  <c r="K315" i="1"/>
  <c r="AS313" i="1"/>
  <c r="AP313" i="1"/>
  <c r="AN313" i="1"/>
  <c r="AL313" i="1"/>
  <c r="L313" i="1"/>
  <c r="K313" i="1"/>
  <c r="AS312" i="1"/>
  <c r="AP312" i="1"/>
  <c r="AN312" i="1"/>
  <c r="AL312" i="1"/>
  <c r="L312" i="1"/>
  <c r="K312" i="1"/>
  <c r="AS310" i="1"/>
  <c r="AP310" i="1"/>
  <c r="AN310" i="1"/>
  <c r="AL310" i="1"/>
  <c r="L310" i="1"/>
  <c r="K310" i="1"/>
  <c r="AS308" i="1"/>
  <c r="AP308" i="1"/>
  <c r="AN308" i="1"/>
  <c r="AL308" i="1"/>
  <c r="L308" i="1"/>
  <c r="K308" i="1"/>
  <c r="AS307" i="1"/>
  <c r="AP307" i="1"/>
  <c r="AN307" i="1"/>
  <c r="AL307" i="1"/>
  <c r="L307" i="1"/>
  <c r="K307" i="1"/>
  <c r="AS306" i="1"/>
  <c r="AP306" i="1"/>
  <c r="AN306" i="1"/>
  <c r="AL306" i="1"/>
  <c r="L306" i="1"/>
  <c r="K306" i="1"/>
  <c r="AS305" i="1"/>
  <c r="AP305" i="1"/>
  <c r="AN305" i="1"/>
  <c r="AL305" i="1"/>
  <c r="L305" i="1"/>
  <c r="K305" i="1"/>
  <c r="AS304" i="1"/>
  <c r="AP304" i="1"/>
  <c r="AN304" i="1"/>
  <c r="AL304" i="1"/>
  <c r="L304" i="1"/>
  <c r="K304" i="1"/>
  <c r="AS303" i="1"/>
  <c r="AP303" i="1"/>
  <c r="AN303" i="1"/>
  <c r="AL303" i="1"/>
  <c r="L303" i="1"/>
  <c r="K303" i="1"/>
  <c r="AS302" i="1"/>
  <c r="AP302" i="1"/>
  <c r="AN302" i="1"/>
  <c r="AL302" i="1"/>
  <c r="L302" i="1"/>
  <c r="K302" i="1"/>
  <c r="AS301" i="1"/>
  <c r="AP301" i="1"/>
  <c r="AN301" i="1"/>
  <c r="AL301" i="1"/>
  <c r="L301" i="1"/>
  <c r="K301" i="1"/>
  <c r="AS300" i="1"/>
  <c r="AP300" i="1"/>
  <c r="AN300" i="1"/>
  <c r="AL300" i="1"/>
  <c r="L300" i="1"/>
  <c r="K300" i="1"/>
  <c r="AS299" i="1"/>
  <c r="AP299" i="1"/>
  <c r="AN299" i="1"/>
  <c r="AL299" i="1"/>
  <c r="L299" i="1"/>
  <c r="K299" i="1"/>
  <c r="AS298" i="1"/>
  <c r="AP298" i="1"/>
  <c r="AN298" i="1"/>
  <c r="L298" i="1"/>
  <c r="K298" i="1"/>
  <c r="AS297" i="1"/>
  <c r="AP297" i="1"/>
  <c r="AN297" i="1"/>
  <c r="L297" i="1"/>
  <c r="K297" i="1"/>
  <c r="AS296" i="1"/>
  <c r="AP296" i="1"/>
  <c r="AN296" i="1"/>
  <c r="L296" i="1"/>
  <c r="K296" i="1"/>
  <c r="AS295" i="1"/>
  <c r="AP295" i="1"/>
  <c r="AN295" i="1"/>
  <c r="L295" i="1"/>
  <c r="K295" i="1"/>
  <c r="AS294" i="1"/>
  <c r="AP294" i="1"/>
  <c r="AN294" i="1"/>
  <c r="L294" i="1"/>
  <c r="K294" i="1"/>
  <c r="AS293" i="1"/>
  <c r="AP293" i="1"/>
  <c r="AN293" i="1"/>
  <c r="L293" i="1"/>
  <c r="K293" i="1"/>
  <c r="AS292" i="1"/>
  <c r="AP292" i="1"/>
  <c r="AN292" i="1"/>
  <c r="L292" i="1"/>
  <c r="K292" i="1"/>
  <c r="AS291" i="1"/>
  <c r="AP291" i="1"/>
  <c r="AN291" i="1"/>
  <c r="L291" i="1"/>
  <c r="K291" i="1"/>
  <c r="AS290" i="1"/>
  <c r="AP290" i="1"/>
  <c r="AN290" i="1"/>
  <c r="L290" i="1"/>
  <c r="K290" i="1"/>
  <c r="AS289" i="1"/>
  <c r="AP289" i="1"/>
  <c r="AN289" i="1"/>
  <c r="L289" i="1"/>
  <c r="K289" i="1"/>
  <c r="AS288" i="1"/>
  <c r="AP288" i="1"/>
  <c r="AN288" i="1"/>
  <c r="L288" i="1"/>
  <c r="K288" i="1"/>
  <c r="AS287" i="1"/>
  <c r="AP287" i="1"/>
  <c r="AN287" i="1"/>
  <c r="L287" i="1"/>
  <c r="K287" i="1"/>
  <c r="AS286" i="1"/>
  <c r="AP286" i="1"/>
  <c r="AN286" i="1"/>
  <c r="L286" i="1"/>
  <c r="K286" i="1"/>
  <c r="AS285" i="1"/>
  <c r="AP285" i="1"/>
  <c r="AN285" i="1"/>
  <c r="L285" i="1"/>
  <c r="K285" i="1"/>
  <c r="AS284" i="1"/>
  <c r="AP284" i="1"/>
  <c r="AN284" i="1"/>
  <c r="L284" i="1"/>
  <c r="K284" i="1"/>
  <c r="AS283" i="1"/>
  <c r="AP283" i="1"/>
  <c r="AN283" i="1"/>
  <c r="L283" i="1"/>
  <c r="K283" i="1"/>
  <c r="AS282" i="1"/>
  <c r="AP282" i="1"/>
  <c r="AN282" i="1"/>
  <c r="L282" i="1"/>
  <c r="K282" i="1"/>
  <c r="AS281" i="1"/>
  <c r="AP281" i="1"/>
  <c r="AN281" i="1"/>
  <c r="L281" i="1"/>
  <c r="K281" i="1"/>
  <c r="AS280" i="1"/>
  <c r="AP280" i="1"/>
  <c r="AN280" i="1"/>
  <c r="L280" i="1"/>
  <c r="K280" i="1"/>
  <c r="AS279" i="1"/>
  <c r="AP279" i="1"/>
  <c r="AN279" i="1"/>
  <c r="L279" i="1"/>
  <c r="K279" i="1"/>
  <c r="AS278" i="1"/>
  <c r="AP278" i="1"/>
  <c r="AN278" i="1"/>
  <c r="L278" i="1"/>
  <c r="K278" i="1"/>
  <c r="AS277" i="1"/>
  <c r="AP277" i="1"/>
  <c r="AN277" i="1"/>
  <c r="L277" i="1"/>
  <c r="K277" i="1"/>
  <c r="AS276" i="1"/>
  <c r="AP276" i="1"/>
  <c r="AN276" i="1"/>
  <c r="L276" i="1"/>
  <c r="K276" i="1"/>
  <c r="AS275" i="1"/>
  <c r="AP275" i="1"/>
  <c r="AN275" i="1"/>
  <c r="L275" i="1"/>
  <c r="K275" i="1"/>
  <c r="AS274" i="1"/>
  <c r="AP274" i="1"/>
  <c r="AN274" i="1"/>
  <c r="L274" i="1"/>
  <c r="K274" i="1"/>
  <c r="AS273" i="1"/>
  <c r="AP273" i="1"/>
  <c r="AN273" i="1"/>
  <c r="L273" i="1"/>
  <c r="K273" i="1"/>
  <c r="AS272" i="1"/>
  <c r="AP272" i="1"/>
  <c r="AN272" i="1"/>
  <c r="L272" i="1"/>
  <c r="K272" i="1"/>
  <c r="AS271" i="1"/>
  <c r="AP271" i="1"/>
  <c r="AN271" i="1"/>
  <c r="L271" i="1"/>
  <c r="K271" i="1"/>
  <c r="AS270" i="1"/>
  <c r="AP270" i="1"/>
  <c r="AN270" i="1"/>
  <c r="L270" i="1"/>
  <c r="K270" i="1"/>
  <c r="AS269" i="1"/>
  <c r="AP269" i="1"/>
  <c r="AN269" i="1"/>
  <c r="L269" i="1"/>
  <c r="K269" i="1"/>
  <c r="AS268" i="1"/>
  <c r="AP268" i="1"/>
  <c r="AN268" i="1"/>
  <c r="L268" i="1"/>
  <c r="K268" i="1"/>
  <c r="AS267" i="1"/>
  <c r="AP267" i="1"/>
  <c r="AN267" i="1"/>
  <c r="L267" i="1"/>
  <c r="K267" i="1"/>
  <c r="AS266" i="1"/>
  <c r="AP266" i="1"/>
  <c r="AN266" i="1"/>
  <c r="L266" i="1"/>
  <c r="K266" i="1"/>
  <c r="AS265" i="1"/>
  <c r="AP265" i="1"/>
  <c r="AN265" i="1"/>
  <c r="L265" i="1"/>
  <c r="K265" i="1"/>
  <c r="AS264" i="1"/>
  <c r="AP264" i="1"/>
  <c r="AN264" i="1"/>
  <c r="L264" i="1"/>
  <c r="K264" i="1"/>
  <c r="AS263" i="1"/>
  <c r="AP263" i="1"/>
  <c r="AN263" i="1"/>
  <c r="L263" i="1"/>
  <c r="K263" i="1"/>
  <c r="AS262" i="1"/>
  <c r="AP262" i="1"/>
  <c r="AN262" i="1"/>
  <c r="L262" i="1"/>
  <c r="K262" i="1"/>
  <c r="AS261" i="1"/>
  <c r="AP261" i="1"/>
  <c r="AN261" i="1"/>
  <c r="L261" i="1"/>
  <c r="K261" i="1"/>
  <c r="AS260" i="1"/>
  <c r="AP260" i="1"/>
  <c r="AN260" i="1"/>
  <c r="L260" i="1"/>
  <c r="K260" i="1"/>
  <c r="AS259" i="1"/>
  <c r="AP259" i="1"/>
  <c r="AN259" i="1"/>
  <c r="L259" i="1"/>
  <c r="K259" i="1"/>
  <c r="AS258" i="1"/>
  <c r="AP258" i="1"/>
  <c r="AN258" i="1"/>
  <c r="L258" i="1"/>
  <c r="K258" i="1"/>
  <c r="AS257" i="1"/>
  <c r="AP257" i="1"/>
  <c r="AN257" i="1"/>
  <c r="L257" i="1"/>
  <c r="K257" i="1"/>
  <c r="AS256" i="1"/>
  <c r="AP256" i="1"/>
  <c r="AN256" i="1"/>
  <c r="L256" i="1"/>
  <c r="K256" i="1"/>
  <c r="AS255" i="1"/>
  <c r="AP255" i="1"/>
  <c r="AN255" i="1"/>
  <c r="L255" i="1"/>
  <c r="K255" i="1"/>
  <c r="AS254" i="1"/>
  <c r="AP254" i="1"/>
  <c r="AN254" i="1"/>
  <c r="L254" i="1"/>
  <c r="K254" i="1"/>
  <c r="AS253" i="1"/>
  <c r="AP253" i="1"/>
  <c r="AN253" i="1"/>
  <c r="L253" i="1"/>
  <c r="K253" i="1"/>
  <c r="AS252" i="1"/>
  <c r="AP252" i="1"/>
  <c r="AN252" i="1"/>
  <c r="L252" i="1"/>
  <c r="K252" i="1"/>
  <c r="AS251" i="1"/>
  <c r="AP251" i="1"/>
  <c r="AN251" i="1"/>
  <c r="L251" i="1"/>
  <c r="K251" i="1"/>
  <c r="AS250" i="1"/>
  <c r="AP250" i="1"/>
  <c r="AN250" i="1"/>
  <c r="L250" i="1"/>
  <c r="K250" i="1"/>
  <c r="AS249" i="1"/>
  <c r="AP249" i="1"/>
  <c r="AN249" i="1"/>
  <c r="L249" i="1"/>
  <c r="K249" i="1"/>
  <c r="AS248" i="1"/>
  <c r="AP248" i="1"/>
  <c r="AN248" i="1"/>
  <c r="L248" i="1"/>
  <c r="K248" i="1"/>
  <c r="AS247" i="1"/>
  <c r="AP247" i="1"/>
  <c r="AN247" i="1"/>
  <c r="L247" i="1"/>
  <c r="K247" i="1"/>
  <c r="AS246" i="1"/>
  <c r="AP246" i="1"/>
  <c r="AN246" i="1"/>
  <c r="L246" i="1"/>
  <c r="K246" i="1"/>
  <c r="AS245" i="1"/>
  <c r="AP245" i="1"/>
  <c r="AN245" i="1"/>
  <c r="L245" i="1"/>
  <c r="K245" i="1"/>
  <c r="AS244" i="1"/>
  <c r="AP244" i="1"/>
  <c r="AN244" i="1"/>
  <c r="L244" i="1"/>
  <c r="K244" i="1"/>
  <c r="AS243" i="1"/>
  <c r="AP243" i="1"/>
  <c r="AN243" i="1"/>
  <c r="L243" i="1"/>
  <c r="K243" i="1"/>
  <c r="AS242" i="1"/>
  <c r="AP242" i="1"/>
  <c r="AN242" i="1"/>
  <c r="L242" i="1"/>
  <c r="K242" i="1"/>
  <c r="AS241" i="1"/>
  <c r="AP241" i="1"/>
  <c r="AN241" i="1"/>
  <c r="L241" i="1"/>
  <c r="K241" i="1"/>
  <c r="AS240" i="1"/>
  <c r="AP240" i="1"/>
  <c r="AN240" i="1"/>
  <c r="L240" i="1"/>
  <c r="K240" i="1"/>
  <c r="AS239" i="1"/>
  <c r="AP239" i="1"/>
  <c r="AN239" i="1"/>
  <c r="L239" i="1"/>
  <c r="K239" i="1"/>
  <c r="AS238" i="1"/>
  <c r="AP238" i="1"/>
  <c r="AN238" i="1"/>
  <c r="L238" i="1"/>
  <c r="K238" i="1"/>
  <c r="AS237" i="1"/>
  <c r="AP237" i="1"/>
  <c r="AN237" i="1"/>
  <c r="L237" i="1"/>
  <c r="K237" i="1"/>
  <c r="AS236" i="1"/>
  <c r="AP236" i="1"/>
  <c r="AN236" i="1"/>
  <c r="L236" i="1"/>
  <c r="K236" i="1"/>
  <c r="AS235" i="1"/>
  <c r="AP235" i="1"/>
  <c r="AN235" i="1"/>
  <c r="L235" i="1"/>
  <c r="K235" i="1"/>
  <c r="AS234" i="1"/>
  <c r="AP234" i="1"/>
  <c r="AN234" i="1"/>
  <c r="L234" i="1"/>
  <c r="K234" i="1"/>
  <c r="AS233" i="1"/>
  <c r="AP233" i="1"/>
  <c r="AN233" i="1"/>
  <c r="L233" i="1"/>
  <c r="K233" i="1"/>
  <c r="AS232" i="1"/>
  <c r="AP232" i="1"/>
  <c r="AN232" i="1"/>
  <c r="L232" i="1"/>
  <c r="K232" i="1"/>
  <c r="AS231" i="1"/>
  <c r="AP231" i="1"/>
  <c r="AN231" i="1"/>
  <c r="L231" i="1"/>
  <c r="K231" i="1"/>
  <c r="AS230" i="1"/>
  <c r="AP230" i="1"/>
  <c r="AN230" i="1"/>
  <c r="L230" i="1"/>
  <c r="K230" i="1"/>
  <c r="AS229" i="1"/>
  <c r="AP229" i="1"/>
  <c r="AN229" i="1"/>
  <c r="L229" i="1"/>
  <c r="K229" i="1"/>
  <c r="AS228" i="1"/>
  <c r="AP228" i="1"/>
  <c r="AN228" i="1"/>
  <c r="L228" i="1"/>
  <c r="K228" i="1"/>
  <c r="AS227" i="1"/>
  <c r="AP227" i="1"/>
  <c r="AN227" i="1"/>
  <c r="L227" i="1"/>
  <c r="K227" i="1"/>
  <c r="AS226" i="1"/>
  <c r="AP226" i="1"/>
  <c r="AN226" i="1"/>
  <c r="L226" i="1"/>
  <c r="K226" i="1"/>
  <c r="AS225" i="1"/>
  <c r="AP225" i="1"/>
  <c r="AN225" i="1"/>
  <c r="L225" i="1"/>
  <c r="K225" i="1"/>
  <c r="AS224" i="1"/>
  <c r="AP224" i="1"/>
  <c r="AN224" i="1"/>
  <c r="L224" i="1"/>
  <c r="K224" i="1"/>
  <c r="AS223" i="1"/>
  <c r="AP223" i="1"/>
  <c r="AN223" i="1"/>
  <c r="L223" i="1"/>
  <c r="K223" i="1"/>
  <c r="AS222" i="1"/>
  <c r="AP222" i="1"/>
  <c r="AN222" i="1"/>
  <c r="L222" i="1"/>
  <c r="K222" i="1"/>
  <c r="AS221" i="1"/>
  <c r="AP221" i="1"/>
  <c r="AN221" i="1"/>
  <c r="L221" i="1"/>
  <c r="K221" i="1"/>
  <c r="AS220" i="1"/>
  <c r="AP220" i="1"/>
  <c r="AN220" i="1"/>
  <c r="L220" i="1"/>
  <c r="K220" i="1"/>
  <c r="AS219" i="1"/>
  <c r="AP219" i="1"/>
  <c r="AN219" i="1"/>
  <c r="L219" i="1"/>
  <c r="K219" i="1"/>
  <c r="AS218" i="1"/>
  <c r="AP218" i="1"/>
  <c r="AN218" i="1"/>
  <c r="L218" i="1"/>
  <c r="K218" i="1"/>
  <c r="AS217" i="1"/>
  <c r="AP217" i="1"/>
  <c r="AN217" i="1"/>
  <c r="L217" i="1"/>
  <c r="K217" i="1"/>
  <c r="AS216" i="1"/>
  <c r="AP216" i="1"/>
  <c r="AN216" i="1"/>
  <c r="L216" i="1"/>
  <c r="K216" i="1"/>
  <c r="AS215" i="1"/>
  <c r="AP215" i="1"/>
  <c r="AN215" i="1"/>
  <c r="L215" i="1"/>
  <c r="K215" i="1"/>
  <c r="AS214" i="1"/>
  <c r="AP214" i="1"/>
  <c r="AN214" i="1"/>
  <c r="L214" i="1"/>
  <c r="K214" i="1"/>
  <c r="AS213" i="1"/>
  <c r="AP213" i="1"/>
  <c r="AN213" i="1"/>
  <c r="L213" i="1"/>
  <c r="K213" i="1"/>
  <c r="AS212" i="1"/>
  <c r="AP212" i="1"/>
  <c r="AN212" i="1"/>
  <c r="L212" i="1"/>
  <c r="K212" i="1"/>
  <c r="AS211" i="1"/>
  <c r="AP211" i="1"/>
  <c r="AN211" i="1"/>
  <c r="L211" i="1"/>
  <c r="K211" i="1"/>
  <c r="AS210" i="1"/>
  <c r="AP210" i="1"/>
  <c r="AN210" i="1"/>
  <c r="L210" i="1"/>
  <c r="K210" i="1"/>
  <c r="AS209" i="1"/>
  <c r="AP209" i="1"/>
  <c r="AN209" i="1"/>
  <c r="L209" i="1"/>
  <c r="K209" i="1"/>
  <c r="AS208" i="1"/>
  <c r="AP208" i="1"/>
  <c r="AN208" i="1"/>
  <c r="L208" i="1"/>
  <c r="K208" i="1"/>
  <c r="AS207" i="1"/>
  <c r="AP207" i="1"/>
  <c r="AN207" i="1"/>
  <c r="L207" i="1"/>
  <c r="K207" i="1"/>
  <c r="AS206" i="1"/>
  <c r="AP206" i="1"/>
  <c r="AN206" i="1"/>
  <c r="L206" i="1"/>
  <c r="K206" i="1"/>
  <c r="AS205" i="1"/>
  <c r="AP205" i="1"/>
  <c r="AN205" i="1"/>
  <c r="L205" i="1"/>
  <c r="K205" i="1"/>
  <c r="AS204" i="1"/>
  <c r="AP204" i="1"/>
  <c r="AN204" i="1"/>
  <c r="L204" i="1"/>
  <c r="K204" i="1"/>
  <c r="AS203" i="1"/>
  <c r="AP203" i="1"/>
  <c r="AN203" i="1"/>
  <c r="L203" i="1"/>
  <c r="K203" i="1"/>
  <c r="AS202" i="1"/>
  <c r="AP202" i="1"/>
  <c r="AN202" i="1"/>
  <c r="L202" i="1"/>
  <c r="K202" i="1"/>
  <c r="AS201" i="1"/>
  <c r="AP201" i="1"/>
  <c r="AN201" i="1"/>
  <c r="L201" i="1"/>
  <c r="K201" i="1"/>
  <c r="AS200" i="1"/>
  <c r="AP200" i="1"/>
  <c r="AN200" i="1"/>
  <c r="L200" i="1"/>
  <c r="K200" i="1"/>
  <c r="AS199" i="1"/>
  <c r="AP199" i="1"/>
  <c r="AN199" i="1"/>
  <c r="L199" i="1"/>
  <c r="K199" i="1"/>
  <c r="AS198" i="1"/>
  <c r="AP198" i="1"/>
  <c r="AN198" i="1"/>
  <c r="L198" i="1"/>
  <c r="K198" i="1"/>
  <c r="AS197" i="1"/>
  <c r="AP197" i="1"/>
  <c r="AN197" i="1"/>
  <c r="L197" i="1"/>
  <c r="K197" i="1"/>
  <c r="AS196" i="1"/>
  <c r="AP196" i="1"/>
  <c r="AN196" i="1"/>
  <c r="L196" i="1"/>
  <c r="K196" i="1"/>
  <c r="AS195" i="1"/>
  <c r="AP195" i="1"/>
  <c r="AN195" i="1"/>
  <c r="L195" i="1"/>
  <c r="K195" i="1"/>
  <c r="AS194" i="1"/>
  <c r="AP194" i="1"/>
  <c r="AN194" i="1"/>
  <c r="L194" i="1"/>
  <c r="K194" i="1"/>
  <c r="AS193" i="1"/>
  <c r="AP193" i="1"/>
  <c r="AN193" i="1"/>
  <c r="L193" i="1"/>
  <c r="K193" i="1"/>
  <c r="AS192" i="1"/>
  <c r="AP192" i="1"/>
  <c r="AN192" i="1"/>
  <c r="L192" i="1"/>
  <c r="K192" i="1"/>
  <c r="AS191" i="1"/>
  <c r="AP191" i="1"/>
  <c r="AN191" i="1"/>
  <c r="L191" i="1"/>
  <c r="K191" i="1"/>
  <c r="AS190" i="1"/>
  <c r="AP190" i="1"/>
  <c r="AN190" i="1"/>
  <c r="L190" i="1"/>
  <c r="K190" i="1"/>
  <c r="AS189" i="1"/>
  <c r="AP189" i="1"/>
  <c r="AN189" i="1"/>
  <c r="L189" i="1"/>
  <c r="K189" i="1"/>
  <c r="AS188" i="1"/>
  <c r="AP188" i="1"/>
  <c r="AN188" i="1"/>
  <c r="L188" i="1"/>
  <c r="K188" i="1"/>
  <c r="AS187" i="1"/>
  <c r="AP187" i="1"/>
  <c r="AN187" i="1"/>
  <c r="L187" i="1"/>
  <c r="K187" i="1"/>
  <c r="AS186" i="1"/>
  <c r="AP186" i="1"/>
  <c r="AN186" i="1"/>
  <c r="L186" i="1"/>
  <c r="K186" i="1"/>
  <c r="AS185" i="1"/>
  <c r="AP185" i="1"/>
  <c r="AN185" i="1"/>
  <c r="L185" i="1"/>
  <c r="K185" i="1"/>
  <c r="AS184" i="1"/>
  <c r="AP184" i="1"/>
  <c r="AN184" i="1"/>
  <c r="L184" i="1"/>
  <c r="K184" i="1"/>
  <c r="AS183" i="1"/>
  <c r="AP183" i="1"/>
  <c r="AN183" i="1"/>
  <c r="L183" i="1"/>
  <c r="K183" i="1"/>
  <c r="AS182" i="1"/>
  <c r="AP182" i="1"/>
  <c r="AN182" i="1"/>
  <c r="L182" i="1"/>
  <c r="K182" i="1"/>
  <c r="AS181" i="1"/>
  <c r="AP181" i="1"/>
  <c r="AN181" i="1"/>
  <c r="L181" i="1"/>
  <c r="K181" i="1"/>
  <c r="AS180" i="1"/>
  <c r="AP180" i="1"/>
  <c r="AN180" i="1"/>
  <c r="L180" i="1"/>
  <c r="K180" i="1"/>
  <c r="AS179" i="1"/>
  <c r="AP179" i="1"/>
  <c r="AN179" i="1"/>
  <c r="L179" i="1"/>
  <c r="K179" i="1"/>
  <c r="AS178" i="1"/>
  <c r="AP178" i="1"/>
  <c r="AN178" i="1"/>
  <c r="L178" i="1"/>
  <c r="K178" i="1"/>
  <c r="AS177" i="1"/>
  <c r="AP177" i="1"/>
  <c r="AN177" i="1"/>
  <c r="L177" i="1"/>
  <c r="K177" i="1"/>
  <c r="AS176" i="1"/>
  <c r="AP176" i="1"/>
  <c r="AN176" i="1"/>
  <c r="L176" i="1"/>
  <c r="K176" i="1"/>
  <c r="AS175" i="1"/>
  <c r="AP175" i="1"/>
  <c r="AN175" i="1"/>
  <c r="L175" i="1"/>
  <c r="K175" i="1"/>
  <c r="AS174" i="1"/>
  <c r="AP174" i="1"/>
  <c r="AN174" i="1"/>
  <c r="L174" i="1"/>
  <c r="K174" i="1"/>
  <c r="AS173" i="1"/>
  <c r="AP173" i="1"/>
  <c r="AN173" i="1"/>
  <c r="L173" i="1"/>
  <c r="K173" i="1"/>
  <c r="AS172" i="1"/>
  <c r="AP172" i="1"/>
  <c r="AN172" i="1"/>
  <c r="L172" i="1"/>
  <c r="K172" i="1"/>
  <c r="AS171" i="1"/>
  <c r="AP171" i="1"/>
  <c r="AN171" i="1"/>
  <c r="L171" i="1"/>
  <c r="K171" i="1"/>
  <c r="AS170" i="1"/>
  <c r="AP170" i="1"/>
  <c r="AN170" i="1"/>
  <c r="L170" i="1"/>
  <c r="K170" i="1"/>
  <c r="AS169" i="1"/>
  <c r="AP169" i="1"/>
  <c r="AN169" i="1"/>
  <c r="L169" i="1"/>
  <c r="K169" i="1"/>
  <c r="AS168" i="1"/>
  <c r="AP168" i="1"/>
  <c r="AN168" i="1"/>
  <c r="L168" i="1"/>
  <c r="K168" i="1"/>
  <c r="AS167" i="1"/>
  <c r="AP167" i="1"/>
  <c r="AN167" i="1"/>
  <c r="L167" i="1"/>
  <c r="K167" i="1"/>
  <c r="AS166" i="1"/>
  <c r="AP166" i="1"/>
  <c r="AN166" i="1"/>
  <c r="L166" i="1"/>
  <c r="K166" i="1"/>
  <c r="AS165" i="1"/>
  <c r="AP165" i="1"/>
  <c r="AN165" i="1"/>
  <c r="L165" i="1"/>
  <c r="K165" i="1"/>
  <c r="AS164" i="1"/>
  <c r="AP164" i="1"/>
  <c r="AN164" i="1"/>
  <c r="L164" i="1"/>
  <c r="K164" i="1"/>
  <c r="AS163" i="1"/>
  <c r="AP163" i="1"/>
  <c r="AN163" i="1"/>
  <c r="L163" i="1"/>
  <c r="K163" i="1"/>
  <c r="AS162" i="1"/>
  <c r="AP162" i="1"/>
  <c r="AN162" i="1"/>
  <c r="L162" i="1"/>
  <c r="K162" i="1"/>
  <c r="AS161" i="1"/>
  <c r="AP161" i="1"/>
  <c r="AN161" i="1"/>
  <c r="L161" i="1"/>
  <c r="K161" i="1"/>
  <c r="AS160" i="1"/>
  <c r="AP160" i="1"/>
  <c r="AN160" i="1"/>
  <c r="L160" i="1"/>
  <c r="K160" i="1"/>
  <c r="AS159" i="1"/>
  <c r="AP159" i="1"/>
  <c r="AN159" i="1"/>
  <c r="L159" i="1"/>
  <c r="K159" i="1"/>
  <c r="AS158" i="1"/>
  <c r="AP158" i="1"/>
  <c r="AN158" i="1"/>
  <c r="L158" i="1"/>
  <c r="K158" i="1"/>
  <c r="AS157" i="1"/>
  <c r="AP157" i="1"/>
  <c r="AN157" i="1"/>
  <c r="L157" i="1"/>
  <c r="K157" i="1"/>
  <c r="AS156" i="1"/>
  <c r="AP156" i="1"/>
  <c r="AN156" i="1"/>
  <c r="L156" i="1"/>
  <c r="K156" i="1"/>
  <c r="AS155" i="1"/>
  <c r="AP155" i="1"/>
  <c r="AN155" i="1"/>
  <c r="L155" i="1"/>
  <c r="K155" i="1"/>
  <c r="AS154" i="1"/>
  <c r="AP154" i="1"/>
  <c r="AN154" i="1"/>
  <c r="L154" i="1"/>
  <c r="K154" i="1"/>
  <c r="AS153" i="1"/>
  <c r="AP153" i="1"/>
  <c r="AN153" i="1"/>
  <c r="L153" i="1"/>
  <c r="K153" i="1"/>
  <c r="AS152" i="1"/>
  <c r="AP152" i="1"/>
  <c r="AN152" i="1"/>
  <c r="L152" i="1"/>
  <c r="K152" i="1"/>
  <c r="AS151" i="1"/>
  <c r="AP151" i="1"/>
  <c r="AN151" i="1"/>
  <c r="L151" i="1"/>
  <c r="K151" i="1"/>
  <c r="AS150" i="1"/>
  <c r="AP150" i="1"/>
  <c r="AN150" i="1"/>
  <c r="L150" i="1"/>
  <c r="K150" i="1"/>
  <c r="AS149" i="1"/>
  <c r="AP149" i="1"/>
  <c r="AN149" i="1"/>
  <c r="L149" i="1"/>
  <c r="K149" i="1"/>
  <c r="AS148" i="1"/>
  <c r="AP148" i="1"/>
  <c r="AN148" i="1"/>
  <c r="L148" i="1"/>
  <c r="K148" i="1"/>
  <c r="AS147" i="1"/>
  <c r="AP147" i="1"/>
  <c r="AN147" i="1"/>
  <c r="L147" i="1"/>
  <c r="K147" i="1"/>
  <c r="AS146" i="1"/>
  <c r="AP146" i="1"/>
  <c r="AN146" i="1"/>
  <c r="L146" i="1"/>
  <c r="K146" i="1"/>
  <c r="AS145" i="1"/>
  <c r="AP145" i="1"/>
  <c r="AN145" i="1"/>
  <c r="L145" i="1"/>
  <c r="K145" i="1"/>
  <c r="AS144" i="1"/>
  <c r="AP144" i="1"/>
  <c r="AN144" i="1"/>
  <c r="L144" i="1"/>
  <c r="K144" i="1"/>
  <c r="AS143" i="1"/>
  <c r="AP143" i="1"/>
  <c r="AN143" i="1"/>
  <c r="L143" i="1"/>
  <c r="K143" i="1"/>
  <c r="AS142" i="1"/>
  <c r="AP142" i="1"/>
  <c r="AN142" i="1"/>
  <c r="L142" i="1"/>
  <c r="K142" i="1"/>
  <c r="AS141" i="1"/>
  <c r="AP141" i="1"/>
  <c r="AN141" i="1"/>
  <c r="L141" i="1"/>
  <c r="K141" i="1"/>
  <c r="AS140" i="1"/>
  <c r="AP140" i="1"/>
  <c r="AN140" i="1"/>
  <c r="L140" i="1"/>
  <c r="K140" i="1"/>
  <c r="AS139" i="1"/>
  <c r="AP139" i="1"/>
  <c r="AN139" i="1"/>
  <c r="L139" i="1"/>
  <c r="K139" i="1"/>
  <c r="AS138" i="1"/>
  <c r="AP138" i="1"/>
  <c r="AN138" i="1"/>
  <c r="L138" i="1"/>
  <c r="K138" i="1"/>
  <c r="AS137" i="1"/>
  <c r="AP137" i="1"/>
  <c r="AN137" i="1"/>
  <c r="L137" i="1"/>
  <c r="K137" i="1"/>
  <c r="AS136" i="1"/>
  <c r="AP136" i="1"/>
  <c r="AN136" i="1"/>
  <c r="L136" i="1"/>
  <c r="K136" i="1"/>
  <c r="AS135" i="1"/>
  <c r="AP135" i="1"/>
  <c r="AN135" i="1"/>
  <c r="L135" i="1"/>
  <c r="K135" i="1"/>
  <c r="AS134" i="1"/>
  <c r="AP134" i="1"/>
  <c r="AN134" i="1"/>
  <c r="L134" i="1"/>
  <c r="K134" i="1"/>
  <c r="AS133" i="1"/>
  <c r="AP133" i="1"/>
  <c r="AN133" i="1"/>
  <c r="L133" i="1"/>
  <c r="K133" i="1"/>
  <c r="AS132" i="1"/>
  <c r="AP132" i="1"/>
  <c r="AN132" i="1"/>
  <c r="L132" i="1"/>
  <c r="K132" i="1"/>
  <c r="AS131" i="1"/>
  <c r="AP131" i="1"/>
  <c r="AN131" i="1"/>
  <c r="L131" i="1"/>
  <c r="K131" i="1"/>
  <c r="AS130" i="1"/>
  <c r="AP130" i="1"/>
  <c r="AN130" i="1"/>
  <c r="L130" i="1"/>
  <c r="K130" i="1"/>
  <c r="AS129" i="1"/>
  <c r="AP129" i="1"/>
  <c r="AN129" i="1"/>
  <c r="L129" i="1"/>
  <c r="K129" i="1"/>
  <c r="AS128" i="1"/>
  <c r="AP128" i="1"/>
  <c r="AN128" i="1"/>
  <c r="L128" i="1"/>
  <c r="K128" i="1"/>
  <c r="AS127" i="1"/>
  <c r="AP127" i="1"/>
  <c r="AN127" i="1"/>
  <c r="L127" i="1"/>
  <c r="K127" i="1"/>
  <c r="AS126" i="1"/>
  <c r="AP126" i="1"/>
  <c r="AN126" i="1"/>
  <c r="L126" i="1"/>
  <c r="K126" i="1"/>
  <c r="AS125" i="1"/>
  <c r="AP125" i="1"/>
  <c r="AN125" i="1"/>
  <c r="L125" i="1"/>
  <c r="K125" i="1"/>
  <c r="AS124" i="1"/>
  <c r="AP124" i="1"/>
  <c r="AN124" i="1"/>
  <c r="L124" i="1"/>
  <c r="K124" i="1"/>
  <c r="AS123" i="1"/>
  <c r="AP123" i="1"/>
  <c r="AN123" i="1"/>
  <c r="L123" i="1"/>
  <c r="K123" i="1"/>
  <c r="AS122" i="1"/>
  <c r="AP122" i="1"/>
  <c r="AN122" i="1"/>
  <c r="L122" i="1"/>
  <c r="K122" i="1"/>
  <c r="AS121" i="1"/>
  <c r="AP121" i="1"/>
  <c r="AN121" i="1"/>
  <c r="L121" i="1"/>
  <c r="K121" i="1"/>
  <c r="AS120" i="1"/>
  <c r="AP120" i="1"/>
  <c r="AN120" i="1"/>
  <c r="L120" i="1"/>
  <c r="K120" i="1"/>
  <c r="AS119" i="1"/>
  <c r="AP119" i="1"/>
  <c r="AN119" i="1"/>
  <c r="L119" i="1"/>
  <c r="K119" i="1"/>
  <c r="AS118" i="1"/>
  <c r="AP118" i="1"/>
  <c r="AN118" i="1"/>
  <c r="L118" i="1"/>
  <c r="K118" i="1"/>
  <c r="AS117" i="1"/>
  <c r="AP117" i="1"/>
  <c r="AN117" i="1"/>
  <c r="L117" i="1"/>
  <c r="K117" i="1"/>
  <c r="AS116" i="1"/>
  <c r="AP116" i="1"/>
  <c r="AN116" i="1"/>
  <c r="L116" i="1"/>
  <c r="K116" i="1"/>
  <c r="AS115" i="1"/>
  <c r="AP115" i="1"/>
  <c r="AN115" i="1"/>
  <c r="L115" i="1"/>
  <c r="K115" i="1"/>
  <c r="AS114" i="1"/>
  <c r="AP114" i="1"/>
  <c r="AN114" i="1"/>
  <c r="L114" i="1"/>
  <c r="K114" i="1"/>
  <c r="AS113" i="1"/>
  <c r="AP113" i="1"/>
  <c r="AN113" i="1"/>
  <c r="L113" i="1"/>
  <c r="K113" i="1"/>
  <c r="AS112" i="1"/>
  <c r="AP112" i="1"/>
  <c r="AN112" i="1"/>
  <c r="L112" i="1"/>
  <c r="K112" i="1"/>
  <c r="AS111" i="1"/>
  <c r="AP111" i="1"/>
  <c r="AN111" i="1"/>
  <c r="L111" i="1"/>
  <c r="K111" i="1"/>
  <c r="AS110" i="1"/>
  <c r="AP110" i="1"/>
  <c r="AN110" i="1"/>
  <c r="L110" i="1"/>
  <c r="K110" i="1"/>
  <c r="AS109" i="1"/>
  <c r="AP109" i="1"/>
  <c r="AN109" i="1"/>
  <c r="L109" i="1"/>
  <c r="K109" i="1"/>
  <c r="AS108" i="1"/>
  <c r="AP108" i="1"/>
  <c r="AN108" i="1"/>
  <c r="L108" i="1"/>
  <c r="K108" i="1"/>
  <c r="AS107" i="1"/>
  <c r="AP107" i="1"/>
  <c r="AN107" i="1"/>
  <c r="L107" i="1"/>
  <c r="K107" i="1"/>
  <c r="AS106" i="1"/>
  <c r="AP106" i="1"/>
  <c r="AN106" i="1"/>
  <c r="L106" i="1"/>
  <c r="K106" i="1"/>
  <c r="AS105" i="1"/>
  <c r="AP105" i="1"/>
  <c r="AN105" i="1"/>
  <c r="L105" i="1"/>
  <c r="K105" i="1"/>
  <c r="AS104" i="1"/>
  <c r="AP104" i="1"/>
  <c r="AN104" i="1"/>
  <c r="L104" i="1"/>
  <c r="K104" i="1"/>
  <c r="AS103" i="1"/>
  <c r="AP103" i="1"/>
  <c r="AN103" i="1"/>
  <c r="L103" i="1"/>
  <c r="K103" i="1"/>
  <c r="AS102" i="1"/>
  <c r="AP102" i="1"/>
  <c r="AN102" i="1"/>
  <c r="L102" i="1"/>
  <c r="K102" i="1"/>
  <c r="AS101" i="1"/>
  <c r="AP101" i="1"/>
  <c r="AN101" i="1"/>
  <c r="L101" i="1"/>
  <c r="K101" i="1"/>
  <c r="AS100" i="1"/>
  <c r="AP100" i="1"/>
  <c r="AN100" i="1"/>
  <c r="L100" i="1"/>
  <c r="K100" i="1"/>
  <c r="AS99" i="1"/>
  <c r="AP99" i="1"/>
  <c r="AN99" i="1"/>
  <c r="L99" i="1"/>
  <c r="K99" i="1"/>
  <c r="AS98" i="1"/>
  <c r="AP98" i="1"/>
  <c r="AN98" i="1"/>
  <c r="L98" i="1"/>
  <c r="K98" i="1"/>
  <c r="AS97" i="1"/>
  <c r="AP97" i="1"/>
  <c r="AN97" i="1"/>
  <c r="L97" i="1"/>
  <c r="K97" i="1"/>
  <c r="AS96" i="1"/>
  <c r="AP96" i="1"/>
  <c r="AN96" i="1"/>
  <c r="L96" i="1"/>
  <c r="K96" i="1"/>
  <c r="AS95" i="1"/>
  <c r="AP95" i="1"/>
  <c r="AN95" i="1"/>
  <c r="L95" i="1"/>
  <c r="K95" i="1"/>
  <c r="AS94" i="1"/>
  <c r="AP94" i="1"/>
  <c r="AN94" i="1"/>
  <c r="L94" i="1"/>
  <c r="K94" i="1"/>
  <c r="AS93" i="1"/>
  <c r="AP93" i="1"/>
  <c r="AN93" i="1"/>
  <c r="L93" i="1"/>
  <c r="K93" i="1"/>
  <c r="AS92" i="1"/>
  <c r="AP92" i="1"/>
  <c r="AN92" i="1"/>
  <c r="L92" i="1"/>
  <c r="K92" i="1"/>
  <c r="AS91" i="1"/>
  <c r="AP91" i="1"/>
  <c r="AN91" i="1"/>
  <c r="L91" i="1"/>
  <c r="K91" i="1"/>
  <c r="AS90" i="1"/>
  <c r="AP90" i="1"/>
  <c r="AN90" i="1"/>
  <c r="L90" i="1"/>
  <c r="K90" i="1"/>
  <c r="AS89" i="1"/>
  <c r="AP89" i="1"/>
  <c r="AN89" i="1"/>
  <c r="L89" i="1"/>
  <c r="K89" i="1"/>
  <c r="AS88" i="1"/>
  <c r="AP88" i="1"/>
  <c r="AN88" i="1"/>
  <c r="L88" i="1"/>
  <c r="K88" i="1"/>
  <c r="AS87" i="1"/>
  <c r="AP87" i="1"/>
  <c r="AN87" i="1"/>
  <c r="L87" i="1"/>
  <c r="K87" i="1"/>
  <c r="AS86" i="1"/>
  <c r="AP86" i="1"/>
  <c r="AN86" i="1"/>
  <c r="L86" i="1"/>
  <c r="K86" i="1"/>
  <c r="AS85" i="1"/>
  <c r="AP85" i="1"/>
  <c r="AN85" i="1"/>
  <c r="L85" i="1"/>
  <c r="K85" i="1"/>
  <c r="AS84" i="1"/>
  <c r="AP84" i="1"/>
  <c r="AN84" i="1"/>
  <c r="L84" i="1"/>
  <c r="K84" i="1"/>
  <c r="AS83" i="1"/>
  <c r="AP83" i="1"/>
  <c r="AN83" i="1"/>
  <c r="L83" i="1"/>
  <c r="K83" i="1"/>
  <c r="AS82" i="1"/>
  <c r="AP82" i="1"/>
  <c r="AN82" i="1"/>
  <c r="L82" i="1"/>
  <c r="K82" i="1"/>
  <c r="AS81" i="1"/>
  <c r="AP81" i="1"/>
  <c r="AN81" i="1"/>
  <c r="L81" i="1"/>
  <c r="K81" i="1"/>
  <c r="AS80" i="1"/>
  <c r="AP80" i="1"/>
  <c r="AN80" i="1"/>
  <c r="L80" i="1"/>
  <c r="K80" i="1"/>
  <c r="AS79" i="1"/>
  <c r="AP79" i="1"/>
  <c r="AN79" i="1"/>
  <c r="L79" i="1"/>
  <c r="K79" i="1"/>
  <c r="AS78" i="1"/>
  <c r="AP78" i="1"/>
  <c r="AN78" i="1"/>
  <c r="L78" i="1"/>
  <c r="K78" i="1"/>
  <c r="AS77" i="1"/>
  <c r="AP77" i="1"/>
  <c r="AN77" i="1"/>
  <c r="L77" i="1"/>
  <c r="K77" i="1"/>
  <c r="AS76" i="1"/>
  <c r="AP76" i="1"/>
  <c r="AN76" i="1"/>
  <c r="L76" i="1"/>
  <c r="K76" i="1"/>
  <c r="AS75" i="1"/>
  <c r="AP75" i="1"/>
  <c r="AN75" i="1"/>
  <c r="L75" i="1"/>
  <c r="K75" i="1"/>
  <c r="AS74" i="1"/>
  <c r="AP74" i="1"/>
  <c r="AN74" i="1"/>
  <c r="L74" i="1"/>
  <c r="K74" i="1"/>
  <c r="AS73" i="1"/>
  <c r="AP73" i="1"/>
  <c r="AN73" i="1"/>
  <c r="L73" i="1"/>
  <c r="K73" i="1"/>
  <c r="AS72" i="1"/>
  <c r="AP72" i="1"/>
  <c r="AN72" i="1"/>
  <c r="L72" i="1"/>
  <c r="K72" i="1"/>
  <c r="AS71" i="1"/>
  <c r="AP71" i="1"/>
  <c r="AN71" i="1"/>
  <c r="L71" i="1"/>
  <c r="K71" i="1"/>
  <c r="AS70" i="1"/>
  <c r="AP70" i="1"/>
  <c r="AN70" i="1"/>
  <c r="L70" i="1"/>
  <c r="K70" i="1"/>
  <c r="AS69" i="1"/>
  <c r="AP69" i="1"/>
  <c r="AN69" i="1"/>
  <c r="L69" i="1"/>
  <c r="K69" i="1"/>
  <c r="AS68" i="1"/>
  <c r="AP68" i="1"/>
  <c r="AN68" i="1"/>
  <c r="L68" i="1"/>
  <c r="K68" i="1"/>
  <c r="AS67" i="1"/>
  <c r="AP67" i="1"/>
  <c r="AN67" i="1"/>
  <c r="L67" i="1"/>
  <c r="K67" i="1"/>
  <c r="AS66" i="1"/>
  <c r="AP66" i="1"/>
  <c r="AN66" i="1"/>
  <c r="L66" i="1"/>
  <c r="K66" i="1"/>
  <c r="AS65" i="1"/>
  <c r="AP65" i="1"/>
  <c r="AN65" i="1"/>
  <c r="L65" i="1"/>
  <c r="K65" i="1"/>
  <c r="AS64" i="1"/>
  <c r="AP64" i="1"/>
  <c r="AN64" i="1"/>
  <c r="L64" i="1"/>
  <c r="K64" i="1"/>
  <c r="AS63" i="1"/>
  <c r="AP63" i="1"/>
  <c r="AN63" i="1"/>
  <c r="L63" i="1"/>
  <c r="K63" i="1"/>
  <c r="AS62" i="1"/>
  <c r="AP62" i="1"/>
  <c r="AN62" i="1"/>
  <c r="L62" i="1"/>
  <c r="K62" i="1"/>
  <c r="AS61" i="1"/>
  <c r="AP61" i="1"/>
  <c r="AN61" i="1"/>
  <c r="L61" i="1"/>
  <c r="K61" i="1"/>
  <c r="AS60" i="1"/>
  <c r="AP60" i="1"/>
  <c r="AN60" i="1"/>
  <c r="L60" i="1"/>
  <c r="K60" i="1"/>
  <c r="AS59" i="1"/>
  <c r="AP59" i="1"/>
  <c r="AN59" i="1"/>
  <c r="L59" i="1"/>
  <c r="K59" i="1"/>
  <c r="AS58" i="1"/>
  <c r="AP58" i="1"/>
  <c r="AN58" i="1"/>
  <c r="L58" i="1"/>
  <c r="K58" i="1"/>
  <c r="AS57" i="1"/>
  <c r="AP57" i="1"/>
  <c r="AN57" i="1"/>
  <c r="L57" i="1"/>
  <c r="K57" i="1"/>
  <c r="AS56" i="1"/>
  <c r="AP56" i="1"/>
  <c r="AN56" i="1"/>
  <c r="L56" i="1"/>
  <c r="K56" i="1"/>
  <c r="AS55" i="1"/>
  <c r="AP55" i="1"/>
  <c r="AN55" i="1"/>
  <c r="L55" i="1"/>
  <c r="K55" i="1"/>
  <c r="AS54" i="1"/>
  <c r="AP54" i="1"/>
  <c r="AN54" i="1"/>
  <c r="L54" i="1"/>
  <c r="K54" i="1"/>
  <c r="AS53" i="1"/>
  <c r="AP53" i="1"/>
  <c r="AN53" i="1"/>
  <c r="L53" i="1"/>
  <c r="K53" i="1"/>
  <c r="AS52" i="1"/>
  <c r="AP52" i="1"/>
  <c r="AN52" i="1"/>
  <c r="L52" i="1"/>
  <c r="K52" i="1"/>
  <c r="AS51" i="1"/>
  <c r="AP51" i="1"/>
  <c r="AN51" i="1"/>
  <c r="L51" i="1"/>
  <c r="K51" i="1"/>
  <c r="AS50" i="1"/>
  <c r="AP50" i="1"/>
  <c r="AN50" i="1"/>
  <c r="L50" i="1"/>
  <c r="K50" i="1"/>
  <c r="AS49" i="1"/>
  <c r="AP49" i="1"/>
  <c r="AN49" i="1"/>
  <c r="L49" i="1"/>
  <c r="K49" i="1"/>
  <c r="AS48" i="1"/>
  <c r="AP48" i="1"/>
  <c r="AN48" i="1"/>
  <c r="L48" i="1"/>
  <c r="K48" i="1"/>
  <c r="AS47" i="1"/>
  <c r="AP47" i="1"/>
  <c r="AN47" i="1"/>
  <c r="L47" i="1"/>
  <c r="K47" i="1"/>
  <c r="AS46" i="1"/>
  <c r="AP46" i="1"/>
  <c r="AN46" i="1"/>
  <c r="L46" i="1"/>
  <c r="K46" i="1"/>
  <c r="AS45" i="1"/>
  <c r="AP45" i="1"/>
  <c r="AN45" i="1"/>
  <c r="L45" i="1"/>
  <c r="K45" i="1"/>
  <c r="AS44" i="1"/>
  <c r="AP44" i="1"/>
  <c r="AN44" i="1"/>
  <c r="L44" i="1"/>
  <c r="K44" i="1"/>
  <c r="AS43" i="1"/>
  <c r="AP43" i="1"/>
  <c r="AN43" i="1"/>
  <c r="L43" i="1"/>
  <c r="K43" i="1"/>
  <c r="AS42" i="1"/>
  <c r="AP42" i="1"/>
  <c r="AN42" i="1"/>
  <c r="L42" i="1"/>
  <c r="K42" i="1"/>
  <c r="AS41" i="1"/>
  <c r="AP41" i="1"/>
  <c r="AN41" i="1"/>
  <c r="L41" i="1"/>
  <c r="K41" i="1"/>
  <c r="AS40" i="1"/>
  <c r="AP40" i="1"/>
  <c r="AN40" i="1"/>
  <c r="L40" i="1"/>
  <c r="K40" i="1"/>
  <c r="AS39" i="1"/>
  <c r="AP39" i="1"/>
  <c r="AN39" i="1"/>
  <c r="AL39" i="1"/>
  <c r="L39" i="1"/>
  <c r="K39" i="1"/>
  <c r="AS38" i="1"/>
  <c r="AP38" i="1"/>
  <c r="AN38" i="1"/>
  <c r="AL38" i="1"/>
  <c r="L38" i="1"/>
  <c r="K38" i="1"/>
  <c r="AS37" i="1"/>
  <c r="AP37" i="1"/>
  <c r="AN37" i="1"/>
  <c r="AL37" i="1"/>
  <c r="L37" i="1"/>
  <c r="K37" i="1"/>
  <c r="AS36" i="1"/>
  <c r="AP36" i="1"/>
  <c r="AN36" i="1"/>
  <c r="AL36" i="1"/>
  <c r="L36" i="1"/>
  <c r="K36" i="1"/>
  <c r="AS35" i="1"/>
  <c r="AP35" i="1"/>
  <c r="AN35" i="1"/>
  <c r="AL35" i="1"/>
  <c r="L35" i="1"/>
  <c r="K35" i="1"/>
  <c r="AS34" i="1"/>
  <c r="AP34" i="1"/>
  <c r="AN34" i="1"/>
  <c r="AL34" i="1"/>
  <c r="L34" i="1"/>
  <c r="K34" i="1"/>
  <c r="AS33" i="1"/>
  <c r="AP33" i="1"/>
  <c r="AN33" i="1"/>
  <c r="AL33" i="1"/>
  <c r="L33" i="1"/>
  <c r="K33" i="1"/>
  <c r="AS32" i="1"/>
  <c r="AP32" i="1"/>
  <c r="AN32" i="1"/>
  <c r="AL32" i="1"/>
  <c r="L32" i="1"/>
  <c r="K32" i="1"/>
  <c r="AS31" i="1"/>
  <c r="AP31" i="1"/>
  <c r="AN31" i="1"/>
  <c r="AL31" i="1"/>
  <c r="L31" i="1"/>
  <c r="K31" i="1"/>
  <c r="AS30" i="1"/>
  <c r="AP30" i="1"/>
  <c r="AN30" i="1"/>
  <c r="AL30" i="1"/>
  <c r="L30" i="1"/>
  <c r="K30" i="1"/>
  <c r="AS29" i="1"/>
  <c r="AP29" i="1"/>
  <c r="AN29" i="1"/>
  <c r="AL29" i="1"/>
  <c r="L29" i="1"/>
  <c r="K29" i="1"/>
  <c r="AS28" i="1"/>
  <c r="AP28" i="1"/>
  <c r="AN28" i="1"/>
  <c r="AL28" i="1"/>
  <c r="L28" i="1"/>
  <c r="K28" i="1"/>
  <c r="AS27" i="1"/>
  <c r="AP27" i="1"/>
  <c r="AN27" i="1"/>
  <c r="AL27" i="1"/>
  <c r="L27" i="1"/>
  <c r="K27" i="1"/>
  <c r="AS26" i="1"/>
  <c r="AP26" i="1"/>
  <c r="AN26" i="1"/>
  <c r="AL26" i="1"/>
  <c r="L26" i="1"/>
  <c r="K26" i="1"/>
  <c r="AS25" i="1"/>
  <c r="AP25" i="1"/>
  <c r="AN25" i="1"/>
  <c r="AL25" i="1"/>
  <c r="L25" i="1"/>
  <c r="K25" i="1"/>
  <c r="AS24" i="1"/>
  <c r="AP24" i="1"/>
  <c r="AN24" i="1"/>
  <c r="AL24" i="1"/>
  <c r="L24" i="1"/>
  <c r="K24" i="1"/>
  <c r="AS23" i="1"/>
  <c r="AP23" i="1"/>
  <c r="AN23" i="1"/>
  <c r="AL23" i="1"/>
  <c r="L23" i="1"/>
  <c r="K23" i="1"/>
  <c r="AS22" i="1"/>
  <c r="AP22" i="1"/>
  <c r="AN22" i="1"/>
  <c r="AL22" i="1"/>
  <c r="L22" i="1"/>
  <c r="K22" i="1"/>
  <c r="AS21" i="1"/>
  <c r="AP21" i="1"/>
  <c r="AN21" i="1"/>
  <c r="AL21" i="1"/>
  <c r="L21" i="1"/>
  <c r="K21" i="1"/>
  <c r="AS20" i="1"/>
  <c r="AP20" i="1"/>
  <c r="AN20" i="1"/>
  <c r="AL20" i="1"/>
  <c r="L20" i="1"/>
  <c r="K20" i="1"/>
  <c r="AS19" i="1"/>
  <c r="AP19" i="1"/>
  <c r="AN19" i="1"/>
  <c r="AL19" i="1"/>
  <c r="L19" i="1"/>
  <c r="K19" i="1"/>
  <c r="AS18" i="1"/>
  <c r="AP18" i="1"/>
  <c r="AN18" i="1"/>
  <c r="AL18" i="1"/>
  <c r="L18" i="1"/>
  <c r="K18" i="1"/>
  <c r="AS17" i="1"/>
  <c r="AP17" i="1"/>
  <c r="AN17" i="1"/>
  <c r="AL17" i="1"/>
  <c r="L17" i="1"/>
  <c r="K17" i="1"/>
  <c r="AS16" i="1"/>
  <c r="AP16" i="1"/>
  <c r="AN16" i="1"/>
  <c r="AL16" i="1"/>
  <c r="L16" i="1"/>
  <c r="K16" i="1"/>
  <c r="AS15" i="1"/>
  <c r="AP15" i="1"/>
  <c r="AN15" i="1"/>
  <c r="AL15" i="1"/>
  <c r="L15" i="1"/>
  <c r="K15" i="1"/>
  <c r="AS14" i="1"/>
  <c r="AP14" i="1"/>
  <c r="AN14" i="1"/>
  <c r="AL14" i="1"/>
  <c r="L14" i="1"/>
  <c r="K14" i="1"/>
  <c r="AS13" i="1"/>
  <c r="AP13" i="1"/>
  <c r="AN13" i="1"/>
  <c r="AL13" i="1"/>
  <c r="L13" i="1"/>
  <c r="K13" i="1"/>
  <c r="AS12" i="1"/>
  <c r="AP12" i="1"/>
  <c r="AN12" i="1"/>
  <c r="AL12" i="1"/>
  <c r="L12" i="1"/>
  <c r="K12" i="1"/>
  <c r="AS11" i="1"/>
  <c r="AP11" i="1"/>
  <c r="AN11" i="1"/>
  <c r="AL11" i="1"/>
  <c r="L11" i="1"/>
  <c r="K11" i="1"/>
  <c r="AS10" i="1"/>
  <c r="AP10" i="1"/>
  <c r="AN10" i="1"/>
  <c r="AL10" i="1"/>
  <c r="L10" i="1"/>
  <c r="K10" i="1"/>
  <c r="AS9" i="1"/>
  <c r="AP9" i="1"/>
  <c r="AN9" i="1"/>
  <c r="AL9" i="1"/>
  <c r="L9" i="1"/>
  <c r="K9" i="1"/>
  <c r="AS8" i="1"/>
  <c r="AP8" i="1"/>
  <c r="AN8" i="1"/>
  <c r="AL8" i="1"/>
  <c r="L8" i="1"/>
  <c r="K8" i="1"/>
  <c r="AS7" i="1"/>
  <c r="AP7" i="1"/>
  <c r="AN7" i="1"/>
  <c r="AL7" i="1"/>
  <c r="L7" i="1"/>
  <c r="K7" i="1"/>
  <c r="AS6" i="1"/>
  <c r="AP6" i="1"/>
  <c r="AN6" i="1"/>
  <c r="AL6" i="1"/>
  <c r="L6" i="1"/>
  <c r="K6" i="1"/>
  <c r="AS5" i="1"/>
  <c r="AP5" i="1"/>
  <c r="AN5" i="1"/>
  <c r="AL5" i="1"/>
  <c r="L5" i="1"/>
  <c r="AS4" i="1"/>
  <c r="AP4" i="1"/>
  <c r="AN4" i="1"/>
  <c r="AL4" i="1"/>
  <c r="L4" i="1"/>
  <c r="K4" i="1"/>
  <c r="AS3" i="1"/>
  <c r="AP3" i="1"/>
  <c r="AN3" i="1"/>
  <c r="AL3" i="1"/>
  <c r="L3" i="1"/>
  <c r="K3" i="1"/>
  <c r="AS325" i="1" l="1"/>
  <c r="K325" i="1"/>
  <c r="AL325" i="1"/>
  <c r="AN325" i="1"/>
  <c r="AP325" i="1"/>
  <c r="L325" i="1"/>
  <c r="AT310" i="1" l="1"/>
  <c r="AU310" i="1" s="1"/>
  <c r="AT324" i="1"/>
  <c r="AU324" i="1" s="1"/>
  <c r="AT319" i="1"/>
  <c r="AU319" i="1" s="1"/>
  <c r="AT243" i="1"/>
  <c r="AU243" i="1" s="1"/>
  <c r="AT85" i="1"/>
  <c r="AU85" i="1" s="1"/>
  <c r="AT168" i="1"/>
  <c r="AU168" i="1" s="1"/>
  <c r="AT226" i="1"/>
  <c r="AU226" i="1" s="1"/>
  <c r="AT294" i="1"/>
  <c r="AU294" i="1" s="1"/>
  <c r="AT287" i="1"/>
  <c r="AU287" i="1" s="1"/>
  <c r="AT72" i="1"/>
  <c r="AU72" i="1" s="1"/>
  <c r="AT208" i="1"/>
  <c r="AU208" i="1" s="1"/>
  <c r="AT266" i="1"/>
  <c r="AU266" i="1" s="1"/>
  <c r="AT130" i="1"/>
  <c r="AU130" i="1" s="1"/>
  <c r="AT219" i="1"/>
  <c r="AU219" i="1" s="1"/>
  <c r="AT45" i="1"/>
  <c r="AU45" i="1" s="1"/>
  <c r="AT33" i="1"/>
  <c r="AU33" i="1" s="1"/>
  <c r="AT207" i="1"/>
  <c r="AU207" i="1" s="1"/>
  <c r="AT259" i="1"/>
  <c r="AU259" i="1" s="1"/>
  <c r="AT302" i="1"/>
  <c r="AU302" i="1" s="1"/>
  <c r="AT180" i="1"/>
  <c r="AU180" i="1" s="1"/>
  <c r="AT135" i="1"/>
  <c r="AU135" i="1" s="1"/>
  <c r="AT262" i="1"/>
  <c r="AU262" i="1" s="1"/>
  <c r="AT222" i="1"/>
  <c r="AU222" i="1" s="1"/>
  <c r="AT285" i="1"/>
  <c r="AU285" i="1" s="1"/>
  <c r="AT57" i="1"/>
  <c r="AU57" i="1" s="1"/>
  <c r="AT120" i="1"/>
  <c r="AU120" i="1" s="1"/>
  <c r="AT160" i="1"/>
  <c r="AU160" i="1" s="1"/>
  <c r="AT256" i="1"/>
  <c r="AU256" i="1" s="1"/>
  <c r="AT105" i="1"/>
  <c r="AU105" i="1" s="1"/>
  <c r="AT48" i="1"/>
  <c r="AU48" i="1" s="1"/>
  <c r="AT296" i="1"/>
  <c r="AU296" i="1" s="1"/>
  <c r="AT275" i="1"/>
  <c r="AU275" i="1" s="1"/>
  <c r="AT315" i="1"/>
  <c r="AU315" i="1" s="1"/>
  <c r="AT234" i="1"/>
  <c r="AU234" i="1" s="1"/>
  <c r="AT81" i="1"/>
  <c r="AU81" i="1" s="1"/>
  <c r="AT279" i="1"/>
  <c r="AU279" i="1" s="1"/>
  <c r="AT232" i="1"/>
  <c r="AU232" i="1" s="1"/>
  <c r="AT124" i="1"/>
  <c r="AU124" i="1" s="1"/>
  <c r="AT202" i="1"/>
  <c r="AU202" i="1" s="1"/>
  <c r="AT18" i="1"/>
  <c r="AU18" i="1" s="1"/>
  <c r="AT38" i="1"/>
  <c r="AU38" i="1" s="1"/>
  <c r="AT189" i="1"/>
  <c r="AU189" i="1" s="1"/>
  <c r="AT195" i="1"/>
  <c r="AU195" i="1" s="1"/>
  <c r="AT94" i="1"/>
  <c r="AU94" i="1" s="1"/>
  <c r="AT261" i="1"/>
  <c r="AU261" i="1" s="1"/>
  <c r="AT172" i="1"/>
  <c r="AU172" i="1" s="1"/>
  <c r="AT320" i="1"/>
  <c r="AU320" i="1" s="1"/>
  <c r="AT205" i="1"/>
  <c r="AU205" i="1" s="1"/>
  <c r="AT88" i="1"/>
  <c r="AU88" i="1" s="1"/>
  <c r="AT267" i="1"/>
  <c r="AU267" i="1" s="1"/>
  <c r="AT151" i="1"/>
  <c r="AU151" i="1" s="1"/>
  <c r="AT211" i="1"/>
  <c r="AU211" i="1" s="1"/>
  <c r="AT50" i="1"/>
  <c r="AU50" i="1" s="1"/>
  <c r="AT272" i="1"/>
  <c r="AU272" i="1" s="1"/>
  <c r="AT157" i="1"/>
  <c r="AU157" i="1" s="1"/>
  <c r="AT300" i="1"/>
  <c r="AU300" i="1" s="1"/>
  <c r="AT23" i="1"/>
  <c r="AU23" i="1" s="1"/>
  <c r="AT165" i="1"/>
  <c r="AU165" i="1" s="1"/>
  <c r="AT20" i="1"/>
  <c r="AU20" i="1" s="1"/>
  <c r="AT97" i="1"/>
  <c r="AU97" i="1" s="1"/>
  <c r="AT270" i="1"/>
  <c r="AU270" i="1" s="1"/>
  <c r="AT217" i="1"/>
  <c r="AU217" i="1" s="1"/>
  <c r="AT139" i="1"/>
  <c r="AU139" i="1" s="1"/>
  <c r="AT299" i="1"/>
  <c r="AU299" i="1" s="1"/>
  <c r="AT102" i="1"/>
  <c r="AU102" i="1" s="1"/>
  <c r="AT44" i="1"/>
  <c r="AU44" i="1" s="1"/>
  <c r="AT17" i="1"/>
  <c r="AU17" i="1" s="1"/>
  <c r="AT14" i="1"/>
  <c r="AU14" i="1" s="1"/>
  <c r="AT39" i="1"/>
  <c r="AU39" i="1" s="1"/>
  <c r="AT63" i="1"/>
  <c r="AU63" i="1" s="1"/>
  <c r="AT132" i="1"/>
  <c r="AU132" i="1" s="1"/>
  <c r="AT56" i="1"/>
  <c r="AU56" i="1" s="1"/>
  <c r="AT147" i="1"/>
  <c r="AU147" i="1" s="1"/>
  <c r="AT162" i="1"/>
  <c r="AU162" i="1" s="1"/>
  <c r="AT71" i="1"/>
  <c r="AU71" i="1" s="1"/>
  <c r="AT32" i="1"/>
  <c r="AU32" i="1" s="1"/>
  <c r="AT247" i="1"/>
  <c r="AU247" i="1" s="1"/>
  <c r="AT87" i="1"/>
  <c r="AU87" i="1" s="1"/>
  <c r="AT229" i="1"/>
  <c r="AU229" i="1" s="1"/>
  <c r="AT12" i="1"/>
  <c r="AU12" i="1" s="1"/>
  <c r="AT278" i="1"/>
  <c r="AU278" i="1" s="1"/>
  <c r="AT225" i="1"/>
  <c r="AU225" i="1" s="1"/>
  <c r="AT171" i="1"/>
  <c r="AU171" i="1" s="1"/>
  <c r="AT213" i="1"/>
  <c r="AU213" i="1" s="1"/>
  <c r="AT258" i="1"/>
  <c r="AU258" i="1" s="1"/>
  <c r="AT204" i="1"/>
  <c r="AU204" i="1" s="1"/>
  <c r="AT154" i="1"/>
  <c r="AU154" i="1" s="1"/>
  <c r="AT118" i="1"/>
  <c r="AU118" i="1" s="1"/>
  <c r="AT3" i="1"/>
  <c r="AT177" i="1"/>
  <c r="AU177" i="1" s="1"/>
  <c r="AT255" i="1"/>
  <c r="AU255" i="1" s="1"/>
  <c r="AT201" i="1"/>
  <c r="AU201" i="1" s="1"/>
  <c r="AT250" i="1"/>
  <c r="AU250" i="1" s="1"/>
  <c r="AT317" i="1"/>
  <c r="AU317" i="1" s="1"/>
  <c r="AT269" i="1"/>
  <c r="AU269" i="1" s="1"/>
  <c r="AT216" i="1"/>
  <c r="AU216" i="1" s="1"/>
  <c r="AT303" i="1"/>
  <c r="AU303" i="1" s="1"/>
  <c r="AT127" i="1"/>
  <c r="AU127" i="1" s="1"/>
  <c r="AT193" i="1"/>
  <c r="AU193" i="1" s="1"/>
  <c r="AT78" i="1"/>
  <c r="AU78" i="1" s="1"/>
  <c r="AT36" i="1"/>
  <c r="AU36" i="1" s="1"/>
  <c r="AT9" i="1"/>
  <c r="AU9" i="1" s="1"/>
  <c r="AT5" i="1"/>
  <c r="AU5" i="1" s="1"/>
  <c r="AT30" i="1"/>
  <c r="AU30" i="1" s="1"/>
  <c r="AT282" i="1"/>
  <c r="AU282" i="1" s="1"/>
  <c r="AT99" i="1"/>
  <c r="AU99" i="1" s="1"/>
  <c r="AT24" i="1"/>
  <c r="AU24" i="1" s="1"/>
  <c r="AT111" i="1"/>
  <c r="AU111" i="1" s="1"/>
  <c r="AT129" i="1"/>
  <c r="AU129" i="1" s="1"/>
  <c r="AT54" i="1"/>
  <c r="AU54" i="1" s="1"/>
  <c r="AT15" i="1"/>
  <c r="AU15" i="1" s="1"/>
  <c r="AT246" i="1"/>
  <c r="AU246" i="1" s="1"/>
  <c r="AT86" i="1"/>
  <c r="AU86" i="1" s="1"/>
  <c r="AT83" i="1"/>
  <c r="AU83" i="1" s="1"/>
  <c r="AT312" i="1"/>
  <c r="AU312" i="1" s="1"/>
  <c r="AT241" i="1"/>
  <c r="AU241" i="1" s="1"/>
  <c r="AT187" i="1"/>
  <c r="AU187" i="1" s="1"/>
  <c r="AT148" i="1"/>
  <c r="AU148" i="1" s="1"/>
  <c r="AT112" i="1"/>
  <c r="AU112" i="1" s="1"/>
  <c r="C328" i="1"/>
  <c r="AT145" i="1"/>
  <c r="AU145" i="1" s="1"/>
  <c r="AT291" i="1"/>
  <c r="AU291" i="1" s="1"/>
  <c r="AT238" i="1"/>
  <c r="AU238" i="1" s="1"/>
  <c r="AT184" i="1"/>
  <c r="AU184" i="1" s="1"/>
  <c r="AT214" i="1"/>
  <c r="AU214" i="1" s="1"/>
  <c r="AT306" i="1"/>
  <c r="AU306" i="1" s="1"/>
  <c r="AT253" i="1"/>
  <c r="AU253" i="1" s="1"/>
  <c r="AT199" i="1"/>
  <c r="AU199" i="1" s="1"/>
  <c r="AT249" i="1"/>
  <c r="AU249" i="1" s="1"/>
  <c r="AT115" i="1"/>
  <c r="AU115" i="1" s="1"/>
  <c r="AT192" i="1"/>
  <c r="AU192" i="1" s="1"/>
  <c r="AT77" i="1"/>
  <c r="AU77" i="1" s="1"/>
  <c r="AT35" i="1"/>
  <c r="AU35" i="1" s="1"/>
  <c r="AT8" i="1"/>
  <c r="AU8" i="1" s="1"/>
  <c r="AT153" i="1"/>
  <c r="AU153" i="1" s="1"/>
  <c r="AT11" i="1"/>
  <c r="AU11" i="1" s="1"/>
  <c r="AT281" i="1"/>
  <c r="AU281" i="1" s="1"/>
  <c r="AT96" i="1"/>
  <c r="AU96" i="1" s="1"/>
  <c r="AT114" i="1"/>
  <c r="AU114" i="1" s="1"/>
  <c r="AT80" i="1"/>
  <c r="AU80" i="1" s="1"/>
  <c r="AT126" i="1"/>
  <c r="AU126" i="1" s="1"/>
  <c r="AT53" i="1"/>
  <c r="AU53" i="1" s="1"/>
  <c r="AT6" i="1"/>
  <c r="AU6" i="1" s="1"/>
  <c r="AT159" i="1"/>
  <c r="AU159" i="1" s="1"/>
  <c r="AT69" i="1"/>
  <c r="AU69" i="1" s="1"/>
  <c r="AT66" i="1"/>
  <c r="AU66" i="1" s="1"/>
  <c r="AT323" i="1"/>
  <c r="AU323" i="1" s="1"/>
  <c r="AT318" i="1"/>
  <c r="AU318" i="1" s="1"/>
  <c r="AT316" i="1"/>
  <c r="AU316" i="1" s="1"/>
  <c r="AT313" i="1"/>
  <c r="AU313" i="1" s="1"/>
  <c r="AT308" i="1"/>
  <c r="AU308" i="1" s="1"/>
  <c r="AT307" i="1"/>
  <c r="AU307" i="1" s="1"/>
  <c r="AT304" i="1"/>
  <c r="AU304" i="1" s="1"/>
  <c r="AT301" i="1"/>
  <c r="AU301" i="1" s="1"/>
  <c r="AT298" i="1"/>
  <c r="AU298" i="1" s="1"/>
  <c r="AT295" i="1"/>
  <c r="AU295" i="1" s="1"/>
  <c r="AT292" i="1"/>
  <c r="AU292" i="1" s="1"/>
  <c r="AT289" i="1"/>
  <c r="AU289" i="1" s="1"/>
  <c r="AT286" i="1"/>
  <c r="AU286" i="1" s="1"/>
  <c r="AT283" i="1"/>
  <c r="AU283" i="1" s="1"/>
  <c r="AT280" i="1"/>
  <c r="AU280" i="1" s="1"/>
  <c r="AT277" i="1"/>
  <c r="AU277" i="1" s="1"/>
  <c r="AT274" i="1"/>
  <c r="AU274" i="1" s="1"/>
  <c r="AT271" i="1"/>
  <c r="AU271" i="1" s="1"/>
  <c r="AT268" i="1"/>
  <c r="AU268" i="1" s="1"/>
  <c r="AT265" i="1"/>
  <c r="AU265" i="1" s="1"/>
  <c r="AT263" i="1"/>
  <c r="AU263" i="1" s="1"/>
  <c r="AT260" i="1"/>
  <c r="AU260" i="1" s="1"/>
  <c r="AT257" i="1"/>
  <c r="AU257" i="1" s="1"/>
  <c r="AT254" i="1"/>
  <c r="AU254" i="1" s="1"/>
  <c r="AT251" i="1"/>
  <c r="AU251" i="1" s="1"/>
  <c r="AT248" i="1"/>
  <c r="AU248" i="1" s="1"/>
  <c r="AT245" i="1"/>
  <c r="AU245" i="1" s="1"/>
  <c r="AT242" i="1"/>
  <c r="AU242" i="1" s="1"/>
  <c r="AT239" i="1"/>
  <c r="AU239" i="1" s="1"/>
  <c r="AT236" i="1"/>
  <c r="AU236" i="1" s="1"/>
  <c r="AT233" i="1"/>
  <c r="AU233" i="1" s="1"/>
  <c r="AT230" i="1"/>
  <c r="AU230" i="1" s="1"/>
  <c r="AT227" i="1"/>
  <c r="AU227" i="1" s="1"/>
  <c r="AT224" i="1"/>
  <c r="AU224" i="1" s="1"/>
  <c r="AT221" i="1"/>
  <c r="AU221" i="1" s="1"/>
  <c r="AT218" i="1"/>
  <c r="AU218" i="1" s="1"/>
  <c r="AT215" i="1"/>
  <c r="AU215" i="1" s="1"/>
  <c r="AT212" i="1"/>
  <c r="AU212" i="1" s="1"/>
  <c r="AT209" i="1"/>
  <c r="AU209" i="1" s="1"/>
  <c r="AT206" i="1"/>
  <c r="AU206" i="1" s="1"/>
  <c r="AT203" i="1"/>
  <c r="AU203" i="1" s="1"/>
  <c r="AT200" i="1"/>
  <c r="AU200" i="1" s="1"/>
  <c r="AT197" i="1"/>
  <c r="AU197" i="1" s="1"/>
  <c r="AT194" i="1"/>
  <c r="AU194" i="1" s="1"/>
  <c r="AT191" i="1"/>
  <c r="AU191" i="1" s="1"/>
  <c r="AT188" i="1"/>
  <c r="AU188" i="1" s="1"/>
  <c r="AT185" i="1"/>
  <c r="AU185" i="1" s="1"/>
  <c r="AT182" i="1"/>
  <c r="AU182" i="1" s="1"/>
  <c r="AT179" i="1"/>
  <c r="AU179" i="1" s="1"/>
  <c r="AT176" i="1"/>
  <c r="AU176" i="1" s="1"/>
  <c r="AT173" i="1"/>
  <c r="AU173" i="1" s="1"/>
  <c r="AT170" i="1"/>
  <c r="AU170" i="1" s="1"/>
  <c r="AT167" i="1"/>
  <c r="AU167" i="1" s="1"/>
  <c r="AT164" i="1"/>
  <c r="AU164" i="1" s="1"/>
  <c r="AT161" i="1"/>
  <c r="AU161" i="1" s="1"/>
  <c r="AT155" i="1"/>
  <c r="AU155" i="1" s="1"/>
  <c r="AT149" i="1"/>
  <c r="AU149" i="1" s="1"/>
  <c r="AT143" i="1"/>
  <c r="AU143" i="1" s="1"/>
  <c r="AT137" i="1"/>
  <c r="AU137" i="1" s="1"/>
  <c r="AT131" i="1"/>
  <c r="AU131" i="1" s="1"/>
  <c r="AT125" i="1"/>
  <c r="AU125" i="1" s="1"/>
  <c r="AT119" i="1"/>
  <c r="AU119" i="1" s="1"/>
  <c r="AT113" i="1"/>
  <c r="AU113" i="1" s="1"/>
  <c r="AT107" i="1"/>
  <c r="AU107" i="1" s="1"/>
  <c r="AT101" i="1"/>
  <c r="AU101" i="1" s="1"/>
  <c r="AT95" i="1"/>
  <c r="AU95" i="1" s="1"/>
  <c r="AT89" i="1"/>
  <c r="AU89" i="1" s="1"/>
  <c r="AT158" i="1"/>
  <c r="AU158" i="1" s="1"/>
  <c r="AT152" i="1"/>
  <c r="AU152" i="1" s="1"/>
  <c r="AT146" i="1"/>
  <c r="AU146" i="1" s="1"/>
  <c r="AT140" i="1"/>
  <c r="AU140" i="1" s="1"/>
  <c r="AT134" i="1"/>
  <c r="AU134" i="1" s="1"/>
  <c r="AT128" i="1"/>
  <c r="AU128" i="1" s="1"/>
  <c r="AT122" i="1"/>
  <c r="AU122" i="1" s="1"/>
  <c r="AT116" i="1"/>
  <c r="AU116" i="1" s="1"/>
  <c r="AT110" i="1"/>
  <c r="AU110" i="1" s="1"/>
  <c r="AT104" i="1"/>
  <c r="AU104" i="1" s="1"/>
  <c r="AT98" i="1"/>
  <c r="AU98" i="1" s="1"/>
  <c r="AT92" i="1"/>
  <c r="AU92" i="1" s="1"/>
  <c r="AT76" i="1"/>
  <c r="AU76" i="1" s="1"/>
  <c r="AT58" i="1"/>
  <c r="AU58" i="1" s="1"/>
  <c r="AT16" i="1"/>
  <c r="AU16" i="1" s="1"/>
  <c r="AT79" i="1"/>
  <c r="AU79" i="1" s="1"/>
  <c r="AT73" i="1"/>
  <c r="AU73" i="1" s="1"/>
  <c r="AT55" i="1"/>
  <c r="AU55" i="1" s="1"/>
  <c r="AT43" i="1"/>
  <c r="AU43" i="1" s="1"/>
  <c r="AT34" i="1"/>
  <c r="AU34" i="1" s="1"/>
  <c r="AT25" i="1"/>
  <c r="AU25" i="1" s="1"/>
  <c r="AT7" i="1"/>
  <c r="AU7" i="1" s="1"/>
  <c r="AT64" i="1"/>
  <c r="AU64" i="1" s="1"/>
  <c r="AT46" i="1"/>
  <c r="AU46" i="1" s="1"/>
  <c r="AT28" i="1"/>
  <c r="AU28" i="1" s="1"/>
  <c r="AT19" i="1"/>
  <c r="AU19" i="1" s="1"/>
  <c r="AT70" i="1"/>
  <c r="AU70" i="1" s="1"/>
  <c r="AT52" i="1"/>
  <c r="AU52" i="1" s="1"/>
  <c r="AT82" i="1"/>
  <c r="AU82" i="1" s="1"/>
  <c r="AT61" i="1"/>
  <c r="AU61" i="1" s="1"/>
  <c r="AT37" i="1"/>
  <c r="AU37" i="1" s="1"/>
  <c r="AT10" i="1"/>
  <c r="AU10" i="1" s="1"/>
  <c r="AT67" i="1"/>
  <c r="AU67" i="1" s="1"/>
  <c r="AT49" i="1"/>
  <c r="AU49" i="1" s="1"/>
  <c r="AT40" i="1"/>
  <c r="AU40" i="1" s="1"/>
  <c r="AT31" i="1"/>
  <c r="AU31" i="1" s="1"/>
  <c r="AT22" i="1"/>
  <c r="AU22" i="1" s="1"/>
  <c r="AT13" i="1"/>
  <c r="AU13" i="1" s="1"/>
  <c r="AT4" i="1"/>
  <c r="AU4" i="1" s="1"/>
  <c r="AT133" i="1"/>
  <c r="AU133" i="1" s="1"/>
  <c r="AT290" i="1"/>
  <c r="AU290" i="1" s="1"/>
  <c r="AT237" i="1"/>
  <c r="AU237" i="1" s="1"/>
  <c r="AT183" i="1"/>
  <c r="AU183" i="1" s="1"/>
  <c r="AT178" i="1"/>
  <c r="AU178" i="1" s="1"/>
  <c r="AT305" i="1"/>
  <c r="AU305" i="1" s="1"/>
  <c r="AT252" i="1"/>
  <c r="AU252" i="1" s="1"/>
  <c r="AT198" i="1"/>
  <c r="AU198" i="1" s="1"/>
  <c r="AT231" i="1"/>
  <c r="AU231" i="1" s="1"/>
  <c r="AT109" i="1"/>
  <c r="AU109" i="1" s="1"/>
  <c r="AT141" i="1"/>
  <c r="AU141" i="1" s="1"/>
  <c r="AT60" i="1"/>
  <c r="AU60" i="1" s="1"/>
  <c r="AT27" i="1"/>
  <c r="AU27" i="1" s="1"/>
  <c r="AT150" i="1"/>
  <c r="AU150" i="1" s="1"/>
  <c r="AT144" i="1"/>
  <c r="AU144" i="1" s="1"/>
  <c r="AT175" i="1"/>
  <c r="AU175" i="1" s="1"/>
  <c r="AT75" i="1"/>
  <c r="AU75" i="1" s="1"/>
  <c r="AT84" i="1"/>
  <c r="AU84" i="1" s="1"/>
  <c r="AT264" i="1"/>
  <c r="AU264" i="1" s="1"/>
  <c r="AT93" i="1"/>
  <c r="AU93" i="1" s="1"/>
  <c r="AT42" i="1"/>
  <c r="AU42" i="1" s="1"/>
  <c r="AT228" i="1"/>
  <c r="AU228" i="1" s="1"/>
  <c r="AT156" i="1"/>
  <c r="AU156" i="1" s="1"/>
  <c r="AT68" i="1"/>
  <c r="AU68" i="1" s="1"/>
  <c r="AT47" i="1"/>
  <c r="AU47" i="1" s="1"/>
  <c r="AT210" i="1"/>
  <c r="AU210" i="1" s="1"/>
  <c r="AT103" i="1"/>
  <c r="AU103" i="1" s="1"/>
  <c r="AT293" i="1"/>
  <c r="AU293" i="1" s="1"/>
  <c r="AT240" i="1"/>
  <c r="AU240" i="1" s="1"/>
  <c r="AT186" i="1"/>
  <c r="AU186" i="1" s="1"/>
  <c r="AT142" i="1"/>
  <c r="AU142" i="1" s="1"/>
  <c r="AT106" i="1"/>
  <c r="AU106" i="1" s="1"/>
  <c r="AT297" i="1"/>
  <c r="AU297" i="1" s="1"/>
  <c r="AT244" i="1"/>
  <c r="AU244" i="1" s="1"/>
  <c r="AT190" i="1"/>
  <c r="AU190" i="1" s="1"/>
  <c r="AT284" i="1"/>
  <c r="AU284" i="1" s="1"/>
  <c r="AT276" i="1"/>
  <c r="AU276" i="1" s="1"/>
  <c r="AT223" i="1"/>
  <c r="AU223" i="1" s="1"/>
  <c r="AT169" i="1"/>
  <c r="AU169" i="1" s="1"/>
  <c r="AT136" i="1"/>
  <c r="AU136" i="1" s="1"/>
  <c r="AT100" i="1"/>
  <c r="AU100" i="1" s="1"/>
  <c r="AT322" i="1"/>
  <c r="AU322" i="1" s="1"/>
  <c r="AT121" i="1"/>
  <c r="AU121" i="1" s="1"/>
  <c r="AT273" i="1"/>
  <c r="AU273" i="1" s="1"/>
  <c r="AT220" i="1"/>
  <c r="AU220" i="1" s="1"/>
  <c r="AT166" i="1"/>
  <c r="AU166" i="1" s="1"/>
  <c r="AT163" i="1"/>
  <c r="AU163" i="1" s="1"/>
  <c r="AT288" i="1"/>
  <c r="AU288" i="1" s="1"/>
  <c r="AT235" i="1"/>
  <c r="AU235" i="1" s="1"/>
  <c r="AT181" i="1"/>
  <c r="AU181" i="1" s="1"/>
  <c r="AT196" i="1"/>
  <c r="AU196" i="1" s="1"/>
  <c r="AT91" i="1"/>
  <c r="AU91" i="1" s="1"/>
  <c r="AT138" i="1"/>
  <c r="AU138" i="1" s="1"/>
  <c r="AT59" i="1"/>
  <c r="AU59" i="1" s="1"/>
  <c r="AT26" i="1"/>
  <c r="AU26" i="1" s="1"/>
  <c r="AT117" i="1"/>
  <c r="AU117" i="1" s="1"/>
  <c r="AT108" i="1"/>
  <c r="AU108" i="1" s="1"/>
  <c r="AT174" i="1"/>
  <c r="AU174" i="1" s="1"/>
  <c r="AT74" i="1"/>
  <c r="AU74" i="1" s="1"/>
  <c r="AT29" i="1"/>
  <c r="AU29" i="1" s="1"/>
  <c r="AT90" i="1"/>
  <c r="AU90" i="1" s="1"/>
  <c r="AT41" i="1"/>
  <c r="AU41" i="1" s="1"/>
  <c r="AT65" i="1"/>
  <c r="AU65" i="1" s="1"/>
  <c r="AT123" i="1"/>
  <c r="AU123" i="1" s="1"/>
  <c r="AT51" i="1"/>
  <c r="AU51" i="1" s="1"/>
  <c r="AT21" i="1"/>
  <c r="AU21" i="1" s="1"/>
  <c r="AT62" i="1"/>
  <c r="AU62" i="1" s="1"/>
  <c r="AT325" i="1" l="1"/>
  <c r="AU3" i="1"/>
  <c r="AU325" i="1" s="1"/>
</calcChain>
</file>

<file path=xl/sharedStrings.xml><?xml version="1.0" encoding="utf-8"?>
<sst xmlns="http://schemas.openxmlformats.org/spreadsheetml/2006/main" count="2532" uniqueCount="397">
  <si>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</si>
  <si>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</si>
  <si>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</si>
  <si>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</si>
  <si>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</si>
  <si>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</si>
  <si>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</si>
  <si>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</si>
  <si>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</si>
  <si>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</si>
  <si>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</si>
  <si>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</si>
  <si>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</si>
  <si>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</si>
  <si>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</si>
  <si>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</si>
  <si>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</si>
  <si>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</si>
  <si>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</si>
  <si>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</si>
  <si>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</si>
  <si>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</si>
  <si>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</si>
  <si>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</si>
  <si>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</si>
  <si>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</si>
  <si>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</si>
  <si>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</si>
  <si>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</si>
  <si>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</si>
  <si>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</si>
  <si>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</si>
  <si>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</si>
  <si>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</si>
  <si>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</si>
  <si>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</si>
  <si>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</si>
  <si>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</si>
  <si>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</si>
  <si>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</si>
  <si>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</si>
  <si>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</si>
  <si>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</si>
  <si>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</si>
  <si>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</si>
  <si>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</si>
  <si>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</si>
  <si>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</si>
  <si>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06-007-0020</t>
  </si>
  <si>
    <t>DERUYCK/DONALD</t>
  </si>
  <si>
    <t>PO BOX 448</t>
  </si>
  <si>
    <t>MARSHALL MN 56258</t>
  </si>
  <si>
    <t>SWNW</t>
  </si>
  <si>
    <t>07</t>
  </si>
  <si>
    <t>107</t>
  </si>
  <si>
    <t>039</t>
  </si>
  <si>
    <t>SENW</t>
  </si>
  <si>
    <t>06-007-0030</t>
  </si>
  <si>
    <t>GREDEN/BRENT &amp; POLLY/&amp;     ADAM &amp; SIDNEY GREDEN &amp;</t>
  </si>
  <si>
    <t>18753 BEAR CREEK DR</t>
  </si>
  <si>
    <t>ROLLINGSTONE MN 55969</t>
  </si>
  <si>
    <t>SWSE</t>
  </si>
  <si>
    <t>SESE</t>
  </si>
  <si>
    <t>06-007-0040</t>
  </si>
  <si>
    <t>DNR-PUBLIC HUNTING GROUNDS   ATTN:  TAX SPECIALIST, BOX 30</t>
  </si>
  <si>
    <t>500 LAFAYETTE RD</t>
  </si>
  <si>
    <t>NO CITY STATE ZIP</t>
  </si>
  <si>
    <t>NWSW</t>
  </si>
  <si>
    <t>NESW</t>
  </si>
  <si>
    <t>SESW</t>
  </si>
  <si>
    <t>06-007-0041</t>
  </si>
  <si>
    <t>SWSW</t>
  </si>
  <si>
    <t>06-007-0042</t>
  </si>
  <si>
    <t>DESLAURIERS/SHAWN</t>
  </si>
  <si>
    <t>PO BOX 163</t>
  </si>
  <si>
    <t>CURRIE MN 56123-0163</t>
  </si>
  <si>
    <t>06-017-0050</t>
  </si>
  <si>
    <t>BUSSWITZ/GARY</t>
  </si>
  <si>
    <t>1578 250TH AVE</t>
  </si>
  <si>
    <t>CURRIE MN 56123-1128</t>
  </si>
  <si>
    <t>17</t>
  </si>
  <si>
    <t>NWNW</t>
  </si>
  <si>
    <t>06-017-0051</t>
  </si>
  <si>
    <t>KOPPERUD/ANDREW JON &amp; KRIST</t>
  </si>
  <si>
    <t>1575 250TH AVE</t>
  </si>
  <si>
    <t>06-017-0052</t>
  </si>
  <si>
    <t>06-017-0090</t>
  </si>
  <si>
    <t>KUEHL/JANICE L/REV TRUST   C/O MAURY KUEHL</t>
  </si>
  <si>
    <t>1328 250TH AVE</t>
  </si>
  <si>
    <t>AVOCA MN 56114</t>
  </si>
  <si>
    <t>06-017-0100</t>
  </si>
  <si>
    <t>US FISH &amp; WILDLIFE SERVICE</t>
  </si>
  <si>
    <t>49663 CO RD 17</t>
  </si>
  <si>
    <t>WINDOM MN 56101-3026</t>
  </si>
  <si>
    <t>06-018-0000</t>
  </si>
  <si>
    <t>BUFFALO LAKE</t>
  </si>
  <si>
    <t>NO ADDRESS</t>
  </si>
  <si>
    <t>18</t>
  </si>
  <si>
    <t>NENW</t>
  </si>
  <si>
    <t>06-018-0010</t>
  </si>
  <si>
    <t>NENE</t>
  </si>
  <si>
    <t>SENE</t>
  </si>
  <si>
    <t>06-018-0011</t>
  </si>
  <si>
    <t>PATTERSON/WM &amp; BONNIE</t>
  </si>
  <si>
    <t>650 COLUMBUS AVE</t>
  </si>
  <si>
    <t>WESTBROOK  MN 56183-1137</t>
  </si>
  <si>
    <t>06-018-0012</t>
  </si>
  <si>
    <t>RICHARDSON/KENT O &amp; SUSAN L</t>
  </si>
  <si>
    <t>40114 LAKE VOLNEY LN</t>
  </si>
  <si>
    <t>LECENTER MN 56057</t>
  </si>
  <si>
    <t>NWNE</t>
  </si>
  <si>
    <t>06-018-0020</t>
  </si>
  <si>
    <t>NWSE</t>
  </si>
  <si>
    <t>SWNE</t>
  </si>
  <si>
    <t>NESE</t>
  </si>
  <si>
    <t>06-018-0031</t>
  </si>
  <si>
    <t>LAMB/JAMES</t>
  </si>
  <si>
    <t>2486 151ST ST</t>
  </si>
  <si>
    <t>CURRIE MN 56123</t>
  </si>
  <si>
    <t>06-018-0032</t>
  </si>
  <si>
    <t>LAMB/ROBERT &amp; DANA R</t>
  </si>
  <si>
    <t>2234 W BALLANTYNE DR</t>
  </si>
  <si>
    <t>MADISON LAKE MN 56063</t>
  </si>
  <si>
    <t>06-018-0033</t>
  </si>
  <si>
    <t>DNR-PAYMENT IN LIEU TAXES    ATTN:  TAX SPECIALIST</t>
  </si>
  <si>
    <t>500 LAFAYETTE RD BOX 45</t>
  </si>
  <si>
    <t>06-018-0040</t>
  </si>
  <si>
    <t>06-018-0041</t>
  </si>
  <si>
    <t>HOYME/JON M &amp; RUTH</t>
  </si>
  <si>
    <t>50 S SHORE DR</t>
  </si>
  <si>
    <t>SLAYTON MN 56172-1910</t>
  </si>
  <si>
    <t>06-018-0042</t>
  </si>
  <si>
    <t>ANDERT/RICHARD &amp; ARDIS/TRUS</t>
  </si>
  <si>
    <t>4500 CHICAGO AVE, CONDO 202</t>
  </si>
  <si>
    <t>MINNEAPOLIS MN 55407</t>
  </si>
  <si>
    <t>06-019-0010</t>
  </si>
  <si>
    <t>KUEHL/VERNELL M/REV TRUST     C/O MAURY KUEHL</t>
  </si>
  <si>
    <t>19</t>
  </si>
  <si>
    <t>06-019-0020</t>
  </si>
  <si>
    <t>BERG/BRIAN/IRREVOCABLE TRUS</t>
  </si>
  <si>
    <t>33811 280TH ST</t>
  </si>
  <si>
    <t>WESTBROOK  MN 56183-2050</t>
  </si>
  <si>
    <t>06-019-0021</t>
  </si>
  <si>
    <t>06-019-0030</t>
  </si>
  <si>
    <t>06-019-0031</t>
  </si>
  <si>
    <t>06-019-0040</t>
  </si>
  <si>
    <t>06-019-0050</t>
  </si>
  <si>
    <t>06-019-0051</t>
  </si>
  <si>
    <t>06-019-0060</t>
  </si>
  <si>
    <t>TOSTENGARD/LUTHER &amp; JANICE/</t>
  </si>
  <si>
    <t>2415 141ST ST</t>
  </si>
  <si>
    <t>DOVRAY MN 56125</t>
  </si>
  <si>
    <t>06-020-0030</t>
  </si>
  <si>
    <t>FOGELSON/RYLAN/&amp;     ELIZABETH SHELTON</t>
  </si>
  <si>
    <t>2010 ST HWY 30</t>
  </si>
  <si>
    <t>20</t>
  </si>
  <si>
    <t>06-020-0040</t>
  </si>
  <si>
    <t>JENSON/DONN R/ET AL (3)</t>
  </si>
  <si>
    <t>1456 HOWARD ST</t>
  </si>
  <si>
    <t>ST PETER MN 56082</t>
  </si>
  <si>
    <t>06-020-0050</t>
  </si>
  <si>
    <t>SCHREIER/PHILIP/REV LVG TST   JEANETTE SCHREIER REV LVG TST</t>
  </si>
  <si>
    <t>1999 28TH ST</t>
  </si>
  <si>
    <t>SLAYTON MN 56172</t>
  </si>
  <si>
    <t>06-020-0060</t>
  </si>
  <si>
    <t>JOHNSON/HEATHER ANN</t>
  </si>
  <si>
    <t>19179 ECHO LN</t>
  </si>
  <si>
    <t>FARMINGTON  MN 55024-9187</t>
  </si>
  <si>
    <t>06-021-0080</t>
  </si>
  <si>
    <t>MCCLELLAN/GENE/REV LVG TRUS   JULIE MCCLELLAN REV LVG TRUST</t>
  </si>
  <si>
    <t>1387 270TH AVE</t>
  </si>
  <si>
    <t>WESTBROOK  MN 56183</t>
  </si>
  <si>
    <t>21</t>
  </si>
  <si>
    <t>06-028-0040</t>
  </si>
  <si>
    <t>MCCLELLAN/DAVID &amp; KARLEYN</t>
  </si>
  <si>
    <t>2631 ST HWY 30</t>
  </si>
  <si>
    <t>28</t>
  </si>
  <si>
    <t>06-028-0041</t>
  </si>
  <si>
    <t>06-028-0060</t>
  </si>
  <si>
    <t>IVERSON/EDWARD</t>
  </si>
  <si>
    <t>25831 390TH AVE</t>
  </si>
  <si>
    <t>LAMBERTON  MN 56152-2099</t>
  </si>
  <si>
    <t>06-028-0071</t>
  </si>
  <si>
    <t>COHRS/KIRBY C</t>
  </si>
  <si>
    <t>2758 131ST ST</t>
  </si>
  <si>
    <t>06-029-0010</t>
  </si>
  <si>
    <t>WARNER/DEAN L/REV LVG TRUST   LOIS A WARNER REV LVG TRUST</t>
  </si>
  <si>
    <t>26 SANDBAR RD</t>
  </si>
  <si>
    <t>TRACY MN 56175</t>
  </si>
  <si>
    <t>29</t>
  </si>
  <si>
    <t>06-029-0011</t>
  </si>
  <si>
    <t>WEIS/JOHN &amp; JANE</t>
  </si>
  <si>
    <t>1375 260TH AVE</t>
  </si>
  <si>
    <t>AVOCA MN 56114-1047</t>
  </si>
  <si>
    <t>06-029-0012</t>
  </si>
  <si>
    <t>WARNER/LOWELL R &amp; STACY J</t>
  </si>
  <si>
    <t>22042 COUNTY RD 7</t>
  </si>
  <si>
    <t>WALNUT GROVE MN 56180</t>
  </si>
  <si>
    <t>06-029-0020</t>
  </si>
  <si>
    <t>06-029-0030</t>
  </si>
  <si>
    <t>LIEN/PARKER</t>
  </si>
  <si>
    <t>1319 260TH AVE</t>
  </si>
  <si>
    <t>06-029-0032</t>
  </si>
  <si>
    <t>LIEN/RONALD K &amp; DOROTHY K</t>
  </si>
  <si>
    <t>2715 121ST ST</t>
  </si>
  <si>
    <t>WESTBROOK  MN 56183-1019</t>
  </si>
  <si>
    <t>06-029-0040</t>
  </si>
  <si>
    <t>NOBLES COOP ELECTRIC CO.</t>
  </si>
  <si>
    <t>PO BOX 788</t>
  </si>
  <si>
    <t>WORTHINGTON MN 56187-0788</t>
  </si>
  <si>
    <t>06-029-0050</t>
  </si>
  <si>
    <t>OLSON/SHELDON S &amp; SHERRY A</t>
  </si>
  <si>
    <t>2563 121ST ST</t>
  </si>
  <si>
    <t>AVOCA MN 56114-1049</t>
  </si>
  <si>
    <t>06-029-0060</t>
  </si>
  <si>
    <t>KUEHL/MAURY</t>
  </si>
  <si>
    <t>AVOCA MN 56114-1046</t>
  </si>
  <si>
    <t>06-029-0061</t>
  </si>
  <si>
    <t>KUEHL/MAURY A &amp; CHRISTINA L</t>
  </si>
  <si>
    <t>06-029-0062</t>
  </si>
  <si>
    <t>06-029-0070</t>
  </si>
  <si>
    <t>OUR SAVIORS LUTHERAN CEMETE   ASSOCIATION OF DOVRAY</t>
  </si>
  <si>
    <t>510 HOFFMAN AVE</t>
  </si>
  <si>
    <t>06-030-0010</t>
  </si>
  <si>
    <t>30</t>
  </si>
  <si>
    <t>06-030-0020</t>
  </si>
  <si>
    <t>SCHLICHTE/CHRISTOPHER</t>
  </si>
  <si>
    <t>1379 250TH AVE</t>
  </si>
  <si>
    <t>06-030-0030</t>
  </si>
  <si>
    <t>06-030-0040</t>
  </si>
  <si>
    <t>06-030-0050</t>
  </si>
  <si>
    <t>HOVDE/CAROL ANN</t>
  </si>
  <si>
    <t>210 TRENHOLM AVE</t>
  </si>
  <si>
    <t>06-030-0051</t>
  </si>
  <si>
    <t>06-030-0060</t>
  </si>
  <si>
    <t>06-031-0010</t>
  </si>
  <si>
    <t>VOSBERG/PAUL DALE</t>
  </si>
  <si>
    <t>444 CLARK ST</t>
  </si>
  <si>
    <t>DOVRAY MN 56125-4005</t>
  </si>
  <si>
    <t>31</t>
  </si>
  <si>
    <t>06-031-0020</t>
  </si>
  <si>
    <t>VOSBERG/ALICE FRANCES</t>
  </si>
  <si>
    <t>1290 240TH AVE</t>
  </si>
  <si>
    <t>AVOCA MN 56114-1042</t>
  </si>
  <si>
    <t>06-032-0010</t>
  </si>
  <si>
    <t>32</t>
  </si>
  <si>
    <t>06-032-0020</t>
  </si>
  <si>
    <t>06-032-0021</t>
  </si>
  <si>
    <t>BOERBOOM/JADEN &amp; DELANEY</t>
  </si>
  <si>
    <t>1266 250TH AVE</t>
  </si>
  <si>
    <t>06-032-0022</t>
  </si>
  <si>
    <t>06-033-0020</t>
  </si>
  <si>
    <t>MCCLELLAN/DAVID</t>
  </si>
  <si>
    <t>33</t>
  </si>
  <si>
    <t>06-033-0021</t>
  </si>
  <si>
    <t>17-001-0020</t>
  </si>
  <si>
    <t>ACRETRADER 168 LLP</t>
  </si>
  <si>
    <t>112 W CENTER ST SUITE 600</t>
  </si>
  <si>
    <t>FAYETTEVILLE AR 72701</t>
  </si>
  <si>
    <t>01</t>
  </si>
  <si>
    <t>040</t>
  </si>
  <si>
    <t>17-011-0020</t>
  </si>
  <si>
    <t>11</t>
  </si>
  <si>
    <t>17-011-0030</t>
  </si>
  <si>
    <t>ANDERSEN/STEVEN P &amp; JEAN M</t>
  </si>
  <si>
    <t>1030 OAK TERRACE DR</t>
  </si>
  <si>
    <t>MANKATO MN 56003-3425</t>
  </si>
  <si>
    <t>17-012-0010</t>
  </si>
  <si>
    <t>12</t>
  </si>
  <si>
    <t>17-012-0020</t>
  </si>
  <si>
    <t>SURPRENANT/MICHAEL</t>
  </si>
  <si>
    <t>1813 220TH AVE</t>
  </si>
  <si>
    <t>CURRIE MN 56123-1068</t>
  </si>
  <si>
    <t>17-012-0031</t>
  </si>
  <si>
    <t>17-012-0040</t>
  </si>
  <si>
    <t>17-012-0041</t>
  </si>
  <si>
    <t>17-012-0050</t>
  </si>
  <si>
    <t>17-012-0051</t>
  </si>
  <si>
    <t>17-012-0060</t>
  </si>
  <si>
    <t>LINDBERG/LYNETTE M</t>
  </si>
  <si>
    <t>77 KEELEY ISLAND DR</t>
  </si>
  <si>
    <t>SLAYTON MN 56172-1923</t>
  </si>
  <si>
    <t>17-013-0000</t>
  </si>
  <si>
    <t>13</t>
  </si>
  <si>
    <t>17-013-0010</t>
  </si>
  <si>
    <t>17-013-0011</t>
  </si>
  <si>
    <t>17-013-0012</t>
  </si>
  <si>
    <t>17-013-0013</t>
  </si>
  <si>
    <t>17-013-0020</t>
  </si>
  <si>
    <t>17-013-0031</t>
  </si>
  <si>
    <t>17-013-0032</t>
  </si>
  <si>
    <t>17-013-0033</t>
  </si>
  <si>
    <t>17-013-0040</t>
  </si>
  <si>
    <t>HANSON FAMILY TRUST     C/O HOWARD T &amp; NANCY L HANSON</t>
  </si>
  <si>
    <t>16253 CYPRESS COURT</t>
  </si>
  <si>
    <t>GRANGER IN 46530-4889</t>
  </si>
  <si>
    <t>17-013-0050</t>
  </si>
  <si>
    <t>LINDBERG/ELSIE M</t>
  </si>
  <si>
    <t>2275 151ST ST</t>
  </si>
  <si>
    <t>CURRIE MN 56123-1025</t>
  </si>
  <si>
    <t>17-013-0060</t>
  </si>
  <si>
    <t>SIEVERDING/DAVID LYNN</t>
  </si>
  <si>
    <t>2300 151ST ST</t>
  </si>
  <si>
    <t>CURRIE MN 56123-1027</t>
  </si>
  <si>
    <t>17-014-0010</t>
  </si>
  <si>
    <t>14</t>
  </si>
  <si>
    <t>17-014-0020</t>
  </si>
  <si>
    <t>LINDBERG/BRADLEY D</t>
  </si>
  <si>
    <t>2266 151ST ST</t>
  </si>
  <si>
    <t>17-014-0021</t>
  </si>
  <si>
    <t>17-014-0022</t>
  </si>
  <si>
    <t>LINDBERG SWEETMAN LLC</t>
  </si>
  <si>
    <t>17-014-0023</t>
  </si>
  <si>
    <t>17-014-0030</t>
  </si>
  <si>
    <t>VANROEKEL/JERRIS &amp; TAMRA/FA   REVOCABLE TRUST ET AL (4)</t>
  </si>
  <si>
    <t>13455 253RD AVE</t>
  </si>
  <si>
    <t>SPIRIT LAKE IA 51360</t>
  </si>
  <si>
    <t>17-014-0040</t>
  </si>
  <si>
    <t>17-014-0050</t>
  </si>
  <si>
    <t>ANDERSEN/GEORGE M/REV TRUST</t>
  </si>
  <si>
    <t>16837 INTERLACHEN CT</t>
  </si>
  <si>
    <t>LAKEVILLE  MN 55044-5851</t>
  </si>
  <si>
    <t>17-014-0071</t>
  </si>
  <si>
    <t>17-014-0072</t>
  </si>
  <si>
    <t>17-014-0073</t>
  </si>
  <si>
    <t>17-015-0010</t>
  </si>
  <si>
    <t>VANROEKEL/TAMRA/FARM REV TS   ET AL(3)</t>
  </si>
  <si>
    <t>15</t>
  </si>
  <si>
    <t>17-015-0031</t>
  </si>
  <si>
    <t>MURRAY COUNTY</t>
  </si>
  <si>
    <t>PO BOX 57</t>
  </si>
  <si>
    <t>SLAYTON MN 56172-0057</t>
  </si>
  <si>
    <t>17-023-0010</t>
  </si>
  <si>
    <t>SWEETMAN/PHILIP/REV LVG TRT   SHELLEY SWEETMAN REV LVG TRUST</t>
  </si>
  <si>
    <t>2135 ST HWY 30</t>
  </si>
  <si>
    <t>CURRIE MN 56123-1024</t>
  </si>
  <si>
    <t>23</t>
  </si>
  <si>
    <t>17-023-0011</t>
  </si>
  <si>
    <t>17-023-0012</t>
  </si>
  <si>
    <t>17-023-0020</t>
  </si>
  <si>
    <t>MW GERVAIS PROPERTIES LLC     C/O WILLIAM GERVAIS</t>
  </si>
  <si>
    <t>1622 210TH AVE</t>
  </si>
  <si>
    <t>CURRIE MN 56123-1072</t>
  </si>
  <si>
    <t>17-024-0010</t>
  </si>
  <si>
    <t>HANSON FAMILY TRUST ET AL (   C/O HOWARD T &amp; NANCY L HANSON</t>
  </si>
  <si>
    <t>24</t>
  </si>
  <si>
    <t>17-024-0011</t>
  </si>
  <si>
    <t>JACKELS/TIMOTHY</t>
  </si>
  <si>
    <t>1493 240TH AVE</t>
  </si>
  <si>
    <t>CURRIE MN 56123-1028</t>
  </si>
  <si>
    <t>17-024-0020</t>
  </si>
  <si>
    <t>17-024-0030</t>
  </si>
  <si>
    <t>17-024-0040</t>
  </si>
  <si>
    <t>VOSBERG/DALE/TRUST &amp;    MARY ANN VOSBERG TRUST</t>
  </si>
  <si>
    <t>1357 240TH AVE</t>
  </si>
  <si>
    <t>AVOCA MN 56114-1044</t>
  </si>
  <si>
    <t>17-024-0050</t>
  </si>
  <si>
    <t>TOSTENGARD/LUTHER S/ET UX</t>
  </si>
  <si>
    <t>17-024-0060</t>
  </si>
  <si>
    <t>WILKISON/ROGER &amp; ARLENE/TRU</t>
  </si>
  <si>
    <t>310 7TH ST NE APT 9</t>
  </si>
  <si>
    <t>FULDA MN 56131</t>
  </si>
  <si>
    <t>17-024-0070</t>
  </si>
  <si>
    <t>17-025-0010</t>
  </si>
  <si>
    <t>25</t>
  </si>
  <si>
    <t>17-025-0020</t>
  </si>
  <si>
    <t>17-025-0030</t>
  </si>
  <si>
    <t>VOSBERG/PAUL D</t>
  </si>
  <si>
    <t>17-025-0031</t>
  </si>
  <si>
    <t>PESCHGES/ANITA &amp; SCOTT</t>
  </si>
  <si>
    <t>1309 240TH AVE</t>
  </si>
  <si>
    <t>CITY OF DOVRAY</t>
  </si>
  <si>
    <t>CR 11</t>
  </si>
  <si>
    <t>CR 42</t>
  </si>
  <si>
    <t>TOTAL WATERSHED ACRES:</t>
  </si>
  <si>
    <t>MN STATE HWYS</t>
  </si>
  <si>
    <t>MN HWY 30</t>
  </si>
  <si>
    <t>MURRAY CTY RDS</t>
  </si>
  <si>
    <t>MURRAY TWP RDS</t>
  </si>
  <si>
    <t>DOVRAY TWP RDS</t>
  </si>
  <si>
    <t>240TH AVE</t>
  </si>
  <si>
    <t>131ST ST</t>
  </si>
  <si>
    <t>141ST ST</t>
  </si>
  <si>
    <t>250TH AVE</t>
  </si>
  <si>
    <t>161ST ST</t>
  </si>
  <si>
    <t>230TH AVE</t>
  </si>
  <si>
    <t>225TH AVE</t>
  </si>
  <si>
    <t>171ST ST</t>
  </si>
  <si>
    <t>310 WOODMAN AVE</t>
  </si>
  <si>
    <t>DOVRAY MN 56125-4003</t>
  </si>
  <si>
    <t>ST PAUL MN 55155</t>
  </si>
  <si>
    <t>MN DOT C/O HYDRAULIC DEPT, 2505 TRANSPORTATION RD</t>
  </si>
  <si>
    <t>WILLMAR MN 56201</t>
  </si>
  <si>
    <t>3051 20TH STREET</t>
  </si>
  <si>
    <t>MURRAY TWP C/O PATRICIA DOLD, 1374 225TH AVE</t>
  </si>
  <si>
    <t>DOVRAY TWP C/O TRACY GUNDERMAN, 2962 161ST</t>
  </si>
  <si>
    <t>WESTBROOK MN 56183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</si>
</sst>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#,##0.0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0" fontId="4" fillId="9" borderId="0" applyNumberFormat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9" borderId="0" xfId="1" applyAlignment="1">
      <alignment horizontal="center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5" fillId="2" borderId="0" xfId="0" applyNumberFormat="1" applyFont="1" applyFill="1" applyAlignment="1">
      <alignment horizontal="center"/>
    </xf>
    <xf numFmtId="4" fontId="5" fillId="3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4" fontId="5" fillId="4" borderId="0" xfId="0" applyNumberFormat="1" applyFont="1" applyFill="1" applyAlignment="1">
      <alignment horizontal="center"/>
    </xf>
    <xf numFmtId="4" fontId="5" fillId="5" borderId="0" xfId="0" applyNumberFormat="1" applyFont="1" applyFill="1" applyAlignment="1">
      <alignment horizontal="center"/>
    </xf>
    <xf numFmtId="4" fontId="5" fillId="6" borderId="0" xfId="0" applyNumberFormat="1" applyFont="1" applyFill="1" applyAlignment="1">
      <alignment horizontal="center"/>
    </xf>
    <xf numFmtId="4" fontId="5" fillId="7" borderId="0" xfId="0" applyNumberFormat="1" applyFont="1" applyFill="1" applyAlignment="1">
      <alignment horizontal="center"/>
    </xf>
    <xf numFmtId="4" fontId="5" fillId="8" borderId="0" xfId="0" applyNumberFormat="1" applyFont="1" applyFill="1" applyAlignment="1">
      <alignment horizontal="center"/>
    </xf>
    <xf numFmtId="165" fontId="5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</cellXfs>
  <cellStyles count="2">
    <cellStyle name="Neutral" xfId="1" builtinId="28"/>
    <cellStyle name="Normal" xfId="0" builtinId="0"/>
  </cellStyles>
  <dxfs count="41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28"/>
  <sheetViews>
    <sheetView tabSelected="1" workbookViewId="0">
      <pane xSplit="2" ySplit="2" topLeftCell="AK222" activePane="bottomRight" state="frozen"/>
      <selection pane="topRight" activeCell="C1" sqref="C1"/>
      <selection pane="bottomLeft" activeCell="A3" sqref="A3"/>
      <selection pane="bottomRight" activeCell="AP224" sqref="AP224"/>
    </sheetView>
  </sheetViews>
  <sheetFormatPr defaultRowHeight="14.4" x14ac:dyDescent="0.3"/>
  <cols>
    <col min="1" max="1" width="14.6640625" style="1" customWidth="1"/>
    <col min="2" max="2" width="55.44140625" style="1" bestFit="1" customWidth="1"/>
    <col min="3" max="3" width="47.109375" style="1" bestFit="1" customWidth="1"/>
    <col min="4" max="4" width="25.6640625" style="1" customWidth="1"/>
    <col min="5" max="5" width="20.6640625" style="1" customWidth="1"/>
    <col min="6" max="8" width="9.6640625" style="1" customWidth="1"/>
    <col min="9" max="12" width="17.6640625" style="2" customWidth="1"/>
    <col min="13" max="13" width="20.6640625" style="3" customWidth="1"/>
    <col min="14" max="14" width="13.6640625" style="4" customWidth="1"/>
    <col min="15" max="15" width="13.6640625" style="5" customWidth="1"/>
    <col min="16" max="16" width="13.6640625" style="6" customWidth="1"/>
    <col min="17" max="17" width="13.6640625" style="5" customWidth="1"/>
    <col min="18" max="18" width="13.6640625" style="7" customWidth="1"/>
    <col min="19" max="19" width="13.6640625" style="5" customWidth="1"/>
    <col min="20" max="20" width="13.6640625" style="8" customWidth="1"/>
    <col min="21" max="21" width="13.6640625" style="5" customWidth="1"/>
    <col min="22" max="22" width="17.6640625" style="2" customWidth="1"/>
    <col min="23" max="23" width="17.6640625" style="5" customWidth="1"/>
    <col min="24" max="24" width="17.6640625" style="2" hidden="1" customWidth="1"/>
    <col min="25" max="25" width="17.6640625" style="5" hidden="1" customWidth="1"/>
    <col min="26" max="26" width="17.6640625" style="9" customWidth="1"/>
    <col min="27" max="27" width="17.6640625" style="5" customWidth="1"/>
    <col min="28" max="28" width="17.6640625" style="10" customWidth="1"/>
    <col min="29" max="29" width="17.6640625" style="5" customWidth="1"/>
    <col min="30" max="30" width="17.6640625" style="2" hidden="1" customWidth="1"/>
    <col min="31" max="31" width="17.6640625" style="2" customWidth="1"/>
    <col min="32" max="32" width="17.6640625" style="5" customWidth="1"/>
    <col min="33" max="33" width="17.6640625" style="9" customWidth="1"/>
    <col min="34" max="34" width="17.6640625" style="5" customWidth="1"/>
    <col min="35" max="35" width="19.6640625" style="2" hidden="1" customWidth="1"/>
    <col min="36" max="36" width="19.6640625" style="5" hidden="1" customWidth="1"/>
    <col min="37" max="37" width="17.6640625" style="3" customWidth="1"/>
    <col min="38" max="38" width="17.6640625" style="5" customWidth="1"/>
    <col min="39" max="39" width="17.6640625" style="3" customWidth="1"/>
    <col min="40" max="40" width="17.6640625" style="5" customWidth="1"/>
    <col min="41" max="41" width="17.6640625" style="2" customWidth="1"/>
    <col min="42" max="42" width="17.6640625" style="5" customWidth="1"/>
    <col min="43" max="44" width="17.6640625" style="2" customWidth="1"/>
    <col min="45" max="45" width="17.6640625" style="5" customWidth="1"/>
    <col min="46" max="46" width="17.6640625" style="11" customWidth="1"/>
    <col min="47" max="47" width="17.6640625" style="5" customWidth="1"/>
  </cols>
  <sheetData>
    <row r="1" spans="1:47" x14ac:dyDescent="0.3">
      <c r="AL1" s="5">
        <v>4171</v>
      </c>
      <c r="AN1" s="5">
        <v>6952</v>
      </c>
      <c r="AP1" s="5">
        <v>1</v>
      </c>
      <c r="AU1" s="5" t="s">
        <v>0</v>
      </c>
    </row>
    <row r="2" spans="1:47" ht="68.099999999999994" customHeight="1" x14ac:dyDescent="0.3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3" t="s">
        <v>13</v>
      </c>
      <c r="N2" s="14" t="s">
        <v>14</v>
      </c>
      <c r="O2" s="12" t="s">
        <v>15</v>
      </c>
      <c r="P2" s="15" t="s">
        <v>16</v>
      </c>
      <c r="Q2" s="12" t="s">
        <v>17</v>
      </c>
      <c r="R2" s="16" t="s">
        <v>18</v>
      </c>
      <c r="S2" s="12" t="s">
        <v>19</v>
      </c>
      <c r="T2" s="17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8" t="s">
        <v>26</v>
      </c>
      <c r="AA2" s="12" t="s">
        <v>27</v>
      </c>
      <c r="AB2" s="19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8" t="s">
        <v>33</v>
      </c>
      <c r="AH2" s="12" t="s">
        <v>34</v>
      </c>
      <c r="AI2" s="12" t="s">
        <v>35</v>
      </c>
      <c r="AJ2" s="12" t="s">
        <v>36</v>
      </c>
      <c r="AK2" s="13" t="s">
        <v>37</v>
      </c>
      <c r="AL2" s="12" t="s">
        <v>38</v>
      </c>
      <c r="AM2" s="13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47</v>
      </c>
    </row>
    <row r="3" spans="1:47" x14ac:dyDescent="0.3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  <c r="I3" s="2">
        <v>150</v>
      </c>
      <c r="J3" s="2">
        <v>37.979999999999997</v>
      </c>
      <c r="K3" s="2">
        <f t="shared" ref="K3:K66" si="0">SUM(N3,P3,R3,T3,V3,X3,Z3,AB3,AE3,AG3,AI3)</f>
        <v>10.74</v>
      </c>
      <c r="L3" s="2">
        <f t="shared" ref="L3:L66" si="1">SUM(M3,AD3,AK3,AM3,AO3,AQ3,AR3)</f>
        <v>0</v>
      </c>
      <c r="T3" s="8">
        <v>10.74</v>
      </c>
      <c r="U3" s="5">
        <v>4373.8649999999998</v>
      </c>
      <c r="AL3" s="5" t="str">
        <f t="shared" ref="AL3:AL39" si="2">IF(AK3&gt;0,AK3*$AL$1,"")</f>
        <v/>
      </c>
      <c r="AN3" s="5" t="str">
        <f t="shared" ref="AN3:AN66" si="3">IF(AM3&gt;0,AM3*$AN$1,"")</f>
        <v/>
      </c>
      <c r="AP3" s="5" t="str">
        <f t="shared" ref="AP3:AP66" si="4">IF(AO3&gt;0,AO3*$AP$1,"")</f>
        <v/>
      </c>
      <c r="AS3" s="5">
        <f t="shared" ref="AS3:AS66" si="5">SUM(O3,Q3,S3,U3,W3,Y3,AA3,AC3,AF3,AH3,AJ3)</f>
        <v>4373.8649999999998</v>
      </c>
      <c r="AT3" s="11">
        <f t="shared" ref="AT3:AT66" si="6">(AS3/$AS$325)*100</f>
        <v>8.5467095904945306E-2</v>
      </c>
      <c r="AU3" s="5">
        <f t="shared" ref="AU3:AU66" si="7">(AT3/100)*$AU$1</f>
        <v>85.46709590494531</v>
      </c>
    </row>
    <row r="4" spans="1:47" x14ac:dyDescent="0.3">
      <c r="A4" s="1" t="s">
        <v>48</v>
      </c>
      <c r="B4" s="1" t="s">
        <v>49</v>
      </c>
      <c r="C4" s="1" t="s">
        <v>50</v>
      </c>
      <c r="D4" s="1" t="s">
        <v>51</v>
      </c>
      <c r="E4" s="1" t="s">
        <v>56</v>
      </c>
      <c r="F4" s="1" t="s">
        <v>53</v>
      </c>
      <c r="G4" s="1" t="s">
        <v>54</v>
      </c>
      <c r="H4" s="1" t="s">
        <v>55</v>
      </c>
      <c r="I4" s="2">
        <v>150</v>
      </c>
      <c r="J4" s="2">
        <v>41.84</v>
      </c>
      <c r="K4" s="2">
        <f t="shared" si="0"/>
        <v>4.22</v>
      </c>
      <c r="L4" s="2">
        <f t="shared" si="1"/>
        <v>0</v>
      </c>
      <c r="T4" s="8">
        <v>4.22</v>
      </c>
      <c r="U4" s="5">
        <v>1718.595</v>
      </c>
      <c r="AL4" s="5" t="str">
        <f t="shared" si="2"/>
        <v/>
      </c>
      <c r="AN4" s="5" t="str">
        <f t="shared" si="3"/>
        <v/>
      </c>
      <c r="AP4" s="5" t="str">
        <f t="shared" si="4"/>
        <v/>
      </c>
      <c r="AS4" s="5">
        <f t="shared" si="5"/>
        <v>1718.595</v>
      </c>
      <c r="AT4" s="11">
        <f t="shared" si="6"/>
        <v>3.3582043269913341E-2</v>
      </c>
      <c r="AU4" s="5">
        <f t="shared" si="7"/>
        <v>33.582043269913335</v>
      </c>
    </row>
    <row r="5" spans="1:47" x14ac:dyDescent="0.3">
      <c r="A5" s="1" t="s">
        <v>57</v>
      </c>
      <c r="B5" s="1" t="s">
        <v>58</v>
      </c>
      <c r="C5" s="1" t="s">
        <v>59</v>
      </c>
      <c r="D5" s="1" t="s">
        <v>60</v>
      </c>
      <c r="E5" s="1" t="s">
        <v>61</v>
      </c>
      <c r="F5" s="1" t="s">
        <v>53</v>
      </c>
      <c r="G5" s="1" t="s">
        <v>54</v>
      </c>
      <c r="H5" s="1" t="s">
        <v>55</v>
      </c>
      <c r="I5" s="2">
        <v>80</v>
      </c>
      <c r="J5" s="2">
        <v>40.380000000000003</v>
      </c>
      <c r="K5" s="2">
        <f>SUM(N5,P5,R5,T5,V5,X5,Z5,AB5,AE5,AG5,AI5)</f>
        <v>10.360000000000001</v>
      </c>
      <c r="L5" s="2">
        <f t="shared" si="1"/>
        <v>26.48</v>
      </c>
      <c r="R5" s="7">
        <v>0.04</v>
      </c>
      <c r="S5" s="5">
        <v>54.3</v>
      </c>
      <c r="T5" s="8">
        <v>0.02</v>
      </c>
      <c r="U5" s="5">
        <v>8.1449999999999996</v>
      </c>
      <c r="AE5" s="2">
        <v>10.3</v>
      </c>
      <c r="AF5" s="5">
        <v>1506.375</v>
      </c>
      <c r="AL5" s="5" t="str">
        <f t="shared" si="2"/>
        <v/>
      </c>
      <c r="AN5" s="5" t="str">
        <f t="shared" si="3"/>
        <v/>
      </c>
      <c r="AP5" s="5" t="str">
        <f t="shared" si="4"/>
        <v/>
      </c>
      <c r="AR5" s="2">
        <v>26.48</v>
      </c>
      <c r="AS5" s="5">
        <f t="shared" si="5"/>
        <v>1568.82</v>
      </c>
      <c r="AT5" s="11">
        <f t="shared" si="6"/>
        <v>3.0655379029210162E-2</v>
      </c>
      <c r="AU5" s="5">
        <f t="shared" si="7"/>
        <v>30.65537902921016</v>
      </c>
    </row>
    <row r="6" spans="1:47" x14ac:dyDescent="0.3">
      <c r="A6" s="1" t="s">
        <v>57</v>
      </c>
      <c r="B6" s="1" t="s">
        <v>58</v>
      </c>
      <c r="C6" s="1" t="s">
        <v>59</v>
      </c>
      <c r="D6" s="1" t="s">
        <v>60</v>
      </c>
      <c r="E6" s="1" t="s">
        <v>62</v>
      </c>
      <c r="F6" s="1" t="s">
        <v>53</v>
      </c>
      <c r="G6" s="1" t="s">
        <v>54</v>
      </c>
      <c r="H6" s="1" t="s">
        <v>55</v>
      </c>
      <c r="I6" s="2">
        <v>80</v>
      </c>
      <c r="J6" s="2">
        <v>38.9</v>
      </c>
      <c r="K6" s="2">
        <f t="shared" si="0"/>
        <v>21.38</v>
      </c>
      <c r="L6" s="2">
        <f t="shared" si="1"/>
        <v>0</v>
      </c>
      <c r="AE6" s="2">
        <v>21.38</v>
      </c>
      <c r="AF6" s="5">
        <v>3126.8249999999998</v>
      </c>
      <c r="AL6" s="5" t="str">
        <f t="shared" si="2"/>
        <v/>
      </c>
      <c r="AN6" s="5" t="str">
        <f t="shared" si="3"/>
        <v/>
      </c>
      <c r="AP6" s="5" t="str">
        <f t="shared" si="4"/>
        <v/>
      </c>
      <c r="AS6" s="5">
        <f t="shared" si="5"/>
        <v>3126.8249999999998</v>
      </c>
      <c r="AT6" s="11">
        <f t="shared" si="6"/>
        <v>6.1099428572436651E-2</v>
      </c>
      <c r="AU6" s="5">
        <f t="shared" si="7"/>
        <v>61.099428572436651</v>
      </c>
    </row>
    <row r="7" spans="1:47" x14ac:dyDescent="0.3">
      <c r="A7" s="1" t="s">
        <v>63</v>
      </c>
      <c r="B7" s="1" t="s">
        <v>64</v>
      </c>
      <c r="C7" s="1" t="s">
        <v>65</v>
      </c>
      <c r="D7" s="1" t="s">
        <v>390</v>
      </c>
      <c r="E7" s="1" t="s">
        <v>67</v>
      </c>
      <c r="F7" s="1" t="s">
        <v>53</v>
      </c>
      <c r="G7" s="1" t="s">
        <v>54</v>
      </c>
      <c r="H7" s="1" t="s">
        <v>55</v>
      </c>
      <c r="I7" s="2">
        <v>53.98</v>
      </c>
      <c r="J7" s="2">
        <v>19.600000000000001</v>
      </c>
      <c r="K7" s="2">
        <f t="shared" si="0"/>
        <v>19.600000000000001</v>
      </c>
      <c r="L7" s="2">
        <f t="shared" si="1"/>
        <v>0</v>
      </c>
      <c r="R7" s="7">
        <v>0.1</v>
      </c>
      <c r="S7" s="5">
        <v>135.75</v>
      </c>
      <c r="AE7" s="2">
        <v>19.5</v>
      </c>
      <c r="AF7" s="5">
        <v>2851.875</v>
      </c>
      <c r="AL7" s="5" t="str">
        <f t="shared" si="2"/>
        <v/>
      </c>
      <c r="AN7" s="5" t="str">
        <f t="shared" si="3"/>
        <v/>
      </c>
      <c r="AP7" s="5" t="str">
        <f t="shared" si="4"/>
        <v/>
      </c>
      <c r="AS7" s="5">
        <f t="shared" si="5"/>
        <v>2987.625</v>
      </c>
      <c r="AT7" s="11">
        <f t="shared" si="6"/>
        <v>5.837940412038603E-2</v>
      </c>
      <c r="AU7" s="5">
        <f t="shared" si="7"/>
        <v>58.379404120386035</v>
      </c>
    </row>
    <row r="8" spans="1:47" x14ac:dyDescent="0.3">
      <c r="A8" s="1" t="s">
        <v>63</v>
      </c>
      <c r="B8" s="1" t="s">
        <v>64</v>
      </c>
      <c r="C8" s="1" t="s">
        <v>65</v>
      </c>
      <c r="D8" s="1" t="s">
        <v>390</v>
      </c>
      <c r="E8" s="1" t="s">
        <v>68</v>
      </c>
      <c r="F8" s="1" t="s">
        <v>53</v>
      </c>
      <c r="G8" s="1" t="s">
        <v>54</v>
      </c>
      <c r="H8" s="1" t="s">
        <v>55</v>
      </c>
      <c r="I8" s="2">
        <v>53.98</v>
      </c>
      <c r="J8" s="2">
        <v>31.44</v>
      </c>
      <c r="K8" s="2">
        <f t="shared" si="0"/>
        <v>15.219999999999999</v>
      </c>
      <c r="L8" s="2">
        <f t="shared" si="1"/>
        <v>0</v>
      </c>
      <c r="R8" s="7">
        <v>0.02</v>
      </c>
      <c r="S8" s="5">
        <v>27.15</v>
      </c>
      <c r="T8" s="8">
        <v>0.02</v>
      </c>
      <c r="U8" s="5">
        <v>8.1449999999999996</v>
      </c>
      <c r="AE8" s="2">
        <v>15.18</v>
      </c>
      <c r="AF8" s="5">
        <v>2220.0749999999998</v>
      </c>
      <c r="AL8" s="5" t="str">
        <f t="shared" si="2"/>
        <v/>
      </c>
      <c r="AN8" s="5" t="str">
        <f t="shared" si="3"/>
        <v/>
      </c>
      <c r="AP8" s="5" t="str">
        <f t="shared" si="4"/>
        <v/>
      </c>
      <c r="AS8" s="5">
        <f t="shared" si="5"/>
        <v>2255.37</v>
      </c>
      <c r="AT8" s="11">
        <f t="shared" si="6"/>
        <v>4.4070844457050347E-2</v>
      </c>
      <c r="AU8" s="5">
        <f t="shared" si="7"/>
        <v>44.070844457050349</v>
      </c>
    </row>
    <row r="9" spans="1:47" x14ac:dyDescent="0.3">
      <c r="A9" s="1" t="s">
        <v>63</v>
      </c>
      <c r="B9" s="1" t="s">
        <v>64</v>
      </c>
      <c r="C9" s="1" t="s">
        <v>65</v>
      </c>
      <c r="D9" s="1" t="s">
        <v>390</v>
      </c>
      <c r="E9" s="1" t="s">
        <v>69</v>
      </c>
      <c r="F9" s="1" t="s">
        <v>53</v>
      </c>
      <c r="G9" s="1" t="s">
        <v>54</v>
      </c>
      <c r="H9" s="1" t="s">
        <v>55</v>
      </c>
      <c r="I9" s="2">
        <v>53.98</v>
      </c>
      <c r="J9" s="2">
        <v>2.93</v>
      </c>
      <c r="K9" s="2">
        <f t="shared" si="0"/>
        <v>2.69</v>
      </c>
      <c r="L9" s="2">
        <f t="shared" si="1"/>
        <v>0</v>
      </c>
      <c r="R9" s="7">
        <v>0.01</v>
      </c>
      <c r="S9" s="5">
        <v>13.574999999999999</v>
      </c>
      <c r="AE9" s="2">
        <v>2.68</v>
      </c>
      <c r="AF9" s="5">
        <v>391.95</v>
      </c>
      <c r="AL9" s="5" t="str">
        <f t="shared" si="2"/>
        <v/>
      </c>
      <c r="AN9" s="5" t="str">
        <f t="shared" si="3"/>
        <v/>
      </c>
      <c r="AP9" s="5" t="str">
        <f t="shared" si="4"/>
        <v/>
      </c>
      <c r="AS9" s="5">
        <f t="shared" si="5"/>
        <v>405.52499999999998</v>
      </c>
      <c r="AT9" s="11">
        <f t="shared" si="6"/>
        <v>7.9241229591797968E-3</v>
      </c>
      <c r="AU9" s="5">
        <f t="shared" si="7"/>
        <v>7.9241229591797966</v>
      </c>
    </row>
    <row r="10" spans="1:47" x14ac:dyDescent="0.3">
      <c r="A10" s="1" t="s">
        <v>70</v>
      </c>
      <c r="B10" s="1" t="s">
        <v>64</v>
      </c>
      <c r="C10" s="1" t="s">
        <v>65</v>
      </c>
      <c r="D10" s="1" t="s">
        <v>390</v>
      </c>
      <c r="E10" s="1" t="s">
        <v>71</v>
      </c>
      <c r="F10" s="1" t="s">
        <v>53</v>
      </c>
      <c r="G10" s="1" t="s">
        <v>54</v>
      </c>
      <c r="H10" s="1" t="s">
        <v>55</v>
      </c>
      <c r="I10" s="2">
        <v>79.040000000000006</v>
      </c>
      <c r="J10" s="2">
        <v>18.690000000000001</v>
      </c>
      <c r="K10" s="2">
        <f t="shared" si="0"/>
        <v>0</v>
      </c>
      <c r="L10" s="2">
        <f t="shared" si="1"/>
        <v>18.690000000000001</v>
      </c>
      <c r="AL10" s="5" t="str">
        <f t="shared" si="2"/>
        <v/>
      </c>
      <c r="AN10" s="5" t="str">
        <f t="shared" si="3"/>
        <v/>
      </c>
      <c r="AP10" s="5" t="str">
        <f t="shared" si="4"/>
        <v/>
      </c>
      <c r="AR10" s="2">
        <v>18.690000000000001</v>
      </c>
      <c r="AS10" s="5">
        <f t="shared" si="5"/>
        <v>0</v>
      </c>
      <c r="AT10" s="11">
        <f t="shared" si="6"/>
        <v>0</v>
      </c>
      <c r="AU10" s="5">
        <f t="shared" si="7"/>
        <v>0</v>
      </c>
    </row>
    <row r="11" spans="1:47" x14ac:dyDescent="0.3">
      <c r="A11" s="1" t="s">
        <v>70</v>
      </c>
      <c r="B11" s="1" t="s">
        <v>64</v>
      </c>
      <c r="C11" s="1" t="s">
        <v>65</v>
      </c>
      <c r="D11" s="1" t="s">
        <v>390</v>
      </c>
      <c r="E11" s="1" t="s">
        <v>67</v>
      </c>
      <c r="F11" s="1" t="s">
        <v>53</v>
      </c>
      <c r="G11" s="1" t="s">
        <v>54</v>
      </c>
      <c r="H11" s="1" t="s">
        <v>55</v>
      </c>
      <c r="I11" s="2">
        <v>79.040000000000006</v>
      </c>
      <c r="J11" s="2">
        <v>16.16</v>
      </c>
      <c r="K11" s="2">
        <f t="shared" si="0"/>
        <v>7.0000000000000007E-2</v>
      </c>
      <c r="L11" s="2">
        <f t="shared" si="1"/>
        <v>16.09</v>
      </c>
      <c r="AE11" s="2">
        <v>7.0000000000000007E-2</v>
      </c>
      <c r="AF11" s="5">
        <v>10.237500000000001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R11" s="2">
        <v>16.09</v>
      </c>
      <c r="AS11" s="5">
        <f t="shared" si="5"/>
        <v>10.237500000000001</v>
      </c>
      <c r="AT11" s="11">
        <f t="shared" si="6"/>
        <v>2.0004490178066259E-4</v>
      </c>
      <c r="AU11" s="5">
        <f t="shared" si="7"/>
        <v>0.20004490178066259</v>
      </c>
    </row>
    <row r="12" spans="1:47" x14ac:dyDescent="0.3">
      <c r="A12" s="1" t="s">
        <v>70</v>
      </c>
      <c r="B12" s="1" t="s">
        <v>64</v>
      </c>
      <c r="C12" s="1" t="s">
        <v>65</v>
      </c>
      <c r="D12" s="1" t="s">
        <v>390</v>
      </c>
      <c r="E12" s="1" t="s">
        <v>68</v>
      </c>
      <c r="F12" s="1" t="s">
        <v>53</v>
      </c>
      <c r="G12" s="1" t="s">
        <v>54</v>
      </c>
      <c r="H12" s="1" t="s">
        <v>55</v>
      </c>
      <c r="I12" s="2">
        <v>79.040000000000006</v>
      </c>
      <c r="J12" s="2">
        <v>6.52</v>
      </c>
      <c r="K12" s="2">
        <f t="shared" si="0"/>
        <v>0.04</v>
      </c>
      <c r="L12" s="2">
        <f t="shared" si="1"/>
        <v>6.48</v>
      </c>
      <c r="AE12" s="2">
        <v>0.04</v>
      </c>
      <c r="AF12" s="5">
        <v>5.8500000000000014</v>
      </c>
      <c r="AL12" s="5" t="str">
        <f t="shared" si="2"/>
        <v/>
      </c>
      <c r="AN12" s="5" t="str">
        <f t="shared" si="3"/>
        <v/>
      </c>
      <c r="AP12" s="5" t="str">
        <f t="shared" si="4"/>
        <v/>
      </c>
      <c r="AR12" s="2">
        <v>6.48</v>
      </c>
      <c r="AS12" s="5">
        <f t="shared" si="5"/>
        <v>5.8500000000000014</v>
      </c>
      <c r="AT12" s="11">
        <f t="shared" si="6"/>
        <v>1.1431137244609293E-4</v>
      </c>
      <c r="AU12" s="5">
        <f t="shared" si="7"/>
        <v>0.11431137244609292</v>
      </c>
    </row>
    <row r="13" spans="1:47" x14ac:dyDescent="0.3">
      <c r="A13" s="1" t="s">
        <v>70</v>
      </c>
      <c r="B13" s="1" t="s">
        <v>64</v>
      </c>
      <c r="C13" s="1" t="s">
        <v>65</v>
      </c>
      <c r="D13" s="1" t="s">
        <v>390</v>
      </c>
      <c r="E13" s="1" t="s">
        <v>69</v>
      </c>
      <c r="F13" s="1" t="s">
        <v>53</v>
      </c>
      <c r="G13" s="1" t="s">
        <v>54</v>
      </c>
      <c r="H13" s="1" t="s">
        <v>55</v>
      </c>
      <c r="I13" s="2">
        <v>79.040000000000006</v>
      </c>
      <c r="J13" s="2">
        <v>36.11</v>
      </c>
      <c r="K13" s="2">
        <f t="shared" si="0"/>
        <v>0.05</v>
      </c>
      <c r="L13" s="2">
        <f t="shared" si="1"/>
        <v>36.06</v>
      </c>
      <c r="AE13" s="2">
        <v>0.05</v>
      </c>
      <c r="AF13" s="5">
        <v>7.3125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R13" s="2">
        <v>36.06</v>
      </c>
      <c r="AS13" s="5">
        <f t="shared" si="5"/>
        <v>7.3125</v>
      </c>
      <c r="AT13" s="11">
        <f t="shared" si="6"/>
        <v>1.428892155576161E-4</v>
      </c>
      <c r="AU13" s="5">
        <f t="shared" si="7"/>
        <v>0.14288921555761611</v>
      </c>
    </row>
    <row r="14" spans="1:47" x14ac:dyDescent="0.3">
      <c r="A14" s="1" t="s">
        <v>72</v>
      </c>
      <c r="B14" s="1" t="s">
        <v>73</v>
      </c>
      <c r="C14" s="1" t="s">
        <v>74</v>
      </c>
      <c r="D14" s="1" t="s">
        <v>75</v>
      </c>
      <c r="E14" s="1" t="s">
        <v>71</v>
      </c>
      <c r="F14" s="1" t="s">
        <v>53</v>
      </c>
      <c r="G14" s="1" t="s">
        <v>54</v>
      </c>
      <c r="H14" s="1" t="s">
        <v>55</v>
      </c>
      <c r="I14" s="2">
        <v>12.75</v>
      </c>
      <c r="J14" s="2">
        <v>14.61</v>
      </c>
      <c r="K14" s="2">
        <f t="shared" si="0"/>
        <v>0</v>
      </c>
      <c r="L14" s="2">
        <f t="shared" si="1"/>
        <v>12.75</v>
      </c>
      <c r="AL14" s="5" t="str">
        <f t="shared" si="2"/>
        <v/>
      </c>
      <c r="AN14" s="5" t="str">
        <f t="shared" si="3"/>
        <v/>
      </c>
      <c r="AP14" s="5" t="str">
        <f t="shared" si="4"/>
        <v/>
      </c>
      <c r="AR14" s="2">
        <v>12.75</v>
      </c>
      <c r="AS14" s="5">
        <f t="shared" si="5"/>
        <v>0</v>
      </c>
      <c r="AT14" s="11">
        <f t="shared" si="6"/>
        <v>0</v>
      </c>
      <c r="AU14" s="5">
        <f t="shared" si="7"/>
        <v>0</v>
      </c>
    </row>
    <row r="15" spans="1:47" s="42" customFormat="1" x14ac:dyDescent="0.3">
      <c r="A15" s="31" t="s">
        <v>76</v>
      </c>
      <c r="B15" s="31" t="s">
        <v>77</v>
      </c>
      <c r="C15" s="31" t="s">
        <v>78</v>
      </c>
      <c r="D15" s="31" t="s">
        <v>79</v>
      </c>
      <c r="E15" s="31" t="s">
        <v>52</v>
      </c>
      <c r="F15" s="31" t="s">
        <v>80</v>
      </c>
      <c r="G15" s="31" t="s">
        <v>54</v>
      </c>
      <c r="H15" s="31" t="s">
        <v>55</v>
      </c>
      <c r="I15" s="32">
        <v>54.72</v>
      </c>
      <c r="J15" s="32">
        <v>38.68</v>
      </c>
      <c r="K15" s="32">
        <f t="shared" si="0"/>
        <v>12.690000000000001</v>
      </c>
      <c r="L15" s="32">
        <f t="shared" si="1"/>
        <v>0</v>
      </c>
      <c r="M15" s="33"/>
      <c r="N15" s="34"/>
      <c r="O15" s="35"/>
      <c r="P15" s="36"/>
      <c r="Q15" s="35"/>
      <c r="R15" s="37">
        <v>0.46</v>
      </c>
      <c r="S15" s="35">
        <v>624.45000000000005</v>
      </c>
      <c r="T15" s="38">
        <v>10.94</v>
      </c>
      <c r="U15" s="35">
        <v>4455.3149999999996</v>
      </c>
      <c r="V15" s="32"/>
      <c r="W15" s="35"/>
      <c r="X15" s="32"/>
      <c r="Y15" s="35"/>
      <c r="Z15" s="39">
        <v>0.16</v>
      </c>
      <c r="AA15" s="35">
        <v>26.04</v>
      </c>
      <c r="AB15" s="40">
        <v>1.1299999999999999</v>
      </c>
      <c r="AC15" s="35">
        <v>165.26249999999999</v>
      </c>
      <c r="AD15" s="32"/>
      <c r="AE15" s="32"/>
      <c r="AF15" s="35"/>
      <c r="AG15" s="39"/>
      <c r="AH15" s="35"/>
      <c r="AI15" s="32"/>
      <c r="AJ15" s="35"/>
      <c r="AK15" s="33"/>
      <c r="AL15" s="35" t="str">
        <f t="shared" si="2"/>
        <v/>
      </c>
      <c r="AM15" s="33"/>
      <c r="AN15" s="35" t="str">
        <f t="shared" si="3"/>
        <v/>
      </c>
      <c r="AO15" s="32"/>
      <c r="AP15" s="35" t="str">
        <f t="shared" si="4"/>
        <v/>
      </c>
      <c r="AQ15" s="32"/>
      <c r="AR15" s="32"/>
      <c r="AS15" s="35">
        <f t="shared" si="5"/>
        <v>5271.0674999999992</v>
      </c>
      <c r="AT15" s="41">
        <f t="shared" si="6"/>
        <v>0.102998796612136</v>
      </c>
      <c r="AU15" s="35">
        <f t="shared" si="7"/>
        <v>102.998796612136</v>
      </c>
    </row>
    <row r="16" spans="1:47" s="42" customFormat="1" x14ac:dyDescent="0.3">
      <c r="A16" s="31" t="s">
        <v>76</v>
      </c>
      <c r="B16" s="31" t="s">
        <v>77</v>
      </c>
      <c r="C16" s="31" t="s">
        <v>78</v>
      </c>
      <c r="D16" s="31" t="s">
        <v>79</v>
      </c>
      <c r="E16" s="31" t="s">
        <v>81</v>
      </c>
      <c r="F16" s="31" t="s">
        <v>80</v>
      </c>
      <c r="G16" s="31" t="s">
        <v>54</v>
      </c>
      <c r="H16" s="31" t="s">
        <v>55</v>
      </c>
      <c r="I16" s="32">
        <v>54.72</v>
      </c>
      <c r="J16" s="32">
        <v>14.68</v>
      </c>
      <c r="K16" s="32">
        <f t="shared" si="0"/>
        <v>3.6799999999999997</v>
      </c>
      <c r="L16" s="32">
        <f t="shared" si="1"/>
        <v>0</v>
      </c>
      <c r="M16" s="33"/>
      <c r="N16" s="34"/>
      <c r="O16" s="35"/>
      <c r="P16" s="36"/>
      <c r="Q16" s="35"/>
      <c r="R16" s="37"/>
      <c r="S16" s="35"/>
      <c r="T16" s="38">
        <v>2.08</v>
      </c>
      <c r="U16" s="35">
        <v>847.08</v>
      </c>
      <c r="V16" s="32"/>
      <c r="W16" s="35"/>
      <c r="X16" s="32"/>
      <c r="Y16" s="35"/>
      <c r="Z16" s="39">
        <v>0.82</v>
      </c>
      <c r="AA16" s="35">
        <v>133.45500000000001</v>
      </c>
      <c r="AB16" s="40">
        <v>0.78</v>
      </c>
      <c r="AC16" s="35">
        <v>114.075</v>
      </c>
      <c r="AD16" s="32"/>
      <c r="AE16" s="32"/>
      <c r="AF16" s="35"/>
      <c r="AG16" s="39"/>
      <c r="AH16" s="35"/>
      <c r="AI16" s="32"/>
      <c r="AJ16" s="35"/>
      <c r="AK16" s="33"/>
      <c r="AL16" s="35" t="str">
        <f t="shared" si="2"/>
        <v/>
      </c>
      <c r="AM16" s="33"/>
      <c r="AN16" s="35" t="str">
        <f t="shared" si="3"/>
        <v/>
      </c>
      <c r="AO16" s="32"/>
      <c r="AP16" s="35" t="str">
        <f t="shared" si="4"/>
        <v/>
      </c>
      <c r="AQ16" s="32"/>
      <c r="AR16" s="32"/>
      <c r="AS16" s="35">
        <f t="shared" si="5"/>
        <v>1094.6100000000001</v>
      </c>
      <c r="AT16" s="41">
        <f t="shared" si="6"/>
        <v>2.1389123315079958E-2</v>
      </c>
      <c r="AU16" s="35">
        <f t="shared" si="7"/>
        <v>21.389123315079956</v>
      </c>
    </row>
    <row r="17" spans="1:47" x14ac:dyDescent="0.3">
      <c r="A17" s="1" t="s">
        <v>82</v>
      </c>
      <c r="B17" s="1" t="s">
        <v>83</v>
      </c>
      <c r="C17" s="1" t="s">
        <v>84</v>
      </c>
      <c r="D17" s="1" t="s">
        <v>79</v>
      </c>
      <c r="E17" s="1" t="s">
        <v>81</v>
      </c>
      <c r="F17" s="1" t="s">
        <v>80</v>
      </c>
      <c r="G17" s="1" t="s">
        <v>54</v>
      </c>
      <c r="H17" s="1" t="s">
        <v>55</v>
      </c>
      <c r="I17" s="2">
        <v>12.1</v>
      </c>
      <c r="J17" s="2">
        <v>11.07</v>
      </c>
      <c r="K17" s="2">
        <f t="shared" si="0"/>
        <v>3.44</v>
      </c>
      <c r="L17" s="2">
        <f t="shared" si="1"/>
        <v>0</v>
      </c>
      <c r="T17" s="8">
        <v>3.44</v>
      </c>
      <c r="U17" s="5">
        <v>1400.94</v>
      </c>
      <c r="AL17" s="5" t="str">
        <f t="shared" si="2"/>
        <v/>
      </c>
      <c r="AN17" s="5" t="str">
        <f t="shared" si="3"/>
        <v/>
      </c>
      <c r="AP17" s="5" t="str">
        <f t="shared" si="4"/>
        <v/>
      </c>
      <c r="AS17" s="5">
        <f t="shared" si="5"/>
        <v>1400.94</v>
      </c>
      <c r="AT17" s="11">
        <f t="shared" si="6"/>
        <v>2.7374935746090494E-2</v>
      </c>
      <c r="AU17" s="5">
        <f t="shared" si="7"/>
        <v>27.374935746090493</v>
      </c>
    </row>
    <row r="18" spans="1:47" x14ac:dyDescent="0.3">
      <c r="A18" s="1" t="s">
        <v>85</v>
      </c>
      <c r="B18" s="1" t="s">
        <v>83</v>
      </c>
      <c r="C18" s="1" t="s">
        <v>84</v>
      </c>
      <c r="D18" s="1" t="s">
        <v>79</v>
      </c>
      <c r="E18" s="1" t="s">
        <v>81</v>
      </c>
      <c r="F18" s="1" t="s">
        <v>80</v>
      </c>
      <c r="G18" s="1" t="s">
        <v>54</v>
      </c>
      <c r="H18" s="1" t="s">
        <v>55</v>
      </c>
      <c r="I18" s="2">
        <v>1.01</v>
      </c>
      <c r="J18" s="2">
        <v>0.75</v>
      </c>
      <c r="K18" s="2">
        <f t="shared" si="0"/>
        <v>0.75</v>
      </c>
      <c r="L18" s="2">
        <f t="shared" si="1"/>
        <v>0</v>
      </c>
      <c r="T18" s="8">
        <v>0.75</v>
      </c>
      <c r="U18" s="5">
        <v>305.43700000000001</v>
      </c>
      <c r="AL18" s="5" t="str">
        <f t="shared" si="2"/>
        <v/>
      </c>
      <c r="AN18" s="5" t="str">
        <f t="shared" si="3"/>
        <v/>
      </c>
      <c r="AP18" s="5" t="str">
        <f t="shared" si="4"/>
        <v/>
      </c>
      <c r="AS18" s="5">
        <f t="shared" si="5"/>
        <v>305.43700000000001</v>
      </c>
      <c r="AT18" s="11">
        <f t="shared" si="6"/>
        <v>5.9683628488576539E-3</v>
      </c>
      <c r="AU18" s="5">
        <f t="shared" si="7"/>
        <v>5.9683628488576543</v>
      </c>
    </row>
    <row r="19" spans="1:47" x14ac:dyDescent="0.3">
      <c r="A19" s="1" t="s">
        <v>86</v>
      </c>
      <c r="B19" s="1" t="s">
        <v>87</v>
      </c>
      <c r="C19" s="1" t="s">
        <v>88</v>
      </c>
      <c r="D19" s="1" t="s">
        <v>89</v>
      </c>
      <c r="E19" s="1" t="s">
        <v>67</v>
      </c>
      <c r="F19" s="1" t="s">
        <v>80</v>
      </c>
      <c r="G19" s="1" t="s">
        <v>54</v>
      </c>
      <c r="H19" s="1" t="s">
        <v>55</v>
      </c>
      <c r="I19" s="2">
        <v>80</v>
      </c>
      <c r="J19" s="2">
        <v>38.979999999999997</v>
      </c>
      <c r="K19" s="2">
        <f t="shared" si="0"/>
        <v>14.08</v>
      </c>
      <c r="L19" s="2">
        <f t="shared" si="1"/>
        <v>0</v>
      </c>
      <c r="R19" s="7">
        <v>1.18</v>
      </c>
      <c r="S19" s="5">
        <v>1601.85</v>
      </c>
      <c r="T19" s="8">
        <v>12.9</v>
      </c>
      <c r="U19" s="5">
        <v>5253.5250000000005</v>
      </c>
      <c r="AL19" s="5" t="str">
        <f t="shared" si="2"/>
        <v/>
      </c>
      <c r="AN19" s="5" t="str">
        <f t="shared" si="3"/>
        <v/>
      </c>
      <c r="AP19" s="5" t="str">
        <f t="shared" si="4"/>
        <v/>
      </c>
      <c r="AS19" s="5">
        <f t="shared" si="5"/>
        <v>6855.375</v>
      </c>
      <c r="AT19" s="11">
        <f t="shared" si="6"/>
        <v>0.13395680767224516</v>
      </c>
      <c r="AU19" s="5">
        <f t="shared" si="7"/>
        <v>133.95680767224516</v>
      </c>
    </row>
    <row r="20" spans="1:47" x14ac:dyDescent="0.3">
      <c r="A20" s="1" t="s">
        <v>90</v>
      </c>
      <c r="B20" s="1" t="s">
        <v>91</v>
      </c>
      <c r="C20" s="1" t="s">
        <v>92</v>
      </c>
      <c r="D20" s="1" t="s">
        <v>93</v>
      </c>
      <c r="E20" s="1" t="s">
        <v>71</v>
      </c>
      <c r="F20" s="1" t="s">
        <v>80</v>
      </c>
      <c r="G20" s="1" t="s">
        <v>54</v>
      </c>
      <c r="H20" s="1" t="s">
        <v>55</v>
      </c>
      <c r="I20" s="2">
        <v>80</v>
      </c>
      <c r="J20" s="2">
        <v>37.47</v>
      </c>
      <c r="K20" s="2">
        <f t="shared" si="0"/>
        <v>0</v>
      </c>
      <c r="L20" s="2">
        <f t="shared" si="1"/>
        <v>0.55000000000000004</v>
      </c>
      <c r="AL20" s="5" t="str">
        <f t="shared" si="2"/>
        <v/>
      </c>
      <c r="AN20" s="5" t="str">
        <f t="shared" si="3"/>
        <v/>
      </c>
      <c r="AP20" s="5" t="str">
        <f t="shared" si="4"/>
        <v/>
      </c>
      <c r="AR20" s="2">
        <v>0.55000000000000004</v>
      </c>
      <c r="AS20" s="5">
        <f t="shared" si="5"/>
        <v>0</v>
      </c>
      <c r="AT20" s="11">
        <f t="shared" si="6"/>
        <v>0</v>
      </c>
      <c r="AU20" s="5">
        <f t="shared" si="7"/>
        <v>0</v>
      </c>
    </row>
    <row r="21" spans="1:47" x14ac:dyDescent="0.3">
      <c r="A21" s="1" t="s">
        <v>94</v>
      </c>
      <c r="B21" s="1" t="s">
        <v>95</v>
      </c>
      <c r="C21" s="30" t="s">
        <v>96</v>
      </c>
      <c r="D21" s="30" t="s">
        <v>66</v>
      </c>
      <c r="E21" s="1" t="s">
        <v>71</v>
      </c>
      <c r="F21" s="1" t="s">
        <v>53</v>
      </c>
      <c r="G21" s="1" t="s">
        <v>54</v>
      </c>
      <c r="H21" s="1" t="s">
        <v>55</v>
      </c>
      <c r="J21" s="2">
        <v>3.31</v>
      </c>
      <c r="K21" s="2">
        <f t="shared" si="0"/>
        <v>0</v>
      </c>
      <c r="L21" s="2">
        <f t="shared" si="1"/>
        <v>3.31</v>
      </c>
      <c r="AL21" s="5" t="str">
        <f t="shared" si="2"/>
        <v/>
      </c>
      <c r="AN21" s="5" t="str">
        <f t="shared" si="3"/>
        <v/>
      </c>
      <c r="AP21" s="5" t="str">
        <f t="shared" si="4"/>
        <v/>
      </c>
      <c r="AR21" s="2">
        <v>3.31</v>
      </c>
      <c r="AS21" s="5">
        <f t="shared" si="5"/>
        <v>0</v>
      </c>
      <c r="AT21" s="11">
        <f t="shared" si="6"/>
        <v>0</v>
      </c>
      <c r="AU21" s="5">
        <f t="shared" si="7"/>
        <v>0</v>
      </c>
    </row>
    <row r="22" spans="1:47" x14ac:dyDescent="0.3">
      <c r="A22" s="1" t="s">
        <v>94</v>
      </c>
      <c r="B22" s="1" t="s">
        <v>95</v>
      </c>
      <c r="C22" s="30" t="s">
        <v>96</v>
      </c>
      <c r="D22" s="30" t="s">
        <v>66</v>
      </c>
      <c r="E22" s="1" t="s">
        <v>69</v>
      </c>
      <c r="F22" s="1" t="s">
        <v>53</v>
      </c>
      <c r="G22" s="1" t="s">
        <v>54</v>
      </c>
      <c r="H22" s="1" t="s">
        <v>55</v>
      </c>
      <c r="J22" s="2">
        <v>1.08</v>
      </c>
      <c r="K22" s="2">
        <f t="shared" si="0"/>
        <v>0</v>
      </c>
      <c r="L22" s="2">
        <f t="shared" si="1"/>
        <v>1.08</v>
      </c>
      <c r="AL22" s="5" t="str">
        <f t="shared" si="2"/>
        <v/>
      </c>
      <c r="AN22" s="5" t="str">
        <f t="shared" si="3"/>
        <v/>
      </c>
      <c r="AP22" s="5" t="str">
        <f t="shared" si="4"/>
        <v/>
      </c>
      <c r="AR22" s="2">
        <v>1.08</v>
      </c>
      <c r="AS22" s="5">
        <f t="shared" si="5"/>
        <v>0</v>
      </c>
      <c r="AT22" s="11">
        <f t="shared" si="6"/>
        <v>0</v>
      </c>
      <c r="AU22" s="5">
        <f t="shared" si="7"/>
        <v>0</v>
      </c>
    </row>
    <row r="23" spans="1:47" x14ac:dyDescent="0.3">
      <c r="A23" s="1" t="s">
        <v>94</v>
      </c>
      <c r="B23" s="1" t="s">
        <v>95</v>
      </c>
      <c r="C23" s="30" t="s">
        <v>96</v>
      </c>
      <c r="D23" s="30" t="s">
        <v>66</v>
      </c>
      <c r="E23" s="1" t="s">
        <v>52</v>
      </c>
      <c r="F23" s="1" t="s">
        <v>97</v>
      </c>
      <c r="G23" s="1" t="s">
        <v>54</v>
      </c>
      <c r="H23" s="1" t="s">
        <v>55</v>
      </c>
      <c r="J23" s="2">
        <v>20.71</v>
      </c>
      <c r="K23" s="2">
        <f t="shared" si="0"/>
        <v>0</v>
      </c>
      <c r="L23" s="2">
        <f t="shared" si="1"/>
        <v>20.71</v>
      </c>
      <c r="AL23" s="5" t="str">
        <f t="shared" si="2"/>
        <v/>
      </c>
      <c r="AN23" s="5" t="str">
        <f t="shared" si="3"/>
        <v/>
      </c>
      <c r="AP23" s="5" t="str">
        <f t="shared" si="4"/>
        <v/>
      </c>
      <c r="AR23" s="2">
        <v>20.71</v>
      </c>
      <c r="AS23" s="5">
        <f t="shared" si="5"/>
        <v>0</v>
      </c>
      <c r="AT23" s="11">
        <f t="shared" si="6"/>
        <v>0</v>
      </c>
      <c r="AU23" s="5">
        <f t="shared" si="7"/>
        <v>0</v>
      </c>
    </row>
    <row r="24" spans="1:47" x14ac:dyDescent="0.3">
      <c r="A24" s="1" t="s">
        <v>94</v>
      </c>
      <c r="B24" s="1" t="s">
        <v>95</v>
      </c>
      <c r="C24" s="30" t="s">
        <v>96</v>
      </c>
      <c r="D24" s="30" t="s">
        <v>66</v>
      </c>
      <c r="E24" s="1" t="s">
        <v>81</v>
      </c>
      <c r="F24" s="1" t="s">
        <v>97</v>
      </c>
      <c r="G24" s="1" t="s">
        <v>54</v>
      </c>
      <c r="H24" s="1" t="s">
        <v>55</v>
      </c>
      <c r="J24" s="2">
        <v>35.43</v>
      </c>
      <c r="K24" s="2">
        <f t="shared" si="0"/>
        <v>0</v>
      </c>
      <c r="L24" s="2">
        <f t="shared" si="1"/>
        <v>35.43</v>
      </c>
      <c r="AL24" s="5" t="str">
        <f t="shared" si="2"/>
        <v/>
      </c>
      <c r="AN24" s="5" t="str">
        <f t="shared" si="3"/>
        <v/>
      </c>
      <c r="AP24" s="5" t="str">
        <f t="shared" si="4"/>
        <v/>
      </c>
      <c r="AR24" s="2">
        <v>35.43</v>
      </c>
      <c r="AS24" s="5">
        <f t="shared" si="5"/>
        <v>0</v>
      </c>
      <c r="AT24" s="11">
        <f t="shared" si="6"/>
        <v>0</v>
      </c>
      <c r="AU24" s="5">
        <f t="shared" si="7"/>
        <v>0</v>
      </c>
    </row>
    <row r="25" spans="1:47" x14ac:dyDescent="0.3">
      <c r="A25" s="1" t="s">
        <v>94</v>
      </c>
      <c r="B25" s="1" t="s">
        <v>95</v>
      </c>
      <c r="C25" s="30" t="s">
        <v>96</v>
      </c>
      <c r="D25" s="30" t="s">
        <v>66</v>
      </c>
      <c r="E25" s="1" t="s">
        <v>98</v>
      </c>
      <c r="F25" s="1" t="s">
        <v>97</v>
      </c>
      <c r="G25" s="1" t="s">
        <v>54</v>
      </c>
      <c r="H25" s="1" t="s">
        <v>55</v>
      </c>
      <c r="J25" s="2">
        <v>31.26</v>
      </c>
      <c r="K25" s="2">
        <f t="shared" si="0"/>
        <v>0</v>
      </c>
      <c r="L25" s="2">
        <f t="shared" si="1"/>
        <v>31.26</v>
      </c>
      <c r="AL25" s="5" t="str">
        <f t="shared" si="2"/>
        <v/>
      </c>
      <c r="AN25" s="5" t="str">
        <f t="shared" si="3"/>
        <v/>
      </c>
      <c r="AP25" s="5" t="str">
        <f t="shared" si="4"/>
        <v/>
      </c>
      <c r="AR25" s="2">
        <v>31.26</v>
      </c>
      <c r="AS25" s="5">
        <f t="shared" si="5"/>
        <v>0</v>
      </c>
      <c r="AT25" s="11">
        <f t="shared" si="6"/>
        <v>0</v>
      </c>
      <c r="AU25" s="5">
        <f t="shared" si="7"/>
        <v>0</v>
      </c>
    </row>
    <row r="26" spans="1:47" x14ac:dyDescent="0.3">
      <c r="A26" s="1" t="s">
        <v>94</v>
      </c>
      <c r="B26" s="1" t="s">
        <v>95</v>
      </c>
      <c r="C26" s="30" t="s">
        <v>96</v>
      </c>
      <c r="D26" s="30" t="s">
        <v>66</v>
      </c>
      <c r="E26" s="1" t="s">
        <v>56</v>
      </c>
      <c r="F26" s="1" t="s">
        <v>97</v>
      </c>
      <c r="G26" s="1" t="s">
        <v>54</v>
      </c>
      <c r="H26" s="1" t="s">
        <v>55</v>
      </c>
      <c r="J26" s="2">
        <v>12.38</v>
      </c>
      <c r="K26" s="2">
        <f t="shared" si="0"/>
        <v>0</v>
      </c>
      <c r="L26" s="2">
        <f t="shared" si="1"/>
        <v>12.38</v>
      </c>
      <c r="AL26" s="5" t="str">
        <f t="shared" si="2"/>
        <v/>
      </c>
      <c r="AN26" s="5" t="str">
        <f t="shared" si="3"/>
        <v/>
      </c>
      <c r="AP26" s="5" t="str">
        <f t="shared" si="4"/>
        <v/>
      </c>
      <c r="AR26" s="2">
        <v>12.38</v>
      </c>
      <c r="AS26" s="5">
        <f t="shared" si="5"/>
        <v>0</v>
      </c>
      <c r="AT26" s="11">
        <f t="shared" si="6"/>
        <v>0</v>
      </c>
      <c r="AU26" s="5">
        <f t="shared" si="7"/>
        <v>0</v>
      </c>
    </row>
    <row r="27" spans="1:47" x14ac:dyDescent="0.3">
      <c r="A27" s="1" t="s">
        <v>99</v>
      </c>
      <c r="B27" s="1" t="s">
        <v>83</v>
      </c>
      <c r="C27" s="1" t="s">
        <v>84</v>
      </c>
      <c r="D27" s="1" t="s">
        <v>79</v>
      </c>
      <c r="E27" s="1" t="s">
        <v>100</v>
      </c>
      <c r="F27" s="1" t="s">
        <v>97</v>
      </c>
      <c r="G27" s="1" t="s">
        <v>54</v>
      </c>
      <c r="H27" s="1" t="s">
        <v>55</v>
      </c>
      <c r="I27" s="2">
        <v>16.27</v>
      </c>
      <c r="J27" s="2">
        <v>4.0599999999999996</v>
      </c>
      <c r="K27" s="2">
        <f t="shared" si="0"/>
        <v>4.0600000000000005</v>
      </c>
      <c r="L27" s="2">
        <f t="shared" si="1"/>
        <v>0</v>
      </c>
      <c r="Z27" s="9">
        <v>1.02</v>
      </c>
      <c r="AA27" s="5">
        <v>166.005</v>
      </c>
      <c r="AB27" s="10">
        <v>3.04</v>
      </c>
      <c r="AC27" s="5">
        <v>444.6</v>
      </c>
      <c r="AL27" s="5" t="str">
        <f t="shared" si="2"/>
        <v/>
      </c>
      <c r="AN27" s="5" t="str">
        <f t="shared" si="3"/>
        <v/>
      </c>
      <c r="AP27" s="5" t="str">
        <f t="shared" si="4"/>
        <v/>
      </c>
      <c r="AS27" s="5">
        <f t="shared" si="5"/>
        <v>610.60500000000002</v>
      </c>
      <c r="AT27" s="11">
        <f t="shared" si="6"/>
        <v>1.1931469328623342E-2</v>
      </c>
      <c r="AU27" s="5">
        <f t="shared" si="7"/>
        <v>11.931469328623342</v>
      </c>
    </row>
    <row r="28" spans="1:47" x14ac:dyDescent="0.3">
      <c r="A28" s="1" t="s">
        <v>99</v>
      </c>
      <c r="B28" s="1" t="s">
        <v>83</v>
      </c>
      <c r="C28" s="1" t="s">
        <v>84</v>
      </c>
      <c r="D28" s="1" t="s">
        <v>79</v>
      </c>
      <c r="E28" s="1" t="s">
        <v>101</v>
      </c>
      <c r="F28" s="1" t="s">
        <v>97</v>
      </c>
      <c r="G28" s="1" t="s">
        <v>54</v>
      </c>
      <c r="H28" s="1" t="s">
        <v>55</v>
      </c>
      <c r="I28" s="2">
        <v>16.27</v>
      </c>
      <c r="J28" s="2">
        <v>10.98</v>
      </c>
      <c r="K28" s="2">
        <f t="shared" si="0"/>
        <v>7.8599999999999994</v>
      </c>
      <c r="L28" s="2">
        <f t="shared" si="1"/>
        <v>3.13</v>
      </c>
      <c r="R28" s="7">
        <v>0.01</v>
      </c>
      <c r="S28" s="5">
        <v>13.574999999999999</v>
      </c>
      <c r="Z28" s="9">
        <v>6.18</v>
      </c>
      <c r="AA28" s="5">
        <v>1005.795</v>
      </c>
      <c r="AB28" s="10">
        <v>1.67</v>
      </c>
      <c r="AC28" s="5">
        <v>244.23750000000001</v>
      </c>
      <c r="AL28" s="5" t="str">
        <f t="shared" si="2"/>
        <v/>
      </c>
      <c r="AN28" s="5" t="str">
        <f t="shared" si="3"/>
        <v/>
      </c>
      <c r="AP28" s="5" t="str">
        <f t="shared" si="4"/>
        <v/>
      </c>
      <c r="AR28" s="2">
        <v>3.13</v>
      </c>
      <c r="AS28" s="5">
        <f t="shared" si="5"/>
        <v>1263.6075000000001</v>
      </c>
      <c r="AT28" s="11">
        <f t="shared" si="6"/>
        <v>2.4691403001397664E-2</v>
      </c>
      <c r="AU28" s="5">
        <f t="shared" si="7"/>
        <v>24.691403001397664</v>
      </c>
    </row>
    <row r="29" spans="1:47" x14ac:dyDescent="0.3">
      <c r="A29" s="1" t="s">
        <v>102</v>
      </c>
      <c r="B29" s="1" t="s">
        <v>103</v>
      </c>
      <c r="C29" s="1" t="s">
        <v>104</v>
      </c>
      <c r="D29" s="1" t="s">
        <v>105</v>
      </c>
      <c r="E29" s="1" t="s">
        <v>56</v>
      </c>
      <c r="F29" s="1" t="s">
        <v>97</v>
      </c>
      <c r="G29" s="1" t="s">
        <v>54</v>
      </c>
      <c r="H29" s="1" t="s">
        <v>55</v>
      </c>
      <c r="I29" s="2">
        <v>25</v>
      </c>
      <c r="J29" s="2">
        <v>23.43</v>
      </c>
      <c r="K29" s="2">
        <f t="shared" si="0"/>
        <v>23.29</v>
      </c>
      <c r="L29" s="2">
        <f t="shared" si="1"/>
        <v>0.14000000000000001</v>
      </c>
      <c r="R29" s="7">
        <v>0.13</v>
      </c>
      <c r="S29" s="5">
        <v>176.47499999999999</v>
      </c>
      <c r="AE29" s="2">
        <v>23.16</v>
      </c>
      <c r="AF29" s="5">
        <v>3387.15</v>
      </c>
      <c r="AL29" s="5" t="str">
        <f t="shared" si="2"/>
        <v/>
      </c>
      <c r="AN29" s="5" t="str">
        <f t="shared" si="3"/>
        <v/>
      </c>
      <c r="AP29" s="5" t="str">
        <f t="shared" si="4"/>
        <v/>
      </c>
      <c r="AR29" s="2">
        <v>0.14000000000000001</v>
      </c>
      <c r="AS29" s="5">
        <f t="shared" si="5"/>
        <v>3563.625</v>
      </c>
      <c r="AT29" s="11">
        <f t="shared" si="6"/>
        <v>6.9634677715078253E-2</v>
      </c>
      <c r="AU29" s="5">
        <f t="shared" si="7"/>
        <v>69.634677715078254</v>
      </c>
    </row>
    <row r="30" spans="1:47" s="42" customFormat="1" x14ac:dyDescent="0.3">
      <c r="A30" s="31" t="s">
        <v>106</v>
      </c>
      <c r="B30" s="31" t="s">
        <v>107</v>
      </c>
      <c r="C30" s="31" t="s">
        <v>108</v>
      </c>
      <c r="D30" s="31" t="s">
        <v>109</v>
      </c>
      <c r="E30" s="31" t="s">
        <v>98</v>
      </c>
      <c r="F30" s="31" t="s">
        <v>97</v>
      </c>
      <c r="G30" s="31" t="s">
        <v>54</v>
      </c>
      <c r="H30" s="31" t="s">
        <v>55</v>
      </c>
      <c r="I30" s="32">
        <v>80.400000000000006</v>
      </c>
      <c r="J30" s="32">
        <v>7.03</v>
      </c>
      <c r="K30" s="32">
        <f t="shared" si="0"/>
        <v>1.05</v>
      </c>
      <c r="L30" s="32">
        <f t="shared" si="1"/>
        <v>5.97</v>
      </c>
      <c r="M30" s="33"/>
      <c r="N30" s="34"/>
      <c r="O30" s="35"/>
      <c r="P30" s="36"/>
      <c r="Q30" s="35"/>
      <c r="R30" s="37"/>
      <c r="S30" s="35"/>
      <c r="T30" s="38">
        <v>1.05</v>
      </c>
      <c r="U30" s="35">
        <v>427.61250000000001</v>
      </c>
      <c r="V30" s="32"/>
      <c r="W30" s="35"/>
      <c r="X30" s="32"/>
      <c r="Y30" s="35"/>
      <c r="Z30" s="39"/>
      <c r="AA30" s="35"/>
      <c r="AB30" s="40"/>
      <c r="AC30" s="35"/>
      <c r="AD30" s="32"/>
      <c r="AE30" s="32"/>
      <c r="AF30" s="35"/>
      <c r="AG30" s="39"/>
      <c r="AH30" s="35"/>
      <c r="AI30" s="32"/>
      <c r="AJ30" s="35"/>
      <c r="AK30" s="33"/>
      <c r="AL30" s="35" t="str">
        <f t="shared" si="2"/>
        <v/>
      </c>
      <c r="AM30" s="33"/>
      <c r="AN30" s="35" t="str">
        <f t="shared" si="3"/>
        <v/>
      </c>
      <c r="AO30" s="32"/>
      <c r="AP30" s="35" t="str">
        <f t="shared" si="4"/>
        <v/>
      </c>
      <c r="AQ30" s="32"/>
      <c r="AR30" s="32">
        <v>5.97</v>
      </c>
      <c r="AS30" s="35">
        <f t="shared" si="5"/>
        <v>427.61250000000001</v>
      </c>
      <c r="AT30" s="41">
        <f t="shared" si="6"/>
        <v>8.3557216666845981E-3</v>
      </c>
      <c r="AU30" s="35">
        <f t="shared" si="7"/>
        <v>8.3557216666845981</v>
      </c>
    </row>
    <row r="31" spans="1:47" s="42" customFormat="1" x14ac:dyDescent="0.3">
      <c r="A31" s="31" t="s">
        <v>106</v>
      </c>
      <c r="B31" s="31" t="s">
        <v>107</v>
      </c>
      <c r="C31" s="31" t="s">
        <v>108</v>
      </c>
      <c r="D31" s="31" t="s">
        <v>109</v>
      </c>
      <c r="E31" s="31" t="s">
        <v>110</v>
      </c>
      <c r="F31" s="31" t="s">
        <v>97</v>
      </c>
      <c r="G31" s="31" t="s">
        <v>54</v>
      </c>
      <c r="H31" s="31" t="s">
        <v>55</v>
      </c>
      <c r="I31" s="32">
        <v>80.400000000000006</v>
      </c>
      <c r="J31" s="32">
        <v>33.19</v>
      </c>
      <c r="K31" s="32">
        <f t="shared" si="0"/>
        <v>30.24</v>
      </c>
      <c r="L31" s="32">
        <f t="shared" si="1"/>
        <v>2.96</v>
      </c>
      <c r="M31" s="33"/>
      <c r="N31" s="34"/>
      <c r="O31" s="35"/>
      <c r="P31" s="36"/>
      <c r="Q31" s="35"/>
      <c r="R31" s="37">
        <v>2.13</v>
      </c>
      <c r="S31" s="35">
        <v>2891.4749999999999</v>
      </c>
      <c r="T31" s="38">
        <v>28.08</v>
      </c>
      <c r="U31" s="35">
        <v>11435.58</v>
      </c>
      <c r="V31" s="32"/>
      <c r="W31" s="35"/>
      <c r="X31" s="32"/>
      <c r="Y31" s="35"/>
      <c r="Z31" s="39"/>
      <c r="AA31" s="35"/>
      <c r="AB31" s="40"/>
      <c r="AC31" s="35"/>
      <c r="AD31" s="32"/>
      <c r="AE31" s="32">
        <v>0.03</v>
      </c>
      <c r="AF31" s="35">
        <v>4.3875000000000002</v>
      </c>
      <c r="AG31" s="39"/>
      <c r="AH31" s="35"/>
      <c r="AI31" s="32"/>
      <c r="AJ31" s="35"/>
      <c r="AK31" s="33"/>
      <c r="AL31" s="35" t="str">
        <f t="shared" si="2"/>
        <v/>
      </c>
      <c r="AM31" s="33"/>
      <c r="AN31" s="35" t="str">
        <f t="shared" si="3"/>
        <v/>
      </c>
      <c r="AO31" s="32"/>
      <c r="AP31" s="35" t="str">
        <f t="shared" si="4"/>
        <v/>
      </c>
      <c r="AQ31" s="32"/>
      <c r="AR31" s="32">
        <v>2.96</v>
      </c>
      <c r="AS31" s="35">
        <f t="shared" si="5"/>
        <v>14331.442500000001</v>
      </c>
      <c r="AT31" s="41">
        <f t="shared" si="6"/>
        <v>0.28004219851406237</v>
      </c>
      <c r="AU31" s="35">
        <f t="shared" si="7"/>
        <v>280.04219851406236</v>
      </c>
    </row>
    <row r="32" spans="1:47" s="42" customFormat="1" x14ac:dyDescent="0.3">
      <c r="A32" s="31" t="s">
        <v>106</v>
      </c>
      <c r="B32" s="31" t="s">
        <v>107</v>
      </c>
      <c r="C32" s="31" t="s">
        <v>108</v>
      </c>
      <c r="D32" s="31" t="s">
        <v>109</v>
      </c>
      <c r="E32" s="31" t="s">
        <v>100</v>
      </c>
      <c r="F32" s="31" t="s">
        <v>97</v>
      </c>
      <c r="G32" s="31" t="s">
        <v>54</v>
      </c>
      <c r="H32" s="31" t="s">
        <v>55</v>
      </c>
      <c r="I32" s="32">
        <v>80.400000000000006</v>
      </c>
      <c r="J32" s="32">
        <v>34.729999999999997</v>
      </c>
      <c r="K32" s="32">
        <f t="shared" si="0"/>
        <v>14.5</v>
      </c>
      <c r="L32" s="32">
        <f t="shared" si="1"/>
        <v>20.22</v>
      </c>
      <c r="M32" s="33"/>
      <c r="N32" s="34"/>
      <c r="O32" s="35"/>
      <c r="P32" s="36"/>
      <c r="Q32" s="35"/>
      <c r="R32" s="37">
        <v>0.46</v>
      </c>
      <c r="S32" s="35">
        <v>624.45000000000005</v>
      </c>
      <c r="T32" s="38">
        <v>13.95</v>
      </c>
      <c r="U32" s="35">
        <v>5681.1374999999998</v>
      </c>
      <c r="V32" s="32"/>
      <c r="W32" s="35"/>
      <c r="X32" s="32"/>
      <c r="Y32" s="35"/>
      <c r="Z32" s="39"/>
      <c r="AA32" s="35"/>
      <c r="AB32" s="40"/>
      <c r="AC32" s="35"/>
      <c r="AD32" s="32"/>
      <c r="AE32" s="32">
        <v>0.09</v>
      </c>
      <c r="AF32" s="35">
        <v>13.1625</v>
      </c>
      <c r="AG32" s="39"/>
      <c r="AH32" s="35"/>
      <c r="AI32" s="32"/>
      <c r="AJ32" s="35"/>
      <c r="AK32" s="33"/>
      <c r="AL32" s="35" t="str">
        <f t="shared" si="2"/>
        <v/>
      </c>
      <c r="AM32" s="33"/>
      <c r="AN32" s="35" t="str">
        <f t="shared" si="3"/>
        <v/>
      </c>
      <c r="AO32" s="32"/>
      <c r="AP32" s="35" t="str">
        <f t="shared" si="4"/>
        <v/>
      </c>
      <c r="AQ32" s="32"/>
      <c r="AR32" s="32">
        <v>20.22</v>
      </c>
      <c r="AS32" s="35">
        <f t="shared" si="5"/>
        <v>6318.75</v>
      </c>
      <c r="AT32" s="41">
        <f t="shared" si="6"/>
        <v>0.12347093754594009</v>
      </c>
      <c r="AU32" s="35">
        <f t="shared" si="7"/>
        <v>123.47093754594009</v>
      </c>
    </row>
    <row r="33" spans="1:47" s="42" customFormat="1" x14ac:dyDescent="0.3">
      <c r="A33" s="31" t="s">
        <v>106</v>
      </c>
      <c r="B33" s="31" t="s">
        <v>107</v>
      </c>
      <c r="C33" s="31" t="s">
        <v>108</v>
      </c>
      <c r="D33" s="31" t="s">
        <v>109</v>
      </c>
      <c r="E33" s="31" t="s">
        <v>101</v>
      </c>
      <c r="F33" s="31" t="s">
        <v>97</v>
      </c>
      <c r="G33" s="31" t="s">
        <v>54</v>
      </c>
      <c r="H33" s="31" t="s">
        <v>55</v>
      </c>
      <c r="I33" s="32">
        <v>80.400000000000006</v>
      </c>
      <c r="J33" s="32">
        <v>2.6</v>
      </c>
      <c r="K33" s="32">
        <f t="shared" si="0"/>
        <v>2.6</v>
      </c>
      <c r="L33" s="32">
        <f t="shared" si="1"/>
        <v>0</v>
      </c>
      <c r="M33" s="33"/>
      <c r="N33" s="34"/>
      <c r="O33" s="35"/>
      <c r="P33" s="36"/>
      <c r="Q33" s="35"/>
      <c r="R33" s="37">
        <v>1.57</v>
      </c>
      <c r="S33" s="35">
        <v>2131.2750000000001</v>
      </c>
      <c r="T33" s="38">
        <v>1.03</v>
      </c>
      <c r="U33" s="35">
        <v>419.46699999999998</v>
      </c>
      <c r="V33" s="32"/>
      <c r="W33" s="35"/>
      <c r="X33" s="32"/>
      <c r="Y33" s="35"/>
      <c r="Z33" s="39"/>
      <c r="AA33" s="35"/>
      <c r="AB33" s="40"/>
      <c r="AC33" s="35"/>
      <c r="AD33" s="32"/>
      <c r="AE33" s="32"/>
      <c r="AF33" s="35"/>
      <c r="AG33" s="39"/>
      <c r="AH33" s="35"/>
      <c r="AI33" s="32"/>
      <c r="AJ33" s="35"/>
      <c r="AK33" s="33"/>
      <c r="AL33" s="35" t="str">
        <f t="shared" si="2"/>
        <v/>
      </c>
      <c r="AM33" s="33"/>
      <c r="AN33" s="35" t="str">
        <f t="shared" si="3"/>
        <v/>
      </c>
      <c r="AO33" s="32"/>
      <c r="AP33" s="35" t="str">
        <f t="shared" si="4"/>
        <v/>
      </c>
      <c r="AQ33" s="32"/>
      <c r="AR33" s="32"/>
      <c r="AS33" s="35">
        <f t="shared" si="5"/>
        <v>2550.7420000000002</v>
      </c>
      <c r="AT33" s="41">
        <f t="shared" si="6"/>
        <v>4.9842533124084092E-2</v>
      </c>
      <c r="AU33" s="35">
        <f t="shared" si="7"/>
        <v>49.842533124084092</v>
      </c>
    </row>
    <row r="34" spans="1:47" x14ac:dyDescent="0.3">
      <c r="A34" s="1" t="s">
        <v>111</v>
      </c>
      <c r="B34" s="1" t="s">
        <v>64</v>
      </c>
      <c r="C34" s="1" t="s">
        <v>65</v>
      </c>
      <c r="D34" s="1" t="s">
        <v>390</v>
      </c>
      <c r="E34" s="1" t="s">
        <v>98</v>
      </c>
      <c r="F34" s="1" t="s">
        <v>97</v>
      </c>
      <c r="G34" s="1" t="s">
        <v>54</v>
      </c>
      <c r="H34" s="1" t="s">
        <v>55</v>
      </c>
      <c r="I34" s="2">
        <v>108.1</v>
      </c>
      <c r="J34" s="2">
        <v>0.92</v>
      </c>
      <c r="K34" s="2">
        <f t="shared" si="0"/>
        <v>0</v>
      </c>
      <c r="L34" s="2">
        <f t="shared" si="1"/>
        <v>0.92</v>
      </c>
      <c r="AL34" s="5" t="str">
        <f t="shared" si="2"/>
        <v/>
      </c>
      <c r="AN34" s="5" t="str">
        <f t="shared" si="3"/>
        <v/>
      </c>
      <c r="AP34" s="5" t="str">
        <f t="shared" si="4"/>
        <v/>
      </c>
      <c r="AR34" s="2">
        <v>0.92</v>
      </c>
      <c r="AS34" s="5">
        <f t="shared" si="5"/>
        <v>0</v>
      </c>
      <c r="AT34" s="11">
        <f t="shared" si="6"/>
        <v>0</v>
      </c>
      <c r="AU34" s="5">
        <f t="shared" si="7"/>
        <v>0</v>
      </c>
    </row>
    <row r="35" spans="1:47" x14ac:dyDescent="0.3">
      <c r="A35" s="1" t="s">
        <v>111</v>
      </c>
      <c r="B35" s="1" t="s">
        <v>64</v>
      </c>
      <c r="C35" s="1" t="s">
        <v>65</v>
      </c>
      <c r="D35" s="1" t="s">
        <v>390</v>
      </c>
      <c r="E35" s="1" t="s">
        <v>56</v>
      </c>
      <c r="F35" s="1" t="s">
        <v>97</v>
      </c>
      <c r="G35" s="1" t="s">
        <v>54</v>
      </c>
      <c r="H35" s="1" t="s">
        <v>55</v>
      </c>
      <c r="I35" s="2">
        <v>108.1</v>
      </c>
      <c r="J35" s="2">
        <v>5.05</v>
      </c>
      <c r="K35" s="2">
        <f t="shared" si="0"/>
        <v>0.03</v>
      </c>
      <c r="L35" s="2">
        <f t="shared" si="1"/>
        <v>5.0199999999999996</v>
      </c>
      <c r="AE35" s="2">
        <v>0.03</v>
      </c>
      <c r="AF35" s="5">
        <v>4.3875000000000002</v>
      </c>
      <c r="AL35" s="5" t="str">
        <f t="shared" si="2"/>
        <v/>
      </c>
      <c r="AN35" s="5" t="str">
        <f t="shared" si="3"/>
        <v/>
      </c>
      <c r="AP35" s="5" t="str">
        <f t="shared" si="4"/>
        <v/>
      </c>
      <c r="AR35" s="2">
        <v>5.0199999999999996</v>
      </c>
      <c r="AS35" s="5">
        <f t="shared" si="5"/>
        <v>4.3875000000000002</v>
      </c>
      <c r="AT35" s="11">
        <f t="shared" si="6"/>
        <v>8.573352933456968E-5</v>
      </c>
      <c r="AU35" s="5">
        <f t="shared" si="7"/>
        <v>8.573352933456968E-2</v>
      </c>
    </row>
    <row r="36" spans="1:47" x14ac:dyDescent="0.3">
      <c r="A36" s="1" t="s">
        <v>111</v>
      </c>
      <c r="B36" s="1" t="s">
        <v>64</v>
      </c>
      <c r="C36" s="1" t="s">
        <v>65</v>
      </c>
      <c r="D36" s="1" t="s">
        <v>390</v>
      </c>
      <c r="E36" s="1" t="s">
        <v>112</v>
      </c>
      <c r="F36" s="1" t="s">
        <v>97</v>
      </c>
      <c r="G36" s="1" t="s">
        <v>54</v>
      </c>
      <c r="H36" s="1" t="s">
        <v>55</v>
      </c>
      <c r="I36" s="2">
        <v>108.1</v>
      </c>
      <c r="J36" s="2">
        <v>10.19</v>
      </c>
      <c r="K36" s="2">
        <f t="shared" si="0"/>
        <v>0</v>
      </c>
      <c r="L36" s="2">
        <f t="shared" si="1"/>
        <v>10.19</v>
      </c>
      <c r="AL36" s="5" t="str">
        <f t="shared" si="2"/>
        <v/>
      </c>
      <c r="AN36" s="5" t="str">
        <f t="shared" si="3"/>
        <v/>
      </c>
      <c r="AP36" s="5" t="str">
        <f t="shared" si="4"/>
        <v/>
      </c>
      <c r="AR36" s="2">
        <v>10.19</v>
      </c>
      <c r="AS36" s="5">
        <f t="shared" si="5"/>
        <v>0</v>
      </c>
      <c r="AT36" s="11">
        <f t="shared" si="6"/>
        <v>0</v>
      </c>
      <c r="AU36" s="5">
        <f t="shared" si="7"/>
        <v>0</v>
      </c>
    </row>
    <row r="37" spans="1:47" x14ac:dyDescent="0.3">
      <c r="A37" s="1" t="s">
        <v>111</v>
      </c>
      <c r="B37" s="1" t="s">
        <v>64</v>
      </c>
      <c r="C37" s="1" t="s">
        <v>65</v>
      </c>
      <c r="D37" s="1" t="s">
        <v>390</v>
      </c>
      <c r="E37" s="1" t="s">
        <v>113</v>
      </c>
      <c r="F37" s="1" t="s">
        <v>97</v>
      </c>
      <c r="G37" s="1" t="s">
        <v>54</v>
      </c>
      <c r="H37" s="1" t="s">
        <v>55</v>
      </c>
      <c r="I37" s="2">
        <v>108.1</v>
      </c>
      <c r="J37" s="2">
        <v>40.17</v>
      </c>
      <c r="K37" s="2">
        <f t="shared" si="0"/>
        <v>0.03</v>
      </c>
      <c r="L37" s="2">
        <f t="shared" si="1"/>
        <v>39.97</v>
      </c>
      <c r="AE37" s="2">
        <v>0.03</v>
      </c>
      <c r="AF37" s="5">
        <v>4.3875000000000002</v>
      </c>
      <c r="AL37" s="5" t="str">
        <f t="shared" si="2"/>
        <v/>
      </c>
      <c r="AN37" s="5" t="str">
        <f t="shared" si="3"/>
        <v/>
      </c>
      <c r="AP37" s="5" t="str">
        <f t="shared" si="4"/>
        <v/>
      </c>
      <c r="AR37" s="2">
        <v>39.97</v>
      </c>
      <c r="AS37" s="5">
        <f t="shared" si="5"/>
        <v>4.3875000000000002</v>
      </c>
      <c r="AT37" s="11">
        <f t="shared" si="6"/>
        <v>8.573352933456968E-5</v>
      </c>
      <c r="AU37" s="5">
        <f t="shared" si="7"/>
        <v>8.573352933456968E-2</v>
      </c>
    </row>
    <row r="38" spans="1:47" x14ac:dyDescent="0.3">
      <c r="A38" s="1" t="s">
        <v>111</v>
      </c>
      <c r="B38" s="1" t="s">
        <v>64</v>
      </c>
      <c r="C38" s="1" t="s">
        <v>65</v>
      </c>
      <c r="D38" s="1" t="s">
        <v>390</v>
      </c>
      <c r="E38" s="1" t="s">
        <v>110</v>
      </c>
      <c r="F38" s="1" t="s">
        <v>97</v>
      </c>
      <c r="G38" s="1" t="s">
        <v>54</v>
      </c>
      <c r="H38" s="1" t="s">
        <v>55</v>
      </c>
      <c r="I38" s="2">
        <v>108.1</v>
      </c>
      <c r="J38" s="2">
        <v>6.42</v>
      </c>
      <c r="K38" s="2">
        <f t="shared" si="0"/>
        <v>0</v>
      </c>
      <c r="L38" s="2">
        <f t="shared" si="1"/>
        <v>6.42</v>
      </c>
      <c r="AL38" s="5" t="str">
        <f t="shared" si="2"/>
        <v/>
      </c>
      <c r="AN38" s="5" t="str">
        <f t="shared" si="3"/>
        <v/>
      </c>
      <c r="AP38" s="5" t="str">
        <f t="shared" si="4"/>
        <v/>
      </c>
      <c r="AR38" s="2">
        <v>6.42</v>
      </c>
      <c r="AS38" s="5">
        <f t="shared" si="5"/>
        <v>0</v>
      </c>
      <c r="AT38" s="11">
        <f t="shared" si="6"/>
        <v>0</v>
      </c>
      <c r="AU38" s="5">
        <f t="shared" si="7"/>
        <v>0</v>
      </c>
    </row>
    <row r="39" spans="1:47" x14ac:dyDescent="0.3">
      <c r="A39" s="1" t="s">
        <v>111</v>
      </c>
      <c r="B39" s="1" t="s">
        <v>64</v>
      </c>
      <c r="C39" s="1" t="s">
        <v>65</v>
      </c>
      <c r="D39" s="1" t="s">
        <v>390</v>
      </c>
      <c r="E39" s="1" t="s">
        <v>101</v>
      </c>
      <c r="F39" s="1" t="s">
        <v>97</v>
      </c>
      <c r="G39" s="1" t="s">
        <v>54</v>
      </c>
      <c r="H39" s="1" t="s">
        <v>55</v>
      </c>
      <c r="I39" s="2">
        <v>108.1</v>
      </c>
      <c r="J39" s="2">
        <v>25.17</v>
      </c>
      <c r="K39" s="2">
        <f t="shared" si="0"/>
        <v>0</v>
      </c>
      <c r="L39" s="2">
        <f t="shared" si="1"/>
        <v>25.17</v>
      </c>
      <c r="AL39" s="5" t="str">
        <f t="shared" si="2"/>
        <v/>
      </c>
      <c r="AN39" s="5" t="str">
        <f t="shared" si="3"/>
        <v/>
      </c>
      <c r="AP39" s="5" t="str">
        <f t="shared" si="4"/>
        <v/>
      </c>
      <c r="AR39" s="2">
        <v>25.17</v>
      </c>
      <c r="AS39" s="5">
        <f t="shared" si="5"/>
        <v>0</v>
      </c>
      <c r="AT39" s="11">
        <f t="shared" si="6"/>
        <v>0</v>
      </c>
      <c r="AU39" s="5">
        <f t="shared" si="7"/>
        <v>0</v>
      </c>
    </row>
    <row r="40" spans="1:47" x14ac:dyDescent="0.3">
      <c r="A40" s="1" t="s">
        <v>111</v>
      </c>
      <c r="B40" s="1" t="s">
        <v>64</v>
      </c>
      <c r="C40" s="1" t="s">
        <v>65</v>
      </c>
      <c r="D40" s="1" t="s">
        <v>390</v>
      </c>
      <c r="E40" s="1" t="s">
        <v>114</v>
      </c>
      <c r="F40" s="1" t="s">
        <v>97</v>
      </c>
      <c r="G40" s="1" t="s">
        <v>54</v>
      </c>
      <c r="H40" s="1" t="s">
        <v>55</v>
      </c>
      <c r="I40" s="2">
        <v>108.1</v>
      </c>
      <c r="J40" s="2">
        <v>19.690000000000001</v>
      </c>
      <c r="K40" s="2">
        <f t="shared" si="0"/>
        <v>0</v>
      </c>
      <c r="L40" s="2">
        <f t="shared" si="1"/>
        <v>19.690000000000001</v>
      </c>
      <c r="AN40" s="5" t="str">
        <f t="shared" si="3"/>
        <v/>
      </c>
      <c r="AP40" s="5" t="str">
        <f t="shared" si="4"/>
        <v/>
      </c>
      <c r="AR40" s="2">
        <v>19.690000000000001</v>
      </c>
      <c r="AS40" s="5">
        <f t="shared" si="5"/>
        <v>0</v>
      </c>
      <c r="AT40" s="11">
        <f t="shared" si="6"/>
        <v>0</v>
      </c>
      <c r="AU40" s="5">
        <f t="shared" si="7"/>
        <v>0</v>
      </c>
    </row>
    <row r="41" spans="1:47" x14ac:dyDescent="0.3">
      <c r="A41" s="1" t="s">
        <v>115</v>
      </c>
      <c r="B41" s="1" t="s">
        <v>116</v>
      </c>
      <c r="C41" s="1" t="s">
        <v>117</v>
      </c>
      <c r="D41" s="1" t="s">
        <v>118</v>
      </c>
      <c r="E41" s="1" t="s">
        <v>114</v>
      </c>
      <c r="F41" s="1" t="s">
        <v>97</v>
      </c>
      <c r="G41" s="1" t="s">
        <v>54</v>
      </c>
      <c r="H41" s="1" t="s">
        <v>55</v>
      </c>
      <c r="I41" s="2">
        <v>51.15</v>
      </c>
      <c r="J41" s="2">
        <v>10.67</v>
      </c>
      <c r="K41" s="2">
        <f t="shared" si="0"/>
        <v>5.34</v>
      </c>
      <c r="L41" s="2">
        <f t="shared" si="1"/>
        <v>5.33</v>
      </c>
      <c r="R41" s="7">
        <v>4.3600000000000003</v>
      </c>
      <c r="S41" s="5">
        <v>5918.7000000000007</v>
      </c>
      <c r="T41" s="8">
        <v>0.98</v>
      </c>
      <c r="U41" s="5">
        <v>399.10500000000002</v>
      </c>
      <c r="AN41" s="5" t="str">
        <f t="shared" si="3"/>
        <v/>
      </c>
      <c r="AP41" s="5" t="str">
        <f t="shared" si="4"/>
        <v/>
      </c>
      <c r="AR41" s="2">
        <v>5.33</v>
      </c>
      <c r="AS41" s="5">
        <f t="shared" si="5"/>
        <v>6317.8050000000003</v>
      </c>
      <c r="AT41" s="11">
        <f t="shared" si="6"/>
        <v>0.12345247186269878</v>
      </c>
      <c r="AU41" s="5">
        <f t="shared" si="7"/>
        <v>123.45247186269879</v>
      </c>
    </row>
    <row r="42" spans="1:47" x14ac:dyDescent="0.3">
      <c r="A42" s="1" t="s">
        <v>115</v>
      </c>
      <c r="B42" s="1" t="s">
        <v>116</v>
      </c>
      <c r="C42" s="1" t="s">
        <v>117</v>
      </c>
      <c r="D42" s="1" t="s">
        <v>118</v>
      </c>
      <c r="E42" s="1" t="s">
        <v>62</v>
      </c>
      <c r="F42" s="1" t="s">
        <v>97</v>
      </c>
      <c r="G42" s="1" t="s">
        <v>54</v>
      </c>
      <c r="H42" s="1" t="s">
        <v>55</v>
      </c>
      <c r="I42" s="2">
        <v>51.15</v>
      </c>
      <c r="J42" s="2">
        <v>37.799999999999997</v>
      </c>
      <c r="K42" s="2">
        <f t="shared" si="0"/>
        <v>20.41</v>
      </c>
      <c r="L42" s="2">
        <f t="shared" si="1"/>
        <v>4.08</v>
      </c>
      <c r="R42" s="7">
        <v>9.6300000000000008</v>
      </c>
      <c r="S42" s="5">
        <v>13072.725</v>
      </c>
      <c r="T42" s="8">
        <v>4.46</v>
      </c>
      <c r="U42" s="5">
        <v>1816.335</v>
      </c>
      <c r="Z42" s="9">
        <v>1.91</v>
      </c>
      <c r="AA42" s="5">
        <v>310.85250000000002</v>
      </c>
      <c r="AB42" s="10">
        <v>4.41</v>
      </c>
      <c r="AC42" s="5">
        <v>644.96249999999998</v>
      </c>
      <c r="AN42" s="5" t="str">
        <f t="shared" si="3"/>
        <v/>
      </c>
      <c r="AP42" s="5" t="str">
        <f t="shared" si="4"/>
        <v/>
      </c>
      <c r="AR42" s="2">
        <v>4.08</v>
      </c>
      <c r="AS42" s="5">
        <f t="shared" si="5"/>
        <v>15844.875000000002</v>
      </c>
      <c r="AT42" s="11">
        <f t="shared" si="6"/>
        <v>0.30961528333107458</v>
      </c>
      <c r="AU42" s="5">
        <f t="shared" si="7"/>
        <v>309.61528333107458</v>
      </c>
    </row>
    <row r="43" spans="1:47" x14ac:dyDescent="0.3">
      <c r="A43" s="1" t="s">
        <v>119</v>
      </c>
      <c r="B43" s="1" t="s">
        <v>120</v>
      </c>
      <c r="C43" s="1" t="s">
        <v>121</v>
      </c>
      <c r="D43" s="1" t="s">
        <v>122</v>
      </c>
      <c r="E43" s="1" t="s">
        <v>61</v>
      </c>
      <c r="F43" s="1" t="s">
        <v>97</v>
      </c>
      <c r="G43" s="1" t="s">
        <v>54</v>
      </c>
      <c r="H43" s="1" t="s">
        <v>55</v>
      </c>
      <c r="I43" s="2">
        <v>69.78</v>
      </c>
      <c r="J43" s="2">
        <v>39.04</v>
      </c>
      <c r="K43" s="2">
        <f t="shared" si="0"/>
        <v>35.610000000000007</v>
      </c>
      <c r="L43" s="2">
        <f t="shared" si="1"/>
        <v>3.43</v>
      </c>
      <c r="P43" s="6">
        <v>6.81</v>
      </c>
      <c r="Q43" s="5">
        <v>15935.4</v>
      </c>
      <c r="R43" s="7">
        <v>26.96</v>
      </c>
      <c r="S43" s="5">
        <v>36598.199999999997</v>
      </c>
      <c r="T43" s="8">
        <v>1.84</v>
      </c>
      <c r="U43" s="5">
        <v>749.34</v>
      </c>
      <c r="AN43" s="5" t="str">
        <f t="shared" si="3"/>
        <v/>
      </c>
      <c r="AP43" s="5" t="str">
        <f t="shared" si="4"/>
        <v/>
      </c>
      <c r="AR43" s="2">
        <v>3.43</v>
      </c>
      <c r="AS43" s="5">
        <f t="shared" si="5"/>
        <v>53282.939999999995</v>
      </c>
      <c r="AT43" s="11">
        <f t="shared" si="6"/>
        <v>1.041170256301337</v>
      </c>
      <c r="AU43" s="5">
        <f t="shared" si="7"/>
        <v>1041.1702563013371</v>
      </c>
    </row>
    <row r="44" spans="1:47" x14ac:dyDescent="0.3">
      <c r="A44" s="1" t="s">
        <v>119</v>
      </c>
      <c r="B44" s="1" t="s">
        <v>120</v>
      </c>
      <c r="C44" s="1" t="s">
        <v>121</v>
      </c>
      <c r="D44" s="1" t="s">
        <v>122</v>
      </c>
      <c r="E44" s="1" t="s">
        <v>112</v>
      </c>
      <c r="F44" s="1" t="s">
        <v>97</v>
      </c>
      <c r="G44" s="1" t="s">
        <v>54</v>
      </c>
      <c r="H44" s="1" t="s">
        <v>55</v>
      </c>
      <c r="I44" s="2">
        <v>69.78</v>
      </c>
      <c r="J44" s="2">
        <v>28.93</v>
      </c>
      <c r="K44" s="2">
        <f t="shared" si="0"/>
        <v>19.970000000000002</v>
      </c>
      <c r="L44" s="2">
        <f t="shared" si="1"/>
        <v>8.9700000000000006</v>
      </c>
      <c r="P44" s="6">
        <v>0.28000000000000003</v>
      </c>
      <c r="Q44" s="5">
        <v>655.20000000000005</v>
      </c>
      <c r="R44" s="7">
        <v>19.010000000000002</v>
      </c>
      <c r="S44" s="5">
        <v>25806.075000000001</v>
      </c>
      <c r="T44" s="8">
        <v>0.68</v>
      </c>
      <c r="U44" s="5">
        <v>276.93</v>
      </c>
      <c r="AN44" s="5" t="str">
        <f t="shared" si="3"/>
        <v/>
      </c>
      <c r="AP44" s="5" t="str">
        <f t="shared" si="4"/>
        <v/>
      </c>
      <c r="AR44" s="2">
        <v>8.9700000000000006</v>
      </c>
      <c r="AS44" s="5">
        <f t="shared" si="5"/>
        <v>26738.205000000002</v>
      </c>
      <c r="AT44" s="11">
        <f t="shared" si="6"/>
        <v>0.52247536928119376</v>
      </c>
      <c r="AU44" s="5">
        <f t="shared" si="7"/>
        <v>522.47536928119371</v>
      </c>
    </row>
    <row r="45" spans="1:47" x14ac:dyDescent="0.3">
      <c r="A45" s="1" t="s">
        <v>123</v>
      </c>
      <c r="B45" s="1" t="s">
        <v>124</v>
      </c>
      <c r="C45" s="1" t="s">
        <v>125</v>
      </c>
      <c r="D45" s="1" t="s">
        <v>390</v>
      </c>
      <c r="E45" s="1" t="s">
        <v>114</v>
      </c>
      <c r="F45" s="1" t="s">
        <v>97</v>
      </c>
      <c r="G45" s="1" t="s">
        <v>54</v>
      </c>
      <c r="H45" s="1" t="s">
        <v>55</v>
      </c>
      <c r="I45" s="2">
        <v>8.8800000000000008</v>
      </c>
      <c r="J45" s="2">
        <v>8.44</v>
      </c>
      <c r="K45" s="2">
        <f t="shared" si="0"/>
        <v>6.83</v>
      </c>
      <c r="L45" s="2">
        <f t="shared" si="1"/>
        <v>1.61</v>
      </c>
      <c r="R45" s="7">
        <v>6.75</v>
      </c>
      <c r="S45" s="5">
        <v>9163.125</v>
      </c>
      <c r="T45" s="8">
        <v>0.08</v>
      </c>
      <c r="U45" s="5">
        <v>32.58</v>
      </c>
      <c r="AN45" s="5" t="str">
        <f t="shared" si="3"/>
        <v/>
      </c>
      <c r="AP45" s="5" t="str">
        <f t="shared" si="4"/>
        <v/>
      </c>
      <c r="AR45" s="2">
        <v>1.61</v>
      </c>
      <c r="AS45" s="5">
        <f t="shared" si="5"/>
        <v>9195.7049999999999</v>
      </c>
      <c r="AT45" s="11">
        <f t="shared" si="6"/>
        <v>0.17968780498451259</v>
      </c>
      <c r="AU45" s="5">
        <f t="shared" si="7"/>
        <v>179.68780498451258</v>
      </c>
    </row>
    <row r="46" spans="1:47" x14ac:dyDescent="0.3">
      <c r="A46" s="1" t="s">
        <v>126</v>
      </c>
      <c r="B46" s="1" t="s">
        <v>64</v>
      </c>
      <c r="C46" s="1" t="s">
        <v>65</v>
      </c>
      <c r="D46" s="1" t="s">
        <v>390</v>
      </c>
      <c r="E46" s="1" t="s">
        <v>71</v>
      </c>
      <c r="F46" s="1" t="s">
        <v>97</v>
      </c>
      <c r="G46" s="1" t="s">
        <v>54</v>
      </c>
      <c r="H46" s="1" t="s">
        <v>55</v>
      </c>
      <c r="I46" s="2">
        <v>147.44</v>
      </c>
      <c r="J46" s="2">
        <v>36.119999999999997</v>
      </c>
      <c r="K46" s="2">
        <f t="shared" si="0"/>
        <v>0</v>
      </c>
      <c r="L46" s="2">
        <f t="shared" si="1"/>
        <v>36.119999999999997</v>
      </c>
      <c r="AN46" s="5" t="str">
        <f t="shared" si="3"/>
        <v/>
      </c>
      <c r="AO46" s="2">
        <v>0.81</v>
      </c>
      <c r="AP46" s="5">
        <f t="shared" si="4"/>
        <v>0.81</v>
      </c>
      <c r="AQ46" s="2">
        <v>1.23</v>
      </c>
      <c r="AR46" s="2">
        <v>34.08</v>
      </c>
      <c r="AS46" s="5">
        <f t="shared" si="5"/>
        <v>0</v>
      </c>
      <c r="AT46" s="11">
        <f t="shared" si="6"/>
        <v>0</v>
      </c>
      <c r="AU46" s="5">
        <f t="shared" si="7"/>
        <v>0</v>
      </c>
    </row>
    <row r="47" spans="1:47" x14ac:dyDescent="0.3">
      <c r="A47" s="1" t="s">
        <v>126</v>
      </c>
      <c r="B47" s="1" t="s">
        <v>64</v>
      </c>
      <c r="C47" s="1" t="s">
        <v>65</v>
      </c>
      <c r="D47" s="1" t="s">
        <v>390</v>
      </c>
      <c r="E47" s="1" t="s">
        <v>67</v>
      </c>
      <c r="F47" s="1" t="s">
        <v>97</v>
      </c>
      <c r="G47" s="1" t="s">
        <v>54</v>
      </c>
      <c r="H47" s="1" t="s">
        <v>55</v>
      </c>
      <c r="I47" s="2">
        <v>147.44</v>
      </c>
      <c r="J47" s="2">
        <v>29.08</v>
      </c>
      <c r="K47" s="2">
        <f t="shared" si="0"/>
        <v>0</v>
      </c>
      <c r="L47" s="2">
        <f t="shared" si="1"/>
        <v>29.09</v>
      </c>
      <c r="AN47" s="5" t="str">
        <f t="shared" si="3"/>
        <v/>
      </c>
      <c r="AP47" s="5" t="str">
        <f t="shared" si="4"/>
        <v/>
      </c>
      <c r="AR47" s="2">
        <v>29.09</v>
      </c>
      <c r="AS47" s="5">
        <f t="shared" si="5"/>
        <v>0</v>
      </c>
      <c r="AT47" s="11">
        <f t="shared" si="6"/>
        <v>0</v>
      </c>
      <c r="AU47" s="5">
        <f t="shared" si="7"/>
        <v>0</v>
      </c>
    </row>
    <row r="48" spans="1:47" x14ac:dyDescent="0.3">
      <c r="A48" s="1" t="s">
        <v>126</v>
      </c>
      <c r="B48" s="1" t="s">
        <v>64</v>
      </c>
      <c r="C48" s="1" t="s">
        <v>65</v>
      </c>
      <c r="D48" s="1" t="s">
        <v>390</v>
      </c>
      <c r="E48" s="1" t="s">
        <v>68</v>
      </c>
      <c r="F48" s="1" t="s">
        <v>97</v>
      </c>
      <c r="G48" s="1" t="s">
        <v>54</v>
      </c>
      <c r="H48" s="1" t="s">
        <v>55</v>
      </c>
      <c r="I48" s="2">
        <v>147.44</v>
      </c>
      <c r="J48" s="2">
        <v>38.659999999999997</v>
      </c>
      <c r="K48" s="2">
        <f t="shared" si="0"/>
        <v>0.01</v>
      </c>
      <c r="L48" s="2">
        <f t="shared" si="1"/>
        <v>38.659999999999997</v>
      </c>
      <c r="AE48" s="2">
        <v>0.01</v>
      </c>
      <c r="AF48" s="5">
        <v>1.4624999999999999</v>
      </c>
      <c r="AN48" s="5" t="str">
        <f t="shared" si="3"/>
        <v/>
      </c>
      <c r="AP48" s="5" t="str">
        <f t="shared" si="4"/>
        <v/>
      </c>
      <c r="AR48" s="2">
        <v>38.659999999999997</v>
      </c>
      <c r="AS48" s="5">
        <f t="shared" si="5"/>
        <v>1.4624999999999999</v>
      </c>
      <c r="AT48" s="11">
        <f t="shared" si="6"/>
        <v>2.8577843111523221E-5</v>
      </c>
      <c r="AU48" s="5">
        <f t="shared" si="7"/>
        <v>2.857784311152322E-2</v>
      </c>
    </row>
    <row r="49" spans="1:47" x14ac:dyDescent="0.3">
      <c r="A49" s="1" t="s">
        <v>126</v>
      </c>
      <c r="B49" s="1" t="s">
        <v>64</v>
      </c>
      <c r="C49" s="1" t="s">
        <v>65</v>
      </c>
      <c r="D49" s="1" t="s">
        <v>390</v>
      </c>
      <c r="E49" s="1" t="s">
        <v>69</v>
      </c>
      <c r="F49" s="1" t="s">
        <v>97</v>
      </c>
      <c r="G49" s="1" t="s">
        <v>54</v>
      </c>
      <c r="H49" s="1" t="s">
        <v>55</v>
      </c>
      <c r="I49" s="2">
        <v>147.44</v>
      </c>
      <c r="J49" s="2">
        <v>39.29</v>
      </c>
      <c r="K49" s="2">
        <f t="shared" si="0"/>
        <v>0</v>
      </c>
      <c r="L49" s="2">
        <f t="shared" si="1"/>
        <v>39.29</v>
      </c>
      <c r="AN49" s="5" t="str">
        <f t="shared" si="3"/>
        <v/>
      </c>
      <c r="AP49" s="5" t="str">
        <f t="shared" si="4"/>
        <v/>
      </c>
      <c r="AR49" s="2">
        <v>39.29</v>
      </c>
      <c r="AS49" s="5">
        <f t="shared" si="5"/>
        <v>0</v>
      </c>
      <c r="AT49" s="11">
        <f t="shared" si="6"/>
        <v>0</v>
      </c>
      <c r="AU49" s="5">
        <f t="shared" si="7"/>
        <v>0</v>
      </c>
    </row>
    <row r="50" spans="1:47" x14ac:dyDescent="0.3">
      <c r="A50" s="1" t="s">
        <v>127</v>
      </c>
      <c r="B50" s="1" t="s">
        <v>128</v>
      </c>
      <c r="C50" s="1" t="s">
        <v>129</v>
      </c>
      <c r="D50" s="1" t="s">
        <v>130</v>
      </c>
      <c r="E50" s="1" t="s">
        <v>67</v>
      </c>
      <c r="F50" s="1" t="s">
        <v>97</v>
      </c>
      <c r="G50" s="1" t="s">
        <v>54</v>
      </c>
      <c r="H50" s="1" t="s">
        <v>55</v>
      </c>
      <c r="I50" s="2">
        <v>6.06</v>
      </c>
      <c r="J50" s="2">
        <v>5.53</v>
      </c>
      <c r="K50" s="2">
        <f t="shared" si="0"/>
        <v>5.53</v>
      </c>
      <c r="L50" s="2">
        <f t="shared" si="1"/>
        <v>0.01</v>
      </c>
      <c r="R50" s="7">
        <v>2.35</v>
      </c>
      <c r="S50" s="5">
        <v>3190.125</v>
      </c>
      <c r="T50" s="8">
        <v>3.18</v>
      </c>
      <c r="U50" s="5">
        <v>1295.0550000000001</v>
      </c>
      <c r="AN50" s="5" t="str">
        <f t="shared" si="3"/>
        <v/>
      </c>
      <c r="AP50" s="5" t="str">
        <f t="shared" si="4"/>
        <v/>
      </c>
      <c r="AR50" s="2">
        <v>0.01</v>
      </c>
      <c r="AS50" s="5">
        <f t="shared" si="5"/>
        <v>4485.18</v>
      </c>
      <c r="AT50" s="11">
        <f t="shared" si="6"/>
        <v>8.7642236148336231E-2</v>
      </c>
      <c r="AU50" s="5">
        <f t="shared" si="7"/>
        <v>87.642236148336224</v>
      </c>
    </row>
    <row r="51" spans="1:47" x14ac:dyDescent="0.3">
      <c r="A51" s="1" t="s">
        <v>131</v>
      </c>
      <c r="B51" s="1" t="s">
        <v>132</v>
      </c>
      <c r="C51" s="1" t="s">
        <v>133</v>
      </c>
      <c r="D51" s="1" t="s">
        <v>134</v>
      </c>
      <c r="E51" s="1" t="s">
        <v>52</v>
      </c>
      <c r="F51" s="1" t="s">
        <v>97</v>
      </c>
      <c r="G51" s="1" t="s">
        <v>54</v>
      </c>
      <c r="H51" s="1" t="s">
        <v>55</v>
      </c>
      <c r="I51" s="2">
        <v>14.23</v>
      </c>
      <c r="J51" s="2">
        <v>14.23</v>
      </c>
      <c r="K51" s="2">
        <f t="shared" si="0"/>
        <v>6.79</v>
      </c>
      <c r="L51" s="2">
        <f t="shared" si="1"/>
        <v>7.44</v>
      </c>
      <c r="R51" s="7">
        <v>2.6</v>
      </c>
      <c r="S51" s="5">
        <v>3529.5</v>
      </c>
      <c r="T51" s="8">
        <v>1.89</v>
      </c>
      <c r="U51" s="5">
        <v>769.70249999999999</v>
      </c>
      <c r="Z51" s="9">
        <v>2.2999999999999998</v>
      </c>
      <c r="AA51" s="5">
        <v>374.32499999999999</v>
      </c>
      <c r="AN51" s="5" t="str">
        <f t="shared" si="3"/>
        <v/>
      </c>
      <c r="AP51" s="5" t="str">
        <f t="shared" si="4"/>
        <v/>
      </c>
      <c r="AR51" s="2">
        <v>7.44</v>
      </c>
      <c r="AS51" s="5">
        <f t="shared" si="5"/>
        <v>4673.5275000000001</v>
      </c>
      <c r="AT51" s="11">
        <f t="shared" si="6"/>
        <v>9.1322622681975635E-2</v>
      </c>
      <c r="AU51" s="5">
        <f t="shared" si="7"/>
        <v>91.322622681975645</v>
      </c>
    </row>
    <row r="52" spans="1:47" x14ac:dyDescent="0.3">
      <c r="A52" s="1" t="s">
        <v>135</v>
      </c>
      <c r="B52" s="1" t="s">
        <v>136</v>
      </c>
      <c r="C52" s="1" t="s">
        <v>88</v>
      </c>
      <c r="D52" s="1" t="s">
        <v>89</v>
      </c>
      <c r="E52" s="1" t="s">
        <v>100</v>
      </c>
      <c r="F52" s="1" t="s">
        <v>137</v>
      </c>
      <c r="G52" s="1" t="s">
        <v>54</v>
      </c>
      <c r="H52" s="1" t="s">
        <v>55</v>
      </c>
      <c r="I52" s="2">
        <v>134.65</v>
      </c>
      <c r="J52" s="2">
        <v>37.47</v>
      </c>
      <c r="K52" s="2">
        <f t="shared" si="0"/>
        <v>4.3899999999999997</v>
      </c>
      <c r="L52" s="2">
        <f t="shared" si="1"/>
        <v>0</v>
      </c>
      <c r="R52" s="7">
        <v>2.82</v>
      </c>
      <c r="S52" s="5">
        <v>3828.15</v>
      </c>
      <c r="T52" s="8">
        <v>1.57</v>
      </c>
      <c r="U52" s="5">
        <v>639.38250000000005</v>
      </c>
      <c r="AN52" s="5" t="str">
        <f t="shared" si="3"/>
        <v/>
      </c>
      <c r="AP52" s="5" t="str">
        <f t="shared" si="4"/>
        <v/>
      </c>
      <c r="AS52" s="5">
        <f t="shared" si="5"/>
        <v>4467.5325000000003</v>
      </c>
      <c r="AT52" s="11">
        <f t="shared" si="6"/>
        <v>8.7297396841457181E-2</v>
      </c>
      <c r="AU52" s="5">
        <f t="shared" si="7"/>
        <v>87.297396841457186</v>
      </c>
    </row>
    <row r="53" spans="1:47" x14ac:dyDescent="0.3">
      <c r="A53" s="1" t="s">
        <v>135</v>
      </c>
      <c r="B53" s="1" t="s">
        <v>136</v>
      </c>
      <c r="C53" s="1" t="s">
        <v>88</v>
      </c>
      <c r="D53" s="1" t="s">
        <v>89</v>
      </c>
      <c r="E53" s="1" t="s">
        <v>101</v>
      </c>
      <c r="F53" s="1" t="s">
        <v>137</v>
      </c>
      <c r="G53" s="1" t="s">
        <v>54</v>
      </c>
      <c r="H53" s="1" t="s">
        <v>55</v>
      </c>
      <c r="I53" s="2">
        <v>134.65</v>
      </c>
      <c r="J53" s="2">
        <v>39.22</v>
      </c>
      <c r="K53" s="2">
        <f t="shared" si="0"/>
        <v>39.199999999999996</v>
      </c>
      <c r="L53" s="2">
        <f t="shared" si="1"/>
        <v>0</v>
      </c>
      <c r="P53" s="6">
        <v>2.89</v>
      </c>
      <c r="Q53" s="5">
        <v>6762.6</v>
      </c>
      <c r="R53" s="7">
        <v>35.369999999999997</v>
      </c>
      <c r="S53" s="5">
        <v>48014.774999999987</v>
      </c>
      <c r="T53" s="8">
        <v>0.94</v>
      </c>
      <c r="U53" s="5">
        <v>382.815</v>
      </c>
      <c r="AN53" s="5" t="str">
        <f t="shared" si="3"/>
        <v/>
      </c>
      <c r="AP53" s="5" t="str">
        <f t="shared" si="4"/>
        <v/>
      </c>
      <c r="AS53" s="5">
        <f t="shared" si="5"/>
        <v>55160.189999999988</v>
      </c>
      <c r="AT53" s="11">
        <f t="shared" si="6"/>
        <v>1.0778524826132048</v>
      </c>
      <c r="AU53" s="5">
        <f t="shared" si="7"/>
        <v>1077.8524826132048</v>
      </c>
    </row>
    <row r="54" spans="1:47" x14ac:dyDescent="0.3">
      <c r="A54" s="1" t="s">
        <v>135</v>
      </c>
      <c r="B54" s="1" t="s">
        <v>136</v>
      </c>
      <c r="C54" s="1" t="s">
        <v>88</v>
      </c>
      <c r="D54" s="1" t="s">
        <v>89</v>
      </c>
      <c r="E54" s="1" t="s">
        <v>114</v>
      </c>
      <c r="F54" s="1" t="s">
        <v>137</v>
      </c>
      <c r="G54" s="1" t="s">
        <v>54</v>
      </c>
      <c r="H54" s="1" t="s">
        <v>55</v>
      </c>
      <c r="I54" s="2">
        <v>134.65</v>
      </c>
      <c r="J54" s="2">
        <v>36.01</v>
      </c>
      <c r="K54" s="2">
        <f t="shared" si="0"/>
        <v>36</v>
      </c>
      <c r="L54" s="2">
        <f t="shared" si="1"/>
        <v>0</v>
      </c>
      <c r="P54" s="6">
        <v>22.81</v>
      </c>
      <c r="Q54" s="5">
        <v>53375.399999999987</v>
      </c>
      <c r="R54" s="7">
        <v>13.19</v>
      </c>
      <c r="S54" s="5">
        <v>17905.424999999999</v>
      </c>
      <c r="AN54" s="5" t="str">
        <f t="shared" si="3"/>
        <v/>
      </c>
      <c r="AP54" s="5" t="str">
        <f t="shared" si="4"/>
        <v/>
      </c>
      <c r="AS54" s="5">
        <f t="shared" si="5"/>
        <v>71280.824999999983</v>
      </c>
      <c r="AT54" s="11">
        <f t="shared" si="6"/>
        <v>1.3928562281777381</v>
      </c>
      <c r="AU54" s="5">
        <f t="shared" si="7"/>
        <v>1392.8562281777381</v>
      </c>
    </row>
    <row r="55" spans="1:47" x14ac:dyDescent="0.3">
      <c r="A55" s="1" t="s">
        <v>135</v>
      </c>
      <c r="B55" s="1" t="s">
        <v>136</v>
      </c>
      <c r="C55" s="1" t="s">
        <v>88</v>
      </c>
      <c r="D55" s="1" t="s">
        <v>89</v>
      </c>
      <c r="E55" s="1" t="s">
        <v>62</v>
      </c>
      <c r="F55" s="1" t="s">
        <v>137</v>
      </c>
      <c r="G55" s="1" t="s">
        <v>54</v>
      </c>
      <c r="H55" s="1" t="s">
        <v>55</v>
      </c>
      <c r="I55" s="2">
        <v>134.65</v>
      </c>
      <c r="J55" s="2">
        <v>16.66</v>
      </c>
      <c r="K55" s="2">
        <f t="shared" si="0"/>
        <v>16.66</v>
      </c>
      <c r="L55" s="2">
        <f t="shared" si="1"/>
        <v>0</v>
      </c>
      <c r="N55" s="4">
        <v>0.16</v>
      </c>
      <c r="O55" s="5">
        <v>425.28</v>
      </c>
      <c r="P55" s="6">
        <v>15.19</v>
      </c>
      <c r="Q55" s="5">
        <v>35544.6</v>
      </c>
      <c r="R55" s="7">
        <v>1.31</v>
      </c>
      <c r="S55" s="5">
        <v>1778.325</v>
      </c>
      <c r="AN55" s="5" t="str">
        <f t="shared" si="3"/>
        <v/>
      </c>
      <c r="AP55" s="5" t="str">
        <f t="shared" si="4"/>
        <v/>
      </c>
      <c r="AS55" s="5">
        <f t="shared" si="5"/>
        <v>37748.204999999994</v>
      </c>
      <c r="AT55" s="11">
        <f t="shared" si="6"/>
        <v>0.7376152343464043</v>
      </c>
      <c r="AU55" s="5">
        <f t="shared" si="7"/>
        <v>737.61523434640435</v>
      </c>
    </row>
    <row r="56" spans="1:47" x14ac:dyDescent="0.3">
      <c r="A56" s="1" t="s">
        <v>138</v>
      </c>
      <c r="B56" s="1" t="s">
        <v>139</v>
      </c>
      <c r="C56" s="1" t="s">
        <v>140</v>
      </c>
      <c r="D56" s="1" t="s">
        <v>141</v>
      </c>
      <c r="E56" s="1" t="s">
        <v>113</v>
      </c>
      <c r="F56" s="1" t="s">
        <v>137</v>
      </c>
      <c r="G56" s="1" t="s">
        <v>54</v>
      </c>
      <c r="H56" s="1" t="s">
        <v>55</v>
      </c>
      <c r="I56" s="2">
        <v>77.13</v>
      </c>
      <c r="J56" s="2">
        <v>37.590000000000003</v>
      </c>
      <c r="K56" s="2">
        <f t="shared" si="0"/>
        <v>35.9</v>
      </c>
      <c r="L56" s="2">
        <f t="shared" si="1"/>
        <v>1.7</v>
      </c>
      <c r="N56" s="4">
        <v>0.14000000000000001</v>
      </c>
      <c r="O56" s="5">
        <v>372.12000000000012</v>
      </c>
      <c r="P56" s="6">
        <v>5.5</v>
      </c>
      <c r="Q56" s="5">
        <v>12870</v>
      </c>
      <c r="R56" s="7">
        <v>29.53</v>
      </c>
      <c r="S56" s="5">
        <v>40086.974999999999</v>
      </c>
      <c r="T56" s="8">
        <v>0.73</v>
      </c>
      <c r="U56" s="5">
        <v>297.29250000000002</v>
      </c>
      <c r="AN56" s="5" t="str">
        <f t="shared" si="3"/>
        <v/>
      </c>
      <c r="AP56" s="5" t="str">
        <f t="shared" si="4"/>
        <v/>
      </c>
      <c r="AR56" s="2">
        <v>1.7</v>
      </c>
      <c r="AS56" s="5">
        <f t="shared" si="5"/>
        <v>53626.387500000004</v>
      </c>
      <c r="AT56" s="11">
        <f t="shared" si="6"/>
        <v>1.0478813597352139</v>
      </c>
      <c r="AU56" s="5">
        <f t="shared" si="7"/>
        <v>1047.8813597352139</v>
      </c>
    </row>
    <row r="57" spans="1:47" x14ac:dyDescent="0.3">
      <c r="A57" s="1" t="s">
        <v>138</v>
      </c>
      <c r="B57" s="1" t="s">
        <v>139</v>
      </c>
      <c r="C57" s="1" t="s">
        <v>140</v>
      </c>
      <c r="D57" s="1" t="s">
        <v>141</v>
      </c>
      <c r="E57" s="1" t="s">
        <v>110</v>
      </c>
      <c r="F57" s="1" t="s">
        <v>137</v>
      </c>
      <c r="G57" s="1" t="s">
        <v>54</v>
      </c>
      <c r="H57" s="1" t="s">
        <v>55</v>
      </c>
      <c r="I57" s="2">
        <v>77.13</v>
      </c>
      <c r="J57" s="2">
        <v>38.18</v>
      </c>
      <c r="K57" s="2">
        <f t="shared" si="0"/>
        <v>25.509999999999998</v>
      </c>
      <c r="L57" s="2">
        <f t="shared" si="1"/>
        <v>0.67</v>
      </c>
      <c r="R57" s="7">
        <v>13.6</v>
      </c>
      <c r="S57" s="5">
        <v>18462</v>
      </c>
      <c r="T57" s="8">
        <v>11.91</v>
      </c>
      <c r="U57" s="5">
        <v>4850.3474999999999</v>
      </c>
      <c r="AN57" s="5" t="str">
        <f t="shared" si="3"/>
        <v/>
      </c>
      <c r="AP57" s="5" t="str">
        <f t="shared" si="4"/>
        <v/>
      </c>
      <c r="AR57" s="2">
        <v>0.67</v>
      </c>
      <c r="AS57" s="5">
        <f t="shared" si="5"/>
        <v>23312.3475</v>
      </c>
      <c r="AT57" s="11">
        <f t="shared" si="6"/>
        <v>0.45553272438722092</v>
      </c>
      <c r="AU57" s="5">
        <f t="shared" si="7"/>
        <v>455.53272438722092</v>
      </c>
    </row>
    <row r="58" spans="1:47" x14ac:dyDescent="0.3">
      <c r="A58" s="1" t="s">
        <v>142</v>
      </c>
      <c r="B58" s="1" t="s">
        <v>64</v>
      </c>
      <c r="C58" s="1" t="s">
        <v>65</v>
      </c>
      <c r="D58" s="1" t="s">
        <v>390</v>
      </c>
      <c r="E58" s="1" t="s">
        <v>113</v>
      </c>
      <c r="F58" s="1" t="s">
        <v>137</v>
      </c>
      <c r="G58" s="1" t="s">
        <v>54</v>
      </c>
      <c r="H58" s="1" t="s">
        <v>55</v>
      </c>
      <c r="I58" s="2">
        <v>2.87</v>
      </c>
      <c r="J58" s="2">
        <v>2.86</v>
      </c>
      <c r="K58" s="2">
        <f t="shared" si="0"/>
        <v>0</v>
      </c>
      <c r="L58" s="2">
        <f t="shared" si="1"/>
        <v>2.86</v>
      </c>
      <c r="AN58" s="5" t="str">
        <f t="shared" si="3"/>
        <v/>
      </c>
      <c r="AP58" s="5" t="str">
        <f t="shared" si="4"/>
        <v/>
      </c>
      <c r="AR58" s="2">
        <v>2.86</v>
      </c>
      <c r="AS58" s="5">
        <f t="shared" si="5"/>
        <v>0</v>
      </c>
      <c r="AT58" s="11">
        <f t="shared" si="6"/>
        <v>0</v>
      </c>
      <c r="AU58" s="5">
        <f t="shared" si="7"/>
        <v>0</v>
      </c>
    </row>
    <row r="59" spans="1:47" x14ac:dyDescent="0.3">
      <c r="A59" s="1" t="s">
        <v>143</v>
      </c>
      <c r="B59" s="1" t="s">
        <v>64</v>
      </c>
      <c r="C59" s="1" t="s">
        <v>65</v>
      </c>
      <c r="D59" s="1" t="s">
        <v>390</v>
      </c>
      <c r="E59" s="1" t="s">
        <v>52</v>
      </c>
      <c r="F59" s="1" t="s">
        <v>137</v>
      </c>
      <c r="G59" s="1" t="s">
        <v>54</v>
      </c>
      <c r="H59" s="1" t="s">
        <v>55</v>
      </c>
      <c r="I59" s="2">
        <v>62.39</v>
      </c>
      <c r="J59" s="2">
        <v>1.86</v>
      </c>
      <c r="K59" s="2">
        <f t="shared" si="0"/>
        <v>0</v>
      </c>
      <c r="L59" s="2">
        <f t="shared" si="1"/>
        <v>1.86</v>
      </c>
      <c r="AN59" s="5" t="str">
        <f t="shared" si="3"/>
        <v/>
      </c>
      <c r="AP59" s="5" t="str">
        <f t="shared" si="4"/>
        <v/>
      </c>
      <c r="AR59" s="2">
        <v>1.86</v>
      </c>
      <c r="AS59" s="5">
        <f t="shared" si="5"/>
        <v>0</v>
      </c>
      <c r="AT59" s="11">
        <f t="shared" si="6"/>
        <v>0</v>
      </c>
      <c r="AU59" s="5">
        <f t="shared" si="7"/>
        <v>0</v>
      </c>
    </row>
    <row r="60" spans="1:47" x14ac:dyDescent="0.3">
      <c r="A60" s="1" t="s">
        <v>143</v>
      </c>
      <c r="B60" s="1" t="s">
        <v>64</v>
      </c>
      <c r="C60" s="1" t="s">
        <v>65</v>
      </c>
      <c r="D60" s="1" t="s">
        <v>390</v>
      </c>
      <c r="E60" s="1" t="s">
        <v>81</v>
      </c>
      <c r="F60" s="1" t="s">
        <v>137</v>
      </c>
      <c r="G60" s="1" t="s">
        <v>54</v>
      </c>
      <c r="H60" s="1" t="s">
        <v>55</v>
      </c>
      <c r="I60" s="2">
        <v>62.39</v>
      </c>
      <c r="J60" s="2">
        <v>8.35</v>
      </c>
      <c r="K60" s="2">
        <f t="shared" si="0"/>
        <v>0</v>
      </c>
      <c r="L60" s="2">
        <f t="shared" si="1"/>
        <v>8.36</v>
      </c>
      <c r="AN60" s="5" t="str">
        <f t="shared" si="3"/>
        <v/>
      </c>
      <c r="AO60" s="2">
        <v>0.3</v>
      </c>
      <c r="AP60" s="5">
        <f t="shared" si="4"/>
        <v>0.3</v>
      </c>
      <c r="AQ60" s="2">
        <v>0.45</v>
      </c>
      <c r="AR60" s="2">
        <v>7.61</v>
      </c>
      <c r="AS60" s="5">
        <f t="shared" si="5"/>
        <v>0</v>
      </c>
      <c r="AT60" s="11">
        <f t="shared" si="6"/>
        <v>0</v>
      </c>
      <c r="AU60" s="5">
        <f t="shared" si="7"/>
        <v>0</v>
      </c>
    </row>
    <row r="61" spans="1:47" x14ac:dyDescent="0.3">
      <c r="A61" s="1" t="s">
        <v>143</v>
      </c>
      <c r="B61" s="1" t="s">
        <v>64</v>
      </c>
      <c r="C61" s="1" t="s">
        <v>65</v>
      </c>
      <c r="D61" s="1" t="s">
        <v>390</v>
      </c>
      <c r="E61" s="1" t="s">
        <v>98</v>
      </c>
      <c r="F61" s="1" t="s">
        <v>137</v>
      </c>
      <c r="G61" s="1" t="s">
        <v>54</v>
      </c>
      <c r="H61" s="1" t="s">
        <v>55</v>
      </c>
      <c r="I61" s="2">
        <v>62.39</v>
      </c>
      <c r="J61" s="2">
        <v>36.270000000000003</v>
      </c>
      <c r="K61" s="2">
        <f t="shared" si="0"/>
        <v>0</v>
      </c>
      <c r="L61" s="2">
        <f t="shared" si="1"/>
        <v>36.270000000000003</v>
      </c>
      <c r="AN61" s="5" t="str">
        <f t="shared" si="3"/>
        <v/>
      </c>
      <c r="AP61" s="5" t="str">
        <f t="shared" si="4"/>
        <v/>
      </c>
      <c r="AR61" s="2">
        <v>36.270000000000003</v>
      </c>
      <c r="AS61" s="5">
        <f t="shared" si="5"/>
        <v>0</v>
      </c>
      <c r="AT61" s="11">
        <f t="shared" si="6"/>
        <v>0</v>
      </c>
      <c r="AU61" s="5">
        <f t="shared" si="7"/>
        <v>0</v>
      </c>
    </row>
    <row r="62" spans="1:47" x14ac:dyDescent="0.3">
      <c r="A62" s="1" t="s">
        <v>143</v>
      </c>
      <c r="B62" s="1" t="s">
        <v>64</v>
      </c>
      <c r="C62" s="1" t="s">
        <v>65</v>
      </c>
      <c r="D62" s="1" t="s">
        <v>390</v>
      </c>
      <c r="E62" s="1" t="s">
        <v>56</v>
      </c>
      <c r="F62" s="1" t="s">
        <v>137</v>
      </c>
      <c r="G62" s="1" t="s">
        <v>54</v>
      </c>
      <c r="H62" s="1" t="s">
        <v>55</v>
      </c>
      <c r="I62" s="2">
        <v>62.39</v>
      </c>
      <c r="J62" s="2">
        <v>14.79</v>
      </c>
      <c r="K62" s="2">
        <f t="shared" si="0"/>
        <v>0</v>
      </c>
      <c r="L62" s="2">
        <f t="shared" si="1"/>
        <v>14.79</v>
      </c>
      <c r="AN62" s="5" t="str">
        <f t="shared" si="3"/>
        <v/>
      </c>
      <c r="AP62" s="5" t="str">
        <f t="shared" si="4"/>
        <v/>
      </c>
      <c r="AR62" s="2">
        <v>14.79</v>
      </c>
      <c r="AS62" s="5">
        <f t="shared" si="5"/>
        <v>0</v>
      </c>
      <c r="AT62" s="11">
        <f t="shared" si="6"/>
        <v>0</v>
      </c>
      <c r="AU62" s="5">
        <f t="shared" si="7"/>
        <v>0</v>
      </c>
    </row>
    <row r="63" spans="1:47" x14ac:dyDescent="0.3">
      <c r="A63" s="1" t="s">
        <v>144</v>
      </c>
      <c r="B63" s="1" t="s">
        <v>124</v>
      </c>
      <c r="C63" s="1" t="s">
        <v>125</v>
      </c>
      <c r="D63" s="1" t="s">
        <v>390</v>
      </c>
      <c r="E63" s="1" t="s">
        <v>81</v>
      </c>
      <c r="F63" s="1" t="s">
        <v>137</v>
      </c>
      <c r="G63" s="1" t="s">
        <v>54</v>
      </c>
      <c r="H63" s="1" t="s">
        <v>55</v>
      </c>
      <c r="I63" s="2">
        <v>18.25</v>
      </c>
      <c r="J63" s="2">
        <v>15.23</v>
      </c>
      <c r="K63" s="2">
        <f t="shared" si="0"/>
        <v>12.87</v>
      </c>
      <c r="L63" s="2">
        <f t="shared" si="1"/>
        <v>2.35</v>
      </c>
      <c r="N63" s="4">
        <v>3.62</v>
      </c>
      <c r="O63" s="5">
        <v>9621.9600000000009</v>
      </c>
      <c r="P63" s="6">
        <v>8.99</v>
      </c>
      <c r="Q63" s="5">
        <v>21036.6</v>
      </c>
      <c r="R63" s="7">
        <v>0.26</v>
      </c>
      <c r="S63" s="5">
        <v>352.95</v>
      </c>
      <c r="AM63" s="3">
        <v>0.03</v>
      </c>
      <c r="AN63" s="5">
        <f t="shared" si="3"/>
        <v>208.56</v>
      </c>
      <c r="AO63" s="2">
        <v>0.49</v>
      </c>
      <c r="AP63" s="5">
        <f t="shared" si="4"/>
        <v>0.49</v>
      </c>
      <c r="AQ63" s="2">
        <v>0.77</v>
      </c>
      <c r="AR63" s="2">
        <v>1.06</v>
      </c>
      <c r="AS63" s="5">
        <f t="shared" si="5"/>
        <v>31011.51</v>
      </c>
      <c r="AT63" s="11">
        <f t="shared" si="6"/>
        <v>0.60597748200439894</v>
      </c>
      <c r="AU63" s="5">
        <f t="shared" si="7"/>
        <v>605.97748200439901</v>
      </c>
    </row>
    <row r="64" spans="1:47" x14ac:dyDescent="0.3">
      <c r="A64" s="1" t="s">
        <v>144</v>
      </c>
      <c r="B64" s="1" t="s">
        <v>124</v>
      </c>
      <c r="C64" s="1" t="s">
        <v>125</v>
      </c>
      <c r="D64" s="1" t="s">
        <v>390</v>
      </c>
      <c r="E64" s="1" t="s">
        <v>98</v>
      </c>
      <c r="F64" s="1" t="s">
        <v>137</v>
      </c>
      <c r="G64" s="1" t="s">
        <v>54</v>
      </c>
      <c r="H64" s="1" t="s">
        <v>55</v>
      </c>
      <c r="I64" s="2">
        <v>18.25</v>
      </c>
      <c r="J64" s="2">
        <v>1.35</v>
      </c>
      <c r="K64" s="2">
        <f t="shared" si="0"/>
        <v>1.35</v>
      </c>
      <c r="L64" s="2">
        <f t="shared" si="1"/>
        <v>0</v>
      </c>
      <c r="N64" s="4">
        <v>1.35</v>
      </c>
      <c r="O64" s="5">
        <v>3588.3</v>
      </c>
      <c r="AN64" s="5" t="str">
        <f t="shared" si="3"/>
        <v/>
      </c>
      <c r="AP64" s="5" t="str">
        <f t="shared" si="4"/>
        <v/>
      </c>
      <c r="AS64" s="5">
        <f t="shared" si="5"/>
        <v>3588.3</v>
      </c>
      <c r="AT64" s="11">
        <f t="shared" si="6"/>
        <v>7.0116837221934208E-2</v>
      </c>
      <c r="AU64" s="5">
        <f t="shared" si="7"/>
        <v>70.116837221934205</v>
      </c>
    </row>
    <row r="65" spans="1:47" x14ac:dyDescent="0.3">
      <c r="A65" s="1" t="s">
        <v>145</v>
      </c>
      <c r="B65" s="1" t="s">
        <v>64</v>
      </c>
      <c r="C65" s="1" t="s">
        <v>65</v>
      </c>
      <c r="D65" s="1" t="s">
        <v>390</v>
      </c>
      <c r="E65" s="1" t="s">
        <v>71</v>
      </c>
      <c r="F65" s="1" t="s">
        <v>137</v>
      </c>
      <c r="G65" s="1" t="s">
        <v>54</v>
      </c>
      <c r="H65" s="1" t="s">
        <v>55</v>
      </c>
      <c r="I65" s="2">
        <v>12.6</v>
      </c>
      <c r="J65" s="2">
        <v>3.28</v>
      </c>
      <c r="K65" s="2">
        <f t="shared" si="0"/>
        <v>0</v>
      </c>
      <c r="L65" s="2">
        <f t="shared" si="1"/>
        <v>3.28</v>
      </c>
      <c r="AN65" s="5" t="str">
        <f t="shared" si="3"/>
        <v/>
      </c>
      <c r="AP65" s="5" t="str">
        <f t="shared" si="4"/>
        <v/>
      </c>
      <c r="AR65" s="2">
        <v>3.28</v>
      </c>
      <c r="AS65" s="5">
        <f t="shared" si="5"/>
        <v>0</v>
      </c>
      <c r="AT65" s="11">
        <f t="shared" si="6"/>
        <v>0</v>
      </c>
      <c r="AU65" s="5">
        <f t="shared" si="7"/>
        <v>0</v>
      </c>
    </row>
    <row r="66" spans="1:47" x14ac:dyDescent="0.3">
      <c r="A66" s="1" t="s">
        <v>145</v>
      </c>
      <c r="B66" s="1" t="s">
        <v>64</v>
      </c>
      <c r="C66" s="1" t="s">
        <v>65</v>
      </c>
      <c r="D66" s="1" t="s">
        <v>390</v>
      </c>
      <c r="E66" s="1" t="s">
        <v>69</v>
      </c>
      <c r="F66" s="1" t="s">
        <v>137</v>
      </c>
      <c r="G66" s="1" t="s">
        <v>54</v>
      </c>
      <c r="H66" s="1" t="s">
        <v>55</v>
      </c>
      <c r="I66" s="2">
        <v>12.6</v>
      </c>
      <c r="J66" s="2">
        <v>3.11</v>
      </c>
      <c r="K66" s="2">
        <f t="shared" si="0"/>
        <v>0</v>
      </c>
      <c r="L66" s="2">
        <f t="shared" si="1"/>
        <v>3.11</v>
      </c>
      <c r="AN66" s="5" t="str">
        <f t="shared" si="3"/>
        <v/>
      </c>
      <c r="AP66" s="5" t="str">
        <f t="shared" si="4"/>
        <v/>
      </c>
      <c r="AR66" s="2">
        <v>3.11</v>
      </c>
      <c r="AS66" s="5">
        <f t="shared" si="5"/>
        <v>0</v>
      </c>
      <c r="AT66" s="11">
        <f t="shared" si="6"/>
        <v>0</v>
      </c>
      <c r="AU66" s="5">
        <f t="shared" si="7"/>
        <v>0</v>
      </c>
    </row>
    <row r="67" spans="1:47" x14ac:dyDescent="0.3">
      <c r="A67" s="1" t="s">
        <v>145</v>
      </c>
      <c r="B67" s="1" t="s">
        <v>64</v>
      </c>
      <c r="C67" s="1" t="s">
        <v>65</v>
      </c>
      <c r="D67" s="1" t="s">
        <v>390</v>
      </c>
      <c r="E67" s="1" t="s">
        <v>61</v>
      </c>
      <c r="F67" s="1" t="s">
        <v>137</v>
      </c>
      <c r="G67" s="1" t="s">
        <v>54</v>
      </c>
      <c r="H67" s="1" t="s">
        <v>55</v>
      </c>
      <c r="I67" s="2">
        <v>12.6</v>
      </c>
      <c r="J67" s="2">
        <v>3.07</v>
      </c>
      <c r="K67" s="2">
        <f t="shared" ref="K67:K130" si="8">SUM(N67,P67,R67,T67,V67,X67,Z67,AB67,AE67,AG67,AI67)</f>
        <v>0</v>
      </c>
      <c r="L67" s="2">
        <f t="shared" ref="L67:L130" si="9">SUM(M67,AD67,AK67,AM67,AO67,AQ67,AR67)</f>
        <v>3.07</v>
      </c>
      <c r="AN67" s="5" t="str">
        <f t="shared" ref="AN67:AN130" si="10">IF(AM67&gt;0,AM67*$AN$1,"")</f>
        <v/>
      </c>
      <c r="AP67" s="5" t="str">
        <f t="shared" ref="AP67:AP130" si="11">IF(AO67&gt;0,AO67*$AP$1,"")</f>
        <v/>
      </c>
      <c r="AR67" s="2">
        <v>3.07</v>
      </c>
      <c r="AS67" s="5">
        <f t="shared" ref="AS67:AS130" si="12">SUM(O67,Q67,S67,U67,W67,Y67,AA67,AC67,AF67,AH67,AJ67)</f>
        <v>0</v>
      </c>
      <c r="AT67" s="11">
        <f t="shared" ref="AT67:AT130" si="13">(AS67/$AS$325)*100</f>
        <v>0</v>
      </c>
      <c r="AU67" s="5">
        <f t="shared" ref="AU67:AU130" si="14">(AT67/100)*$AU$1</f>
        <v>0</v>
      </c>
    </row>
    <row r="68" spans="1:47" x14ac:dyDescent="0.3">
      <c r="A68" s="1" t="s">
        <v>145</v>
      </c>
      <c r="B68" s="1" t="s">
        <v>64</v>
      </c>
      <c r="C68" s="1" t="s">
        <v>65</v>
      </c>
      <c r="D68" s="1" t="s">
        <v>390</v>
      </c>
      <c r="E68" s="1" t="s">
        <v>62</v>
      </c>
      <c r="F68" s="1" t="s">
        <v>137</v>
      </c>
      <c r="G68" s="1" t="s">
        <v>54</v>
      </c>
      <c r="H68" s="1" t="s">
        <v>55</v>
      </c>
      <c r="I68" s="2">
        <v>12.6</v>
      </c>
      <c r="J68" s="2">
        <v>3.08</v>
      </c>
      <c r="K68" s="2">
        <f t="shared" si="8"/>
        <v>0</v>
      </c>
      <c r="L68" s="2">
        <f t="shared" si="9"/>
        <v>3.08</v>
      </c>
      <c r="AN68" s="5" t="str">
        <f t="shared" si="10"/>
        <v/>
      </c>
      <c r="AO68" s="2">
        <v>0.09</v>
      </c>
      <c r="AP68" s="5">
        <f t="shared" si="11"/>
        <v>0.09</v>
      </c>
      <c r="AQ68" s="2">
        <v>0.14000000000000001</v>
      </c>
      <c r="AR68" s="2">
        <v>2.85</v>
      </c>
      <c r="AS68" s="5">
        <f t="shared" si="12"/>
        <v>0</v>
      </c>
      <c r="AT68" s="11">
        <f t="shared" si="13"/>
        <v>0</v>
      </c>
      <c r="AU68" s="5">
        <f t="shared" si="14"/>
        <v>0</v>
      </c>
    </row>
    <row r="69" spans="1:47" x14ac:dyDescent="0.3">
      <c r="A69" s="1" t="s">
        <v>146</v>
      </c>
      <c r="B69" s="1" t="s">
        <v>64</v>
      </c>
      <c r="C69" s="1" t="s">
        <v>65</v>
      </c>
      <c r="D69" s="1" t="s">
        <v>390</v>
      </c>
      <c r="E69" s="1" t="s">
        <v>71</v>
      </c>
      <c r="F69" s="1" t="s">
        <v>137</v>
      </c>
      <c r="G69" s="1" t="s">
        <v>54</v>
      </c>
      <c r="H69" s="1" t="s">
        <v>55</v>
      </c>
      <c r="I69" s="2">
        <v>275.27</v>
      </c>
      <c r="J69" s="2">
        <v>11.14</v>
      </c>
      <c r="K69" s="2">
        <f t="shared" si="8"/>
        <v>0</v>
      </c>
      <c r="L69" s="2">
        <f t="shared" si="9"/>
        <v>11.14</v>
      </c>
      <c r="AN69" s="5" t="str">
        <f t="shared" si="10"/>
        <v/>
      </c>
      <c r="AP69" s="5" t="str">
        <f t="shared" si="11"/>
        <v/>
      </c>
      <c r="AR69" s="2">
        <v>11.14</v>
      </c>
      <c r="AS69" s="5">
        <f t="shared" si="12"/>
        <v>0</v>
      </c>
      <c r="AT69" s="11">
        <f t="shared" si="13"/>
        <v>0</v>
      </c>
      <c r="AU69" s="5">
        <f t="shared" si="14"/>
        <v>0</v>
      </c>
    </row>
    <row r="70" spans="1:47" x14ac:dyDescent="0.3">
      <c r="A70" s="1" t="s">
        <v>146</v>
      </c>
      <c r="B70" s="1" t="s">
        <v>64</v>
      </c>
      <c r="C70" s="1" t="s">
        <v>65</v>
      </c>
      <c r="D70" s="1" t="s">
        <v>390</v>
      </c>
      <c r="E70" s="1" t="s">
        <v>67</v>
      </c>
      <c r="F70" s="1" t="s">
        <v>137</v>
      </c>
      <c r="G70" s="1" t="s">
        <v>54</v>
      </c>
      <c r="H70" s="1" t="s">
        <v>55</v>
      </c>
      <c r="I70" s="2">
        <v>275.27</v>
      </c>
      <c r="J70" s="2">
        <v>36.68</v>
      </c>
      <c r="K70" s="2">
        <f t="shared" si="8"/>
        <v>0</v>
      </c>
      <c r="L70" s="2">
        <f t="shared" si="9"/>
        <v>36.68</v>
      </c>
      <c r="AN70" s="5" t="str">
        <f t="shared" si="10"/>
        <v/>
      </c>
      <c r="AP70" s="5" t="str">
        <f t="shared" si="11"/>
        <v/>
      </c>
      <c r="AR70" s="2">
        <v>36.68</v>
      </c>
      <c r="AS70" s="5">
        <f t="shared" si="12"/>
        <v>0</v>
      </c>
      <c r="AT70" s="11">
        <f t="shared" si="13"/>
        <v>0</v>
      </c>
      <c r="AU70" s="5">
        <f t="shared" si="14"/>
        <v>0</v>
      </c>
    </row>
    <row r="71" spans="1:47" x14ac:dyDescent="0.3">
      <c r="A71" s="1" t="s">
        <v>146</v>
      </c>
      <c r="B71" s="1" t="s">
        <v>64</v>
      </c>
      <c r="C71" s="1" t="s">
        <v>65</v>
      </c>
      <c r="D71" s="1" t="s">
        <v>390</v>
      </c>
      <c r="E71" s="1" t="s">
        <v>52</v>
      </c>
      <c r="F71" s="1" t="s">
        <v>137</v>
      </c>
      <c r="G71" s="1" t="s">
        <v>54</v>
      </c>
      <c r="H71" s="1" t="s">
        <v>55</v>
      </c>
      <c r="I71" s="2">
        <v>275.27</v>
      </c>
      <c r="J71" s="2">
        <v>35.94</v>
      </c>
      <c r="K71" s="2">
        <f t="shared" si="8"/>
        <v>0</v>
      </c>
      <c r="L71" s="2">
        <f t="shared" si="9"/>
        <v>35.93</v>
      </c>
      <c r="AN71" s="5" t="str">
        <f t="shared" si="10"/>
        <v/>
      </c>
      <c r="AO71" s="2">
        <v>1.1200000000000001</v>
      </c>
      <c r="AP71" s="5">
        <f t="shared" si="11"/>
        <v>1.1200000000000001</v>
      </c>
      <c r="AQ71" s="2">
        <v>1.68</v>
      </c>
      <c r="AR71" s="2">
        <v>33.130000000000003</v>
      </c>
      <c r="AS71" s="5">
        <f t="shared" si="12"/>
        <v>0</v>
      </c>
      <c r="AT71" s="11">
        <f t="shared" si="13"/>
        <v>0</v>
      </c>
      <c r="AU71" s="5">
        <f t="shared" si="14"/>
        <v>0</v>
      </c>
    </row>
    <row r="72" spans="1:47" x14ac:dyDescent="0.3">
      <c r="A72" s="1" t="s">
        <v>146</v>
      </c>
      <c r="B72" s="1" t="s">
        <v>64</v>
      </c>
      <c r="C72" s="1" t="s">
        <v>65</v>
      </c>
      <c r="D72" s="1" t="s">
        <v>390</v>
      </c>
      <c r="E72" s="1" t="s">
        <v>81</v>
      </c>
      <c r="F72" s="1" t="s">
        <v>137</v>
      </c>
      <c r="G72" s="1" t="s">
        <v>54</v>
      </c>
      <c r="H72" s="1" t="s">
        <v>55</v>
      </c>
      <c r="I72" s="2">
        <v>275.27</v>
      </c>
      <c r="J72" s="2">
        <v>10.74</v>
      </c>
      <c r="K72" s="2">
        <f t="shared" si="8"/>
        <v>0</v>
      </c>
      <c r="L72" s="2">
        <f t="shared" si="9"/>
        <v>10.74</v>
      </c>
      <c r="AN72" s="5" t="str">
        <f t="shared" si="10"/>
        <v/>
      </c>
      <c r="AO72" s="2">
        <v>0.44</v>
      </c>
      <c r="AP72" s="5">
        <f t="shared" si="11"/>
        <v>0.44</v>
      </c>
      <c r="AQ72" s="2">
        <v>0.67</v>
      </c>
      <c r="AR72" s="2">
        <v>9.6300000000000008</v>
      </c>
      <c r="AS72" s="5">
        <f t="shared" si="12"/>
        <v>0</v>
      </c>
      <c r="AT72" s="11">
        <f t="shared" si="13"/>
        <v>0</v>
      </c>
      <c r="AU72" s="5">
        <f t="shared" si="14"/>
        <v>0</v>
      </c>
    </row>
    <row r="73" spans="1:47" x14ac:dyDescent="0.3">
      <c r="A73" s="1" t="s">
        <v>146</v>
      </c>
      <c r="B73" s="1" t="s">
        <v>64</v>
      </c>
      <c r="C73" s="1" t="s">
        <v>65</v>
      </c>
      <c r="D73" s="1" t="s">
        <v>390</v>
      </c>
      <c r="E73" s="1" t="s">
        <v>56</v>
      </c>
      <c r="F73" s="1" t="s">
        <v>137</v>
      </c>
      <c r="G73" s="1" t="s">
        <v>54</v>
      </c>
      <c r="H73" s="1" t="s">
        <v>55</v>
      </c>
      <c r="I73" s="2">
        <v>275.27</v>
      </c>
      <c r="J73" s="2">
        <v>26.07</v>
      </c>
      <c r="K73" s="2">
        <f t="shared" si="8"/>
        <v>0</v>
      </c>
      <c r="L73" s="2">
        <f t="shared" si="9"/>
        <v>26.06</v>
      </c>
      <c r="AN73" s="5" t="str">
        <f t="shared" si="10"/>
        <v/>
      </c>
      <c r="AO73" s="2">
        <v>0.09</v>
      </c>
      <c r="AP73" s="5">
        <f t="shared" si="11"/>
        <v>0.09</v>
      </c>
      <c r="AQ73" s="2">
        <v>0.14000000000000001</v>
      </c>
      <c r="AR73" s="2">
        <v>25.83</v>
      </c>
      <c r="AS73" s="5">
        <f t="shared" si="12"/>
        <v>0</v>
      </c>
      <c r="AT73" s="11">
        <f t="shared" si="13"/>
        <v>0</v>
      </c>
      <c r="AU73" s="5">
        <f t="shared" si="14"/>
        <v>0</v>
      </c>
    </row>
    <row r="74" spans="1:47" x14ac:dyDescent="0.3">
      <c r="A74" s="1" t="s">
        <v>146</v>
      </c>
      <c r="B74" s="1" t="s">
        <v>64</v>
      </c>
      <c r="C74" s="1" t="s">
        <v>65</v>
      </c>
      <c r="D74" s="1" t="s">
        <v>390</v>
      </c>
      <c r="E74" s="1" t="s">
        <v>68</v>
      </c>
      <c r="F74" s="1" t="s">
        <v>137</v>
      </c>
      <c r="G74" s="1" t="s">
        <v>54</v>
      </c>
      <c r="H74" s="1" t="s">
        <v>55</v>
      </c>
      <c r="I74" s="2">
        <v>275.27</v>
      </c>
      <c r="J74" s="2">
        <v>39.81</v>
      </c>
      <c r="K74" s="2">
        <f t="shared" si="8"/>
        <v>0</v>
      </c>
      <c r="L74" s="2">
        <f t="shared" si="9"/>
        <v>39.82</v>
      </c>
      <c r="AN74" s="5" t="str">
        <f t="shared" si="10"/>
        <v/>
      </c>
      <c r="AO74" s="2">
        <v>1.32</v>
      </c>
      <c r="AP74" s="5">
        <f t="shared" si="11"/>
        <v>1.32</v>
      </c>
      <c r="AQ74" s="2">
        <v>2.14</v>
      </c>
      <c r="AR74" s="2">
        <v>36.36</v>
      </c>
      <c r="AS74" s="5">
        <f t="shared" si="12"/>
        <v>0</v>
      </c>
      <c r="AT74" s="11">
        <f t="shared" si="13"/>
        <v>0</v>
      </c>
      <c r="AU74" s="5">
        <f t="shared" si="14"/>
        <v>0</v>
      </c>
    </row>
    <row r="75" spans="1:47" x14ac:dyDescent="0.3">
      <c r="A75" s="1" t="s">
        <v>146</v>
      </c>
      <c r="B75" s="1" t="s">
        <v>64</v>
      </c>
      <c r="C75" s="1" t="s">
        <v>65</v>
      </c>
      <c r="D75" s="1" t="s">
        <v>390</v>
      </c>
      <c r="E75" s="1" t="s">
        <v>69</v>
      </c>
      <c r="F75" s="1" t="s">
        <v>137</v>
      </c>
      <c r="G75" s="1" t="s">
        <v>54</v>
      </c>
      <c r="H75" s="1" t="s">
        <v>55</v>
      </c>
      <c r="I75" s="2">
        <v>275.27</v>
      </c>
      <c r="J75" s="2">
        <v>28.75</v>
      </c>
      <c r="K75" s="2">
        <f t="shared" si="8"/>
        <v>0</v>
      </c>
      <c r="L75" s="2">
        <f t="shared" si="9"/>
        <v>28.75</v>
      </c>
      <c r="AN75" s="5" t="str">
        <f t="shared" si="10"/>
        <v/>
      </c>
      <c r="AO75" s="2">
        <v>0.14000000000000001</v>
      </c>
      <c r="AP75" s="5">
        <f t="shared" si="11"/>
        <v>0.14000000000000001</v>
      </c>
      <c r="AQ75" s="2">
        <v>0.05</v>
      </c>
      <c r="AR75" s="2">
        <v>28.56</v>
      </c>
      <c r="AS75" s="5">
        <f t="shared" si="12"/>
        <v>0</v>
      </c>
      <c r="AT75" s="11">
        <f t="shared" si="13"/>
        <v>0</v>
      </c>
      <c r="AU75" s="5">
        <f t="shared" si="14"/>
        <v>0</v>
      </c>
    </row>
    <row r="76" spans="1:47" x14ac:dyDescent="0.3">
      <c r="A76" s="1" t="s">
        <v>146</v>
      </c>
      <c r="B76" s="1" t="s">
        <v>64</v>
      </c>
      <c r="C76" s="1" t="s">
        <v>65</v>
      </c>
      <c r="D76" s="1" t="s">
        <v>390</v>
      </c>
      <c r="E76" s="1" t="s">
        <v>61</v>
      </c>
      <c r="F76" s="1" t="s">
        <v>137</v>
      </c>
      <c r="G76" s="1" t="s">
        <v>54</v>
      </c>
      <c r="H76" s="1" t="s">
        <v>55</v>
      </c>
      <c r="I76" s="2">
        <v>275.27</v>
      </c>
      <c r="J76" s="2">
        <v>27.56</v>
      </c>
      <c r="K76" s="2">
        <f t="shared" si="8"/>
        <v>0</v>
      </c>
      <c r="L76" s="2">
        <f t="shared" si="9"/>
        <v>27.560000000000002</v>
      </c>
      <c r="AN76" s="5" t="str">
        <f t="shared" si="10"/>
        <v/>
      </c>
      <c r="AO76" s="2">
        <v>0.92</v>
      </c>
      <c r="AP76" s="5">
        <f t="shared" si="11"/>
        <v>0.92</v>
      </c>
      <c r="AQ76" s="2">
        <v>1.52</v>
      </c>
      <c r="AR76" s="2">
        <v>25.12</v>
      </c>
      <c r="AS76" s="5">
        <f t="shared" si="12"/>
        <v>0</v>
      </c>
      <c r="AT76" s="11">
        <f t="shared" si="13"/>
        <v>0</v>
      </c>
      <c r="AU76" s="5">
        <f t="shared" si="14"/>
        <v>0</v>
      </c>
    </row>
    <row r="77" spans="1:47" x14ac:dyDescent="0.3">
      <c r="A77" s="1" t="s">
        <v>146</v>
      </c>
      <c r="B77" s="1" t="s">
        <v>64</v>
      </c>
      <c r="C77" s="1" t="s">
        <v>65</v>
      </c>
      <c r="D77" s="1" t="s">
        <v>390</v>
      </c>
      <c r="E77" s="1" t="s">
        <v>112</v>
      </c>
      <c r="F77" s="1" t="s">
        <v>137</v>
      </c>
      <c r="G77" s="1" t="s">
        <v>54</v>
      </c>
      <c r="H77" s="1" t="s">
        <v>55</v>
      </c>
      <c r="I77" s="2">
        <v>275.27</v>
      </c>
      <c r="J77" s="2">
        <v>40.049999999999997</v>
      </c>
      <c r="K77" s="2">
        <f t="shared" si="8"/>
        <v>0</v>
      </c>
      <c r="L77" s="2">
        <f t="shared" si="9"/>
        <v>40</v>
      </c>
      <c r="AN77" s="5" t="str">
        <f t="shared" si="10"/>
        <v/>
      </c>
      <c r="AO77" s="2">
        <v>0.26</v>
      </c>
      <c r="AP77" s="5">
        <f t="shared" si="11"/>
        <v>0.26</v>
      </c>
      <c r="AQ77" s="2">
        <v>0.25</v>
      </c>
      <c r="AR77" s="2">
        <v>39.49</v>
      </c>
      <c r="AS77" s="5">
        <f t="shared" si="12"/>
        <v>0</v>
      </c>
      <c r="AT77" s="11">
        <f t="shared" si="13"/>
        <v>0</v>
      </c>
      <c r="AU77" s="5">
        <f t="shared" si="14"/>
        <v>0</v>
      </c>
    </row>
    <row r="78" spans="1:47" x14ac:dyDescent="0.3">
      <c r="A78" s="1" t="s">
        <v>146</v>
      </c>
      <c r="B78" s="1" t="s">
        <v>64</v>
      </c>
      <c r="C78" s="1" t="s">
        <v>65</v>
      </c>
      <c r="D78" s="1" t="s">
        <v>390</v>
      </c>
      <c r="E78" s="1" t="s">
        <v>114</v>
      </c>
      <c r="F78" s="1" t="s">
        <v>137</v>
      </c>
      <c r="G78" s="1" t="s">
        <v>54</v>
      </c>
      <c r="H78" s="1" t="s">
        <v>55</v>
      </c>
      <c r="I78" s="2">
        <v>275.27</v>
      </c>
      <c r="J78" s="2">
        <v>3.03</v>
      </c>
      <c r="K78" s="2">
        <f t="shared" si="8"/>
        <v>0</v>
      </c>
      <c r="L78" s="2">
        <f t="shared" si="9"/>
        <v>3.03</v>
      </c>
      <c r="AN78" s="5" t="str">
        <f t="shared" si="10"/>
        <v/>
      </c>
      <c r="AP78" s="5" t="str">
        <f t="shared" si="11"/>
        <v/>
      </c>
      <c r="AR78" s="2">
        <v>3.03</v>
      </c>
      <c r="AS78" s="5">
        <f t="shared" si="12"/>
        <v>0</v>
      </c>
      <c r="AT78" s="11">
        <f t="shared" si="13"/>
        <v>0</v>
      </c>
      <c r="AU78" s="5">
        <f t="shared" si="14"/>
        <v>0</v>
      </c>
    </row>
    <row r="79" spans="1:47" x14ac:dyDescent="0.3">
      <c r="A79" s="1" t="s">
        <v>146</v>
      </c>
      <c r="B79" s="1" t="s">
        <v>64</v>
      </c>
      <c r="C79" s="1" t="s">
        <v>65</v>
      </c>
      <c r="D79" s="1" t="s">
        <v>390</v>
      </c>
      <c r="E79" s="1" t="s">
        <v>62</v>
      </c>
      <c r="F79" s="1" t="s">
        <v>137</v>
      </c>
      <c r="G79" s="1" t="s">
        <v>54</v>
      </c>
      <c r="H79" s="1" t="s">
        <v>55</v>
      </c>
      <c r="I79" s="2">
        <v>275.27</v>
      </c>
      <c r="J79" s="2">
        <v>7.82</v>
      </c>
      <c r="K79" s="2">
        <f t="shared" si="8"/>
        <v>0</v>
      </c>
      <c r="L79" s="2">
        <f t="shared" si="9"/>
        <v>7.81</v>
      </c>
      <c r="AN79" s="5" t="str">
        <f t="shared" si="10"/>
        <v/>
      </c>
      <c r="AO79" s="2">
        <v>0.17</v>
      </c>
      <c r="AP79" s="5">
        <f t="shared" si="11"/>
        <v>0.17</v>
      </c>
      <c r="AQ79" s="2">
        <v>0.26</v>
      </c>
      <c r="AR79" s="2">
        <v>7.38</v>
      </c>
      <c r="AS79" s="5">
        <f t="shared" si="12"/>
        <v>0</v>
      </c>
      <c r="AT79" s="11">
        <f t="shared" si="13"/>
        <v>0</v>
      </c>
      <c r="AU79" s="5">
        <f t="shared" si="14"/>
        <v>0</v>
      </c>
    </row>
    <row r="80" spans="1:47" x14ac:dyDescent="0.3">
      <c r="A80" s="1" t="s">
        <v>147</v>
      </c>
      <c r="B80" s="1" t="s">
        <v>64</v>
      </c>
      <c r="C80" s="1" t="s">
        <v>65</v>
      </c>
      <c r="D80" s="1" t="s">
        <v>390</v>
      </c>
      <c r="E80" s="1" t="s">
        <v>61</v>
      </c>
      <c r="F80" s="1" t="s">
        <v>137</v>
      </c>
      <c r="G80" s="1" t="s">
        <v>54</v>
      </c>
      <c r="H80" s="1" t="s">
        <v>55</v>
      </c>
      <c r="I80" s="2">
        <v>17.649999999999999</v>
      </c>
      <c r="J80" s="2">
        <v>7.84</v>
      </c>
      <c r="K80" s="2">
        <f t="shared" si="8"/>
        <v>0</v>
      </c>
      <c r="L80" s="2">
        <f t="shared" si="9"/>
        <v>7.84</v>
      </c>
      <c r="AN80" s="5" t="str">
        <f t="shared" si="10"/>
        <v/>
      </c>
      <c r="AP80" s="5" t="str">
        <f t="shared" si="11"/>
        <v/>
      </c>
      <c r="AR80" s="2">
        <v>7.84</v>
      </c>
      <c r="AS80" s="5">
        <f t="shared" si="12"/>
        <v>0</v>
      </c>
      <c r="AT80" s="11">
        <f t="shared" si="13"/>
        <v>0</v>
      </c>
      <c r="AU80" s="5">
        <f t="shared" si="14"/>
        <v>0</v>
      </c>
    </row>
    <row r="81" spans="1:47" x14ac:dyDescent="0.3">
      <c r="A81" s="1" t="s">
        <v>147</v>
      </c>
      <c r="B81" s="1" t="s">
        <v>64</v>
      </c>
      <c r="C81" s="1" t="s">
        <v>65</v>
      </c>
      <c r="D81" s="1" t="s">
        <v>390</v>
      </c>
      <c r="E81" s="1" t="s">
        <v>62</v>
      </c>
      <c r="F81" s="1" t="s">
        <v>137</v>
      </c>
      <c r="G81" s="1" t="s">
        <v>54</v>
      </c>
      <c r="H81" s="1" t="s">
        <v>55</v>
      </c>
      <c r="I81" s="2">
        <v>17.649999999999999</v>
      </c>
      <c r="J81" s="2">
        <v>9.81</v>
      </c>
      <c r="K81" s="2">
        <f t="shared" si="8"/>
        <v>0</v>
      </c>
      <c r="L81" s="2">
        <f t="shared" si="9"/>
        <v>9.81</v>
      </c>
      <c r="AN81" s="5" t="str">
        <f t="shared" si="10"/>
        <v/>
      </c>
      <c r="AO81" s="2">
        <v>0.4</v>
      </c>
      <c r="AP81" s="5">
        <f t="shared" si="11"/>
        <v>0.4</v>
      </c>
      <c r="AQ81" s="2">
        <v>0.6</v>
      </c>
      <c r="AR81" s="2">
        <v>8.81</v>
      </c>
      <c r="AS81" s="5">
        <f t="shared" si="12"/>
        <v>0</v>
      </c>
      <c r="AT81" s="11">
        <f t="shared" si="13"/>
        <v>0</v>
      </c>
      <c r="AU81" s="5">
        <f t="shared" si="14"/>
        <v>0</v>
      </c>
    </row>
    <row r="82" spans="1:47" x14ac:dyDescent="0.3">
      <c r="A82" s="1" t="s">
        <v>148</v>
      </c>
      <c r="B82" s="1" t="s">
        <v>149</v>
      </c>
      <c r="C82" s="1" t="s">
        <v>150</v>
      </c>
      <c r="D82" s="1" t="s">
        <v>151</v>
      </c>
      <c r="E82" s="1" t="s">
        <v>71</v>
      </c>
      <c r="F82" s="1" t="s">
        <v>137</v>
      </c>
      <c r="G82" s="1" t="s">
        <v>54</v>
      </c>
      <c r="H82" s="1" t="s">
        <v>55</v>
      </c>
      <c r="I82" s="2">
        <v>25.78</v>
      </c>
      <c r="J82" s="2">
        <v>17.11</v>
      </c>
      <c r="K82" s="2">
        <f t="shared" si="8"/>
        <v>16.380000000000003</v>
      </c>
      <c r="L82" s="2">
        <f t="shared" si="9"/>
        <v>0.73</v>
      </c>
      <c r="P82" s="6">
        <v>3.47</v>
      </c>
      <c r="Q82" s="5">
        <v>8119.8</v>
      </c>
      <c r="R82" s="7">
        <v>5.15</v>
      </c>
      <c r="S82" s="5">
        <v>6991.1250000000009</v>
      </c>
      <c r="T82" s="8">
        <v>4.08</v>
      </c>
      <c r="U82" s="5">
        <v>1661.58</v>
      </c>
      <c r="AB82" s="10">
        <v>3.68</v>
      </c>
      <c r="AC82" s="5">
        <v>538.20000000000005</v>
      </c>
      <c r="AN82" s="5" t="str">
        <f t="shared" si="10"/>
        <v/>
      </c>
      <c r="AP82" s="5" t="str">
        <f t="shared" si="11"/>
        <v/>
      </c>
      <c r="AR82" s="2">
        <v>0.73</v>
      </c>
      <c r="AS82" s="5">
        <f t="shared" si="12"/>
        <v>17310.705000000002</v>
      </c>
      <c r="AT82" s="11">
        <f t="shared" si="13"/>
        <v>0.33825819599306711</v>
      </c>
      <c r="AU82" s="5">
        <f t="shared" si="14"/>
        <v>338.25819599306709</v>
      </c>
    </row>
    <row r="83" spans="1:47" x14ac:dyDescent="0.3">
      <c r="A83" s="1" t="s">
        <v>148</v>
      </c>
      <c r="B83" s="1" t="s">
        <v>149</v>
      </c>
      <c r="C83" s="1" t="s">
        <v>150</v>
      </c>
      <c r="D83" s="1" t="s">
        <v>151</v>
      </c>
      <c r="E83" s="1" t="s">
        <v>69</v>
      </c>
      <c r="F83" s="1" t="s">
        <v>137</v>
      </c>
      <c r="G83" s="1" t="s">
        <v>54</v>
      </c>
      <c r="H83" s="1" t="s">
        <v>55</v>
      </c>
      <c r="I83" s="2">
        <v>25.78</v>
      </c>
      <c r="J83" s="2">
        <v>4.6500000000000004</v>
      </c>
      <c r="K83" s="2">
        <f t="shared" si="8"/>
        <v>1.72</v>
      </c>
      <c r="L83" s="2">
        <f t="shared" si="9"/>
        <v>2.94</v>
      </c>
      <c r="R83" s="7">
        <v>1.72</v>
      </c>
      <c r="S83" s="5">
        <v>2334.9</v>
      </c>
      <c r="AN83" s="5" t="str">
        <f t="shared" si="10"/>
        <v/>
      </c>
      <c r="AP83" s="5" t="str">
        <f t="shared" si="11"/>
        <v/>
      </c>
      <c r="AR83" s="2">
        <v>2.94</v>
      </c>
      <c r="AS83" s="5">
        <f t="shared" si="12"/>
        <v>2334.9</v>
      </c>
      <c r="AT83" s="11">
        <f t="shared" si="13"/>
        <v>4.5624892910150823E-2</v>
      </c>
      <c r="AU83" s="5">
        <f t="shared" si="14"/>
        <v>45.62489291015082</v>
      </c>
    </row>
    <row r="84" spans="1:47" x14ac:dyDescent="0.3">
      <c r="A84" s="1" t="s">
        <v>152</v>
      </c>
      <c r="B84" s="1" t="s">
        <v>153</v>
      </c>
      <c r="C84" s="1" t="s">
        <v>154</v>
      </c>
      <c r="D84" s="1" t="s">
        <v>118</v>
      </c>
      <c r="E84" s="1" t="s">
        <v>81</v>
      </c>
      <c r="F84" s="1" t="s">
        <v>155</v>
      </c>
      <c r="G84" s="1" t="s">
        <v>54</v>
      </c>
      <c r="H84" s="1" t="s">
        <v>55</v>
      </c>
      <c r="I84" s="2">
        <v>80</v>
      </c>
      <c r="J84" s="2">
        <v>37.51</v>
      </c>
      <c r="K84" s="2">
        <f t="shared" si="8"/>
        <v>7.67</v>
      </c>
      <c r="L84" s="2">
        <f t="shared" si="9"/>
        <v>0</v>
      </c>
      <c r="R84" s="7">
        <v>1.1299999999999999</v>
      </c>
      <c r="S84" s="5">
        <v>1533.9749999999999</v>
      </c>
      <c r="T84" s="8">
        <v>6.54</v>
      </c>
      <c r="U84" s="5">
        <v>2663.415</v>
      </c>
      <c r="AN84" s="5" t="str">
        <f t="shared" si="10"/>
        <v/>
      </c>
      <c r="AP84" s="5" t="str">
        <f t="shared" si="11"/>
        <v/>
      </c>
      <c r="AS84" s="5">
        <f t="shared" si="12"/>
        <v>4197.3899999999994</v>
      </c>
      <c r="AT84" s="11">
        <f t="shared" si="13"/>
        <v>8.2018702836154839E-2</v>
      </c>
      <c r="AU84" s="5">
        <f t="shared" si="14"/>
        <v>82.01870283615483</v>
      </c>
    </row>
    <row r="85" spans="1:47" x14ac:dyDescent="0.3">
      <c r="A85" s="1" t="s">
        <v>156</v>
      </c>
      <c r="B85" s="1" t="s">
        <v>157</v>
      </c>
      <c r="C85" s="1" t="s">
        <v>158</v>
      </c>
      <c r="D85" s="1" t="s">
        <v>159</v>
      </c>
      <c r="E85" s="1" t="s">
        <v>52</v>
      </c>
      <c r="F85" s="1" t="s">
        <v>155</v>
      </c>
      <c r="G85" s="1" t="s">
        <v>54</v>
      </c>
      <c r="H85" s="1" t="s">
        <v>55</v>
      </c>
      <c r="I85" s="2">
        <v>80</v>
      </c>
      <c r="J85" s="2">
        <v>38.89</v>
      </c>
      <c r="K85" s="2">
        <f t="shared" si="8"/>
        <v>38.78</v>
      </c>
      <c r="L85" s="2">
        <f t="shared" si="9"/>
        <v>0</v>
      </c>
      <c r="P85" s="6">
        <v>7.0000000000000007E-2</v>
      </c>
      <c r="Q85" s="5">
        <v>163.80000000000001</v>
      </c>
      <c r="R85" s="7">
        <v>37.590000000000003</v>
      </c>
      <c r="S85" s="5">
        <v>51028.425000000003</v>
      </c>
      <c r="T85" s="8">
        <v>1.1200000000000001</v>
      </c>
      <c r="U85" s="5">
        <v>456.12000000000012</v>
      </c>
      <c r="AN85" s="5" t="str">
        <f t="shared" si="10"/>
        <v/>
      </c>
      <c r="AP85" s="5" t="str">
        <f t="shared" si="11"/>
        <v/>
      </c>
      <c r="AS85" s="5">
        <f t="shared" si="12"/>
        <v>51648.345000000008</v>
      </c>
      <c r="AT85" s="11">
        <f t="shared" si="13"/>
        <v>1.0092296070973164</v>
      </c>
      <c r="AU85" s="5">
        <f t="shared" si="14"/>
        <v>1009.2296070973164</v>
      </c>
    </row>
    <row r="86" spans="1:47" x14ac:dyDescent="0.3">
      <c r="A86" s="1" t="s">
        <v>156</v>
      </c>
      <c r="B86" s="1" t="s">
        <v>157</v>
      </c>
      <c r="C86" s="1" t="s">
        <v>158</v>
      </c>
      <c r="D86" s="1" t="s">
        <v>159</v>
      </c>
      <c r="E86" s="1" t="s">
        <v>56</v>
      </c>
      <c r="F86" s="1" t="s">
        <v>155</v>
      </c>
      <c r="G86" s="1" t="s">
        <v>54</v>
      </c>
      <c r="H86" s="1" t="s">
        <v>55</v>
      </c>
      <c r="I86" s="2">
        <v>80</v>
      </c>
      <c r="J86" s="2">
        <v>40.65</v>
      </c>
      <c r="K86" s="2">
        <f t="shared" si="8"/>
        <v>12.7</v>
      </c>
      <c r="L86" s="2">
        <f t="shared" si="9"/>
        <v>0</v>
      </c>
      <c r="R86" s="7">
        <v>12.37</v>
      </c>
      <c r="S86" s="5">
        <v>16792.275000000001</v>
      </c>
      <c r="T86" s="8">
        <v>0.33</v>
      </c>
      <c r="U86" s="5">
        <v>134.39250000000001</v>
      </c>
      <c r="AN86" s="5" t="str">
        <f t="shared" si="10"/>
        <v/>
      </c>
      <c r="AP86" s="5" t="str">
        <f t="shared" si="11"/>
        <v/>
      </c>
      <c r="AS86" s="5">
        <f t="shared" si="12"/>
        <v>16926.667500000003</v>
      </c>
      <c r="AT86" s="11">
        <f t="shared" si="13"/>
        <v>0.3307539474980643</v>
      </c>
      <c r="AU86" s="5">
        <f t="shared" si="14"/>
        <v>330.75394749806429</v>
      </c>
    </row>
    <row r="87" spans="1:47" x14ac:dyDescent="0.3">
      <c r="A87" s="1" t="s">
        <v>160</v>
      </c>
      <c r="B87" s="1" t="s">
        <v>161</v>
      </c>
      <c r="C87" s="1" t="s">
        <v>162</v>
      </c>
      <c r="D87" s="1" t="s">
        <v>163</v>
      </c>
      <c r="E87" s="1" t="s">
        <v>71</v>
      </c>
      <c r="F87" s="1" t="s">
        <v>155</v>
      </c>
      <c r="G87" s="1" t="s">
        <v>54</v>
      </c>
      <c r="H87" s="1" t="s">
        <v>55</v>
      </c>
      <c r="I87" s="2">
        <v>140.38</v>
      </c>
      <c r="J87" s="2">
        <v>26.4</v>
      </c>
      <c r="K87" s="2">
        <f t="shared" si="8"/>
        <v>26.4</v>
      </c>
      <c r="L87" s="2">
        <f t="shared" si="9"/>
        <v>0</v>
      </c>
      <c r="P87" s="6">
        <v>10.3</v>
      </c>
      <c r="Q87" s="5">
        <v>24102</v>
      </c>
      <c r="R87" s="7">
        <v>15.1</v>
      </c>
      <c r="S87" s="5">
        <v>20498.25</v>
      </c>
      <c r="AB87" s="10">
        <v>1</v>
      </c>
      <c r="AC87" s="5">
        <v>146.25</v>
      </c>
      <c r="AN87" s="5" t="str">
        <f t="shared" si="10"/>
        <v/>
      </c>
      <c r="AP87" s="5" t="str">
        <f t="shared" si="11"/>
        <v/>
      </c>
      <c r="AS87" s="5">
        <f t="shared" si="12"/>
        <v>44746.5</v>
      </c>
      <c r="AT87" s="11">
        <f t="shared" si="13"/>
        <v>0.87436475677933267</v>
      </c>
      <c r="AU87" s="5">
        <f t="shared" si="14"/>
        <v>874.36475677933265</v>
      </c>
    </row>
    <row r="88" spans="1:47" x14ac:dyDescent="0.3">
      <c r="A88" s="1" t="s">
        <v>160</v>
      </c>
      <c r="B88" s="1" t="s">
        <v>161</v>
      </c>
      <c r="C88" s="1" t="s">
        <v>162</v>
      </c>
      <c r="D88" s="1" t="s">
        <v>163</v>
      </c>
      <c r="E88" s="1" t="s">
        <v>67</v>
      </c>
      <c r="F88" s="1" t="s">
        <v>155</v>
      </c>
      <c r="G88" s="1" t="s">
        <v>54</v>
      </c>
      <c r="H88" s="1" t="s">
        <v>55</v>
      </c>
      <c r="I88" s="2">
        <v>140.38</v>
      </c>
      <c r="J88" s="2">
        <v>38.76</v>
      </c>
      <c r="K88" s="2">
        <f t="shared" si="8"/>
        <v>38.760000000000005</v>
      </c>
      <c r="L88" s="2">
        <f t="shared" si="9"/>
        <v>0</v>
      </c>
      <c r="P88" s="6">
        <v>22.67</v>
      </c>
      <c r="Q88" s="5">
        <v>53047.8</v>
      </c>
      <c r="R88" s="7">
        <v>15.76</v>
      </c>
      <c r="S88" s="5">
        <v>21394.2</v>
      </c>
      <c r="T88" s="8">
        <v>0.24</v>
      </c>
      <c r="U88" s="5">
        <v>97.74</v>
      </c>
      <c r="AB88" s="10">
        <v>0.09</v>
      </c>
      <c r="AC88" s="5">
        <v>13.1625</v>
      </c>
      <c r="AN88" s="5" t="str">
        <f t="shared" si="10"/>
        <v/>
      </c>
      <c r="AP88" s="5" t="str">
        <f t="shared" si="11"/>
        <v/>
      </c>
      <c r="AS88" s="5">
        <f t="shared" si="12"/>
        <v>74552.902500000011</v>
      </c>
      <c r="AT88" s="11">
        <f t="shared" si="13"/>
        <v>1.456793949506795</v>
      </c>
      <c r="AU88" s="5">
        <f t="shared" si="14"/>
        <v>1456.7939495067951</v>
      </c>
    </row>
    <row r="89" spans="1:47" x14ac:dyDescent="0.3">
      <c r="A89" s="1" t="s">
        <v>160</v>
      </c>
      <c r="B89" s="1" t="s">
        <v>161</v>
      </c>
      <c r="C89" s="1" t="s">
        <v>162</v>
      </c>
      <c r="D89" s="1" t="s">
        <v>163</v>
      </c>
      <c r="E89" s="1" t="s">
        <v>52</v>
      </c>
      <c r="F89" s="1" t="s">
        <v>155</v>
      </c>
      <c r="G89" s="1" t="s">
        <v>54</v>
      </c>
      <c r="H89" s="1" t="s">
        <v>55</v>
      </c>
      <c r="I89" s="2">
        <v>140.38</v>
      </c>
      <c r="J89" s="2">
        <v>0.08</v>
      </c>
      <c r="K89" s="2">
        <f t="shared" si="8"/>
        <v>0.08</v>
      </c>
      <c r="L89" s="2">
        <f t="shared" si="9"/>
        <v>0</v>
      </c>
      <c r="P89" s="6">
        <v>0.02</v>
      </c>
      <c r="Q89" s="5">
        <v>46.8</v>
      </c>
      <c r="R89" s="7">
        <v>0.06</v>
      </c>
      <c r="S89" s="5">
        <v>81.45</v>
      </c>
      <c r="AN89" s="5" t="str">
        <f t="shared" si="10"/>
        <v/>
      </c>
      <c r="AP89" s="5" t="str">
        <f t="shared" si="11"/>
        <v/>
      </c>
      <c r="AS89" s="5">
        <f t="shared" si="12"/>
        <v>128.25</v>
      </c>
      <c r="AT89" s="11">
        <f t="shared" si="13"/>
        <v>2.5060570113181902E-3</v>
      </c>
      <c r="AU89" s="5">
        <f t="shared" si="14"/>
        <v>2.5060570113181901</v>
      </c>
    </row>
    <row r="90" spans="1:47" x14ac:dyDescent="0.3">
      <c r="A90" s="1" t="s">
        <v>160</v>
      </c>
      <c r="B90" s="1" t="s">
        <v>161</v>
      </c>
      <c r="C90" s="1" t="s">
        <v>162</v>
      </c>
      <c r="D90" s="1" t="s">
        <v>163</v>
      </c>
      <c r="E90" s="1" t="s">
        <v>68</v>
      </c>
      <c r="F90" s="1" t="s">
        <v>155</v>
      </c>
      <c r="G90" s="1" t="s">
        <v>54</v>
      </c>
      <c r="H90" s="1" t="s">
        <v>55</v>
      </c>
      <c r="I90" s="2">
        <v>140.38</v>
      </c>
      <c r="J90" s="2">
        <v>41.02</v>
      </c>
      <c r="K90" s="2">
        <f t="shared" si="8"/>
        <v>24.27</v>
      </c>
      <c r="L90" s="2">
        <f t="shared" si="9"/>
        <v>0</v>
      </c>
      <c r="P90" s="6">
        <v>1.6</v>
      </c>
      <c r="Q90" s="5">
        <v>3744</v>
      </c>
      <c r="R90" s="7">
        <v>15.4</v>
      </c>
      <c r="S90" s="5">
        <v>20905.5</v>
      </c>
      <c r="T90" s="8">
        <v>7.27</v>
      </c>
      <c r="U90" s="5">
        <v>2960.7075</v>
      </c>
      <c r="AN90" s="5" t="str">
        <f t="shared" si="10"/>
        <v/>
      </c>
      <c r="AP90" s="5" t="str">
        <f t="shared" si="11"/>
        <v/>
      </c>
      <c r="AS90" s="5">
        <f t="shared" si="12"/>
        <v>27610.2075</v>
      </c>
      <c r="AT90" s="11">
        <f t="shared" si="13"/>
        <v>0.53951465176861668</v>
      </c>
      <c r="AU90" s="5">
        <f t="shared" si="14"/>
        <v>539.51465176861666</v>
      </c>
    </row>
    <row r="91" spans="1:47" x14ac:dyDescent="0.3">
      <c r="A91" s="1" t="s">
        <v>160</v>
      </c>
      <c r="B91" s="1" t="s">
        <v>161</v>
      </c>
      <c r="C91" s="1" t="s">
        <v>162</v>
      </c>
      <c r="D91" s="1" t="s">
        <v>163</v>
      </c>
      <c r="E91" s="1" t="s">
        <v>69</v>
      </c>
      <c r="F91" s="1" t="s">
        <v>155</v>
      </c>
      <c r="G91" s="1" t="s">
        <v>54</v>
      </c>
      <c r="H91" s="1" t="s">
        <v>55</v>
      </c>
      <c r="I91" s="2">
        <v>140.38</v>
      </c>
      <c r="J91" s="2">
        <v>32.049999999999997</v>
      </c>
      <c r="K91" s="2">
        <f t="shared" si="8"/>
        <v>32.050000000000004</v>
      </c>
      <c r="L91" s="2">
        <f t="shared" si="9"/>
        <v>0</v>
      </c>
      <c r="P91" s="6">
        <v>10.18</v>
      </c>
      <c r="Q91" s="5">
        <v>23821.200000000001</v>
      </c>
      <c r="R91" s="7">
        <v>20.96</v>
      </c>
      <c r="S91" s="5">
        <v>28453.200000000001</v>
      </c>
      <c r="T91" s="8">
        <v>0.85</v>
      </c>
      <c r="U91" s="5">
        <v>346.16250000000002</v>
      </c>
      <c r="AB91" s="10">
        <v>0.06</v>
      </c>
      <c r="AC91" s="5">
        <v>8.7750000000000004</v>
      </c>
      <c r="AN91" s="5" t="str">
        <f t="shared" si="10"/>
        <v/>
      </c>
      <c r="AP91" s="5" t="str">
        <f t="shared" si="11"/>
        <v/>
      </c>
      <c r="AS91" s="5">
        <f t="shared" si="12"/>
        <v>52629.337500000001</v>
      </c>
      <c r="AT91" s="11">
        <f t="shared" si="13"/>
        <v>1.0283985983852348</v>
      </c>
      <c r="AU91" s="5">
        <f t="shared" si="14"/>
        <v>1028.3985983852349</v>
      </c>
    </row>
    <row r="92" spans="1:47" x14ac:dyDescent="0.3">
      <c r="A92" s="1" t="s">
        <v>164</v>
      </c>
      <c r="B92" s="1" t="s">
        <v>165</v>
      </c>
      <c r="C92" s="1" t="s">
        <v>166</v>
      </c>
      <c r="D92" s="1" t="s">
        <v>167</v>
      </c>
      <c r="E92" s="1" t="s">
        <v>71</v>
      </c>
      <c r="F92" s="1" t="s">
        <v>155</v>
      </c>
      <c r="G92" s="1" t="s">
        <v>54</v>
      </c>
      <c r="H92" s="1" t="s">
        <v>55</v>
      </c>
      <c r="I92" s="2">
        <v>19.62</v>
      </c>
      <c r="J92" s="2">
        <v>11.05</v>
      </c>
      <c r="K92" s="2">
        <f t="shared" si="8"/>
        <v>11.049999999999999</v>
      </c>
      <c r="L92" s="2">
        <f t="shared" si="9"/>
        <v>0</v>
      </c>
      <c r="Z92" s="9">
        <v>3.02</v>
      </c>
      <c r="AA92" s="5">
        <v>491.505</v>
      </c>
      <c r="AB92" s="10">
        <v>8.0299999999999994</v>
      </c>
      <c r="AC92" s="5">
        <v>1174.3875</v>
      </c>
      <c r="AN92" s="5" t="str">
        <f t="shared" si="10"/>
        <v/>
      </c>
      <c r="AP92" s="5" t="str">
        <f t="shared" si="11"/>
        <v/>
      </c>
      <c r="AS92" s="5">
        <f t="shared" si="12"/>
        <v>1665.8924999999999</v>
      </c>
      <c r="AT92" s="11">
        <f t="shared" si="13"/>
        <v>3.2552215046607318E-2</v>
      </c>
      <c r="AU92" s="5">
        <f t="shared" si="14"/>
        <v>32.552215046607316</v>
      </c>
    </row>
    <row r="93" spans="1:47" x14ac:dyDescent="0.3">
      <c r="A93" s="1" t="s">
        <v>164</v>
      </c>
      <c r="B93" s="1" t="s">
        <v>165</v>
      </c>
      <c r="C93" s="1" t="s">
        <v>166</v>
      </c>
      <c r="D93" s="1" t="s">
        <v>167</v>
      </c>
      <c r="E93" s="1" t="s">
        <v>67</v>
      </c>
      <c r="F93" s="1" t="s">
        <v>155</v>
      </c>
      <c r="G93" s="1" t="s">
        <v>54</v>
      </c>
      <c r="H93" s="1" t="s">
        <v>55</v>
      </c>
      <c r="I93" s="2">
        <v>19.62</v>
      </c>
      <c r="J93" s="2">
        <v>0.28000000000000003</v>
      </c>
      <c r="K93" s="2">
        <f t="shared" si="8"/>
        <v>0.28000000000000003</v>
      </c>
      <c r="L93" s="2">
        <f t="shared" si="9"/>
        <v>0</v>
      </c>
      <c r="Z93" s="9">
        <v>0.18</v>
      </c>
      <c r="AA93" s="5">
        <v>29.295000000000002</v>
      </c>
      <c r="AB93" s="10">
        <v>0.1</v>
      </c>
      <c r="AC93" s="5">
        <v>14.625</v>
      </c>
      <c r="AN93" s="5" t="str">
        <f t="shared" si="10"/>
        <v/>
      </c>
      <c r="AP93" s="5" t="str">
        <f t="shared" si="11"/>
        <v/>
      </c>
      <c r="AS93" s="5">
        <f t="shared" si="12"/>
        <v>43.92</v>
      </c>
      <c r="AT93" s="11">
        <f t="shared" si="13"/>
        <v>8.5821461159528217E-4</v>
      </c>
      <c r="AU93" s="5">
        <f t="shared" si="14"/>
        <v>0.85821461159528212</v>
      </c>
    </row>
    <row r="94" spans="1:47" x14ac:dyDescent="0.3">
      <c r="A94" s="1" t="s">
        <v>164</v>
      </c>
      <c r="B94" s="1" t="s">
        <v>165</v>
      </c>
      <c r="C94" s="1" t="s">
        <v>166</v>
      </c>
      <c r="D94" s="1" t="s">
        <v>167</v>
      </c>
      <c r="E94" s="1" t="s">
        <v>68</v>
      </c>
      <c r="F94" s="1" t="s">
        <v>155</v>
      </c>
      <c r="G94" s="1" t="s">
        <v>54</v>
      </c>
      <c r="H94" s="1" t="s">
        <v>55</v>
      </c>
      <c r="I94" s="2">
        <v>19.62</v>
      </c>
      <c r="J94" s="2">
        <v>0.1</v>
      </c>
      <c r="K94" s="2">
        <f t="shared" si="8"/>
        <v>0.09</v>
      </c>
      <c r="L94" s="2">
        <f t="shared" si="9"/>
        <v>0</v>
      </c>
      <c r="R94" s="7">
        <v>0.04</v>
      </c>
      <c r="S94" s="5">
        <v>54.3</v>
      </c>
      <c r="Z94" s="9">
        <v>0.05</v>
      </c>
      <c r="AA94" s="5">
        <v>8.1375000000000011</v>
      </c>
      <c r="AN94" s="5" t="str">
        <f t="shared" si="10"/>
        <v/>
      </c>
      <c r="AP94" s="5" t="str">
        <f t="shared" si="11"/>
        <v/>
      </c>
      <c r="AS94" s="5">
        <f t="shared" si="12"/>
        <v>62.4375</v>
      </c>
      <c r="AT94" s="11">
        <f t="shared" si="13"/>
        <v>1.2200540712996454E-3</v>
      </c>
      <c r="AU94" s="5">
        <f t="shared" si="14"/>
        <v>1.2200540712996453</v>
      </c>
    </row>
    <row r="95" spans="1:47" x14ac:dyDescent="0.3">
      <c r="A95" s="1" t="s">
        <v>164</v>
      </c>
      <c r="B95" s="1" t="s">
        <v>165</v>
      </c>
      <c r="C95" s="1" t="s">
        <v>166</v>
      </c>
      <c r="D95" s="1" t="s">
        <v>167</v>
      </c>
      <c r="E95" s="1" t="s">
        <v>69</v>
      </c>
      <c r="F95" s="1" t="s">
        <v>155</v>
      </c>
      <c r="G95" s="1" t="s">
        <v>54</v>
      </c>
      <c r="H95" s="1" t="s">
        <v>55</v>
      </c>
      <c r="I95" s="2">
        <v>19.62</v>
      </c>
      <c r="J95" s="2">
        <v>7.8</v>
      </c>
      <c r="K95" s="2">
        <f t="shared" si="8"/>
        <v>7.7899999999999991</v>
      </c>
      <c r="L95" s="2">
        <f t="shared" si="9"/>
        <v>0</v>
      </c>
      <c r="P95" s="6">
        <v>0.18</v>
      </c>
      <c r="Q95" s="5">
        <v>421.2</v>
      </c>
      <c r="R95" s="7">
        <v>0.69</v>
      </c>
      <c r="S95" s="5">
        <v>936.67499999999995</v>
      </c>
      <c r="Z95" s="9">
        <v>2.3199999999999998</v>
      </c>
      <c r="AA95" s="5">
        <v>377.58</v>
      </c>
      <c r="AB95" s="10">
        <v>4.5999999999999996</v>
      </c>
      <c r="AC95" s="5">
        <v>672.75</v>
      </c>
      <c r="AN95" s="5" t="str">
        <f t="shared" si="10"/>
        <v/>
      </c>
      <c r="AP95" s="5" t="str">
        <f t="shared" si="11"/>
        <v/>
      </c>
      <c r="AS95" s="5">
        <f t="shared" si="12"/>
        <v>2408.2049999999999</v>
      </c>
      <c r="AT95" s="11">
        <f t="shared" si="13"/>
        <v>4.7057302338725321E-2</v>
      </c>
      <c r="AU95" s="5">
        <f t="shared" si="14"/>
        <v>47.057302338725322</v>
      </c>
    </row>
    <row r="96" spans="1:47" x14ac:dyDescent="0.3">
      <c r="A96" s="1" t="s">
        <v>168</v>
      </c>
      <c r="B96" s="1" t="s">
        <v>169</v>
      </c>
      <c r="C96" s="1" t="s">
        <v>170</v>
      </c>
      <c r="D96" s="1" t="s">
        <v>171</v>
      </c>
      <c r="E96" s="1" t="s">
        <v>71</v>
      </c>
      <c r="F96" s="1" t="s">
        <v>172</v>
      </c>
      <c r="G96" s="1" t="s">
        <v>54</v>
      </c>
      <c r="H96" s="1" t="s">
        <v>55</v>
      </c>
      <c r="I96" s="2">
        <v>76.12</v>
      </c>
      <c r="J96" s="2">
        <v>37.200000000000003</v>
      </c>
      <c r="K96" s="2">
        <f t="shared" si="8"/>
        <v>19.009999999999998</v>
      </c>
      <c r="L96" s="2">
        <f t="shared" si="9"/>
        <v>0</v>
      </c>
      <c r="P96" s="6">
        <v>6.61</v>
      </c>
      <c r="Q96" s="5">
        <v>15467.4</v>
      </c>
      <c r="R96" s="7">
        <v>12.09</v>
      </c>
      <c r="S96" s="5">
        <v>16412.174999999999</v>
      </c>
      <c r="T96" s="8">
        <v>0.31</v>
      </c>
      <c r="U96" s="5">
        <v>126.2475</v>
      </c>
      <c r="AN96" s="5" t="str">
        <f t="shared" si="10"/>
        <v/>
      </c>
      <c r="AP96" s="5" t="str">
        <f t="shared" si="11"/>
        <v/>
      </c>
      <c r="AS96" s="5">
        <f t="shared" si="12"/>
        <v>32005.822499999998</v>
      </c>
      <c r="AT96" s="11">
        <f t="shared" si="13"/>
        <v>0.62540675149419489</v>
      </c>
      <c r="AU96" s="5">
        <f t="shared" si="14"/>
        <v>625.40675149419485</v>
      </c>
    </row>
    <row r="97" spans="1:47" x14ac:dyDescent="0.3">
      <c r="A97" s="1" t="s">
        <v>173</v>
      </c>
      <c r="B97" s="1" t="s">
        <v>174</v>
      </c>
      <c r="C97" s="1" t="s">
        <v>175</v>
      </c>
      <c r="D97" s="1" t="s">
        <v>171</v>
      </c>
      <c r="E97" s="1" t="s">
        <v>81</v>
      </c>
      <c r="F97" s="1" t="s">
        <v>176</v>
      </c>
      <c r="G97" s="1" t="s">
        <v>54</v>
      </c>
      <c r="H97" s="1" t="s">
        <v>55</v>
      </c>
      <c r="I97" s="2">
        <v>40</v>
      </c>
      <c r="J97" s="2">
        <v>17.559999999999999</v>
      </c>
      <c r="K97" s="2">
        <f t="shared" si="8"/>
        <v>12.99</v>
      </c>
      <c r="L97" s="2">
        <f t="shared" si="9"/>
        <v>0.36</v>
      </c>
      <c r="P97" s="6">
        <v>0.32</v>
      </c>
      <c r="Q97" s="5">
        <v>748.80000000000007</v>
      </c>
      <c r="R97" s="7">
        <v>4.92</v>
      </c>
      <c r="S97" s="5">
        <v>6678.9</v>
      </c>
      <c r="T97" s="8">
        <v>5.15</v>
      </c>
      <c r="U97" s="5">
        <v>2097.3375000000001</v>
      </c>
      <c r="Z97" s="9">
        <v>1.58</v>
      </c>
      <c r="AA97" s="5">
        <v>257.14499999999998</v>
      </c>
      <c r="AB97" s="10">
        <v>1.02</v>
      </c>
      <c r="AC97" s="5">
        <v>149.17500000000001</v>
      </c>
      <c r="AN97" s="5" t="str">
        <f t="shared" si="10"/>
        <v/>
      </c>
      <c r="AP97" s="5" t="str">
        <f t="shared" si="11"/>
        <v/>
      </c>
      <c r="AR97" s="2">
        <v>0.36</v>
      </c>
      <c r="AS97" s="5">
        <f t="shared" si="12"/>
        <v>9931.3575000000001</v>
      </c>
      <c r="AT97" s="11">
        <f t="shared" si="13"/>
        <v>0.19406275317569197</v>
      </c>
      <c r="AU97" s="5">
        <f t="shared" si="14"/>
        <v>194.06275317569197</v>
      </c>
    </row>
    <row r="98" spans="1:47" x14ac:dyDescent="0.3">
      <c r="A98" s="1" t="s">
        <v>173</v>
      </c>
      <c r="B98" s="1" t="s">
        <v>174</v>
      </c>
      <c r="C98" s="1" t="s">
        <v>175</v>
      </c>
      <c r="D98" s="1" t="s">
        <v>171</v>
      </c>
      <c r="E98" s="1" t="s">
        <v>52</v>
      </c>
      <c r="F98" s="1" t="s">
        <v>176</v>
      </c>
      <c r="G98" s="1" t="s">
        <v>54</v>
      </c>
      <c r="H98" s="1" t="s">
        <v>55</v>
      </c>
      <c r="I98" s="2">
        <v>40</v>
      </c>
      <c r="J98" s="2">
        <v>19.8</v>
      </c>
      <c r="K98" s="2">
        <f t="shared" si="8"/>
        <v>12.25</v>
      </c>
      <c r="L98" s="2">
        <f t="shared" si="9"/>
        <v>3.99</v>
      </c>
      <c r="R98" s="7">
        <v>9.48</v>
      </c>
      <c r="S98" s="5">
        <v>12869.1</v>
      </c>
      <c r="T98" s="8">
        <v>1.06</v>
      </c>
      <c r="U98" s="5">
        <v>431.685</v>
      </c>
      <c r="Z98" s="9">
        <v>1.21</v>
      </c>
      <c r="AA98" s="5">
        <v>196.92750000000001</v>
      </c>
      <c r="AB98" s="10">
        <v>0.5</v>
      </c>
      <c r="AC98" s="5">
        <v>73.125</v>
      </c>
      <c r="AN98" s="5" t="str">
        <f t="shared" si="10"/>
        <v/>
      </c>
      <c r="AP98" s="5" t="str">
        <f t="shared" si="11"/>
        <v/>
      </c>
      <c r="AR98" s="2">
        <v>3.99</v>
      </c>
      <c r="AS98" s="5">
        <f t="shared" si="12"/>
        <v>13570.8375</v>
      </c>
      <c r="AT98" s="11">
        <f t="shared" si="13"/>
        <v>0.26517966835348789</v>
      </c>
      <c r="AU98" s="5">
        <f t="shared" si="14"/>
        <v>265.1796683534879</v>
      </c>
    </row>
    <row r="99" spans="1:47" x14ac:dyDescent="0.3">
      <c r="A99" s="1" t="s">
        <v>177</v>
      </c>
      <c r="B99" s="1" t="s">
        <v>174</v>
      </c>
      <c r="C99" s="1" t="s">
        <v>175</v>
      </c>
      <c r="D99" s="1" t="s">
        <v>171</v>
      </c>
      <c r="E99" s="1" t="s">
        <v>81</v>
      </c>
      <c r="F99" s="1" t="s">
        <v>176</v>
      </c>
      <c r="G99" s="1" t="s">
        <v>54</v>
      </c>
      <c r="H99" s="1" t="s">
        <v>55</v>
      </c>
      <c r="I99" s="2">
        <v>40</v>
      </c>
      <c r="J99" s="2">
        <v>19.100000000000001</v>
      </c>
      <c r="K99" s="2">
        <f t="shared" si="8"/>
        <v>0.47</v>
      </c>
      <c r="L99" s="2">
        <f t="shared" si="9"/>
        <v>0</v>
      </c>
      <c r="R99" s="7">
        <v>0.47</v>
      </c>
      <c r="S99" s="5">
        <v>638.02499999999998</v>
      </c>
      <c r="AN99" s="5" t="str">
        <f t="shared" si="10"/>
        <v/>
      </c>
      <c r="AP99" s="5" t="str">
        <f t="shared" si="11"/>
        <v/>
      </c>
      <c r="AS99" s="5">
        <f t="shared" si="12"/>
        <v>638.02499999999998</v>
      </c>
      <c r="AT99" s="11">
        <f t="shared" si="13"/>
        <v>1.2467267248704002E-2</v>
      </c>
      <c r="AU99" s="5">
        <f t="shared" si="14"/>
        <v>12.467267248704003</v>
      </c>
    </row>
    <row r="100" spans="1:47" x14ac:dyDescent="0.3">
      <c r="A100" s="1" t="s">
        <v>177</v>
      </c>
      <c r="B100" s="1" t="s">
        <v>174</v>
      </c>
      <c r="C100" s="1" t="s">
        <v>175</v>
      </c>
      <c r="D100" s="1" t="s">
        <v>171</v>
      </c>
      <c r="E100" s="1" t="s">
        <v>52</v>
      </c>
      <c r="F100" s="1" t="s">
        <v>176</v>
      </c>
      <c r="G100" s="1" t="s">
        <v>54</v>
      </c>
      <c r="H100" s="1" t="s">
        <v>55</v>
      </c>
      <c r="I100" s="2">
        <v>40</v>
      </c>
      <c r="J100" s="2">
        <v>21.29</v>
      </c>
      <c r="K100" s="2">
        <f t="shared" si="8"/>
        <v>0.01</v>
      </c>
      <c r="L100" s="2">
        <f t="shared" si="9"/>
        <v>0.28000000000000003</v>
      </c>
      <c r="R100" s="7">
        <v>0.01</v>
      </c>
      <c r="S100" s="5">
        <v>13.574999999999999</v>
      </c>
      <c r="AN100" s="5" t="str">
        <f t="shared" si="10"/>
        <v/>
      </c>
      <c r="AP100" s="5" t="str">
        <f t="shared" si="11"/>
        <v/>
      </c>
      <c r="AR100" s="2">
        <v>0.28000000000000003</v>
      </c>
      <c r="AS100" s="5">
        <f t="shared" si="12"/>
        <v>13.574999999999999</v>
      </c>
      <c r="AT100" s="11">
        <f t="shared" si="13"/>
        <v>2.6526100529157456E-4</v>
      </c>
      <c r="AU100" s="5">
        <f t="shared" si="14"/>
        <v>0.26526100529157454</v>
      </c>
    </row>
    <row r="101" spans="1:47" x14ac:dyDescent="0.3">
      <c r="A101" s="1" t="s">
        <v>178</v>
      </c>
      <c r="B101" s="1" t="s">
        <v>179</v>
      </c>
      <c r="C101" s="1" t="s">
        <v>180</v>
      </c>
      <c r="D101" s="1" t="s">
        <v>181</v>
      </c>
      <c r="E101" s="1" t="s">
        <v>67</v>
      </c>
      <c r="F101" s="1" t="s">
        <v>176</v>
      </c>
      <c r="G101" s="1" t="s">
        <v>54</v>
      </c>
      <c r="H101" s="1" t="s">
        <v>55</v>
      </c>
      <c r="I101" s="2">
        <v>80</v>
      </c>
      <c r="J101" s="2">
        <v>38.51</v>
      </c>
      <c r="K101" s="2">
        <f t="shared" si="8"/>
        <v>19.57</v>
      </c>
      <c r="L101" s="2">
        <f t="shared" si="9"/>
        <v>8.26</v>
      </c>
      <c r="R101" s="7">
        <v>12.91</v>
      </c>
      <c r="S101" s="5">
        <v>17525.325000000001</v>
      </c>
      <c r="T101" s="8">
        <v>6.66</v>
      </c>
      <c r="U101" s="5">
        <v>2712.2849999999999</v>
      </c>
      <c r="AN101" s="5" t="str">
        <f t="shared" si="10"/>
        <v/>
      </c>
      <c r="AP101" s="5" t="str">
        <f t="shared" si="11"/>
        <v/>
      </c>
      <c r="AR101" s="2">
        <v>8.26</v>
      </c>
      <c r="AS101" s="5">
        <f t="shared" si="12"/>
        <v>20237.61</v>
      </c>
      <c r="AT101" s="11">
        <f t="shared" si="13"/>
        <v>0.39545110668867928</v>
      </c>
      <c r="AU101" s="5">
        <f t="shared" si="14"/>
        <v>395.45110668867932</v>
      </c>
    </row>
    <row r="102" spans="1:47" x14ac:dyDescent="0.3">
      <c r="A102" s="1" t="s">
        <v>182</v>
      </c>
      <c r="B102" s="1" t="s">
        <v>183</v>
      </c>
      <c r="C102" s="1" t="s">
        <v>184</v>
      </c>
      <c r="D102" s="1" t="s">
        <v>171</v>
      </c>
      <c r="E102" s="1" t="s">
        <v>71</v>
      </c>
      <c r="F102" s="1" t="s">
        <v>176</v>
      </c>
      <c r="G102" s="1" t="s">
        <v>54</v>
      </c>
      <c r="H102" s="1" t="s">
        <v>55</v>
      </c>
      <c r="I102" s="2">
        <v>153.91999999999999</v>
      </c>
      <c r="J102" s="2">
        <v>38.22</v>
      </c>
      <c r="K102" s="2">
        <f t="shared" si="8"/>
        <v>14.09</v>
      </c>
      <c r="L102" s="2">
        <f t="shared" si="9"/>
        <v>0.16</v>
      </c>
      <c r="R102" s="7">
        <v>6.54</v>
      </c>
      <c r="S102" s="5">
        <v>8878.0499999999993</v>
      </c>
      <c r="T102" s="8">
        <v>7.55</v>
      </c>
      <c r="U102" s="5">
        <v>3074.7375000000002</v>
      </c>
      <c r="AN102" s="5" t="str">
        <f t="shared" si="10"/>
        <v/>
      </c>
      <c r="AP102" s="5" t="str">
        <f t="shared" si="11"/>
        <v/>
      </c>
      <c r="AR102" s="2">
        <v>0.16</v>
      </c>
      <c r="AS102" s="5">
        <f t="shared" si="12"/>
        <v>11952.787499999999</v>
      </c>
      <c r="AT102" s="11">
        <f t="shared" si="13"/>
        <v>0.23356231515923137</v>
      </c>
      <c r="AU102" s="5">
        <f t="shared" si="14"/>
        <v>233.56231515923136</v>
      </c>
    </row>
    <row r="103" spans="1:47" x14ac:dyDescent="0.3">
      <c r="A103" s="1" t="s">
        <v>185</v>
      </c>
      <c r="B103" s="1" t="s">
        <v>186</v>
      </c>
      <c r="C103" s="1" t="s">
        <v>187</v>
      </c>
      <c r="D103" s="1" t="s">
        <v>188</v>
      </c>
      <c r="E103" s="1" t="s">
        <v>113</v>
      </c>
      <c r="F103" s="1" t="s">
        <v>189</v>
      </c>
      <c r="G103" s="1" t="s">
        <v>54</v>
      </c>
      <c r="H103" s="1" t="s">
        <v>55</v>
      </c>
      <c r="I103" s="2">
        <v>77.75</v>
      </c>
      <c r="J103" s="2">
        <v>41.24</v>
      </c>
      <c r="K103" s="2">
        <f t="shared" si="8"/>
        <v>37.089999999999996</v>
      </c>
      <c r="L103" s="2">
        <f t="shared" si="9"/>
        <v>2.91</v>
      </c>
      <c r="N103" s="4">
        <v>5.41</v>
      </c>
      <c r="O103" s="5">
        <v>14379.78</v>
      </c>
      <c r="P103" s="6">
        <v>22.25</v>
      </c>
      <c r="Q103" s="5">
        <v>52065</v>
      </c>
      <c r="R103" s="7">
        <v>4.63</v>
      </c>
      <c r="S103" s="5">
        <v>6285.2249999999995</v>
      </c>
      <c r="T103" s="8">
        <v>4.8</v>
      </c>
      <c r="U103" s="5">
        <v>1954.8</v>
      </c>
      <c r="AM103" s="3">
        <v>0.04</v>
      </c>
      <c r="AN103" s="5">
        <f t="shared" si="10"/>
        <v>278.08</v>
      </c>
      <c r="AO103" s="2">
        <v>0.48</v>
      </c>
      <c r="AP103" s="5">
        <f t="shared" si="11"/>
        <v>0.48</v>
      </c>
      <c r="AQ103" s="2">
        <v>0.77</v>
      </c>
      <c r="AR103" s="2">
        <v>1.62</v>
      </c>
      <c r="AS103" s="5">
        <f t="shared" si="12"/>
        <v>74684.805000000008</v>
      </c>
      <c r="AT103" s="11">
        <f t="shared" si="13"/>
        <v>1.4593713778493711</v>
      </c>
      <c r="AU103" s="5">
        <f t="shared" si="14"/>
        <v>1459.3713778493711</v>
      </c>
    </row>
    <row r="104" spans="1:47" x14ac:dyDescent="0.3">
      <c r="A104" s="1" t="s">
        <v>185</v>
      </c>
      <c r="B104" s="1" t="s">
        <v>186</v>
      </c>
      <c r="C104" s="1" t="s">
        <v>187</v>
      </c>
      <c r="D104" s="1" t="s">
        <v>188</v>
      </c>
      <c r="E104" s="1" t="s">
        <v>101</v>
      </c>
      <c r="F104" s="1" t="s">
        <v>189</v>
      </c>
      <c r="G104" s="1" t="s">
        <v>54</v>
      </c>
      <c r="H104" s="1" t="s">
        <v>55</v>
      </c>
      <c r="I104" s="2">
        <v>77.75</v>
      </c>
      <c r="J104" s="2">
        <v>36.89</v>
      </c>
      <c r="K104" s="2">
        <f t="shared" si="8"/>
        <v>36.889999999999993</v>
      </c>
      <c r="L104" s="2">
        <f t="shared" si="9"/>
        <v>0</v>
      </c>
      <c r="P104" s="6">
        <v>2.0699999999999998</v>
      </c>
      <c r="Q104" s="5">
        <v>4843.7999999999993</v>
      </c>
      <c r="R104" s="7">
        <v>31.2</v>
      </c>
      <c r="S104" s="5">
        <v>42354</v>
      </c>
      <c r="T104" s="8">
        <v>3.5</v>
      </c>
      <c r="U104" s="5">
        <v>1425.375</v>
      </c>
      <c r="AB104" s="10">
        <v>0.12</v>
      </c>
      <c r="AC104" s="5">
        <v>17.55</v>
      </c>
      <c r="AN104" s="5" t="str">
        <f t="shared" si="10"/>
        <v/>
      </c>
      <c r="AP104" s="5" t="str">
        <f t="shared" si="11"/>
        <v/>
      </c>
      <c r="AS104" s="5">
        <f t="shared" si="12"/>
        <v>48640.725000000006</v>
      </c>
      <c r="AT104" s="11">
        <f t="shared" si="13"/>
        <v>0.95045949256803119</v>
      </c>
      <c r="AU104" s="5">
        <f t="shared" si="14"/>
        <v>950.45949256803124</v>
      </c>
    </row>
    <row r="105" spans="1:47" x14ac:dyDescent="0.3">
      <c r="A105" s="1" t="s">
        <v>190</v>
      </c>
      <c r="B105" s="1" t="s">
        <v>191</v>
      </c>
      <c r="C105" s="1" t="s">
        <v>192</v>
      </c>
      <c r="D105" s="1" t="s">
        <v>193</v>
      </c>
      <c r="E105" s="1" t="s">
        <v>100</v>
      </c>
      <c r="F105" s="1" t="s">
        <v>189</v>
      </c>
      <c r="G105" s="1" t="s">
        <v>54</v>
      </c>
      <c r="H105" s="1" t="s">
        <v>55</v>
      </c>
      <c r="I105" s="2">
        <v>5.25</v>
      </c>
      <c r="J105" s="2">
        <v>3.18</v>
      </c>
      <c r="K105" s="2">
        <f t="shared" si="8"/>
        <v>3.1799999999999997</v>
      </c>
      <c r="L105" s="2">
        <f t="shared" si="9"/>
        <v>0</v>
      </c>
      <c r="Z105" s="9">
        <v>1.46</v>
      </c>
      <c r="AA105" s="5">
        <v>237.61500000000001</v>
      </c>
      <c r="AB105" s="10">
        <v>1.72</v>
      </c>
      <c r="AC105" s="5">
        <v>251.55</v>
      </c>
      <c r="AN105" s="5" t="str">
        <f t="shared" si="10"/>
        <v/>
      </c>
      <c r="AP105" s="5" t="str">
        <f t="shared" si="11"/>
        <v/>
      </c>
      <c r="AS105" s="5">
        <f t="shared" si="12"/>
        <v>489.16500000000002</v>
      </c>
      <c r="AT105" s="11">
        <f t="shared" si="13"/>
        <v>9.5584824790757323E-3</v>
      </c>
      <c r="AU105" s="5">
        <f t="shared" si="14"/>
        <v>9.5584824790757317</v>
      </c>
    </row>
    <row r="106" spans="1:47" x14ac:dyDescent="0.3">
      <c r="A106" s="1" t="s">
        <v>190</v>
      </c>
      <c r="B106" s="1" t="s">
        <v>191</v>
      </c>
      <c r="C106" s="1" t="s">
        <v>192</v>
      </c>
      <c r="D106" s="1" t="s">
        <v>193</v>
      </c>
      <c r="E106" s="1" t="s">
        <v>101</v>
      </c>
      <c r="F106" s="1" t="s">
        <v>189</v>
      </c>
      <c r="G106" s="1" t="s">
        <v>54</v>
      </c>
      <c r="H106" s="1" t="s">
        <v>55</v>
      </c>
      <c r="I106" s="2">
        <v>5.25</v>
      </c>
      <c r="J106" s="2">
        <v>2</v>
      </c>
      <c r="K106" s="2">
        <f t="shared" si="8"/>
        <v>2</v>
      </c>
      <c r="L106" s="2">
        <f t="shared" si="9"/>
        <v>0</v>
      </c>
      <c r="Z106" s="9">
        <v>0.89</v>
      </c>
      <c r="AA106" s="5">
        <v>144.8475</v>
      </c>
      <c r="AB106" s="10">
        <v>1.1100000000000001</v>
      </c>
      <c r="AC106" s="5">
        <v>162.33750000000001</v>
      </c>
      <c r="AN106" s="5" t="str">
        <f t="shared" si="10"/>
        <v/>
      </c>
      <c r="AP106" s="5" t="str">
        <f t="shared" si="11"/>
        <v/>
      </c>
      <c r="AS106" s="5">
        <f t="shared" si="12"/>
        <v>307.185</v>
      </c>
      <c r="AT106" s="11">
        <f t="shared" si="13"/>
        <v>6.0025194777526573E-3</v>
      </c>
      <c r="AU106" s="5">
        <f t="shared" si="14"/>
        <v>6.0025194777526574</v>
      </c>
    </row>
    <row r="107" spans="1:47" x14ac:dyDescent="0.3">
      <c r="A107" s="1" t="s">
        <v>194</v>
      </c>
      <c r="B107" s="1" t="s">
        <v>195</v>
      </c>
      <c r="C107" s="1" t="s">
        <v>196</v>
      </c>
      <c r="D107" s="1" t="s">
        <v>197</v>
      </c>
      <c r="E107" s="1" t="s">
        <v>100</v>
      </c>
      <c r="F107" s="1" t="s">
        <v>189</v>
      </c>
      <c r="G107" s="1" t="s">
        <v>54</v>
      </c>
      <c r="H107" s="1" t="s">
        <v>55</v>
      </c>
      <c r="I107" s="2">
        <v>77</v>
      </c>
      <c r="J107" s="2">
        <v>32.61</v>
      </c>
      <c r="K107" s="2">
        <f t="shared" si="8"/>
        <v>32.61</v>
      </c>
      <c r="L107" s="2">
        <f t="shared" si="9"/>
        <v>0</v>
      </c>
      <c r="P107" s="6">
        <v>10.99</v>
      </c>
      <c r="Q107" s="5">
        <v>25716.6</v>
      </c>
      <c r="R107" s="7">
        <v>19.579999999999998</v>
      </c>
      <c r="S107" s="5">
        <v>26579.85</v>
      </c>
      <c r="T107" s="8">
        <v>1.97</v>
      </c>
      <c r="U107" s="5">
        <v>802.28250000000003</v>
      </c>
      <c r="AB107" s="10">
        <v>7.0000000000000007E-2</v>
      </c>
      <c r="AC107" s="5">
        <v>10.237500000000001</v>
      </c>
      <c r="AN107" s="5" t="str">
        <f t="shared" si="10"/>
        <v/>
      </c>
      <c r="AP107" s="5" t="str">
        <f t="shared" si="11"/>
        <v/>
      </c>
      <c r="AS107" s="5">
        <f t="shared" si="12"/>
        <v>53108.97</v>
      </c>
      <c r="AT107" s="11">
        <f t="shared" si="13"/>
        <v>1.0377708119484401</v>
      </c>
      <c r="AU107" s="5">
        <f t="shared" si="14"/>
        <v>1037.77081194844</v>
      </c>
    </row>
    <row r="108" spans="1:47" x14ac:dyDescent="0.3">
      <c r="A108" s="1" t="s">
        <v>194</v>
      </c>
      <c r="B108" s="1" t="s">
        <v>195</v>
      </c>
      <c r="C108" s="1" t="s">
        <v>196</v>
      </c>
      <c r="D108" s="1" t="s">
        <v>197</v>
      </c>
      <c r="E108" s="1" t="s">
        <v>110</v>
      </c>
      <c r="F108" s="1" t="s">
        <v>189</v>
      </c>
      <c r="G108" s="1" t="s">
        <v>54</v>
      </c>
      <c r="H108" s="1" t="s">
        <v>55</v>
      </c>
      <c r="I108" s="2">
        <v>77</v>
      </c>
      <c r="J108" s="2">
        <v>37.58</v>
      </c>
      <c r="K108" s="2">
        <f t="shared" si="8"/>
        <v>37.580000000000005</v>
      </c>
      <c r="L108" s="2">
        <f t="shared" si="9"/>
        <v>0</v>
      </c>
      <c r="P108" s="6">
        <v>18.850000000000001</v>
      </c>
      <c r="Q108" s="5">
        <v>44109</v>
      </c>
      <c r="R108" s="7">
        <v>13.56</v>
      </c>
      <c r="S108" s="5">
        <v>18407.7</v>
      </c>
      <c r="T108" s="8">
        <v>5.17</v>
      </c>
      <c r="U108" s="5">
        <v>2105.4825000000001</v>
      </c>
      <c r="AN108" s="5" t="str">
        <f t="shared" si="10"/>
        <v/>
      </c>
      <c r="AP108" s="5" t="str">
        <f t="shared" si="11"/>
        <v/>
      </c>
      <c r="AS108" s="5">
        <f t="shared" si="12"/>
        <v>64622.182499999995</v>
      </c>
      <c r="AT108" s="11">
        <f t="shared" si="13"/>
        <v>1.2627436533396386</v>
      </c>
      <c r="AU108" s="5">
        <f t="shared" si="14"/>
        <v>1262.7436533396385</v>
      </c>
    </row>
    <row r="109" spans="1:47" x14ac:dyDescent="0.3">
      <c r="A109" s="1" t="s">
        <v>198</v>
      </c>
      <c r="B109" s="1" t="s">
        <v>149</v>
      </c>
      <c r="C109" s="1" t="s">
        <v>150</v>
      </c>
      <c r="D109" s="1" t="s">
        <v>151</v>
      </c>
      <c r="E109" s="1" t="s">
        <v>52</v>
      </c>
      <c r="F109" s="1" t="s">
        <v>189</v>
      </c>
      <c r="G109" s="1" t="s">
        <v>54</v>
      </c>
      <c r="H109" s="1" t="s">
        <v>55</v>
      </c>
      <c r="I109" s="2">
        <v>157.19</v>
      </c>
      <c r="J109" s="2">
        <v>38.19</v>
      </c>
      <c r="K109" s="2">
        <f t="shared" si="8"/>
        <v>0.32</v>
      </c>
      <c r="L109" s="2">
        <f t="shared" si="9"/>
        <v>37.869999999999997</v>
      </c>
      <c r="N109" s="4">
        <v>7.0000000000000007E-2</v>
      </c>
      <c r="O109" s="5">
        <v>186.06</v>
      </c>
      <c r="P109" s="6">
        <v>0.25</v>
      </c>
      <c r="Q109" s="5">
        <v>585</v>
      </c>
      <c r="AN109" s="5" t="str">
        <f t="shared" si="10"/>
        <v/>
      </c>
      <c r="AO109" s="2">
        <v>0.46</v>
      </c>
      <c r="AP109" s="5">
        <f t="shared" si="11"/>
        <v>0.46</v>
      </c>
      <c r="AQ109" s="2">
        <v>0.69</v>
      </c>
      <c r="AR109" s="2">
        <v>36.72</v>
      </c>
      <c r="AS109" s="5">
        <f t="shared" si="12"/>
        <v>771.06</v>
      </c>
      <c r="AT109" s="11">
        <f t="shared" si="13"/>
        <v>1.5066825100561431E-2</v>
      </c>
      <c r="AU109" s="5">
        <f t="shared" si="14"/>
        <v>15.066825100561431</v>
      </c>
    </row>
    <row r="110" spans="1:47" x14ac:dyDescent="0.3">
      <c r="A110" s="1" t="s">
        <v>198</v>
      </c>
      <c r="B110" s="1" t="s">
        <v>149</v>
      </c>
      <c r="C110" s="1" t="s">
        <v>150</v>
      </c>
      <c r="D110" s="1" t="s">
        <v>151</v>
      </c>
      <c r="E110" s="1" t="s">
        <v>81</v>
      </c>
      <c r="F110" s="1" t="s">
        <v>189</v>
      </c>
      <c r="G110" s="1" t="s">
        <v>54</v>
      </c>
      <c r="H110" s="1" t="s">
        <v>55</v>
      </c>
      <c r="I110" s="2">
        <v>157.19</v>
      </c>
      <c r="J110" s="2">
        <v>35.65</v>
      </c>
      <c r="K110" s="2">
        <f t="shared" si="8"/>
        <v>10.91</v>
      </c>
      <c r="L110" s="2">
        <f t="shared" si="9"/>
        <v>24.740000000000002</v>
      </c>
      <c r="P110" s="6">
        <v>10.49</v>
      </c>
      <c r="Q110" s="5">
        <v>24546.6</v>
      </c>
      <c r="R110" s="7">
        <v>0.42</v>
      </c>
      <c r="S110" s="5">
        <v>570.15</v>
      </c>
      <c r="AN110" s="5" t="str">
        <f t="shared" si="10"/>
        <v/>
      </c>
      <c r="AO110" s="2">
        <v>0.82</v>
      </c>
      <c r="AP110" s="5">
        <f t="shared" si="11"/>
        <v>0.82</v>
      </c>
      <c r="AQ110" s="2">
        <v>1.23</v>
      </c>
      <c r="AR110" s="2">
        <v>22.69</v>
      </c>
      <c r="AS110" s="5">
        <f t="shared" si="12"/>
        <v>25116.75</v>
      </c>
      <c r="AT110" s="11">
        <f t="shared" si="13"/>
        <v>0.49079148100605191</v>
      </c>
      <c r="AU110" s="5">
        <f t="shared" si="14"/>
        <v>490.79148100605187</v>
      </c>
    </row>
    <row r="111" spans="1:47" x14ac:dyDescent="0.3">
      <c r="A111" s="1" t="s">
        <v>198</v>
      </c>
      <c r="B111" s="1" t="s">
        <v>149</v>
      </c>
      <c r="C111" s="1" t="s">
        <v>150</v>
      </c>
      <c r="D111" s="1" t="s">
        <v>151</v>
      </c>
      <c r="E111" s="1" t="s">
        <v>98</v>
      </c>
      <c r="F111" s="1" t="s">
        <v>189</v>
      </c>
      <c r="G111" s="1" t="s">
        <v>54</v>
      </c>
      <c r="H111" s="1" t="s">
        <v>55</v>
      </c>
      <c r="I111" s="2">
        <v>157.19</v>
      </c>
      <c r="J111" s="2">
        <v>35.6</v>
      </c>
      <c r="K111" s="2">
        <f t="shared" si="8"/>
        <v>34.130000000000003</v>
      </c>
      <c r="L111" s="2">
        <f t="shared" si="9"/>
        <v>1.47</v>
      </c>
      <c r="P111" s="6">
        <v>22.6</v>
      </c>
      <c r="Q111" s="5">
        <v>52884</v>
      </c>
      <c r="R111" s="7">
        <v>11.21</v>
      </c>
      <c r="S111" s="5">
        <v>15217.575000000001</v>
      </c>
      <c r="Z111" s="9">
        <v>0.32</v>
      </c>
      <c r="AA111" s="5">
        <v>52.08</v>
      </c>
      <c r="AN111" s="5" t="str">
        <f t="shared" si="10"/>
        <v/>
      </c>
      <c r="AP111" s="5" t="str">
        <f t="shared" si="11"/>
        <v/>
      </c>
      <c r="AR111" s="2">
        <v>1.47</v>
      </c>
      <c r="AS111" s="5">
        <f t="shared" si="12"/>
        <v>68153.654999999999</v>
      </c>
      <c r="AT111" s="11">
        <f t="shared" si="13"/>
        <v>1.3317500581653883</v>
      </c>
      <c r="AU111" s="5">
        <f t="shared" si="14"/>
        <v>1331.7500581653883</v>
      </c>
    </row>
    <row r="112" spans="1:47" x14ac:dyDescent="0.3">
      <c r="A112" s="1" t="s">
        <v>198</v>
      </c>
      <c r="B112" s="1" t="s">
        <v>149</v>
      </c>
      <c r="C112" s="1" t="s">
        <v>150</v>
      </c>
      <c r="D112" s="1" t="s">
        <v>151</v>
      </c>
      <c r="E112" s="1" t="s">
        <v>56</v>
      </c>
      <c r="F112" s="1" t="s">
        <v>189</v>
      </c>
      <c r="G112" s="1" t="s">
        <v>54</v>
      </c>
      <c r="H112" s="1" t="s">
        <v>55</v>
      </c>
      <c r="I112" s="2">
        <v>157.19</v>
      </c>
      <c r="J112" s="2">
        <v>41.22</v>
      </c>
      <c r="K112" s="2">
        <f t="shared" si="8"/>
        <v>16.850000000000001</v>
      </c>
      <c r="L112" s="2">
        <f t="shared" si="9"/>
        <v>23.150000000000002</v>
      </c>
      <c r="N112" s="4">
        <v>2.79</v>
      </c>
      <c r="O112" s="5">
        <v>7415.82</v>
      </c>
      <c r="P112" s="6">
        <v>14.06</v>
      </c>
      <c r="Q112" s="5">
        <v>32900.400000000001</v>
      </c>
      <c r="AM112" s="3">
        <v>0.05</v>
      </c>
      <c r="AN112" s="5">
        <f t="shared" si="10"/>
        <v>347.6</v>
      </c>
      <c r="AO112" s="2">
        <v>1.06</v>
      </c>
      <c r="AP112" s="5">
        <f t="shared" si="11"/>
        <v>1.06</v>
      </c>
      <c r="AQ112" s="2">
        <v>1.67</v>
      </c>
      <c r="AR112" s="2">
        <v>20.37</v>
      </c>
      <c r="AS112" s="5">
        <f t="shared" si="12"/>
        <v>40316.22</v>
      </c>
      <c r="AT112" s="11">
        <f t="shared" si="13"/>
        <v>0.78779528889549055</v>
      </c>
      <c r="AU112" s="5">
        <f t="shared" si="14"/>
        <v>787.79528889549056</v>
      </c>
    </row>
    <row r="113" spans="1:47" x14ac:dyDescent="0.3">
      <c r="A113" s="1" t="s">
        <v>199</v>
      </c>
      <c r="B113" s="1" t="s">
        <v>200</v>
      </c>
      <c r="C113" s="1" t="s">
        <v>201</v>
      </c>
      <c r="D113" s="1" t="s">
        <v>89</v>
      </c>
      <c r="E113" s="1" t="s">
        <v>114</v>
      </c>
      <c r="F113" s="1" t="s">
        <v>189</v>
      </c>
      <c r="G113" s="1" t="s">
        <v>54</v>
      </c>
      <c r="H113" s="1" t="s">
        <v>55</v>
      </c>
      <c r="I113" s="2">
        <v>49.32</v>
      </c>
      <c r="J113" s="2">
        <v>28.42</v>
      </c>
      <c r="K113" s="2">
        <f t="shared" si="8"/>
        <v>13.53</v>
      </c>
      <c r="L113" s="2">
        <f t="shared" si="9"/>
        <v>14.89</v>
      </c>
      <c r="R113" s="7">
        <v>13.53</v>
      </c>
      <c r="S113" s="5">
        <v>18366.974999999999</v>
      </c>
      <c r="AN113" s="5" t="str">
        <f t="shared" si="10"/>
        <v/>
      </c>
      <c r="AP113" s="5" t="str">
        <f t="shared" si="11"/>
        <v/>
      </c>
      <c r="AR113" s="2">
        <v>14.89</v>
      </c>
      <c r="AS113" s="5">
        <f t="shared" si="12"/>
        <v>18366.974999999999</v>
      </c>
      <c r="AT113" s="11">
        <f t="shared" si="13"/>
        <v>0.35889814015950033</v>
      </c>
      <c r="AU113" s="5">
        <f t="shared" si="14"/>
        <v>358.89814015950037</v>
      </c>
    </row>
    <row r="114" spans="1:47" x14ac:dyDescent="0.3">
      <c r="A114" s="1" t="s">
        <v>199</v>
      </c>
      <c r="B114" s="1" t="s">
        <v>200</v>
      </c>
      <c r="C114" s="1" t="s">
        <v>201</v>
      </c>
      <c r="D114" s="1" t="s">
        <v>89</v>
      </c>
      <c r="E114" s="1" t="s">
        <v>62</v>
      </c>
      <c r="F114" s="1" t="s">
        <v>189</v>
      </c>
      <c r="G114" s="1" t="s">
        <v>54</v>
      </c>
      <c r="H114" s="1" t="s">
        <v>55</v>
      </c>
      <c r="I114" s="2">
        <v>49.32</v>
      </c>
      <c r="J114" s="2">
        <v>17.579999999999998</v>
      </c>
      <c r="K114" s="2">
        <f t="shared" si="8"/>
        <v>5.16</v>
      </c>
      <c r="L114" s="2">
        <f t="shared" si="9"/>
        <v>12.42</v>
      </c>
      <c r="R114" s="7">
        <v>3.2</v>
      </c>
      <c r="S114" s="5">
        <v>4344</v>
      </c>
      <c r="T114" s="8">
        <v>0.16</v>
      </c>
      <c r="U114" s="5">
        <v>65.16</v>
      </c>
      <c r="Z114" s="9">
        <v>1.8</v>
      </c>
      <c r="AA114" s="5">
        <v>292.95</v>
      </c>
      <c r="AN114" s="5" t="str">
        <f t="shared" si="10"/>
        <v/>
      </c>
      <c r="AO114" s="2">
        <v>0.22</v>
      </c>
      <c r="AP114" s="5">
        <f t="shared" si="11"/>
        <v>0.22</v>
      </c>
      <c r="AQ114" s="2">
        <v>0.01</v>
      </c>
      <c r="AR114" s="2">
        <v>12.19</v>
      </c>
      <c r="AS114" s="5">
        <f t="shared" si="12"/>
        <v>4702.1099999999997</v>
      </c>
      <c r="AT114" s="11">
        <f t="shared" si="13"/>
        <v>9.1881136323503906E-2</v>
      </c>
      <c r="AU114" s="5">
        <f t="shared" si="14"/>
        <v>91.88113632350391</v>
      </c>
    </row>
    <row r="115" spans="1:47" x14ac:dyDescent="0.3">
      <c r="A115" s="1" t="s">
        <v>202</v>
      </c>
      <c r="B115" s="1" t="s">
        <v>203</v>
      </c>
      <c r="C115" s="1" t="s">
        <v>204</v>
      </c>
      <c r="D115" s="1" t="s">
        <v>205</v>
      </c>
      <c r="E115" s="1" t="s">
        <v>114</v>
      </c>
      <c r="F115" s="1" t="s">
        <v>189</v>
      </c>
      <c r="G115" s="1" t="s">
        <v>54</v>
      </c>
      <c r="H115" s="1" t="s">
        <v>55</v>
      </c>
      <c r="I115" s="2">
        <v>29.78</v>
      </c>
      <c r="J115" s="2">
        <v>8.85</v>
      </c>
      <c r="K115" s="2">
        <f t="shared" si="8"/>
        <v>0.01</v>
      </c>
      <c r="L115" s="2">
        <f t="shared" si="9"/>
        <v>8.84</v>
      </c>
      <c r="P115" s="6">
        <v>0.01</v>
      </c>
      <c r="Q115" s="5">
        <v>23.4</v>
      </c>
      <c r="AN115" s="5" t="str">
        <f t="shared" si="10"/>
        <v/>
      </c>
      <c r="AO115" s="2">
        <v>0.31</v>
      </c>
      <c r="AP115" s="5">
        <f t="shared" si="11"/>
        <v>0.31</v>
      </c>
      <c r="AQ115" s="2">
        <v>0.08</v>
      </c>
      <c r="AR115" s="2">
        <v>8.4499999999999993</v>
      </c>
      <c r="AS115" s="5">
        <f t="shared" si="12"/>
        <v>23.4</v>
      </c>
      <c r="AT115" s="11">
        <f t="shared" si="13"/>
        <v>4.5724548978437154E-4</v>
      </c>
      <c r="AU115" s="5">
        <f t="shared" si="14"/>
        <v>0.45724548978437152</v>
      </c>
    </row>
    <row r="116" spans="1:47" x14ac:dyDescent="0.3">
      <c r="A116" s="1" t="s">
        <v>202</v>
      </c>
      <c r="B116" s="1" t="s">
        <v>203</v>
      </c>
      <c r="C116" s="1" t="s">
        <v>204</v>
      </c>
      <c r="D116" s="1" t="s">
        <v>205</v>
      </c>
      <c r="E116" s="1" t="s">
        <v>62</v>
      </c>
      <c r="F116" s="1" t="s">
        <v>189</v>
      </c>
      <c r="G116" s="1" t="s">
        <v>54</v>
      </c>
      <c r="H116" s="1" t="s">
        <v>55</v>
      </c>
      <c r="I116" s="2">
        <v>29.78</v>
      </c>
      <c r="J116" s="2">
        <v>19.760000000000002</v>
      </c>
      <c r="K116" s="2">
        <f t="shared" si="8"/>
        <v>1.07</v>
      </c>
      <c r="L116" s="2">
        <f t="shared" si="9"/>
        <v>18.689999999999998</v>
      </c>
      <c r="P116" s="6">
        <v>0.75</v>
      </c>
      <c r="Q116" s="5">
        <v>1755</v>
      </c>
      <c r="R116" s="7">
        <v>0.32</v>
      </c>
      <c r="S116" s="5">
        <v>434.4</v>
      </c>
      <c r="AN116" s="5" t="str">
        <f t="shared" si="10"/>
        <v/>
      </c>
      <c r="AO116" s="2">
        <v>1.07</v>
      </c>
      <c r="AP116" s="5">
        <f t="shared" si="11"/>
        <v>1.07</v>
      </c>
      <c r="AQ116" s="2">
        <v>1.92</v>
      </c>
      <c r="AR116" s="2">
        <v>15.7</v>
      </c>
      <c r="AS116" s="5">
        <f t="shared" si="12"/>
        <v>2189.4</v>
      </c>
      <c r="AT116" s="11">
        <f t="shared" si="13"/>
        <v>4.2781763903158257E-2</v>
      </c>
      <c r="AU116" s="5">
        <f t="shared" si="14"/>
        <v>42.781763903158257</v>
      </c>
    </row>
    <row r="117" spans="1:47" x14ac:dyDescent="0.3">
      <c r="A117" s="1" t="s">
        <v>206</v>
      </c>
      <c r="B117" s="1" t="s">
        <v>207</v>
      </c>
      <c r="C117" s="1" t="s">
        <v>208</v>
      </c>
      <c r="D117" s="1" t="s">
        <v>209</v>
      </c>
      <c r="E117" s="1" t="s">
        <v>62</v>
      </c>
      <c r="F117" s="1" t="s">
        <v>189</v>
      </c>
      <c r="G117" s="1" t="s">
        <v>54</v>
      </c>
      <c r="H117" s="1" t="s">
        <v>55</v>
      </c>
      <c r="I117" s="2">
        <v>0.35</v>
      </c>
      <c r="J117" s="2">
        <v>0.14000000000000001</v>
      </c>
      <c r="K117" s="2">
        <f t="shared" si="8"/>
        <v>0.14000000000000001</v>
      </c>
      <c r="L117" s="2">
        <f t="shared" si="9"/>
        <v>0</v>
      </c>
      <c r="Z117" s="9">
        <v>0.14000000000000001</v>
      </c>
      <c r="AA117" s="5">
        <v>22.785</v>
      </c>
      <c r="AN117" s="5" t="str">
        <f t="shared" si="10"/>
        <v/>
      </c>
      <c r="AP117" s="5" t="str">
        <f t="shared" si="11"/>
        <v/>
      </c>
      <c r="AS117" s="5">
        <f t="shared" si="12"/>
        <v>22.785</v>
      </c>
      <c r="AT117" s="11">
        <f t="shared" si="13"/>
        <v>4.4522814037337204E-4</v>
      </c>
      <c r="AU117" s="5">
        <f t="shared" si="14"/>
        <v>0.44522814037337205</v>
      </c>
    </row>
    <row r="118" spans="1:47" x14ac:dyDescent="0.3">
      <c r="A118" s="1" t="s">
        <v>210</v>
      </c>
      <c r="B118" s="1" t="s">
        <v>211</v>
      </c>
      <c r="C118" s="1" t="s">
        <v>212</v>
      </c>
      <c r="D118" s="1" t="s">
        <v>213</v>
      </c>
      <c r="E118" s="1" t="s">
        <v>112</v>
      </c>
      <c r="F118" s="1" t="s">
        <v>189</v>
      </c>
      <c r="G118" s="1" t="s">
        <v>54</v>
      </c>
      <c r="H118" s="1" t="s">
        <v>55</v>
      </c>
      <c r="I118" s="2">
        <v>80</v>
      </c>
      <c r="J118" s="2">
        <v>40.04</v>
      </c>
      <c r="K118" s="2">
        <f t="shared" si="8"/>
        <v>23.729999999999997</v>
      </c>
      <c r="L118" s="2">
        <f t="shared" si="9"/>
        <v>16.27</v>
      </c>
      <c r="N118" s="4">
        <v>10.039999999999999</v>
      </c>
      <c r="O118" s="5">
        <v>26686.32</v>
      </c>
      <c r="P118" s="6">
        <v>13.69</v>
      </c>
      <c r="Q118" s="5">
        <v>32034.6</v>
      </c>
      <c r="AM118" s="3">
        <v>0.22</v>
      </c>
      <c r="AN118" s="5">
        <f t="shared" si="10"/>
        <v>1529.44</v>
      </c>
      <c r="AO118" s="2">
        <v>0.74</v>
      </c>
      <c r="AP118" s="5">
        <f t="shared" si="11"/>
        <v>0.74</v>
      </c>
      <c r="AQ118" s="2">
        <v>1.83</v>
      </c>
      <c r="AR118" s="2">
        <v>13.48</v>
      </c>
      <c r="AS118" s="5">
        <f t="shared" si="12"/>
        <v>58720.92</v>
      </c>
      <c r="AT118" s="11">
        <f t="shared" si="13"/>
        <v>1.1474305908542264</v>
      </c>
      <c r="AU118" s="5">
        <f t="shared" si="14"/>
        <v>1147.4305908542265</v>
      </c>
    </row>
    <row r="119" spans="1:47" x14ac:dyDescent="0.3">
      <c r="A119" s="1" t="s">
        <v>210</v>
      </c>
      <c r="B119" s="1" t="s">
        <v>211</v>
      </c>
      <c r="C119" s="1" t="s">
        <v>212</v>
      </c>
      <c r="D119" s="1" t="s">
        <v>213</v>
      </c>
      <c r="E119" s="1" t="s">
        <v>61</v>
      </c>
      <c r="F119" s="1" t="s">
        <v>189</v>
      </c>
      <c r="G119" s="1" t="s">
        <v>54</v>
      </c>
      <c r="H119" s="1" t="s">
        <v>55</v>
      </c>
      <c r="I119" s="2">
        <v>80</v>
      </c>
      <c r="J119" s="2">
        <v>39.33</v>
      </c>
      <c r="K119" s="2">
        <f t="shared" si="8"/>
        <v>28.61</v>
      </c>
      <c r="L119" s="2">
        <f t="shared" si="9"/>
        <v>10.73</v>
      </c>
      <c r="N119" s="4">
        <v>2.2200000000000002</v>
      </c>
      <c r="O119" s="5">
        <v>5900.76</v>
      </c>
      <c r="P119" s="6">
        <v>17.98</v>
      </c>
      <c r="Q119" s="5">
        <v>42073.2</v>
      </c>
      <c r="R119" s="7">
        <v>0.01</v>
      </c>
      <c r="S119" s="5">
        <v>13.574999999999999</v>
      </c>
      <c r="AE119" s="2">
        <v>8.4</v>
      </c>
      <c r="AF119" s="5">
        <v>1228.5</v>
      </c>
      <c r="AM119" s="3">
        <v>0.01</v>
      </c>
      <c r="AN119" s="5">
        <f t="shared" si="10"/>
        <v>69.52</v>
      </c>
      <c r="AO119" s="2">
        <v>0.05</v>
      </c>
      <c r="AP119" s="5">
        <f t="shared" si="11"/>
        <v>0.05</v>
      </c>
      <c r="AQ119" s="2">
        <v>0.09</v>
      </c>
      <c r="AR119" s="2">
        <v>10.58</v>
      </c>
      <c r="AS119" s="5">
        <f t="shared" si="12"/>
        <v>49216.034999999996</v>
      </c>
      <c r="AT119" s="11">
        <f t="shared" si="13"/>
        <v>0.96170128328289628</v>
      </c>
      <c r="AU119" s="5">
        <f t="shared" si="14"/>
        <v>961.70128328289627</v>
      </c>
    </row>
    <row r="120" spans="1:47" x14ac:dyDescent="0.3">
      <c r="A120" s="1" t="s">
        <v>214</v>
      </c>
      <c r="B120" s="1" t="s">
        <v>215</v>
      </c>
      <c r="C120" s="1" t="s">
        <v>88</v>
      </c>
      <c r="D120" s="1" t="s">
        <v>216</v>
      </c>
      <c r="E120" s="1" t="s">
        <v>68</v>
      </c>
      <c r="F120" s="1" t="s">
        <v>189</v>
      </c>
      <c r="G120" s="1" t="s">
        <v>54</v>
      </c>
      <c r="H120" s="1" t="s">
        <v>55</v>
      </c>
      <c r="I120" s="2">
        <v>93.42</v>
      </c>
      <c r="J120" s="2">
        <v>40.78</v>
      </c>
      <c r="K120" s="2">
        <f t="shared" si="8"/>
        <v>27.28</v>
      </c>
      <c r="L120" s="2">
        <f t="shared" si="9"/>
        <v>12.72</v>
      </c>
      <c r="P120" s="6">
        <v>10.74</v>
      </c>
      <c r="Q120" s="5">
        <v>25131.599999999999</v>
      </c>
      <c r="R120" s="7">
        <v>13.97</v>
      </c>
      <c r="S120" s="5">
        <v>18964.275000000001</v>
      </c>
      <c r="T120" s="8">
        <v>2.57</v>
      </c>
      <c r="U120" s="5">
        <v>1046.6324999999999</v>
      </c>
      <c r="AN120" s="5" t="str">
        <f t="shared" si="10"/>
        <v/>
      </c>
      <c r="AP120" s="5" t="str">
        <f t="shared" si="11"/>
        <v/>
      </c>
      <c r="AR120" s="2">
        <v>12.72</v>
      </c>
      <c r="AS120" s="5">
        <f t="shared" si="12"/>
        <v>45142.5075</v>
      </c>
      <c r="AT120" s="11">
        <f t="shared" si="13"/>
        <v>0.88210290392872515</v>
      </c>
      <c r="AU120" s="5">
        <f t="shared" si="14"/>
        <v>882.10290392872514</v>
      </c>
    </row>
    <row r="121" spans="1:47" x14ac:dyDescent="0.3">
      <c r="A121" s="1" t="s">
        <v>214</v>
      </c>
      <c r="B121" s="1" t="s">
        <v>215</v>
      </c>
      <c r="C121" s="1" t="s">
        <v>88</v>
      </c>
      <c r="D121" s="1" t="s">
        <v>216</v>
      </c>
      <c r="E121" s="1" t="s">
        <v>69</v>
      </c>
      <c r="F121" s="1" t="s">
        <v>189</v>
      </c>
      <c r="G121" s="1" t="s">
        <v>54</v>
      </c>
      <c r="H121" s="1" t="s">
        <v>55</v>
      </c>
      <c r="I121" s="2">
        <v>93.42</v>
      </c>
      <c r="J121" s="2">
        <v>24.29</v>
      </c>
      <c r="K121" s="2">
        <f t="shared" si="8"/>
        <v>12.65</v>
      </c>
      <c r="L121" s="2">
        <f t="shared" si="9"/>
        <v>11.64</v>
      </c>
      <c r="P121" s="6">
        <v>11.15</v>
      </c>
      <c r="Q121" s="5">
        <v>26091</v>
      </c>
      <c r="R121" s="7">
        <v>1.5</v>
      </c>
      <c r="S121" s="5">
        <v>2036.25</v>
      </c>
      <c r="AN121" s="5" t="str">
        <f t="shared" si="10"/>
        <v/>
      </c>
      <c r="AP121" s="5" t="str">
        <f t="shared" si="11"/>
        <v/>
      </c>
      <c r="AR121" s="2">
        <v>11.64</v>
      </c>
      <c r="AS121" s="5">
        <f t="shared" si="12"/>
        <v>28127.25</v>
      </c>
      <c r="AT121" s="11">
        <f t="shared" si="13"/>
        <v>0.54961787190331046</v>
      </c>
      <c r="AU121" s="5">
        <f t="shared" si="14"/>
        <v>549.61787190331052</v>
      </c>
    </row>
    <row r="122" spans="1:47" x14ac:dyDescent="0.3">
      <c r="A122" s="1" t="s">
        <v>214</v>
      </c>
      <c r="B122" s="1" t="s">
        <v>215</v>
      </c>
      <c r="C122" s="1" t="s">
        <v>88</v>
      </c>
      <c r="D122" s="1" t="s">
        <v>216</v>
      </c>
      <c r="E122" s="1" t="s">
        <v>67</v>
      </c>
      <c r="F122" s="1" t="s">
        <v>189</v>
      </c>
      <c r="G122" s="1" t="s">
        <v>54</v>
      </c>
      <c r="H122" s="1" t="s">
        <v>55</v>
      </c>
      <c r="I122" s="2">
        <v>93.42</v>
      </c>
      <c r="J122" s="2">
        <v>27.51</v>
      </c>
      <c r="K122" s="2">
        <f t="shared" si="8"/>
        <v>6.32</v>
      </c>
      <c r="L122" s="2">
        <f t="shared" si="9"/>
        <v>21.19</v>
      </c>
      <c r="P122" s="6">
        <v>0.01</v>
      </c>
      <c r="Q122" s="5">
        <v>23.4</v>
      </c>
      <c r="R122" s="7">
        <v>4.41</v>
      </c>
      <c r="S122" s="5">
        <v>5986.5749999999998</v>
      </c>
      <c r="T122" s="8">
        <v>1.9</v>
      </c>
      <c r="U122" s="5">
        <v>773.77499999999998</v>
      </c>
      <c r="AN122" s="5" t="str">
        <f t="shared" si="10"/>
        <v/>
      </c>
      <c r="AP122" s="5" t="str">
        <f t="shared" si="11"/>
        <v/>
      </c>
      <c r="AR122" s="2">
        <v>21.19</v>
      </c>
      <c r="AS122" s="5">
        <f t="shared" si="12"/>
        <v>6783.7499999999991</v>
      </c>
      <c r="AT122" s="11">
        <f t="shared" si="13"/>
        <v>0.13255722612498846</v>
      </c>
      <c r="AU122" s="5">
        <f t="shared" si="14"/>
        <v>132.55722612498846</v>
      </c>
    </row>
    <row r="123" spans="1:47" x14ac:dyDescent="0.3">
      <c r="A123" s="1" t="s">
        <v>217</v>
      </c>
      <c r="B123" s="1" t="s">
        <v>218</v>
      </c>
      <c r="C123" s="1" t="s">
        <v>88</v>
      </c>
      <c r="D123" s="1" t="s">
        <v>216</v>
      </c>
      <c r="E123" s="1" t="s">
        <v>69</v>
      </c>
      <c r="F123" s="1" t="s">
        <v>189</v>
      </c>
      <c r="G123" s="1" t="s">
        <v>54</v>
      </c>
      <c r="H123" s="1" t="s">
        <v>55</v>
      </c>
      <c r="I123" s="2">
        <v>64.58</v>
      </c>
      <c r="J123" s="2">
        <v>15.94</v>
      </c>
      <c r="K123" s="2">
        <f t="shared" si="8"/>
        <v>10.029999999999999</v>
      </c>
      <c r="L123" s="2">
        <f t="shared" si="9"/>
        <v>5.92</v>
      </c>
      <c r="P123" s="6">
        <v>9.76</v>
      </c>
      <c r="Q123" s="5">
        <v>22838.400000000001</v>
      </c>
      <c r="R123" s="7">
        <v>0.27</v>
      </c>
      <c r="S123" s="5">
        <v>366.52499999999998</v>
      </c>
      <c r="AN123" s="5" t="str">
        <f t="shared" si="10"/>
        <v/>
      </c>
      <c r="AP123" s="5" t="str">
        <f t="shared" si="11"/>
        <v/>
      </c>
      <c r="AR123" s="2">
        <v>5.92</v>
      </c>
      <c r="AS123" s="5">
        <f t="shared" si="12"/>
        <v>23204.925000000003</v>
      </c>
      <c r="AT123" s="11">
        <f t="shared" si="13"/>
        <v>0.45343364517241919</v>
      </c>
      <c r="AU123" s="5">
        <f t="shared" si="14"/>
        <v>453.43364517241918</v>
      </c>
    </row>
    <row r="124" spans="1:47" x14ac:dyDescent="0.3">
      <c r="A124" s="1" t="s">
        <v>217</v>
      </c>
      <c r="B124" s="1" t="s">
        <v>218</v>
      </c>
      <c r="C124" s="1" t="s">
        <v>88</v>
      </c>
      <c r="D124" s="1" t="s">
        <v>216</v>
      </c>
      <c r="E124" s="1" t="s">
        <v>71</v>
      </c>
      <c r="F124" s="1" t="s">
        <v>189</v>
      </c>
      <c r="G124" s="1" t="s">
        <v>54</v>
      </c>
      <c r="H124" s="1" t="s">
        <v>55</v>
      </c>
      <c r="I124" s="2">
        <v>64.58</v>
      </c>
      <c r="J124" s="2">
        <v>35.54</v>
      </c>
      <c r="K124" s="2">
        <f t="shared" si="8"/>
        <v>29.350000000000005</v>
      </c>
      <c r="L124" s="2">
        <f t="shared" si="9"/>
        <v>6.2</v>
      </c>
      <c r="P124" s="6">
        <v>10.75</v>
      </c>
      <c r="Q124" s="5">
        <v>25155</v>
      </c>
      <c r="R124" s="7">
        <v>12.13</v>
      </c>
      <c r="S124" s="5">
        <v>16466.474999999999</v>
      </c>
      <c r="Z124" s="9">
        <v>5.78</v>
      </c>
      <c r="AA124" s="5">
        <v>940.69500000000005</v>
      </c>
      <c r="AB124" s="10">
        <v>0.69</v>
      </c>
      <c r="AC124" s="5">
        <v>100.91249999999999</v>
      </c>
      <c r="AN124" s="5" t="str">
        <f t="shared" si="10"/>
        <v/>
      </c>
      <c r="AP124" s="5" t="str">
        <f t="shared" si="11"/>
        <v/>
      </c>
      <c r="AR124" s="2">
        <v>6.2</v>
      </c>
      <c r="AS124" s="5">
        <f t="shared" si="12"/>
        <v>42663.082499999997</v>
      </c>
      <c r="AT124" s="11">
        <f t="shared" si="13"/>
        <v>0.83365393390698928</v>
      </c>
      <c r="AU124" s="5">
        <f t="shared" si="14"/>
        <v>833.65393390698921</v>
      </c>
    </row>
    <row r="125" spans="1:47" x14ac:dyDescent="0.3">
      <c r="A125" s="1" t="s">
        <v>217</v>
      </c>
      <c r="B125" s="1" t="s">
        <v>218</v>
      </c>
      <c r="C125" s="1" t="s">
        <v>88</v>
      </c>
      <c r="D125" s="1" t="s">
        <v>216</v>
      </c>
      <c r="E125" s="1" t="s">
        <v>67</v>
      </c>
      <c r="F125" s="1" t="s">
        <v>189</v>
      </c>
      <c r="G125" s="1" t="s">
        <v>54</v>
      </c>
      <c r="H125" s="1" t="s">
        <v>55</v>
      </c>
      <c r="I125" s="2">
        <v>64.58</v>
      </c>
      <c r="J125" s="2">
        <v>10.25</v>
      </c>
      <c r="K125" s="2">
        <f t="shared" si="8"/>
        <v>9.82</v>
      </c>
      <c r="L125" s="2">
        <f t="shared" si="9"/>
        <v>0.43</v>
      </c>
      <c r="Z125" s="9">
        <v>6.09</v>
      </c>
      <c r="AA125" s="5">
        <v>991.14749999999992</v>
      </c>
      <c r="AB125" s="10">
        <v>3.73</v>
      </c>
      <c r="AC125" s="5">
        <v>545.51250000000005</v>
      </c>
      <c r="AN125" s="5" t="str">
        <f t="shared" si="10"/>
        <v/>
      </c>
      <c r="AP125" s="5" t="str">
        <f t="shared" si="11"/>
        <v/>
      </c>
      <c r="AR125" s="2">
        <v>0.43</v>
      </c>
      <c r="AS125" s="5">
        <f t="shared" si="12"/>
        <v>1536.6599999999999</v>
      </c>
      <c r="AT125" s="11">
        <f t="shared" si="13"/>
        <v>3.0026959586839843E-2</v>
      </c>
      <c r="AU125" s="5">
        <f t="shared" si="14"/>
        <v>30.026959586839844</v>
      </c>
    </row>
    <row r="126" spans="1:47" x14ac:dyDescent="0.3">
      <c r="A126" s="1" t="s">
        <v>219</v>
      </c>
      <c r="B126" s="1" t="s">
        <v>218</v>
      </c>
      <c r="C126" s="1" t="s">
        <v>88</v>
      </c>
      <c r="D126" s="1" t="s">
        <v>216</v>
      </c>
      <c r="E126" s="1" t="s">
        <v>71</v>
      </c>
      <c r="F126" s="1" t="s">
        <v>189</v>
      </c>
      <c r="G126" s="1" t="s">
        <v>54</v>
      </c>
      <c r="H126" s="1" t="s">
        <v>55</v>
      </c>
      <c r="I126" s="2">
        <v>2</v>
      </c>
      <c r="J126" s="2">
        <v>1.66</v>
      </c>
      <c r="K126" s="2">
        <f t="shared" si="8"/>
        <v>1.51</v>
      </c>
      <c r="L126" s="2">
        <f t="shared" si="9"/>
        <v>0.15</v>
      </c>
      <c r="Z126" s="9">
        <v>0.93</v>
      </c>
      <c r="AA126" s="5">
        <v>151.35749999999999</v>
      </c>
      <c r="AB126" s="10">
        <v>0.57999999999999996</v>
      </c>
      <c r="AC126" s="5">
        <v>84.824999999999989</v>
      </c>
      <c r="AN126" s="5" t="str">
        <f t="shared" si="10"/>
        <v/>
      </c>
      <c r="AP126" s="5" t="str">
        <f t="shared" si="11"/>
        <v/>
      </c>
      <c r="AR126" s="2">
        <v>0.15</v>
      </c>
      <c r="AS126" s="5">
        <f t="shared" si="12"/>
        <v>236.18249999999998</v>
      </c>
      <c r="AT126" s="11">
        <f t="shared" si="13"/>
        <v>4.6151018329486041E-3</v>
      </c>
      <c r="AU126" s="5">
        <f t="shared" si="14"/>
        <v>4.6151018329486044</v>
      </c>
    </row>
    <row r="127" spans="1:47" x14ac:dyDescent="0.3">
      <c r="A127" s="1" t="s">
        <v>219</v>
      </c>
      <c r="B127" s="1" t="s">
        <v>218</v>
      </c>
      <c r="C127" s="1" t="s">
        <v>88</v>
      </c>
      <c r="D127" s="1" t="s">
        <v>216</v>
      </c>
      <c r="E127" s="1" t="s">
        <v>67</v>
      </c>
      <c r="F127" s="1" t="s">
        <v>189</v>
      </c>
      <c r="G127" s="1" t="s">
        <v>54</v>
      </c>
      <c r="H127" s="1" t="s">
        <v>55</v>
      </c>
      <c r="I127" s="2">
        <v>2</v>
      </c>
      <c r="J127" s="2">
        <v>0.34</v>
      </c>
      <c r="K127" s="2">
        <f t="shared" si="8"/>
        <v>0.34</v>
      </c>
      <c r="L127" s="2">
        <f t="shared" si="9"/>
        <v>0</v>
      </c>
      <c r="Z127" s="9">
        <v>0.34</v>
      </c>
      <c r="AA127" s="5">
        <v>55.335000000000001</v>
      </c>
      <c r="AN127" s="5" t="str">
        <f t="shared" si="10"/>
        <v/>
      </c>
      <c r="AP127" s="5" t="str">
        <f t="shared" si="11"/>
        <v/>
      </c>
      <c r="AS127" s="5">
        <f t="shared" si="12"/>
        <v>55.335000000000001</v>
      </c>
      <c r="AT127" s="11">
        <f t="shared" si="13"/>
        <v>1.0812683409067607E-3</v>
      </c>
      <c r="AU127" s="5">
        <f t="shared" si="14"/>
        <v>1.0812683409067607</v>
      </c>
    </row>
    <row r="128" spans="1:47" x14ac:dyDescent="0.3">
      <c r="A128" s="1" t="s">
        <v>220</v>
      </c>
      <c r="B128" s="1" t="s">
        <v>221</v>
      </c>
      <c r="C128" s="1" t="s">
        <v>222</v>
      </c>
      <c r="D128" s="1" t="s">
        <v>151</v>
      </c>
      <c r="E128" s="1" t="s">
        <v>98</v>
      </c>
      <c r="F128" s="1" t="s">
        <v>189</v>
      </c>
      <c r="G128" s="1" t="s">
        <v>54</v>
      </c>
      <c r="H128" s="1" t="s">
        <v>55</v>
      </c>
      <c r="I128" s="2">
        <v>2.81</v>
      </c>
      <c r="J128" s="2">
        <v>2.12</v>
      </c>
      <c r="K128" s="2">
        <f t="shared" si="8"/>
        <v>2.12</v>
      </c>
      <c r="L128" s="2">
        <f t="shared" si="9"/>
        <v>0</v>
      </c>
      <c r="Z128" s="9">
        <v>2.12</v>
      </c>
      <c r="AA128" s="5">
        <v>345.03</v>
      </c>
      <c r="AN128" s="5" t="str">
        <f t="shared" si="10"/>
        <v/>
      </c>
      <c r="AP128" s="5" t="str">
        <f t="shared" si="11"/>
        <v/>
      </c>
      <c r="AS128" s="5">
        <f t="shared" si="12"/>
        <v>345.03</v>
      </c>
      <c r="AT128" s="11">
        <f t="shared" si="13"/>
        <v>6.7420261256539195E-3</v>
      </c>
      <c r="AU128" s="5">
        <f t="shared" si="14"/>
        <v>6.7420261256539193</v>
      </c>
    </row>
    <row r="129" spans="1:47" x14ac:dyDescent="0.3">
      <c r="A129" s="1" t="s">
        <v>223</v>
      </c>
      <c r="B129" s="1" t="s">
        <v>136</v>
      </c>
      <c r="C129" s="1" t="s">
        <v>88</v>
      </c>
      <c r="D129" s="1" t="s">
        <v>89</v>
      </c>
      <c r="E129" s="1" t="s">
        <v>113</v>
      </c>
      <c r="F129" s="1" t="s">
        <v>224</v>
      </c>
      <c r="G129" s="1" t="s">
        <v>54</v>
      </c>
      <c r="H129" s="1" t="s">
        <v>55</v>
      </c>
      <c r="I129" s="2">
        <v>129.16</v>
      </c>
      <c r="J129" s="2">
        <v>39.869999999999997</v>
      </c>
      <c r="K129" s="2">
        <f t="shared" si="8"/>
        <v>39.86</v>
      </c>
      <c r="L129" s="2">
        <f t="shared" si="9"/>
        <v>0</v>
      </c>
      <c r="P129" s="6">
        <v>4.3099999999999996</v>
      </c>
      <c r="Q129" s="5">
        <v>10085.4</v>
      </c>
      <c r="R129" s="7">
        <v>35.549999999999997</v>
      </c>
      <c r="S129" s="5">
        <v>48259.124999999993</v>
      </c>
      <c r="AN129" s="5" t="str">
        <f t="shared" si="10"/>
        <v/>
      </c>
      <c r="AP129" s="5" t="str">
        <f t="shared" si="11"/>
        <v/>
      </c>
      <c r="AS129" s="5">
        <f t="shared" si="12"/>
        <v>58344.524999999994</v>
      </c>
      <c r="AT129" s="11">
        <f t="shared" si="13"/>
        <v>1.1400756799086116</v>
      </c>
      <c r="AU129" s="5">
        <f t="shared" si="14"/>
        <v>1140.0756799086116</v>
      </c>
    </row>
    <row r="130" spans="1:47" x14ac:dyDescent="0.3">
      <c r="A130" s="1" t="s">
        <v>223</v>
      </c>
      <c r="B130" s="1" t="s">
        <v>136</v>
      </c>
      <c r="C130" s="1" t="s">
        <v>88</v>
      </c>
      <c r="D130" s="1" t="s">
        <v>89</v>
      </c>
      <c r="E130" s="1" t="s">
        <v>110</v>
      </c>
      <c r="F130" s="1" t="s">
        <v>224</v>
      </c>
      <c r="G130" s="1" t="s">
        <v>54</v>
      </c>
      <c r="H130" s="1" t="s">
        <v>55</v>
      </c>
      <c r="I130" s="2">
        <v>129.16</v>
      </c>
      <c r="J130" s="2">
        <v>34.72</v>
      </c>
      <c r="K130" s="2">
        <f t="shared" si="8"/>
        <v>30.189999999999998</v>
      </c>
      <c r="L130" s="2">
        <f t="shared" si="9"/>
        <v>4.54</v>
      </c>
      <c r="N130" s="4">
        <v>6.08</v>
      </c>
      <c r="O130" s="5">
        <v>16160.64</v>
      </c>
      <c r="P130" s="6">
        <v>13.99</v>
      </c>
      <c r="Q130" s="5">
        <v>32736.6</v>
      </c>
      <c r="R130" s="7">
        <v>10.119999999999999</v>
      </c>
      <c r="S130" s="5">
        <v>13737.9</v>
      </c>
      <c r="AN130" s="5" t="str">
        <f t="shared" si="10"/>
        <v/>
      </c>
      <c r="AP130" s="5" t="str">
        <f t="shared" si="11"/>
        <v/>
      </c>
      <c r="AR130" s="2">
        <v>4.54</v>
      </c>
      <c r="AS130" s="5">
        <f t="shared" si="12"/>
        <v>62635.14</v>
      </c>
      <c r="AT130" s="11">
        <f t="shared" si="13"/>
        <v>1.2239160370518241</v>
      </c>
      <c r="AU130" s="5">
        <f t="shared" si="14"/>
        <v>1223.9160370518241</v>
      </c>
    </row>
    <row r="131" spans="1:47" x14ac:dyDescent="0.3">
      <c r="A131" s="1" t="s">
        <v>223</v>
      </c>
      <c r="B131" s="1" t="s">
        <v>136</v>
      </c>
      <c r="C131" s="1" t="s">
        <v>88</v>
      </c>
      <c r="D131" s="1" t="s">
        <v>89</v>
      </c>
      <c r="E131" s="1" t="s">
        <v>100</v>
      </c>
      <c r="F131" s="1" t="s">
        <v>224</v>
      </c>
      <c r="G131" s="1" t="s">
        <v>54</v>
      </c>
      <c r="H131" s="1" t="s">
        <v>55</v>
      </c>
      <c r="I131" s="2">
        <v>129.16</v>
      </c>
      <c r="J131" s="2">
        <v>13.86</v>
      </c>
      <c r="K131" s="2">
        <f t="shared" ref="K131:K194" si="15">SUM(N131,P131,R131,T131,V131,X131,Z131,AB131,AE131,AG131,AI131)</f>
        <v>13.86</v>
      </c>
      <c r="L131" s="2">
        <f t="shared" ref="L131:L194" si="16">SUM(M131,AD131,AK131,AM131,AO131,AQ131,AR131)</f>
        <v>0</v>
      </c>
      <c r="N131" s="4">
        <v>1.86</v>
      </c>
      <c r="O131" s="5">
        <v>4943.88</v>
      </c>
      <c r="P131" s="6">
        <v>11.17</v>
      </c>
      <c r="Q131" s="5">
        <v>26137.8</v>
      </c>
      <c r="R131" s="7">
        <v>0.1</v>
      </c>
      <c r="S131" s="5">
        <v>135.75</v>
      </c>
      <c r="AB131" s="10">
        <v>0.73</v>
      </c>
      <c r="AC131" s="5">
        <v>106.7625</v>
      </c>
      <c r="AN131" s="5" t="str">
        <f t="shared" ref="AN131:AN194" si="17">IF(AM131&gt;0,AM131*$AN$1,"")</f>
        <v/>
      </c>
      <c r="AP131" s="5" t="str">
        <f t="shared" ref="AP131:AP194" si="18">IF(AO131&gt;0,AO131*$AP$1,"")</f>
        <v/>
      </c>
      <c r="AS131" s="5">
        <f t="shared" ref="AS131:AS194" si="19">SUM(O131,Q131,S131,U131,W131,Y131,AA131,AC131,AF131,AH131,AJ131)</f>
        <v>31324.192500000001</v>
      </c>
      <c r="AT131" s="11">
        <f t="shared" ref="AT131:AT194" si="20">(AS131/$AS$325)*100</f>
        <v>0.61208742486164269</v>
      </c>
      <c r="AU131" s="5">
        <f t="shared" ref="AU131:AU194" si="21">(AT131/100)*$AU$1</f>
        <v>612.08742486164272</v>
      </c>
    </row>
    <row r="132" spans="1:47" x14ac:dyDescent="0.3">
      <c r="A132" s="1" t="s">
        <v>223</v>
      </c>
      <c r="B132" s="1" t="s">
        <v>136</v>
      </c>
      <c r="C132" s="1" t="s">
        <v>88</v>
      </c>
      <c r="D132" s="1" t="s">
        <v>89</v>
      </c>
      <c r="E132" s="1" t="s">
        <v>101</v>
      </c>
      <c r="F132" s="1" t="s">
        <v>224</v>
      </c>
      <c r="G132" s="1" t="s">
        <v>54</v>
      </c>
      <c r="H132" s="1" t="s">
        <v>55</v>
      </c>
      <c r="I132" s="2">
        <v>129.16</v>
      </c>
      <c r="J132" s="2">
        <v>39.1</v>
      </c>
      <c r="K132" s="2">
        <f t="shared" si="15"/>
        <v>39.099999999999994</v>
      </c>
      <c r="L132" s="2">
        <f t="shared" si="16"/>
        <v>0</v>
      </c>
      <c r="P132" s="6">
        <v>19.239999999999998</v>
      </c>
      <c r="Q132" s="5">
        <v>45021.599999999999</v>
      </c>
      <c r="R132" s="7">
        <v>19.86</v>
      </c>
      <c r="S132" s="5">
        <v>26959.95</v>
      </c>
      <c r="AN132" s="5" t="str">
        <f t="shared" si="17"/>
        <v/>
      </c>
      <c r="AP132" s="5" t="str">
        <f t="shared" si="18"/>
        <v/>
      </c>
      <c r="AS132" s="5">
        <f t="shared" si="19"/>
        <v>71981.55</v>
      </c>
      <c r="AT132" s="11">
        <f t="shared" si="20"/>
        <v>1.4065486788541981</v>
      </c>
      <c r="AU132" s="5">
        <f t="shared" si="21"/>
        <v>1406.548678854198</v>
      </c>
    </row>
    <row r="133" spans="1:47" x14ac:dyDescent="0.3">
      <c r="A133" s="1" t="s">
        <v>225</v>
      </c>
      <c r="B133" s="1" t="s">
        <v>226</v>
      </c>
      <c r="C133" s="1" t="s">
        <v>227</v>
      </c>
      <c r="D133" s="1" t="s">
        <v>216</v>
      </c>
      <c r="E133" s="1" t="s">
        <v>100</v>
      </c>
      <c r="F133" s="1" t="s">
        <v>224</v>
      </c>
      <c r="G133" s="1" t="s">
        <v>54</v>
      </c>
      <c r="H133" s="1" t="s">
        <v>55</v>
      </c>
      <c r="I133" s="2">
        <v>8.44</v>
      </c>
      <c r="J133" s="2">
        <v>6.51</v>
      </c>
      <c r="K133" s="2">
        <f t="shared" si="15"/>
        <v>5.4399999999999995</v>
      </c>
      <c r="L133" s="2">
        <f t="shared" si="16"/>
        <v>1.08</v>
      </c>
      <c r="P133" s="6">
        <v>1.67</v>
      </c>
      <c r="Q133" s="5">
        <v>3907.8</v>
      </c>
      <c r="Z133" s="9">
        <v>2.19</v>
      </c>
      <c r="AA133" s="5">
        <v>356.42250000000001</v>
      </c>
      <c r="AB133" s="10">
        <v>1.58</v>
      </c>
      <c r="AC133" s="5">
        <v>231.07499999999999</v>
      </c>
      <c r="AN133" s="5" t="str">
        <f t="shared" si="17"/>
        <v/>
      </c>
      <c r="AP133" s="5" t="str">
        <f t="shared" si="18"/>
        <v/>
      </c>
      <c r="AR133" s="2">
        <v>1.08</v>
      </c>
      <c r="AS133" s="5">
        <f t="shared" si="19"/>
        <v>4495.2974999999997</v>
      </c>
      <c r="AT133" s="11">
        <f t="shared" si="20"/>
        <v>8.7839936201451321E-2</v>
      </c>
      <c r="AU133" s="5">
        <f t="shared" si="21"/>
        <v>87.839936201451323</v>
      </c>
    </row>
    <row r="134" spans="1:47" x14ac:dyDescent="0.3">
      <c r="A134" s="1" t="s">
        <v>225</v>
      </c>
      <c r="B134" s="1" t="s">
        <v>226</v>
      </c>
      <c r="C134" s="1" t="s">
        <v>227</v>
      </c>
      <c r="D134" s="1" t="s">
        <v>216</v>
      </c>
      <c r="E134" s="1" t="s">
        <v>101</v>
      </c>
      <c r="F134" s="1" t="s">
        <v>224</v>
      </c>
      <c r="G134" s="1" t="s">
        <v>54</v>
      </c>
      <c r="H134" s="1" t="s">
        <v>55</v>
      </c>
      <c r="I134" s="2">
        <v>8.44</v>
      </c>
      <c r="J134" s="2">
        <v>0.75</v>
      </c>
      <c r="K134" s="2">
        <f t="shared" si="15"/>
        <v>0.75</v>
      </c>
      <c r="L134" s="2">
        <f t="shared" si="16"/>
        <v>0</v>
      </c>
      <c r="P134" s="6">
        <v>0.28000000000000003</v>
      </c>
      <c r="Q134" s="5">
        <v>655.20000000000005</v>
      </c>
      <c r="Z134" s="9">
        <v>0.26</v>
      </c>
      <c r="AA134" s="5">
        <v>42.314999999999998</v>
      </c>
      <c r="AB134" s="10">
        <v>0.21</v>
      </c>
      <c r="AC134" s="5">
        <v>30.712499999999999</v>
      </c>
      <c r="AN134" s="5" t="str">
        <f t="shared" si="17"/>
        <v/>
      </c>
      <c r="AP134" s="5" t="str">
        <f t="shared" si="18"/>
        <v/>
      </c>
      <c r="AS134" s="5">
        <f t="shared" si="19"/>
        <v>728.22750000000008</v>
      </c>
      <c r="AT134" s="11">
        <f t="shared" si="20"/>
        <v>1.4229860679997798E-2</v>
      </c>
      <c r="AU134" s="5">
        <f t="shared" si="21"/>
        <v>14.229860679997797</v>
      </c>
    </row>
    <row r="135" spans="1:47" x14ac:dyDescent="0.3">
      <c r="A135" s="1" t="s">
        <v>228</v>
      </c>
      <c r="B135" s="1" t="s">
        <v>64</v>
      </c>
      <c r="C135" s="1" t="s">
        <v>65</v>
      </c>
      <c r="D135" s="1" t="s">
        <v>390</v>
      </c>
      <c r="E135" s="1" t="s">
        <v>110</v>
      </c>
      <c r="F135" s="1" t="s">
        <v>224</v>
      </c>
      <c r="G135" s="1" t="s">
        <v>54</v>
      </c>
      <c r="H135" s="1" t="s">
        <v>55</v>
      </c>
      <c r="I135" s="2">
        <v>22.4</v>
      </c>
      <c r="J135" s="2">
        <v>2.98</v>
      </c>
      <c r="K135" s="2">
        <f t="shared" si="15"/>
        <v>0</v>
      </c>
      <c r="L135" s="2">
        <f t="shared" si="16"/>
        <v>2.98</v>
      </c>
      <c r="AN135" s="5" t="str">
        <f t="shared" si="17"/>
        <v/>
      </c>
      <c r="AP135" s="5" t="str">
        <f t="shared" si="18"/>
        <v/>
      </c>
      <c r="AR135" s="2">
        <v>2.98</v>
      </c>
      <c r="AS135" s="5">
        <f t="shared" si="19"/>
        <v>0</v>
      </c>
      <c r="AT135" s="11">
        <f t="shared" si="20"/>
        <v>0</v>
      </c>
      <c r="AU135" s="5">
        <f t="shared" si="21"/>
        <v>0</v>
      </c>
    </row>
    <row r="136" spans="1:47" x14ac:dyDescent="0.3">
      <c r="A136" s="1" t="s">
        <v>228</v>
      </c>
      <c r="B136" s="1" t="s">
        <v>64</v>
      </c>
      <c r="C136" s="1" t="s">
        <v>65</v>
      </c>
      <c r="D136" s="1" t="s">
        <v>390</v>
      </c>
      <c r="E136" s="1" t="s">
        <v>100</v>
      </c>
      <c r="F136" s="1" t="s">
        <v>224</v>
      </c>
      <c r="G136" s="1" t="s">
        <v>54</v>
      </c>
      <c r="H136" s="1" t="s">
        <v>55</v>
      </c>
      <c r="I136" s="2">
        <v>22.4</v>
      </c>
      <c r="J136" s="2">
        <v>16.59</v>
      </c>
      <c r="K136" s="2">
        <f t="shared" si="15"/>
        <v>0</v>
      </c>
      <c r="L136" s="2">
        <f t="shared" si="16"/>
        <v>16.59</v>
      </c>
      <c r="AN136" s="5" t="str">
        <f t="shared" si="17"/>
        <v/>
      </c>
      <c r="AO136" s="2">
        <v>0.57999999999999996</v>
      </c>
      <c r="AP136" s="5">
        <f t="shared" si="18"/>
        <v>0.57999999999999996</v>
      </c>
      <c r="AQ136" s="2">
        <v>0.88</v>
      </c>
      <c r="AR136" s="2">
        <v>15.13</v>
      </c>
      <c r="AS136" s="5">
        <f t="shared" si="19"/>
        <v>0</v>
      </c>
      <c r="AT136" s="11">
        <f t="shared" si="20"/>
        <v>0</v>
      </c>
      <c r="AU136" s="5">
        <f t="shared" si="21"/>
        <v>0</v>
      </c>
    </row>
    <row r="137" spans="1:47" x14ac:dyDescent="0.3">
      <c r="A137" s="1" t="s">
        <v>229</v>
      </c>
      <c r="B137" s="1" t="s">
        <v>149</v>
      </c>
      <c r="C137" s="1" t="s">
        <v>150</v>
      </c>
      <c r="D137" s="1" t="s">
        <v>151</v>
      </c>
      <c r="E137" s="1" t="s">
        <v>52</v>
      </c>
      <c r="F137" s="1" t="s">
        <v>224</v>
      </c>
      <c r="G137" s="1" t="s">
        <v>54</v>
      </c>
      <c r="H137" s="1" t="s">
        <v>55</v>
      </c>
      <c r="I137" s="2">
        <v>153.65</v>
      </c>
      <c r="J137" s="2">
        <v>37.130000000000003</v>
      </c>
      <c r="K137" s="2">
        <f t="shared" si="15"/>
        <v>37.14</v>
      </c>
      <c r="L137" s="2">
        <f t="shared" si="16"/>
        <v>0</v>
      </c>
      <c r="P137" s="6">
        <v>0.19</v>
      </c>
      <c r="Q137" s="5">
        <v>444.6</v>
      </c>
      <c r="R137" s="7">
        <v>26.7</v>
      </c>
      <c r="S137" s="5">
        <v>36245.25</v>
      </c>
      <c r="T137" s="8">
        <v>10.25</v>
      </c>
      <c r="U137" s="5">
        <v>4174.3125</v>
      </c>
      <c r="AN137" s="5" t="str">
        <f t="shared" si="17"/>
        <v/>
      </c>
      <c r="AP137" s="5" t="str">
        <f t="shared" si="18"/>
        <v/>
      </c>
      <c r="AS137" s="5">
        <f t="shared" si="19"/>
        <v>40864.162499999999</v>
      </c>
      <c r="AT137" s="11">
        <f t="shared" si="20"/>
        <v>0.79850230756156626</v>
      </c>
      <c r="AU137" s="5">
        <f t="shared" si="21"/>
        <v>798.50230756156623</v>
      </c>
    </row>
    <row r="138" spans="1:47" x14ac:dyDescent="0.3">
      <c r="A138" s="1" t="s">
        <v>229</v>
      </c>
      <c r="B138" s="1" t="s">
        <v>149</v>
      </c>
      <c r="C138" s="1" t="s">
        <v>150</v>
      </c>
      <c r="D138" s="1" t="s">
        <v>151</v>
      </c>
      <c r="E138" s="1" t="s">
        <v>81</v>
      </c>
      <c r="F138" s="1" t="s">
        <v>224</v>
      </c>
      <c r="G138" s="1" t="s">
        <v>54</v>
      </c>
      <c r="H138" s="1" t="s">
        <v>55</v>
      </c>
      <c r="I138" s="2">
        <v>153.65</v>
      </c>
      <c r="J138" s="2">
        <v>35.67</v>
      </c>
      <c r="K138" s="2">
        <f t="shared" si="15"/>
        <v>35.64</v>
      </c>
      <c r="L138" s="2">
        <f t="shared" si="16"/>
        <v>0.03</v>
      </c>
      <c r="P138" s="6">
        <v>3.48</v>
      </c>
      <c r="Q138" s="5">
        <v>8143.2</v>
      </c>
      <c r="R138" s="7">
        <v>3.97</v>
      </c>
      <c r="S138" s="5">
        <v>5389.2750000000005</v>
      </c>
      <c r="T138" s="8">
        <v>18.5</v>
      </c>
      <c r="U138" s="5">
        <v>7534.125</v>
      </c>
      <c r="Z138" s="9">
        <v>5.67</v>
      </c>
      <c r="AA138" s="5">
        <v>922.79250000000002</v>
      </c>
      <c r="AB138" s="10">
        <v>4.0199999999999996</v>
      </c>
      <c r="AC138" s="5">
        <v>587.92499999999995</v>
      </c>
      <c r="AN138" s="5" t="str">
        <f t="shared" si="17"/>
        <v/>
      </c>
      <c r="AP138" s="5" t="str">
        <f t="shared" si="18"/>
        <v/>
      </c>
      <c r="AR138" s="2">
        <v>0.03</v>
      </c>
      <c r="AS138" s="5">
        <f t="shared" si="19"/>
        <v>22577.317499999997</v>
      </c>
      <c r="AT138" s="11">
        <f t="shared" si="20"/>
        <v>0.44116994009849414</v>
      </c>
      <c r="AU138" s="5">
        <f t="shared" si="21"/>
        <v>441.16994009849412</v>
      </c>
    </row>
    <row r="139" spans="1:47" x14ac:dyDescent="0.3">
      <c r="A139" s="1" t="s">
        <v>229</v>
      </c>
      <c r="B139" s="1" t="s">
        <v>149</v>
      </c>
      <c r="C139" s="1" t="s">
        <v>150</v>
      </c>
      <c r="D139" s="1" t="s">
        <v>151</v>
      </c>
      <c r="E139" s="1" t="s">
        <v>98</v>
      </c>
      <c r="F139" s="1" t="s">
        <v>224</v>
      </c>
      <c r="G139" s="1" t="s">
        <v>54</v>
      </c>
      <c r="H139" s="1" t="s">
        <v>55</v>
      </c>
      <c r="I139" s="2">
        <v>153.65</v>
      </c>
      <c r="J139" s="2">
        <v>38.450000000000003</v>
      </c>
      <c r="K139" s="2">
        <f t="shared" si="15"/>
        <v>30.28</v>
      </c>
      <c r="L139" s="2">
        <f t="shared" si="16"/>
        <v>8.17</v>
      </c>
      <c r="P139" s="6">
        <v>3.09</v>
      </c>
      <c r="Q139" s="5">
        <v>7230.5999999999995</v>
      </c>
      <c r="R139" s="7">
        <v>23.36</v>
      </c>
      <c r="S139" s="5">
        <v>31711.200000000001</v>
      </c>
      <c r="T139" s="8">
        <v>3.83</v>
      </c>
      <c r="U139" s="5">
        <v>1559.7674999999999</v>
      </c>
      <c r="AN139" s="5" t="str">
        <f t="shared" si="17"/>
        <v/>
      </c>
      <c r="AP139" s="5" t="str">
        <f t="shared" si="18"/>
        <v/>
      </c>
      <c r="AR139" s="2">
        <v>8.17</v>
      </c>
      <c r="AS139" s="5">
        <f t="shared" si="19"/>
        <v>40501.567500000005</v>
      </c>
      <c r="AT139" s="11">
        <f t="shared" si="20"/>
        <v>0.79141705421249087</v>
      </c>
      <c r="AU139" s="5">
        <f t="shared" si="21"/>
        <v>791.41705421249094</v>
      </c>
    </row>
    <row r="140" spans="1:47" x14ac:dyDescent="0.3">
      <c r="A140" s="1" t="s">
        <v>229</v>
      </c>
      <c r="B140" s="1" t="s">
        <v>149</v>
      </c>
      <c r="C140" s="1" t="s">
        <v>150</v>
      </c>
      <c r="D140" s="1" t="s">
        <v>151</v>
      </c>
      <c r="E140" s="1" t="s">
        <v>56</v>
      </c>
      <c r="F140" s="1" t="s">
        <v>224</v>
      </c>
      <c r="G140" s="1" t="s">
        <v>54</v>
      </c>
      <c r="H140" s="1" t="s">
        <v>55</v>
      </c>
      <c r="I140" s="2">
        <v>153.65</v>
      </c>
      <c r="J140" s="2">
        <v>40.340000000000003</v>
      </c>
      <c r="K140" s="2">
        <f t="shared" si="15"/>
        <v>40</v>
      </c>
      <c r="L140" s="2">
        <f t="shared" si="16"/>
        <v>0</v>
      </c>
      <c r="P140" s="6">
        <v>1.47</v>
      </c>
      <c r="Q140" s="5">
        <v>3439.8</v>
      </c>
      <c r="R140" s="7">
        <v>24.59</v>
      </c>
      <c r="S140" s="5">
        <v>33380.925000000003</v>
      </c>
      <c r="T140" s="8">
        <v>13.94</v>
      </c>
      <c r="U140" s="5">
        <v>5677.0649999999996</v>
      </c>
      <c r="AN140" s="5" t="str">
        <f t="shared" si="17"/>
        <v/>
      </c>
      <c r="AP140" s="5" t="str">
        <f t="shared" si="18"/>
        <v/>
      </c>
      <c r="AS140" s="5">
        <f t="shared" si="19"/>
        <v>42497.790000000008</v>
      </c>
      <c r="AT140" s="11">
        <f t="shared" si="20"/>
        <v>0.83042405142322095</v>
      </c>
      <c r="AU140" s="5">
        <f t="shared" si="21"/>
        <v>830.42405142322093</v>
      </c>
    </row>
    <row r="141" spans="1:47" x14ac:dyDescent="0.3">
      <c r="A141" s="1" t="s">
        <v>230</v>
      </c>
      <c r="B141" s="1" t="s">
        <v>231</v>
      </c>
      <c r="C141" s="1" t="s">
        <v>232</v>
      </c>
      <c r="D141" s="1" t="s">
        <v>151</v>
      </c>
      <c r="E141" s="1" t="s">
        <v>61</v>
      </c>
      <c r="F141" s="1" t="s">
        <v>224</v>
      </c>
      <c r="G141" s="1" t="s">
        <v>54</v>
      </c>
      <c r="H141" s="1" t="s">
        <v>55</v>
      </c>
      <c r="I141" s="2">
        <v>80</v>
      </c>
      <c r="J141" s="2">
        <v>37.83</v>
      </c>
      <c r="K141" s="2">
        <f t="shared" si="15"/>
        <v>37.840000000000003</v>
      </c>
      <c r="L141" s="2">
        <f t="shared" si="16"/>
        <v>0</v>
      </c>
      <c r="R141" s="7">
        <v>31.23</v>
      </c>
      <c r="S141" s="5">
        <v>42394.724999999999</v>
      </c>
      <c r="T141" s="8">
        <v>6.61</v>
      </c>
      <c r="U141" s="5">
        <v>2691.9225000000001</v>
      </c>
      <c r="AN141" s="5" t="str">
        <f t="shared" si="17"/>
        <v/>
      </c>
      <c r="AP141" s="5" t="str">
        <f t="shared" si="18"/>
        <v/>
      </c>
      <c r="AS141" s="5">
        <f t="shared" si="19"/>
        <v>45086.647499999999</v>
      </c>
      <c r="AT141" s="11">
        <f t="shared" si="20"/>
        <v>0.88101137687490638</v>
      </c>
      <c r="AU141" s="5">
        <f t="shared" si="21"/>
        <v>881.01137687490643</v>
      </c>
    </row>
    <row r="142" spans="1:47" x14ac:dyDescent="0.3">
      <c r="A142" s="1" t="s">
        <v>230</v>
      </c>
      <c r="B142" s="1" t="s">
        <v>231</v>
      </c>
      <c r="C142" s="1" t="s">
        <v>232</v>
      </c>
      <c r="D142" s="1" t="s">
        <v>151</v>
      </c>
      <c r="E142" s="1" t="s">
        <v>62</v>
      </c>
      <c r="F142" s="1" t="s">
        <v>224</v>
      </c>
      <c r="G142" s="1" t="s">
        <v>54</v>
      </c>
      <c r="H142" s="1" t="s">
        <v>55</v>
      </c>
      <c r="I142" s="2">
        <v>80</v>
      </c>
      <c r="J142" s="2">
        <v>39.53</v>
      </c>
      <c r="K142" s="2">
        <f t="shared" si="15"/>
        <v>39.519999999999996</v>
      </c>
      <c r="L142" s="2">
        <f t="shared" si="16"/>
        <v>0</v>
      </c>
      <c r="R142" s="7">
        <v>34.619999999999997</v>
      </c>
      <c r="S142" s="5">
        <v>46996.649999999987</v>
      </c>
      <c r="Z142" s="9">
        <v>3.36</v>
      </c>
      <c r="AA142" s="5">
        <v>546.84</v>
      </c>
      <c r="AB142" s="10">
        <v>1.54</v>
      </c>
      <c r="AC142" s="5">
        <v>225.22499999999999</v>
      </c>
      <c r="AN142" s="5" t="str">
        <f t="shared" si="17"/>
        <v/>
      </c>
      <c r="AP142" s="5" t="str">
        <f t="shared" si="18"/>
        <v/>
      </c>
      <c r="AS142" s="5">
        <f t="shared" si="19"/>
        <v>47768.714999999982</v>
      </c>
      <c r="AT142" s="11">
        <f t="shared" si="20"/>
        <v>0.93342006352756623</v>
      </c>
      <c r="AU142" s="5">
        <f t="shared" si="21"/>
        <v>933.4200635275663</v>
      </c>
    </row>
    <row r="143" spans="1:47" x14ac:dyDescent="0.3">
      <c r="A143" s="1" t="s">
        <v>233</v>
      </c>
      <c r="B143" s="1" t="s">
        <v>231</v>
      </c>
      <c r="C143" s="1" t="s">
        <v>232</v>
      </c>
      <c r="D143" s="1" t="s">
        <v>151</v>
      </c>
      <c r="E143" s="1" t="s">
        <v>112</v>
      </c>
      <c r="F143" s="1" t="s">
        <v>224</v>
      </c>
      <c r="G143" s="1" t="s">
        <v>54</v>
      </c>
      <c r="H143" s="1" t="s">
        <v>55</v>
      </c>
      <c r="I143" s="2">
        <v>80</v>
      </c>
      <c r="J143" s="2">
        <v>39.08</v>
      </c>
      <c r="K143" s="2">
        <f t="shared" si="15"/>
        <v>39.080000000000005</v>
      </c>
      <c r="L143" s="2">
        <f t="shared" si="16"/>
        <v>0</v>
      </c>
      <c r="P143" s="6">
        <v>3.45</v>
      </c>
      <c r="Q143" s="5">
        <v>8073</v>
      </c>
      <c r="R143" s="7">
        <v>35.630000000000003</v>
      </c>
      <c r="S143" s="5">
        <v>48367.725000000013</v>
      </c>
      <c r="AN143" s="5" t="str">
        <f t="shared" si="17"/>
        <v/>
      </c>
      <c r="AP143" s="5" t="str">
        <f t="shared" si="18"/>
        <v/>
      </c>
      <c r="AS143" s="5">
        <f t="shared" si="19"/>
        <v>56440.725000000013</v>
      </c>
      <c r="AT143" s="11">
        <f t="shared" si="20"/>
        <v>1.1028746558294884</v>
      </c>
      <c r="AU143" s="5">
        <f t="shared" si="21"/>
        <v>1102.8746558294883</v>
      </c>
    </row>
    <row r="144" spans="1:47" x14ac:dyDescent="0.3">
      <c r="A144" s="1" t="s">
        <v>233</v>
      </c>
      <c r="B144" s="1" t="s">
        <v>231</v>
      </c>
      <c r="C144" s="1" t="s">
        <v>232</v>
      </c>
      <c r="D144" s="1" t="s">
        <v>151</v>
      </c>
      <c r="E144" s="1" t="s">
        <v>114</v>
      </c>
      <c r="F144" s="1" t="s">
        <v>224</v>
      </c>
      <c r="G144" s="1" t="s">
        <v>54</v>
      </c>
      <c r="H144" s="1" t="s">
        <v>55</v>
      </c>
      <c r="I144" s="2">
        <v>80</v>
      </c>
      <c r="J144" s="2">
        <v>40.26</v>
      </c>
      <c r="K144" s="2">
        <f t="shared" si="15"/>
        <v>40</v>
      </c>
      <c r="L144" s="2">
        <f t="shared" si="16"/>
        <v>0</v>
      </c>
      <c r="P144" s="6">
        <v>3.31</v>
      </c>
      <c r="Q144" s="5">
        <v>7745.4000000000005</v>
      </c>
      <c r="R144" s="7">
        <v>36.69</v>
      </c>
      <c r="S144" s="5">
        <v>49806.675000000003</v>
      </c>
      <c r="AN144" s="5" t="str">
        <f t="shared" si="17"/>
        <v/>
      </c>
      <c r="AP144" s="5" t="str">
        <f t="shared" si="18"/>
        <v/>
      </c>
      <c r="AS144" s="5">
        <f t="shared" si="19"/>
        <v>57552.075000000004</v>
      </c>
      <c r="AT144" s="11">
        <f t="shared" si="20"/>
        <v>1.1245908855334141</v>
      </c>
      <c r="AU144" s="5">
        <f t="shared" si="21"/>
        <v>1124.5908855334142</v>
      </c>
    </row>
    <row r="145" spans="1:47" x14ac:dyDescent="0.3">
      <c r="A145" s="1" t="s">
        <v>234</v>
      </c>
      <c r="B145" s="1" t="s">
        <v>149</v>
      </c>
      <c r="C145" s="1" t="s">
        <v>150</v>
      </c>
      <c r="D145" s="1" t="s">
        <v>151</v>
      </c>
      <c r="E145" s="1" t="s">
        <v>71</v>
      </c>
      <c r="F145" s="1" t="s">
        <v>224</v>
      </c>
      <c r="G145" s="1" t="s">
        <v>54</v>
      </c>
      <c r="H145" s="1" t="s">
        <v>55</v>
      </c>
      <c r="I145" s="2">
        <v>154.57</v>
      </c>
      <c r="J145" s="2">
        <v>36.729999999999997</v>
      </c>
      <c r="K145" s="2">
        <f t="shared" si="15"/>
        <v>35.549999999999997</v>
      </c>
      <c r="L145" s="2">
        <f t="shared" si="16"/>
        <v>0</v>
      </c>
      <c r="R145" s="7">
        <v>22.64</v>
      </c>
      <c r="S145" s="5">
        <v>30733.8</v>
      </c>
      <c r="T145" s="8">
        <v>12.91</v>
      </c>
      <c r="U145" s="5">
        <v>5257.5974999999999</v>
      </c>
      <c r="AN145" s="5" t="str">
        <f t="shared" si="17"/>
        <v/>
      </c>
      <c r="AP145" s="5" t="str">
        <f t="shared" si="18"/>
        <v/>
      </c>
      <c r="AS145" s="5">
        <f t="shared" si="19"/>
        <v>35991.397499999999</v>
      </c>
      <c r="AT145" s="11">
        <f t="shared" si="20"/>
        <v>0.70328650332955156</v>
      </c>
      <c r="AU145" s="5">
        <f t="shared" si="21"/>
        <v>703.28650332955158</v>
      </c>
    </row>
    <row r="146" spans="1:47" x14ac:dyDescent="0.3">
      <c r="A146" s="1" t="s">
        <v>234</v>
      </c>
      <c r="B146" s="1" t="s">
        <v>149</v>
      </c>
      <c r="C146" s="1" t="s">
        <v>150</v>
      </c>
      <c r="D146" s="1" t="s">
        <v>151</v>
      </c>
      <c r="E146" s="1" t="s">
        <v>67</v>
      </c>
      <c r="F146" s="1" t="s">
        <v>224</v>
      </c>
      <c r="G146" s="1" t="s">
        <v>54</v>
      </c>
      <c r="H146" s="1" t="s">
        <v>55</v>
      </c>
      <c r="I146" s="2">
        <v>154.57</v>
      </c>
      <c r="J146" s="2">
        <v>37.18</v>
      </c>
      <c r="K146" s="2">
        <f t="shared" si="15"/>
        <v>37.18</v>
      </c>
      <c r="L146" s="2">
        <f t="shared" si="16"/>
        <v>0</v>
      </c>
      <c r="R146" s="7">
        <v>36.92</v>
      </c>
      <c r="S146" s="5">
        <v>50118.9</v>
      </c>
      <c r="T146" s="8">
        <v>0.26</v>
      </c>
      <c r="U146" s="5">
        <v>105.88500000000001</v>
      </c>
      <c r="AN146" s="5" t="str">
        <f t="shared" si="17"/>
        <v/>
      </c>
      <c r="AP146" s="5" t="str">
        <f t="shared" si="18"/>
        <v/>
      </c>
      <c r="AS146" s="5">
        <f t="shared" si="19"/>
        <v>50224.785000000003</v>
      </c>
      <c r="AT146" s="11">
        <f t="shared" si="20"/>
        <v>0.98141266737776756</v>
      </c>
      <c r="AU146" s="5">
        <f t="shared" si="21"/>
        <v>981.41266737776755</v>
      </c>
    </row>
    <row r="147" spans="1:47" x14ac:dyDescent="0.3">
      <c r="A147" s="1" t="s">
        <v>234</v>
      </c>
      <c r="B147" s="1" t="s">
        <v>149</v>
      </c>
      <c r="C147" s="1" t="s">
        <v>150</v>
      </c>
      <c r="D147" s="1" t="s">
        <v>151</v>
      </c>
      <c r="E147" s="1" t="s">
        <v>68</v>
      </c>
      <c r="F147" s="1" t="s">
        <v>224</v>
      </c>
      <c r="G147" s="1" t="s">
        <v>54</v>
      </c>
      <c r="H147" s="1" t="s">
        <v>55</v>
      </c>
      <c r="I147" s="2">
        <v>154.57</v>
      </c>
      <c r="J147" s="2">
        <v>39.86</v>
      </c>
      <c r="K147" s="2">
        <f t="shared" si="15"/>
        <v>39.85</v>
      </c>
      <c r="L147" s="2">
        <f t="shared" si="16"/>
        <v>0</v>
      </c>
      <c r="P147" s="6">
        <v>17.66</v>
      </c>
      <c r="Q147" s="5">
        <v>41324.400000000001</v>
      </c>
      <c r="R147" s="7">
        <v>22.19</v>
      </c>
      <c r="S147" s="5">
        <v>30122.924999999999</v>
      </c>
      <c r="AN147" s="5" t="str">
        <f t="shared" si="17"/>
        <v/>
      </c>
      <c r="AP147" s="5" t="str">
        <f t="shared" si="18"/>
        <v/>
      </c>
      <c r="AS147" s="5">
        <f t="shared" si="19"/>
        <v>71447.324999999997</v>
      </c>
      <c r="AT147" s="11">
        <f t="shared" si="20"/>
        <v>1.396109705701204</v>
      </c>
      <c r="AU147" s="5">
        <f t="shared" si="21"/>
        <v>1396.1097057012039</v>
      </c>
    </row>
    <row r="148" spans="1:47" x14ac:dyDescent="0.3">
      <c r="A148" s="1" t="s">
        <v>234</v>
      </c>
      <c r="B148" s="1" t="s">
        <v>149</v>
      </c>
      <c r="C148" s="1" t="s">
        <v>150</v>
      </c>
      <c r="D148" s="1" t="s">
        <v>151</v>
      </c>
      <c r="E148" s="1" t="s">
        <v>69</v>
      </c>
      <c r="F148" s="1" t="s">
        <v>224</v>
      </c>
      <c r="G148" s="1" t="s">
        <v>54</v>
      </c>
      <c r="H148" s="1" t="s">
        <v>55</v>
      </c>
      <c r="I148" s="2">
        <v>154.57</v>
      </c>
      <c r="J148" s="2">
        <v>39.32</v>
      </c>
      <c r="K148" s="2">
        <f t="shared" si="15"/>
        <v>39.319999999999993</v>
      </c>
      <c r="L148" s="2">
        <f t="shared" si="16"/>
        <v>0</v>
      </c>
      <c r="R148" s="7">
        <v>37.229999999999997</v>
      </c>
      <c r="S148" s="5">
        <v>50539.724999999999</v>
      </c>
      <c r="T148" s="8">
        <v>2.09</v>
      </c>
      <c r="U148" s="5">
        <v>851.15249999999992</v>
      </c>
      <c r="AN148" s="5" t="str">
        <f t="shared" si="17"/>
        <v/>
      </c>
      <c r="AP148" s="5" t="str">
        <f t="shared" si="18"/>
        <v/>
      </c>
      <c r="AS148" s="5">
        <f t="shared" si="19"/>
        <v>51390.877499999995</v>
      </c>
      <c r="AT148" s="11">
        <f t="shared" si="20"/>
        <v>1.0041985877323136</v>
      </c>
      <c r="AU148" s="5">
        <f t="shared" si="21"/>
        <v>1004.1985877323136</v>
      </c>
    </row>
    <row r="149" spans="1:47" x14ac:dyDescent="0.3">
      <c r="A149" s="1" t="s">
        <v>235</v>
      </c>
      <c r="B149" s="1" t="s">
        <v>236</v>
      </c>
      <c r="C149" s="1" t="s">
        <v>237</v>
      </c>
      <c r="D149" s="1" t="s">
        <v>238</v>
      </c>
      <c r="E149" s="1" t="s">
        <v>110</v>
      </c>
      <c r="F149" s="1" t="s">
        <v>239</v>
      </c>
      <c r="G149" s="1" t="s">
        <v>54</v>
      </c>
      <c r="H149" s="1" t="s">
        <v>55</v>
      </c>
      <c r="I149" s="2">
        <v>160</v>
      </c>
      <c r="J149" s="2">
        <v>36.1</v>
      </c>
      <c r="K149" s="2">
        <f t="shared" si="15"/>
        <v>17.5</v>
      </c>
      <c r="L149" s="2">
        <f t="shared" si="16"/>
        <v>0</v>
      </c>
      <c r="R149" s="7">
        <v>10.37</v>
      </c>
      <c r="S149" s="5">
        <v>14077.275</v>
      </c>
      <c r="T149" s="8">
        <v>7.13</v>
      </c>
      <c r="U149" s="5">
        <v>2903.6925000000001</v>
      </c>
      <c r="AN149" s="5" t="str">
        <f t="shared" si="17"/>
        <v/>
      </c>
      <c r="AP149" s="5" t="str">
        <f t="shared" si="18"/>
        <v/>
      </c>
      <c r="AS149" s="5">
        <f t="shared" si="19"/>
        <v>16980.967499999999</v>
      </c>
      <c r="AT149" s="11">
        <f t="shared" si="20"/>
        <v>0.33181499151923055</v>
      </c>
      <c r="AU149" s="5">
        <f t="shared" si="21"/>
        <v>331.81499151923055</v>
      </c>
    </row>
    <row r="150" spans="1:47" x14ac:dyDescent="0.3">
      <c r="A150" s="1" t="s">
        <v>235</v>
      </c>
      <c r="B150" s="1" t="s">
        <v>236</v>
      </c>
      <c r="C150" s="1" t="s">
        <v>237</v>
      </c>
      <c r="D150" s="1" t="s">
        <v>238</v>
      </c>
      <c r="E150" s="1" t="s">
        <v>100</v>
      </c>
      <c r="F150" s="1" t="s">
        <v>239</v>
      </c>
      <c r="G150" s="1" t="s">
        <v>54</v>
      </c>
      <c r="H150" s="1" t="s">
        <v>55</v>
      </c>
      <c r="I150" s="2">
        <v>160</v>
      </c>
      <c r="J150" s="2">
        <v>38.58</v>
      </c>
      <c r="K150" s="2">
        <f t="shared" si="15"/>
        <v>27.71</v>
      </c>
      <c r="L150" s="2">
        <f t="shared" si="16"/>
        <v>0</v>
      </c>
      <c r="R150" s="7">
        <v>17.22</v>
      </c>
      <c r="S150" s="5">
        <v>23376.15</v>
      </c>
      <c r="T150" s="8">
        <v>10.49</v>
      </c>
      <c r="U150" s="5">
        <v>4272.0524999999998</v>
      </c>
      <c r="AN150" s="5" t="str">
        <f t="shared" si="17"/>
        <v/>
      </c>
      <c r="AP150" s="5" t="str">
        <f t="shared" si="18"/>
        <v/>
      </c>
      <c r="AS150" s="5">
        <f t="shared" si="19"/>
        <v>27648.202499999999</v>
      </c>
      <c r="AT150" s="11">
        <f t="shared" si="20"/>
        <v>0.54025708947734985</v>
      </c>
      <c r="AU150" s="5">
        <f t="shared" si="21"/>
        <v>540.25708947734984</v>
      </c>
    </row>
    <row r="151" spans="1:47" x14ac:dyDescent="0.3">
      <c r="A151" s="1" t="s">
        <v>240</v>
      </c>
      <c r="B151" s="1" t="s">
        <v>241</v>
      </c>
      <c r="C151" s="1" t="s">
        <v>242</v>
      </c>
      <c r="D151" s="1" t="s">
        <v>243</v>
      </c>
      <c r="E151" s="1" t="s">
        <v>81</v>
      </c>
      <c r="F151" s="1" t="s">
        <v>239</v>
      </c>
      <c r="G151" s="1" t="s">
        <v>54</v>
      </c>
      <c r="H151" s="1" t="s">
        <v>55</v>
      </c>
      <c r="I151" s="2">
        <v>155.19999999999999</v>
      </c>
      <c r="J151" s="2">
        <v>35.26</v>
      </c>
      <c r="K151" s="2">
        <f t="shared" si="15"/>
        <v>12.500000000000002</v>
      </c>
      <c r="L151" s="2">
        <f t="shared" si="16"/>
        <v>0</v>
      </c>
      <c r="T151" s="8">
        <v>9.4</v>
      </c>
      <c r="U151" s="5">
        <v>3828.15</v>
      </c>
      <c r="Z151" s="9">
        <v>1.04</v>
      </c>
      <c r="AA151" s="5">
        <v>169.26</v>
      </c>
      <c r="AB151" s="10">
        <v>2.06</v>
      </c>
      <c r="AC151" s="5">
        <v>301.27499999999998</v>
      </c>
      <c r="AN151" s="5" t="str">
        <f t="shared" si="17"/>
        <v/>
      </c>
      <c r="AP151" s="5" t="str">
        <f t="shared" si="18"/>
        <v/>
      </c>
      <c r="AS151" s="5">
        <f t="shared" si="19"/>
        <v>4298.6849999999995</v>
      </c>
      <c r="AT151" s="11">
        <f t="shared" si="20"/>
        <v>8.3998048215971413E-2</v>
      </c>
      <c r="AU151" s="5">
        <f t="shared" si="21"/>
        <v>83.998048215971409</v>
      </c>
    </row>
    <row r="152" spans="1:47" x14ac:dyDescent="0.3">
      <c r="A152" s="1" t="s">
        <v>240</v>
      </c>
      <c r="B152" s="1" t="s">
        <v>241</v>
      </c>
      <c r="C152" s="1" t="s">
        <v>242</v>
      </c>
      <c r="D152" s="1" t="s">
        <v>243</v>
      </c>
      <c r="E152" s="1" t="s">
        <v>98</v>
      </c>
      <c r="F152" s="1" t="s">
        <v>239</v>
      </c>
      <c r="G152" s="1" t="s">
        <v>54</v>
      </c>
      <c r="H152" s="1" t="s">
        <v>55</v>
      </c>
      <c r="I152" s="2">
        <v>155.19999999999999</v>
      </c>
      <c r="J152" s="2">
        <v>37.9</v>
      </c>
      <c r="K152" s="2">
        <f t="shared" si="15"/>
        <v>9.51</v>
      </c>
      <c r="L152" s="2">
        <f t="shared" si="16"/>
        <v>0</v>
      </c>
      <c r="T152" s="8">
        <v>9.51</v>
      </c>
      <c r="U152" s="5">
        <v>3872.9475000000002</v>
      </c>
      <c r="AN152" s="5" t="str">
        <f t="shared" si="17"/>
        <v/>
      </c>
      <c r="AP152" s="5" t="str">
        <f t="shared" si="18"/>
        <v/>
      </c>
      <c r="AS152" s="5">
        <f t="shared" si="19"/>
        <v>3872.9475000000002</v>
      </c>
      <c r="AT152" s="11">
        <f t="shared" si="20"/>
        <v>7.5678964809686222E-2</v>
      </c>
      <c r="AU152" s="5">
        <f t="shared" si="21"/>
        <v>75.678964809686221</v>
      </c>
    </row>
    <row r="153" spans="1:47" x14ac:dyDescent="0.3">
      <c r="A153" s="1" t="s">
        <v>244</v>
      </c>
      <c r="B153" s="1" t="s">
        <v>169</v>
      </c>
      <c r="C153" s="1" t="s">
        <v>170</v>
      </c>
      <c r="D153" s="1" t="s">
        <v>171</v>
      </c>
      <c r="E153" s="1" t="s">
        <v>110</v>
      </c>
      <c r="F153" s="1" t="s">
        <v>245</v>
      </c>
      <c r="G153" s="1" t="s">
        <v>54</v>
      </c>
      <c r="H153" s="1" t="s">
        <v>55</v>
      </c>
      <c r="I153" s="2">
        <v>160</v>
      </c>
      <c r="J153" s="2">
        <v>37.94</v>
      </c>
      <c r="K153" s="2">
        <f t="shared" si="15"/>
        <v>13.93</v>
      </c>
      <c r="L153" s="2">
        <f t="shared" si="16"/>
        <v>0.02</v>
      </c>
      <c r="P153" s="6">
        <v>3.65</v>
      </c>
      <c r="Q153" s="5">
        <v>8541</v>
      </c>
      <c r="R153" s="7">
        <v>10.28</v>
      </c>
      <c r="S153" s="5">
        <v>13955.1</v>
      </c>
      <c r="AN153" s="5" t="str">
        <f t="shared" si="17"/>
        <v/>
      </c>
      <c r="AP153" s="5" t="str">
        <f t="shared" si="18"/>
        <v/>
      </c>
      <c r="AR153" s="2">
        <v>0.02</v>
      </c>
      <c r="AS153" s="5">
        <f t="shared" si="19"/>
        <v>22496.1</v>
      </c>
      <c r="AT153" s="11">
        <f t="shared" si="20"/>
        <v>0.43958291721103421</v>
      </c>
      <c r="AU153" s="5">
        <f t="shared" si="21"/>
        <v>439.58291721103421</v>
      </c>
    </row>
    <row r="154" spans="1:47" x14ac:dyDescent="0.3">
      <c r="A154" s="1" t="s">
        <v>244</v>
      </c>
      <c r="B154" s="1" t="s">
        <v>169</v>
      </c>
      <c r="C154" s="1" t="s">
        <v>170</v>
      </c>
      <c r="D154" s="1" t="s">
        <v>171</v>
      </c>
      <c r="E154" s="1" t="s">
        <v>100</v>
      </c>
      <c r="F154" s="1" t="s">
        <v>245</v>
      </c>
      <c r="G154" s="1" t="s">
        <v>54</v>
      </c>
      <c r="H154" s="1" t="s">
        <v>55</v>
      </c>
      <c r="I154" s="2">
        <v>160</v>
      </c>
      <c r="J154" s="2">
        <v>36.4</v>
      </c>
      <c r="K154" s="2">
        <f t="shared" si="15"/>
        <v>16.07</v>
      </c>
      <c r="L154" s="2">
        <f t="shared" si="16"/>
        <v>2.89</v>
      </c>
      <c r="P154" s="6">
        <v>8.6199999999999992</v>
      </c>
      <c r="Q154" s="5">
        <v>20170.8</v>
      </c>
      <c r="R154" s="7">
        <v>7.45</v>
      </c>
      <c r="S154" s="5">
        <v>10113.375</v>
      </c>
      <c r="AM154" s="3">
        <v>0.04</v>
      </c>
      <c r="AN154" s="5">
        <f t="shared" si="17"/>
        <v>278.08</v>
      </c>
      <c r="AO154" s="2">
        <v>0.48</v>
      </c>
      <c r="AP154" s="5">
        <f t="shared" si="18"/>
        <v>0.48</v>
      </c>
      <c r="AQ154" s="2">
        <v>0.79</v>
      </c>
      <c r="AR154" s="2">
        <v>1.58</v>
      </c>
      <c r="AS154" s="5">
        <f t="shared" si="19"/>
        <v>30284.174999999999</v>
      </c>
      <c r="AT154" s="11">
        <f t="shared" si="20"/>
        <v>0.5917650611363513</v>
      </c>
      <c r="AU154" s="5">
        <f t="shared" si="21"/>
        <v>591.76506113635128</v>
      </c>
    </row>
    <row r="155" spans="1:47" x14ac:dyDescent="0.3">
      <c r="A155" s="1" t="s">
        <v>244</v>
      </c>
      <c r="B155" s="1" t="s">
        <v>169</v>
      </c>
      <c r="C155" s="1" t="s">
        <v>170</v>
      </c>
      <c r="D155" s="1" t="s">
        <v>171</v>
      </c>
      <c r="E155" s="1" t="s">
        <v>101</v>
      </c>
      <c r="F155" s="1" t="s">
        <v>245</v>
      </c>
      <c r="G155" s="1" t="s">
        <v>54</v>
      </c>
      <c r="H155" s="1" t="s">
        <v>55</v>
      </c>
      <c r="I155" s="2">
        <v>160</v>
      </c>
      <c r="J155" s="2">
        <v>39.74</v>
      </c>
      <c r="K155" s="2">
        <f t="shared" si="15"/>
        <v>2.31</v>
      </c>
      <c r="L155" s="2">
        <f t="shared" si="16"/>
        <v>0</v>
      </c>
      <c r="R155" s="7">
        <v>2.31</v>
      </c>
      <c r="S155" s="5">
        <v>3135.8249999999998</v>
      </c>
      <c r="AN155" s="5" t="str">
        <f t="shared" si="17"/>
        <v/>
      </c>
      <c r="AP155" s="5" t="str">
        <f t="shared" si="18"/>
        <v/>
      </c>
      <c r="AS155" s="5">
        <f t="shared" si="19"/>
        <v>3135.8249999999998</v>
      </c>
      <c r="AT155" s="11">
        <f t="shared" si="20"/>
        <v>6.1275292222353714E-2</v>
      </c>
      <c r="AU155" s="5">
        <f t="shared" si="21"/>
        <v>61.27529222235372</v>
      </c>
    </row>
    <row r="156" spans="1:47" x14ac:dyDescent="0.3">
      <c r="A156" s="1" t="s">
        <v>246</v>
      </c>
      <c r="B156" s="1" t="s">
        <v>211</v>
      </c>
      <c r="C156" s="1" t="s">
        <v>212</v>
      </c>
      <c r="D156" s="1" t="s">
        <v>213</v>
      </c>
      <c r="E156" s="1" t="s">
        <v>98</v>
      </c>
      <c r="F156" s="1" t="s">
        <v>245</v>
      </c>
      <c r="G156" s="1" t="s">
        <v>54</v>
      </c>
      <c r="H156" s="1" t="s">
        <v>55</v>
      </c>
      <c r="I156" s="2">
        <v>140</v>
      </c>
      <c r="J156" s="2">
        <v>39.15</v>
      </c>
      <c r="K156" s="2">
        <f t="shared" si="15"/>
        <v>26.38</v>
      </c>
      <c r="L156" s="2">
        <f t="shared" si="16"/>
        <v>0</v>
      </c>
      <c r="R156" s="7">
        <v>26.38</v>
      </c>
      <c r="S156" s="5">
        <v>35810.85</v>
      </c>
      <c r="AN156" s="5" t="str">
        <f t="shared" si="17"/>
        <v/>
      </c>
      <c r="AP156" s="5" t="str">
        <f t="shared" si="18"/>
        <v/>
      </c>
      <c r="AS156" s="5">
        <f t="shared" si="19"/>
        <v>35810.85</v>
      </c>
      <c r="AT156" s="11">
        <f t="shared" si="20"/>
        <v>0.69975853195917359</v>
      </c>
      <c r="AU156" s="5">
        <f t="shared" si="21"/>
        <v>699.75853195917352</v>
      </c>
    </row>
    <row r="157" spans="1:47" x14ac:dyDescent="0.3">
      <c r="A157" s="1" t="s">
        <v>246</v>
      </c>
      <c r="B157" s="1" t="s">
        <v>211</v>
      </c>
      <c r="C157" s="1" t="s">
        <v>212</v>
      </c>
      <c r="D157" s="1" t="s">
        <v>213</v>
      </c>
      <c r="E157" s="1" t="s">
        <v>81</v>
      </c>
      <c r="F157" s="1" t="s">
        <v>245</v>
      </c>
      <c r="G157" s="1" t="s">
        <v>54</v>
      </c>
      <c r="H157" s="1" t="s">
        <v>55</v>
      </c>
      <c r="I157" s="2">
        <v>140</v>
      </c>
      <c r="J157" s="2">
        <v>36.159999999999997</v>
      </c>
      <c r="K157" s="2">
        <f t="shared" si="15"/>
        <v>33.92</v>
      </c>
      <c r="L157" s="2">
        <f t="shared" si="16"/>
        <v>0</v>
      </c>
      <c r="R157" s="7">
        <v>32.22</v>
      </c>
      <c r="S157" s="5">
        <v>43738.65</v>
      </c>
      <c r="T157" s="8">
        <v>1.7</v>
      </c>
      <c r="U157" s="5">
        <v>692.32499999999993</v>
      </c>
      <c r="AN157" s="5" t="str">
        <f t="shared" si="17"/>
        <v/>
      </c>
      <c r="AP157" s="5" t="str">
        <f t="shared" si="18"/>
        <v/>
      </c>
      <c r="AS157" s="5">
        <f t="shared" si="19"/>
        <v>44430.974999999999</v>
      </c>
      <c r="AT157" s="11">
        <f t="shared" si="20"/>
        <v>0.86819927031932342</v>
      </c>
      <c r="AU157" s="5">
        <f t="shared" si="21"/>
        <v>868.19927031932343</v>
      </c>
    </row>
    <row r="158" spans="1:47" x14ac:dyDescent="0.3">
      <c r="A158" s="1" t="s">
        <v>246</v>
      </c>
      <c r="B158" s="1" t="s">
        <v>211</v>
      </c>
      <c r="C158" s="1" t="s">
        <v>212</v>
      </c>
      <c r="D158" s="1" t="s">
        <v>213</v>
      </c>
      <c r="E158" s="1" t="s">
        <v>52</v>
      </c>
      <c r="F158" s="1" t="s">
        <v>245</v>
      </c>
      <c r="G158" s="1" t="s">
        <v>54</v>
      </c>
      <c r="H158" s="1" t="s">
        <v>55</v>
      </c>
      <c r="I158" s="2">
        <v>140</v>
      </c>
      <c r="J158" s="2">
        <v>19.68</v>
      </c>
      <c r="K158" s="2">
        <f t="shared" si="15"/>
        <v>0.05</v>
      </c>
      <c r="L158" s="2">
        <f t="shared" si="16"/>
        <v>0</v>
      </c>
      <c r="R158" s="7">
        <v>0.04</v>
      </c>
      <c r="S158" s="5">
        <v>54.3</v>
      </c>
      <c r="T158" s="8">
        <v>0.01</v>
      </c>
      <c r="U158" s="5">
        <v>4.0724999999999998</v>
      </c>
      <c r="AN158" s="5" t="str">
        <f t="shared" si="17"/>
        <v/>
      </c>
      <c r="AP158" s="5" t="str">
        <f t="shared" si="18"/>
        <v/>
      </c>
      <c r="AS158" s="5">
        <f t="shared" si="19"/>
        <v>58.372499999999995</v>
      </c>
      <c r="AT158" s="11">
        <f t="shared" si="20"/>
        <v>1.1406223227537703E-3</v>
      </c>
      <c r="AU158" s="5">
        <f t="shared" si="21"/>
        <v>1.1406223227537704</v>
      </c>
    </row>
    <row r="159" spans="1:47" x14ac:dyDescent="0.3">
      <c r="A159" s="1" t="s">
        <v>247</v>
      </c>
      <c r="B159" s="1" t="s">
        <v>248</v>
      </c>
      <c r="C159" s="1" t="s">
        <v>249</v>
      </c>
      <c r="D159" s="1" t="s">
        <v>89</v>
      </c>
      <c r="E159" s="1" t="s">
        <v>52</v>
      </c>
      <c r="F159" s="1" t="s">
        <v>245</v>
      </c>
      <c r="G159" s="1" t="s">
        <v>54</v>
      </c>
      <c r="H159" s="1" t="s">
        <v>55</v>
      </c>
      <c r="I159" s="2">
        <v>11.99</v>
      </c>
      <c r="J159" s="2">
        <v>11.36</v>
      </c>
      <c r="K159" s="2">
        <f t="shared" si="15"/>
        <v>0.11</v>
      </c>
      <c r="L159" s="2">
        <f t="shared" si="16"/>
        <v>0</v>
      </c>
      <c r="T159" s="8">
        <v>0.11</v>
      </c>
      <c r="U159" s="5">
        <v>44.797499999999999</v>
      </c>
      <c r="AN159" s="5" t="str">
        <f t="shared" si="17"/>
        <v/>
      </c>
      <c r="AP159" s="5" t="str">
        <f t="shared" si="18"/>
        <v/>
      </c>
      <c r="AS159" s="5">
        <f t="shared" si="19"/>
        <v>44.797499999999999</v>
      </c>
      <c r="AT159" s="11">
        <f t="shared" si="20"/>
        <v>8.7536131746219603E-4</v>
      </c>
      <c r="AU159" s="5">
        <f t="shared" si="21"/>
        <v>0.87536131746219603</v>
      </c>
    </row>
    <row r="160" spans="1:47" x14ac:dyDescent="0.3">
      <c r="A160" s="1" t="s">
        <v>250</v>
      </c>
      <c r="B160" s="1" t="s">
        <v>211</v>
      </c>
      <c r="C160" s="1" t="s">
        <v>212</v>
      </c>
      <c r="D160" s="1" t="s">
        <v>213</v>
      </c>
      <c r="E160" s="1" t="s">
        <v>52</v>
      </c>
      <c r="F160" s="1" t="s">
        <v>245</v>
      </c>
      <c r="G160" s="1" t="s">
        <v>54</v>
      </c>
      <c r="H160" s="1" t="s">
        <v>55</v>
      </c>
      <c r="I160" s="2">
        <v>8.01</v>
      </c>
      <c r="J160" s="2">
        <v>7.85</v>
      </c>
      <c r="K160" s="2">
        <f t="shared" si="15"/>
        <v>0.21</v>
      </c>
      <c r="L160" s="2">
        <f t="shared" si="16"/>
        <v>0</v>
      </c>
      <c r="T160" s="8">
        <v>0.21</v>
      </c>
      <c r="U160" s="5">
        <v>85.522499999999994</v>
      </c>
      <c r="AN160" s="5" t="str">
        <f t="shared" si="17"/>
        <v/>
      </c>
      <c r="AP160" s="5" t="str">
        <f t="shared" si="18"/>
        <v/>
      </c>
      <c r="AS160" s="5">
        <f t="shared" si="19"/>
        <v>85.522499999999994</v>
      </c>
      <c r="AT160" s="11">
        <f t="shared" si="20"/>
        <v>1.6711443333369195E-3</v>
      </c>
      <c r="AU160" s="5">
        <f t="shared" si="21"/>
        <v>1.6711443333369194</v>
      </c>
    </row>
    <row r="161" spans="1:47" x14ac:dyDescent="0.3">
      <c r="A161" s="1" t="s">
        <v>251</v>
      </c>
      <c r="B161" s="1" t="s">
        <v>252</v>
      </c>
      <c r="C161" s="1" t="s">
        <v>175</v>
      </c>
      <c r="D161" s="1" t="s">
        <v>171</v>
      </c>
      <c r="E161" s="1" t="s">
        <v>52</v>
      </c>
      <c r="F161" s="1" t="s">
        <v>253</v>
      </c>
      <c r="G161" s="1" t="s">
        <v>54</v>
      </c>
      <c r="H161" s="1" t="s">
        <v>55</v>
      </c>
      <c r="I161" s="2">
        <v>6.01</v>
      </c>
      <c r="J161" s="2">
        <v>5.5</v>
      </c>
      <c r="K161" s="2">
        <f t="shared" si="15"/>
        <v>3.8100000000000005</v>
      </c>
      <c r="L161" s="2">
        <f t="shared" si="16"/>
        <v>0</v>
      </c>
      <c r="R161" s="7">
        <v>0.2</v>
      </c>
      <c r="S161" s="5">
        <v>271.5</v>
      </c>
      <c r="Z161" s="9">
        <v>2.4900000000000002</v>
      </c>
      <c r="AA161" s="5">
        <v>405.24750000000012</v>
      </c>
      <c r="AB161" s="10">
        <v>1.1200000000000001</v>
      </c>
      <c r="AC161" s="5">
        <v>163.80000000000001</v>
      </c>
      <c r="AN161" s="5" t="str">
        <f t="shared" si="17"/>
        <v/>
      </c>
      <c r="AP161" s="5" t="str">
        <f t="shared" si="18"/>
        <v/>
      </c>
      <c r="AS161" s="5">
        <f t="shared" si="19"/>
        <v>840.54750000000013</v>
      </c>
      <c r="AT161" s="11">
        <f t="shared" si="20"/>
        <v>1.6424639030962782E-2</v>
      </c>
      <c r="AU161" s="5">
        <f t="shared" si="21"/>
        <v>16.424639030962783</v>
      </c>
    </row>
    <row r="162" spans="1:47" x14ac:dyDescent="0.3">
      <c r="A162" s="1" t="s">
        <v>254</v>
      </c>
      <c r="B162" s="1" t="s">
        <v>169</v>
      </c>
      <c r="C162" s="1" t="s">
        <v>170</v>
      </c>
      <c r="D162" s="1" t="s">
        <v>171</v>
      </c>
      <c r="E162" s="1" t="s">
        <v>81</v>
      </c>
      <c r="F162" s="1" t="s">
        <v>253</v>
      </c>
      <c r="G162" s="1" t="s">
        <v>54</v>
      </c>
      <c r="H162" s="1" t="s">
        <v>55</v>
      </c>
      <c r="I162" s="2">
        <v>193.99</v>
      </c>
      <c r="J162" s="2">
        <v>36.69</v>
      </c>
      <c r="K162" s="2">
        <f t="shared" si="15"/>
        <v>35.89</v>
      </c>
      <c r="L162" s="2">
        <f t="shared" si="16"/>
        <v>0</v>
      </c>
      <c r="R162" s="7">
        <v>35.89</v>
      </c>
      <c r="S162" s="5">
        <v>48720.675000000003</v>
      </c>
      <c r="AN162" s="5" t="str">
        <f t="shared" si="17"/>
        <v/>
      </c>
      <c r="AP162" s="5" t="str">
        <f t="shared" si="18"/>
        <v/>
      </c>
      <c r="AS162" s="5">
        <f t="shared" si="19"/>
        <v>48720.675000000003</v>
      </c>
      <c r="AT162" s="11">
        <f t="shared" si="20"/>
        <v>0.95202174799146111</v>
      </c>
      <c r="AU162" s="5">
        <f t="shared" si="21"/>
        <v>952.0217479914611</v>
      </c>
    </row>
    <row r="163" spans="1:47" x14ac:dyDescent="0.3">
      <c r="A163" s="1" t="s">
        <v>254</v>
      </c>
      <c r="B163" s="1" t="s">
        <v>169</v>
      </c>
      <c r="C163" s="1" t="s">
        <v>170</v>
      </c>
      <c r="D163" s="1" t="s">
        <v>171</v>
      </c>
      <c r="E163" s="1" t="s">
        <v>52</v>
      </c>
      <c r="F163" s="1" t="s">
        <v>253</v>
      </c>
      <c r="G163" s="1" t="s">
        <v>54</v>
      </c>
      <c r="H163" s="1" t="s">
        <v>55</v>
      </c>
      <c r="I163" s="2">
        <v>193.99</v>
      </c>
      <c r="J163" s="2">
        <v>34.92</v>
      </c>
      <c r="K163" s="2">
        <f t="shared" si="15"/>
        <v>19.22</v>
      </c>
      <c r="L163" s="2">
        <f t="shared" si="16"/>
        <v>0</v>
      </c>
      <c r="R163" s="7">
        <v>19.22</v>
      </c>
      <c r="S163" s="5">
        <v>26091.15</v>
      </c>
      <c r="AN163" s="5" t="str">
        <f t="shared" si="17"/>
        <v/>
      </c>
      <c r="AP163" s="5" t="str">
        <f t="shared" si="18"/>
        <v/>
      </c>
      <c r="AS163" s="5">
        <f t="shared" si="19"/>
        <v>26091.15</v>
      </c>
      <c r="AT163" s="11">
        <f t="shared" si="20"/>
        <v>0.50983165217040627</v>
      </c>
      <c r="AU163" s="5">
        <f t="shared" si="21"/>
        <v>509.8316521704063</v>
      </c>
    </row>
    <row r="164" spans="1:47" x14ac:dyDescent="0.3">
      <c r="A164" s="1" t="s">
        <v>254</v>
      </c>
      <c r="B164" s="1" t="s">
        <v>169</v>
      </c>
      <c r="C164" s="1" t="s">
        <v>170</v>
      </c>
      <c r="D164" s="1" t="s">
        <v>171</v>
      </c>
      <c r="E164" s="1" t="s">
        <v>56</v>
      </c>
      <c r="F164" s="1" t="s">
        <v>253</v>
      </c>
      <c r="G164" s="1" t="s">
        <v>54</v>
      </c>
      <c r="H164" s="1" t="s">
        <v>55</v>
      </c>
      <c r="I164" s="2">
        <v>193.99</v>
      </c>
      <c r="J164" s="2">
        <v>41.93</v>
      </c>
      <c r="K164" s="2">
        <f t="shared" si="15"/>
        <v>6.5500000000000007</v>
      </c>
      <c r="L164" s="2">
        <f t="shared" si="16"/>
        <v>0</v>
      </c>
      <c r="R164" s="7">
        <v>4.6900000000000004</v>
      </c>
      <c r="S164" s="5">
        <v>6366.6750000000002</v>
      </c>
      <c r="AB164" s="10">
        <v>1.86</v>
      </c>
      <c r="AC164" s="5">
        <v>272.02499999999998</v>
      </c>
      <c r="AN164" s="5" t="str">
        <f t="shared" si="17"/>
        <v/>
      </c>
      <c r="AP164" s="5" t="str">
        <f t="shared" si="18"/>
        <v/>
      </c>
      <c r="AS164" s="5">
        <f t="shared" si="19"/>
        <v>6638.7</v>
      </c>
      <c r="AT164" s="11">
        <f t="shared" si="20"/>
        <v>0.12972289030049178</v>
      </c>
      <c r="AU164" s="5">
        <f t="shared" si="21"/>
        <v>129.72289030049177</v>
      </c>
    </row>
    <row r="165" spans="1:47" x14ac:dyDescent="0.3">
      <c r="A165" s="1" t="s">
        <v>254</v>
      </c>
      <c r="B165" s="1" t="s">
        <v>169</v>
      </c>
      <c r="C165" s="1" t="s">
        <v>170</v>
      </c>
      <c r="D165" s="1" t="s">
        <v>171</v>
      </c>
      <c r="E165" s="1" t="s">
        <v>98</v>
      </c>
      <c r="F165" s="1" t="s">
        <v>253</v>
      </c>
      <c r="G165" s="1" t="s">
        <v>54</v>
      </c>
      <c r="H165" s="1" t="s">
        <v>55</v>
      </c>
      <c r="I165" s="2">
        <v>193.99</v>
      </c>
      <c r="J165" s="2">
        <v>38.58</v>
      </c>
      <c r="K165" s="2">
        <f t="shared" si="15"/>
        <v>18.04</v>
      </c>
      <c r="L165" s="2">
        <f t="shared" si="16"/>
        <v>0</v>
      </c>
      <c r="R165" s="7">
        <v>12.99</v>
      </c>
      <c r="S165" s="5">
        <v>17633.924999999999</v>
      </c>
      <c r="T165" s="8">
        <v>5.05</v>
      </c>
      <c r="U165" s="5">
        <v>2056.6125000000002</v>
      </c>
      <c r="AN165" s="5" t="str">
        <f t="shared" si="17"/>
        <v/>
      </c>
      <c r="AP165" s="5" t="str">
        <f t="shared" si="18"/>
        <v/>
      </c>
      <c r="AS165" s="5">
        <f t="shared" si="19"/>
        <v>19690.537499999999</v>
      </c>
      <c r="AT165" s="11">
        <f t="shared" si="20"/>
        <v>0.38476108817542887</v>
      </c>
      <c r="AU165" s="5">
        <f t="shared" si="21"/>
        <v>384.76108817542882</v>
      </c>
    </row>
    <row r="166" spans="1:47" x14ac:dyDescent="0.3">
      <c r="A166" s="1" t="s">
        <v>255</v>
      </c>
      <c r="B166" s="1" t="s">
        <v>256</v>
      </c>
      <c r="C166" s="1" t="s">
        <v>257</v>
      </c>
      <c r="D166" s="1" t="s">
        <v>258</v>
      </c>
      <c r="E166" s="1" t="s">
        <v>68</v>
      </c>
      <c r="F166" s="1" t="s">
        <v>259</v>
      </c>
      <c r="G166" s="1" t="s">
        <v>54</v>
      </c>
      <c r="H166" s="1" t="s">
        <v>260</v>
      </c>
      <c r="I166" s="2">
        <v>320</v>
      </c>
      <c r="J166" s="2">
        <v>40.119999999999997</v>
      </c>
      <c r="K166" s="2">
        <f t="shared" si="15"/>
        <v>0.15</v>
      </c>
      <c r="L166" s="2">
        <f t="shared" si="16"/>
        <v>0</v>
      </c>
      <c r="T166" s="8">
        <v>0.15</v>
      </c>
      <c r="U166" s="5">
        <v>61.087000000000003</v>
      </c>
      <c r="AN166" s="5" t="str">
        <f t="shared" si="17"/>
        <v/>
      </c>
      <c r="AP166" s="5" t="str">
        <f t="shared" si="18"/>
        <v/>
      </c>
      <c r="AS166" s="5">
        <f t="shared" si="19"/>
        <v>61.087000000000003</v>
      </c>
      <c r="AT166" s="11">
        <f t="shared" si="20"/>
        <v>1.1936647536093122E-3</v>
      </c>
      <c r="AU166" s="5">
        <f t="shared" si="21"/>
        <v>1.1936647536093123</v>
      </c>
    </row>
    <row r="167" spans="1:47" x14ac:dyDescent="0.3">
      <c r="A167" s="1" t="s">
        <v>255</v>
      </c>
      <c r="B167" s="1" t="s">
        <v>256</v>
      </c>
      <c r="C167" s="1" t="s">
        <v>257</v>
      </c>
      <c r="D167" s="1" t="s">
        <v>258</v>
      </c>
      <c r="E167" s="1" t="s">
        <v>61</v>
      </c>
      <c r="F167" s="1" t="s">
        <v>259</v>
      </c>
      <c r="G167" s="1" t="s">
        <v>54</v>
      </c>
      <c r="H167" s="1" t="s">
        <v>260</v>
      </c>
      <c r="I167" s="2">
        <v>320</v>
      </c>
      <c r="J167" s="2">
        <v>39.950000000000003</v>
      </c>
      <c r="K167" s="2">
        <f t="shared" si="15"/>
        <v>5.96</v>
      </c>
      <c r="L167" s="2">
        <f t="shared" si="16"/>
        <v>0</v>
      </c>
      <c r="T167" s="8">
        <v>5.96</v>
      </c>
      <c r="U167" s="5">
        <v>2427.21</v>
      </c>
      <c r="AN167" s="5" t="str">
        <f t="shared" si="17"/>
        <v/>
      </c>
      <c r="AP167" s="5" t="str">
        <f t="shared" si="18"/>
        <v/>
      </c>
      <c r="AS167" s="5">
        <f t="shared" si="19"/>
        <v>2427.21</v>
      </c>
      <c r="AT167" s="11">
        <f t="shared" si="20"/>
        <v>4.7428667746133524E-2</v>
      </c>
      <c r="AU167" s="5">
        <f t="shared" si="21"/>
        <v>47.42866774613352</v>
      </c>
    </row>
    <row r="168" spans="1:47" x14ac:dyDescent="0.3">
      <c r="A168" s="1" t="s">
        <v>255</v>
      </c>
      <c r="B168" s="1" t="s">
        <v>256</v>
      </c>
      <c r="C168" s="1" t="s">
        <v>257</v>
      </c>
      <c r="D168" s="1" t="s">
        <v>258</v>
      </c>
      <c r="E168" s="1" t="s">
        <v>69</v>
      </c>
      <c r="F168" s="1" t="s">
        <v>259</v>
      </c>
      <c r="G168" s="1" t="s">
        <v>54</v>
      </c>
      <c r="H168" s="1" t="s">
        <v>260</v>
      </c>
      <c r="I168" s="2">
        <v>320</v>
      </c>
      <c r="J168" s="2">
        <v>39.68</v>
      </c>
      <c r="K168" s="2">
        <f t="shared" si="15"/>
        <v>17.47</v>
      </c>
      <c r="L168" s="2">
        <f t="shared" si="16"/>
        <v>0</v>
      </c>
      <c r="T168" s="8">
        <v>17.47</v>
      </c>
      <c r="U168" s="5">
        <v>7114.6575000000003</v>
      </c>
      <c r="AN168" s="5" t="str">
        <f t="shared" si="17"/>
        <v/>
      </c>
      <c r="AP168" s="5" t="str">
        <f t="shared" si="18"/>
        <v/>
      </c>
      <c r="AS168" s="5">
        <f t="shared" si="19"/>
        <v>7114.6575000000003</v>
      </c>
      <c r="AT168" s="11">
        <f t="shared" si="20"/>
        <v>0.13902329287331422</v>
      </c>
      <c r="AU168" s="5">
        <f t="shared" si="21"/>
        <v>139.0232928733142</v>
      </c>
    </row>
    <row r="169" spans="1:47" x14ac:dyDescent="0.3">
      <c r="A169" s="1" t="s">
        <v>261</v>
      </c>
      <c r="B169" s="1" t="s">
        <v>91</v>
      </c>
      <c r="C169" s="1" t="s">
        <v>92</v>
      </c>
      <c r="D169" s="1" t="s">
        <v>93</v>
      </c>
      <c r="E169" s="1" t="s">
        <v>71</v>
      </c>
      <c r="F169" s="1" t="s">
        <v>262</v>
      </c>
      <c r="G169" s="1" t="s">
        <v>54</v>
      </c>
      <c r="H169" s="1" t="s">
        <v>260</v>
      </c>
      <c r="I169" s="2">
        <v>320</v>
      </c>
      <c r="J169" s="2">
        <v>38.299999999999997</v>
      </c>
      <c r="K169" s="2">
        <f t="shared" si="15"/>
        <v>0</v>
      </c>
      <c r="L169" s="2">
        <f t="shared" si="16"/>
        <v>0.08</v>
      </c>
      <c r="AN169" s="5" t="str">
        <f t="shared" si="17"/>
        <v/>
      </c>
      <c r="AP169" s="5" t="str">
        <f t="shared" si="18"/>
        <v/>
      </c>
      <c r="AR169" s="2">
        <v>0.08</v>
      </c>
      <c r="AS169" s="5">
        <f t="shared" si="19"/>
        <v>0</v>
      </c>
      <c r="AT169" s="11">
        <f t="shared" si="20"/>
        <v>0</v>
      </c>
      <c r="AU169" s="5">
        <f t="shared" si="21"/>
        <v>0</v>
      </c>
    </row>
    <row r="170" spans="1:47" x14ac:dyDescent="0.3">
      <c r="A170" s="1" t="s">
        <v>261</v>
      </c>
      <c r="B170" s="1" t="s">
        <v>91</v>
      </c>
      <c r="C170" s="1" t="s">
        <v>92</v>
      </c>
      <c r="D170" s="1" t="s">
        <v>93</v>
      </c>
      <c r="E170" s="1" t="s">
        <v>69</v>
      </c>
      <c r="F170" s="1" t="s">
        <v>262</v>
      </c>
      <c r="G170" s="1" t="s">
        <v>54</v>
      </c>
      <c r="H170" s="1" t="s">
        <v>260</v>
      </c>
      <c r="I170" s="2">
        <v>320</v>
      </c>
      <c r="J170" s="2">
        <v>36.92</v>
      </c>
      <c r="K170" s="2">
        <f t="shared" si="15"/>
        <v>0</v>
      </c>
      <c r="L170" s="2">
        <f t="shared" si="16"/>
        <v>18.600000000000001</v>
      </c>
      <c r="AN170" s="5" t="str">
        <f t="shared" si="17"/>
        <v/>
      </c>
      <c r="AP170" s="5" t="str">
        <f t="shared" si="18"/>
        <v/>
      </c>
      <c r="AR170" s="2">
        <v>18.600000000000001</v>
      </c>
      <c r="AS170" s="5">
        <f t="shared" si="19"/>
        <v>0</v>
      </c>
      <c r="AT170" s="11">
        <f t="shared" si="20"/>
        <v>0</v>
      </c>
      <c r="AU170" s="5">
        <f t="shared" si="21"/>
        <v>0</v>
      </c>
    </row>
    <row r="171" spans="1:47" x14ac:dyDescent="0.3">
      <c r="A171" s="1" t="s">
        <v>263</v>
      </c>
      <c r="B171" s="1" t="s">
        <v>264</v>
      </c>
      <c r="C171" s="1" t="s">
        <v>265</v>
      </c>
      <c r="D171" s="1" t="s">
        <v>266</v>
      </c>
      <c r="E171" s="1" t="s">
        <v>61</v>
      </c>
      <c r="F171" s="1" t="s">
        <v>262</v>
      </c>
      <c r="G171" s="1" t="s">
        <v>54</v>
      </c>
      <c r="H171" s="1" t="s">
        <v>260</v>
      </c>
      <c r="I171" s="2">
        <v>160</v>
      </c>
      <c r="J171" s="2">
        <v>37.880000000000003</v>
      </c>
      <c r="K171" s="2">
        <f t="shared" si="15"/>
        <v>29.540000000000003</v>
      </c>
      <c r="L171" s="2">
        <f t="shared" si="16"/>
        <v>5.12</v>
      </c>
      <c r="P171" s="6">
        <v>6.08</v>
      </c>
      <c r="Q171" s="5">
        <v>14227.2</v>
      </c>
      <c r="R171" s="7">
        <v>22.16</v>
      </c>
      <c r="S171" s="5">
        <v>30082.2</v>
      </c>
      <c r="T171" s="8">
        <v>1.3</v>
      </c>
      <c r="U171" s="5">
        <v>529.42500000000007</v>
      </c>
      <c r="AN171" s="5" t="str">
        <f t="shared" si="17"/>
        <v/>
      </c>
      <c r="AP171" s="5" t="str">
        <f t="shared" si="18"/>
        <v/>
      </c>
      <c r="AR171" s="2">
        <v>5.12</v>
      </c>
      <c r="AS171" s="5">
        <f t="shared" si="19"/>
        <v>44838.825000000004</v>
      </c>
      <c r="AT171" s="11">
        <f t="shared" si="20"/>
        <v>0.87616882472139856</v>
      </c>
      <c r="AU171" s="5">
        <f t="shared" si="21"/>
        <v>876.16882472139855</v>
      </c>
    </row>
    <row r="172" spans="1:47" x14ac:dyDescent="0.3">
      <c r="A172" s="1" t="s">
        <v>263</v>
      </c>
      <c r="B172" s="1" t="s">
        <v>264</v>
      </c>
      <c r="C172" s="1" t="s">
        <v>265</v>
      </c>
      <c r="D172" s="1" t="s">
        <v>266</v>
      </c>
      <c r="E172" s="1" t="s">
        <v>114</v>
      </c>
      <c r="F172" s="1" t="s">
        <v>262</v>
      </c>
      <c r="G172" s="1" t="s">
        <v>54</v>
      </c>
      <c r="H172" s="1" t="s">
        <v>260</v>
      </c>
      <c r="I172" s="2">
        <v>160</v>
      </c>
      <c r="J172" s="2">
        <v>39.07</v>
      </c>
      <c r="K172" s="2">
        <f t="shared" si="15"/>
        <v>1.73</v>
      </c>
      <c r="L172" s="2">
        <f t="shared" si="16"/>
        <v>0</v>
      </c>
      <c r="R172" s="7">
        <v>1.73</v>
      </c>
      <c r="S172" s="5">
        <v>2348.4749999999999</v>
      </c>
      <c r="AN172" s="5" t="str">
        <f t="shared" si="17"/>
        <v/>
      </c>
      <c r="AP172" s="5" t="str">
        <f t="shared" si="18"/>
        <v/>
      </c>
      <c r="AS172" s="5">
        <f t="shared" si="19"/>
        <v>2348.4749999999999</v>
      </c>
      <c r="AT172" s="11">
        <f t="shared" si="20"/>
        <v>4.5890153915442392E-2</v>
      </c>
      <c r="AU172" s="5">
        <f t="shared" si="21"/>
        <v>45.89015391544239</v>
      </c>
    </row>
    <row r="173" spans="1:47" x14ac:dyDescent="0.3">
      <c r="A173" s="1" t="s">
        <v>263</v>
      </c>
      <c r="B173" s="1" t="s">
        <v>264</v>
      </c>
      <c r="C173" s="1" t="s">
        <v>265</v>
      </c>
      <c r="D173" s="1" t="s">
        <v>266</v>
      </c>
      <c r="E173" s="1" t="s">
        <v>62</v>
      </c>
      <c r="F173" s="1" t="s">
        <v>262</v>
      </c>
      <c r="G173" s="1" t="s">
        <v>54</v>
      </c>
      <c r="H173" s="1" t="s">
        <v>260</v>
      </c>
      <c r="I173" s="2">
        <v>160</v>
      </c>
      <c r="J173" s="2">
        <v>37.659999999999997</v>
      </c>
      <c r="K173" s="2">
        <f t="shared" si="15"/>
        <v>37.08</v>
      </c>
      <c r="L173" s="2">
        <f t="shared" si="16"/>
        <v>0</v>
      </c>
      <c r="P173" s="6">
        <v>9.67</v>
      </c>
      <c r="Q173" s="5">
        <v>22627.8</v>
      </c>
      <c r="R173" s="7">
        <v>27.41</v>
      </c>
      <c r="S173" s="5">
        <v>37209.074999999997</v>
      </c>
      <c r="AN173" s="5" t="str">
        <f t="shared" si="17"/>
        <v/>
      </c>
      <c r="AP173" s="5" t="str">
        <f t="shared" si="18"/>
        <v/>
      </c>
      <c r="AS173" s="5">
        <f t="shared" si="19"/>
        <v>59836.875</v>
      </c>
      <c r="AT173" s="11">
        <f t="shared" si="20"/>
        <v>1.1692368041256931</v>
      </c>
      <c r="AU173" s="5">
        <f t="shared" si="21"/>
        <v>1169.236804125693</v>
      </c>
    </row>
    <row r="174" spans="1:47" x14ac:dyDescent="0.3">
      <c r="A174" s="1" t="s">
        <v>267</v>
      </c>
      <c r="B174" s="1" t="s">
        <v>49</v>
      </c>
      <c r="C174" s="1" t="s">
        <v>50</v>
      </c>
      <c r="D174" s="1" t="s">
        <v>51</v>
      </c>
      <c r="E174" s="1" t="s">
        <v>100</v>
      </c>
      <c r="F174" s="1" t="s">
        <v>268</v>
      </c>
      <c r="G174" s="1" t="s">
        <v>54</v>
      </c>
      <c r="H174" s="1" t="s">
        <v>260</v>
      </c>
      <c r="I174" s="2">
        <v>80</v>
      </c>
      <c r="J174" s="2">
        <v>36.9</v>
      </c>
      <c r="K174" s="2">
        <f t="shared" si="15"/>
        <v>6.12</v>
      </c>
      <c r="L174" s="2">
        <f t="shared" si="16"/>
        <v>0</v>
      </c>
      <c r="T174" s="8">
        <v>6.12</v>
      </c>
      <c r="U174" s="5">
        <v>2492.37</v>
      </c>
      <c r="AN174" s="5" t="str">
        <f t="shared" si="17"/>
        <v/>
      </c>
      <c r="AP174" s="5" t="str">
        <f t="shared" si="18"/>
        <v/>
      </c>
      <c r="AS174" s="5">
        <f t="shared" si="19"/>
        <v>2492.37</v>
      </c>
      <c r="AT174" s="11">
        <f t="shared" si="20"/>
        <v>4.8701920571533081E-2</v>
      </c>
      <c r="AU174" s="5">
        <f t="shared" si="21"/>
        <v>48.70192057153308</v>
      </c>
    </row>
    <row r="175" spans="1:47" x14ac:dyDescent="0.3">
      <c r="A175" s="1" t="s">
        <v>267</v>
      </c>
      <c r="B175" s="1" t="s">
        <v>49</v>
      </c>
      <c r="C175" s="1" t="s">
        <v>50</v>
      </c>
      <c r="D175" s="1" t="s">
        <v>51</v>
      </c>
      <c r="E175" s="1" t="s">
        <v>101</v>
      </c>
      <c r="F175" s="1" t="s">
        <v>268</v>
      </c>
      <c r="G175" s="1" t="s">
        <v>54</v>
      </c>
      <c r="H175" s="1" t="s">
        <v>260</v>
      </c>
      <c r="I175" s="2">
        <v>80</v>
      </c>
      <c r="J175" s="2">
        <v>42.91</v>
      </c>
      <c r="K175" s="2">
        <f t="shared" si="15"/>
        <v>36.74</v>
      </c>
      <c r="L175" s="2">
        <f t="shared" si="16"/>
        <v>3.25</v>
      </c>
      <c r="T175" s="8">
        <v>36.74</v>
      </c>
      <c r="U175" s="5">
        <v>14962.365</v>
      </c>
      <c r="AN175" s="5" t="str">
        <f t="shared" si="17"/>
        <v/>
      </c>
      <c r="AP175" s="5" t="str">
        <f t="shared" si="18"/>
        <v/>
      </c>
      <c r="AR175" s="2">
        <v>3.25</v>
      </c>
      <c r="AS175" s="5">
        <f t="shared" si="19"/>
        <v>14962.365</v>
      </c>
      <c r="AT175" s="11">
        <f t="shared" si="20"/>
        <v>0.29237068003237349</v>
      </c>
      <c r="AU175" s="5">
        <f t="shared" si="21"/>
        <v>292.37068003237346</v>
      </c>
    </row>
    <row r="176" spans="1:47" x14ac:dyDescent="0.3">
      <c r="A176" s="1" t="s">
        <v>269</v>
      </c>
      <c r="B176" s="1" t="s">
        <v>270</v>
      </c>
      <c r="C176" s="1" t="s">
        <v>271</v>
      </c>
      <c r="D176" s="1" t="s">
        <v>272</v>
      </c>
      <c r="E176" s="1" t="s">
        <v>113</v>
      </c>
      <c r="F176" s="1" t="s">
        <v>268</v>
      </c>
      <c r="G176" s="1" t="s">
        <v>54</v>
      </c>
      <c r="H176" s="1" t="s">
        <v>260</v>
      </c>
      <c r="I176" s="2">
        <v>160</v>
      </c>
      <c r="J176" s="2">
        <v>42.34</v>
      </c>
      <c r="K176" s="2">
        <f t="shared" si="15"/>
        <v>42.34</v>
      </c>
      <c r="L176" s="2">
        <f t="shared" si="16"/>
        <v>0</v>
      </c>
      <c r="T176" s="8">
        <v>42.34</v>
      </c>
      <c r="U176" s="5">
        <v>17242.965</v>
      </c>
      <c r="AN176" s="5" t="str">
        <f t="shared" si="17"/>
        <v/>
      </c>
      <c r="AP176" s="5" t="str">
        <f t="shared" si="18"/>
        <v/>
      </c>
      <c r="AS176" s="5">
        <f t="shared" si="19"/>
        <v>17242.965</v>
      </c>
      <c r="AT176" s="11">
        <f t="shared" si="20"/>
        <v>0.336934528921358</v>
      </c>
      <c r="AU176" s="5">
        <f t="shared" si="21"/>
        <v>336.93452892135798</v>
      </c>
    </row>
    <row r="177" spans="1:47" x14ac:dyDescent="0.3">
      <c r="A177" s="1" t="s">
        <v>269</v>
      </c>
      <c r="B177" s="1" t="s">
        <v>270</v>
      </c>
      <c r="C177" s="1" t="s">
        <v>271</v>
      </c>
      <c r="D177" s="1" t="s">
        <v>272</v>
      </c>
      <c r="E177" s="1" t="s">
        <v>110</v>
      </c>
      <c r="F177" s="1" t="s">
        <v>268</v>
      </c>
      <c r="G177" s="1" t="s">
        <v>54</v>
      </c>
      <c r="H177" s="1" t="s">
        <v>260</v>
      </c>
      <c r="I177" s="2">
        <v>160</v>
      </c>
      <c r="J177" s="2">
        <v>36.92</v>
      </c>
      <c r="K177" s="2">
        <f t="shared" si="15"/>
        <v>29.29</v>
      </c>
      <c r="L177" s="2">
        <f t="shared" si="16"/>
        <v>0</v>
      </c>
      <c r="T177" s="8">
        <v>29.29</v>
      </c>
      <c r="U177" s="5">
        <v>11928.35</v>
      </c>
      <c r="AN177" s="5" t="str">
        <f t="shared" si="17"/>
        <v/>
      </c>
      <c r="AP177" s="5" t="str">
        <f t="shared" si="18"/>
        <v/>
      </c>
      <c r="AS177" s="5">
        <f t="shared" si="19"/>
        <v>11928.35</v>
      </c>
      <c r="AT177" s="11">
        <f t="shared" si="20"/>
        <v>0.23308479649869268</v>
      </c>
      <c r="AU177" s="5">
        <f t="shared" si="21"/>
        <v>233.08479649869267</v>
      </c>
    </row>
    <row r="178" spans="1:47" x14ac:dyDescent="0.3">
      <c r="A178" s="1" t="s">
        <v>269</v>
      </c>
      <c r="B178" s="1" t="s">
        <v>270</v>
      </c>
      <c r="C178" s="1" t="s">
        <v>271</v>
      </c>
      <c r="D178" s="1" t="s">
        <v>272</v>
      </c>
      <c r="E178" s="1" t="s">
        <v>98</v>
      </c>
      <c r="F178" s="1" t="s">
        <v>268</v>
      </c>
      <c r="G178" s="1" t="s">
        <v>54</v>
      </c>
      <c r="H178" s="1" t="s">
        <v>260</v>
      </c>
      <c r="I178" s="2">
        <v>160</v>
      </c>
      <c r="J178" s="2">
        <v>37.159999999999997</v>
      </c>
      <c r="K178" s="2">
        <f t="shared" si="15"/>
        <v>37.020000000000003</v>
      </c>
      <c r="L178" s="2">
        <f t="shared" si="16"/>
        <v>0</v>
      </c>
      <c r="T178" s="8">
        <v>37.020000000000003</v>
      </c>
      <c r="U178" s="5">
        <v>15076.395</v>
      </c>
      <c r="AN178" s="5" t="str">
        <f t="shared" si="17"/>
        <v/>
      </c>
      <c r="AP178" s="5" t="str">
        <f t="shared" si="18"/>
        <v/>
      </c>
      <c r="AS178" s="5">
        <f t="shared" si="19"/>
        <v>15076.395</v>
      </c>
      <c r="AT178" s="11">
        <f t="shared" si="20"/>
        <v>0.2945988724768227</v>
      </c>
      <c r="AU178" s="5">
        <f t="shared" si="21"/>
        <v>294.59887247682269</v>
      </c>
    </row>
    <row r="179" spans="1:47" x14ac:dyDescent="0.3">
      <c r="A179" s="1" t="s">
        <v>269</v>
      </c>
      <c r="B179" s="1" t="s">
        <v>270</v>
      </c>
      <c r="C179" s="1" t="s">
        <v>271</v>
      </c>
      <c r="D179" s="1" t="s">
        <v>272</v>
      </c>
      <c r="E179" s="1" t="s">
        <v>56</v>
      </c>
      <c r="F179" s="1" t="s">
        <v>268</v>
      </c>
      <c r="G179" s="1" t="s">
        <v>54</v>
      </c>
      <c r="H179" s="1" t="s">
        <v>260</v>
      </c>
      <c r="I179" s="2">
        <v>160</v>
      </c>
      <c r="J179" s="2">
        <v>42.1</v>
      </c>
      <c r="K179" s="2">
        <f t="shared" si="15"/>
        <v>42.02</v>
      </c>
      <c r="L179" s="2">
        <f t="shared" si="16"/>
        <v>0</v>
      </c>
      <c r="T179" s="8">
        <v>42.02</v>
      </c>
      <c r="U179" s="5">
        <v>17112.645</v>
      </c>
      <c r="AN179" s="5" t="str">
        <f t="shared" si="17"/>
        <v/>
      </c>
      <c r="AP179" s="5" t="str">
        <f t="shared" si="18"/>
        <v/>
      </c>
      <c r="AS179" s="5">
        <f t="shared" si="19"/>
        <v>17112.645</v>
      </c>
      <c r="AT179" s="11">
        <f t="shared" si="20"/>
        <v>0.33438802327055889</v>
      </c>
      <c r="AU179" s="5">
        <f t="shared" si="21"/>
        <v>334.3880232705589</v>
      </c>
    </row>
    <row r="180" spans="1:47" x14ac:dyDescent="0.3">
      <c r="A180" s="1" t="s">
        <v>273</v>
      </c>
      <c r="B180" s="1" t="s">
        <v>256</v>
      </c>
      <c r="C180" s="1" t="s">
        <v>257</v>
      </c>
      <c r="D180" s="1" t="s">
        <v>258</v>
      </c>
      <c r="E180" s="1" t="s">
        <v>52</v>
      </c>
      <c r="F180" s="1" t="s">
        <v>268</v>
      </c>
      <c r="G180" s="1" t="s">
        <v>54</v>
      </c>
      <c r="H180" s="1" t="s">
        <v>260</v>
      </c>
      <c r="I180" s="2">
        <v>67.03</v>
      </c>
      <c r="J180" s="2">
        <v>41.18</v>
      </c>
      <c r="K180" s="2">
        <f t="shared" si="15"/>
        <v>9.0299999999999994</v>
      </c>
      <c r="L180" s="2">
        <f t="shared" si="16"/>
        <v>0</v>
      </c>
      <c r="T180" s="8">
        <v>9.0299999999999994</v>
      </c>
      <c r="U180" s="5">
        <v>3677.4670000000001</v>
      </c>
      <c r="AN180" s="5" t="str">
        <f t="shared" si="17"/>
        <v/>
      </c>
      <c r="AP180" s="5" t="str">
        <f t="shared" si="18"/>
        <v/>
      </c>
      <c r="AS180" s="5">
        <f t="shared" si="19"/>
        <v>3677.4670000000001</v>
      </c>
      <c r="AT180" s="11">
        <f t="shared" si="20"/>
        <v>7.185919656328478E-2</v>
      </c>
      <c r="AU180" s="5">
        <f t="shared" si="21"/>
        <v>71.859196563284769</v>
      </c>
    </row>
    <row r="181" spans="1:47" x14ac:dyDescent="0.3">
      <c r="A181" s="1" t="s">
        <v>273</v>
      </c>
      <c r="B181" s="1" t="s">
        <v>256</v>
      </c>
      <c r="C181" s="1" t="s">
        <v>257</v>
      </c>
      <c r="D181" s="1" t="s">
        <v>258</v>
      </c>
      <c r="E181" s="1" t="s">
        <v>81</v>
      </c>
      <c r="F181" s="1" t="s">
        <v>268</v>
      </c>
      <c r="G181" s="1" t="s">
        <v>54</v>
      </c>
      <c r="H181" s="1" t="s">
        <v>260</v>
      </c>
      <c r="I181" s="2">
        <v>67.03</v>
      </c>
      <c r="J181" s="2">
        <v>23.93</v>
      </c>
      <c r="K181" s="2">
        <f t="shared" si="15"/>
        <v>3.33</v>
      </c>
      <c r="L181" s="2">
        <f t="shared" si="16"/>
        <v>0</v>
      </c>
      <c r="T181" s="8">
        <v>3.33</v>
      </c>
      <c r="U181" s="5">
        <v>1356.1424999999999</v>
      </c>
      <c r="AN181" s="5" t="str">
        <f t="shared" si="17"/>
        <v/>
      </c>
      <c r="AP181" s="5" t="str">
        <f t="shared" si="18"/>
        <v/>
      </c>
      <c r="AS181" s="5">
        <f t="shared" si="19"/>
        <v>1356.1424999999999</v>
      </c>
      <c r="AT181" s="11">
        <f t="shared" si="20"/>
        <v>2.6499574428628297E-2</v>
      </c>
      <c r="AU181" s="5">
        <f t="shared" si="21"/>
        <v>26.499574428628296</v>
      </c>
    </row>
    <row r="182" spans="1:47" x14ac:dyDescent="0.3">
      <c r="A182" s="1" t="s">
        <v>274</v>
      </c>
      <c r="B182" s="1" t="s">
        <v>64</v>
      </c>
      <c r="C182" s="1" t="s">
        <v>65</v>
      </c>
      <c r="D182" s="1" t="s">
        <v>390</v>
      </c>
      <c r="E182" s="1" t="s">
        <v>61</v>
      </c>
      <c r="F182" s="1" t="s">
        <v>268</v>
      </c>
      <c r="G182" s="1" t="s">
        <v>54</v>
      </c>
      <c r="H182" s="1" t="s">
        <v>260</v>
      </c>
      <c r="I182" s="2">
        <v>53.45</v>
      </c>
      <c r="J182" s="2">
        <v>38.619999999999997</v>
      </c>
      <c r="K182" s="2">
        <f t="shared" si="15"/>
        <v>0</v>
      </c>
      <c r="L182" s="2">
        <f t="shared" si="16"/>
        <v>23.52</v>
      </c>
      <c r="AN182" s="5" t="str">
        <f t="shared" si="17"/>
        <v/>
      </c>
      <c r="AP182" s="5" t="str">
        <f t="shared" si="18"/>
        <v/>
      </c>
      <c r="AR182" s="2">
        <v>23.52</v>
      </c>
      <c r="AS182" s="5">
        <f t="shared" si="19"/>
        <v>0</v>
      </c>
      <c r="AT182" s="11">
        <f t="shared" si="20"/>
        <v>0</v>
      </c>
      <c r="AU182" s="5">
        <f t="shared" si="21"/>
        <v>0</v>
      </c>
    </row>
    <row r="183" spans="1:47" x14ac:dyDescent="0.3">
      <c r="A183" s="1" t="s">
        <v>274</v>
      </c>
      <c r="B183" s="1" t="s">
        <v>64</v>
      </c>
      <c r="C183" s="1" t="s">
        <v>65</v>
      </c>
      <c r="D183" s="1" t="s">
        <v>390</v>
      </c>
      <c r="E183" s="1" t="s">
        <v>62</v>
      </c>
      <c r="F183" s="1" t="s">
        <v>268</v>
      </c>
      <c r="G183" s="1" t="s">
        <v>54</v>
      </c>
      <c r="H183" s="1" t="s">
        <v>260</v>
      </c>
      <c r="I183" s="2">
        <v>53.45</v>
      </c>
      <c r="J183" s="2">
        <v>13.44</v>
      </c>
      <c r="K183" s="2">
        <f t="shared" si="15"/>
        <v>0</v>
      </c>
      <c r="L183" s="2">
        <f t="shared" si="16"/>
        <v>13.44</v>
      </c>
      <c r="AN183" s="5" t="str">
        <f t="shared" si="17"/>
        <v/>
      </c>
      <c r="AP183" s="5" t="str">
        <f t="shared" si="18"/>
        <v/>
      </c>
      <c r="AR183" s="2">
        <v>13.44</v>
      </c>
      <c r="AS183" s="5">
        <f t="shared" si="19"/>
        <v>0</v>
      </c>
      <c r="AT183" s="11">
        <f t="shared" si="20"/>
        <v>0</v>
      </c>
      <c r="AU183" s="5">
        <f t="shared" si="21"/>
        <v>0</v>
      </c>
    </row>
    <row r="184" spans="1:47" x14ac:dyDescent="0.3">
      <c r="A184" s="1" t="s">
        <v>275</v>
      </c>
      <c r="B184" s="1" t="s">
        <v>73</v>
      </c>
      <c r="C184" s="1" t="s">
        <v>74</v>
      </c>
      <c r="D184" s="1" t="s">
        <v>75</v>
      </c>
      <c r="E184" s="1" t="s">
        <v>61</v>
      </c>
      <c r="F184" s="1" t="s">
        <v>268</v>
      </c>
      <c r="G184" s="1" t="s">
        <v>54</v>
      </c>
      <c r="H184" s="1" t="s">
        <v>260</v>
      </c>
      <c r="I184" s="2">
        <v>10.31</v>
      </c>
      <c r="J184" s="2">
        <v>0.31</v>
      </c>
      <c r="K184" s="2">
        <f t="shared" si="15"/>
        <v>0.31</v>
      </c>
      <c r="L184" s="2">
        <f t="shared" si="16"/>
        <v>0</v>
      </c>
      <c r="T184" s="8">
        <v>0.31</v>
      </c>
      <c r="U184" s="5">
        <v>126.2475</v>
      </c>
      <c r="AN184" s="5" t="str">
        <f t="shared" si="17"/>
        <v/>
      </c>
      <c r="AP184" s="5" t="str">
        <f t="shared" si="18"/>
        <v/>
      </c>
      <c r="AS184" s="5">
        <f t="shared" si="19"/>
        <v>126.2475</v>
      </c>
      <c r="AT184" s="11">
        <f t="shared" si="20"/>
        <v>2.4669273492116434E-3</v>
      </c>
      <c r="AU184" s="5">
        <f t="shared" si="21"/>
        <v>2.4669273492116433</v>
      </c>
    </row>
    <row r="185" spans="1:47" x14ac:dyDescent="0.3">
      <c r="A185" s="1" t="s">
        <v>275</v>
      </c>
      <c r="B185" s="1" t="s">
        <v>73</v>
      </c>
      <c r="C185" s="1" t="s">
        <v>74</v>
      </c>
      <c r="D185" s="1" t="s">
        <v>75</v>
      </c>
      <c r="E185" s="1" t="s">
        <v>62</v>
      </c>
      <c r="F185" s="1" t="s">
        <v>268</v>
      </c>
      <c r="G185" s="1" t="s">
        <v>54</v>
      </c>
      <c r="H185" s="1" t="s">
        <v>260</v>
      </c>
      <c r="I185" s="2">
        <v>10.31</v>
      </c>
      <c r="J185" s="2">
        <v>10</v>
      </c>
      <c r="K185" s="2">
        <f t="shared" si="15"/>
        <v>10</v>
      </c>
      <c r="L185" s="2">
        <f t="shared" si="16"/>
        <v>0</v>
      </c>
      <c r="T185" s="8">
        <v>10</v>
      </c>
      <c r="U185" s="5">
        <v>4072.5</v>
      </c>
      <c r="AN185" s="5" t="str">
        <f t="shared" si="17"/>
        <v/>
      </c>
      <c r="AP185" s="5" t="str">
        <f t="shared" si="18"/>
        <v/>
      </c>
      <c r="AS185" s="5">
        <f t="shared" si="19"/>
        <v>4072.5</v>
      </c>
      <c r="AT185" s="11">
        <f t="shared" si="20"/>
        <v>7.9578301587472366E-2</v>
      </c>
      <c r="AU185" s="5">
        <f t="shared" si="21"/>
        <v>79.578301587472367</v>
      </c>
    </row>
    <row r="186" spans="1:47" x14ac:dyDescent="0.3">
      <c r="A186" s="1" t="s">
        <v>276</v>
      </c>
      <c r="B186" s="1" t="s">
        <v>64</v>
      </c>
      <c r="C186" s="1" t="s">
        <v>65</v>
      </c>
      <c r="D186" s="1" t="s">
        <v>390</v>
      </c>
      <c r="E186" s="1" t="s">
        <v>112</v>
      </c>
      <c r="F186" s="1" t="s">
        <v>268</v>
      </c>
      <c r="G186" s="1" t="s">
        <v>54</v>
      </c>
      <c r="H186" s="1" t="s">
        <v>260</v>
      </c>
      <c r="I186" s="2">
        <v>134.63999999999999</v>
      </c>
      <c r="J186" s="2">
        <v>40.29</v>
      </c>
      <c r="K186" s="2">
        <f t="shared" si="15"/>
        <v>0.17</v>
      </c>
      <c r="L186" s="2">
        <f t="shared" si="16"/>
        <v>39.67</v>
      </c>
      <c r="R186" s="7">
        <v>0.17</v>
      </c>
      <c r="S186" s="5">
        <v>230.77500000000001</v>
      </c>
      <c r="AN186" s="5" t="str">
        <f t="shared" si="17"/>
        <v/>
      </c>
      <c r="AP186" s="5" t="str">
        <f t="shared" si="18"/>
        <v/>
      </c>
      <c r="AR186" s="2">
        <v>39.67</v>
      </c>
      <c r="AS186" s="5">
        <f t="shared" si="19"/>
        <v>230.77500000000001</v>
      </c>
      <c r="AT186" s="11">
        <f t="shared" si="20"/>
        <v>4.5094370899567667E-3</v>
      </c>
      <c r="AU186" s="5">
        <f t="shared" si="21"/>
        <v>4.5094370899567666</v>
      </c>
    </row>
    <row r="187" spans="1:47" x14ac:dyDescent="0.3">
      <c r="A187" s="1" t="s">
        <v>276</v>
      </c>
      <c r="B187" s="1" t="s">
        <v>64</v>
      </c>
      <c r="C187" s="1" t="s">
        <v>65</v>
      </c>
      <c r="D187" s="1" t="s">
        <v>390</v>
      </c>
      <c r="E187" s="1" t="s">
        <v>114</v>
      </c>
      <c r="F187" s="1" t="s">
        <v>268</v>
      </c>
      <c r="G187" s="1" t="s">
        <v>54</v>
      </c>
      <c r="H187" s="1" t="s">
        <v>260</v>
      </c>
      <c r="I187" s="2">
        <v>134.63999999999999</v>
      </c>
      <c r="J187" s="2">
        <v>14.27</v>
      </c>
      <c r="K187" s="2">
        <f t="shared" si="15"/>
        <v>0</v>
      </c>
      <c r="L187" s="2">
        <f t="shared" si="16"/>
        <v>14.27</v>
      </c>
      <c r="AN187" s="5" t="str">
        <f t="shared" si="17"/>
        <v/>
      </c>
      <c r="AP187" s="5" t="str">
        <f t="shared" si="18"/>
        <v/>
      </c>
      <c r="AR187" s="2">
        <v>14.27</v>
      </c>
      <c r="AS187" s="5">
        <f t="shared" si="19"/>
        <v>0</v>
      </c>
      <c r="AT187" s="11">
        <f t="shared" si="20"/>
        <v>0</v>
      </c>
      <c r="AU187" s="5">
        <f t="shared" si="21"/>
        <v>0</v>
      </c>
    </row>
    <row r="188" spans="1:47" x14ac:dyDescent="0.3">
      <c r="A188" s="1" t="s">
        <v>276</v>
      </c>
      <c r="B188" s="1" t="s">
        <v>64</v>
      </c>
      <c r="C188" s="1" t="s">
        <v>65</v>
      </c>
      <c r="D188" s="1" t="s">
        <v>390</v>
      </c>
      <c r="E188" s="1" t="s">
        <v>68</v>
      </c>
      <c r="F188" s="1" t="s">
        <v>268</v>
      </c>
      <c r="G188" s="1" t="s">
        <v>54</v>
      </c>
      <c r="H188" s="1" t="s">
        <v>260</v>
      </c>
      <c r="I188" s="2">
        <v>134.63999999999999</v>
      </c>
      <c r="J188" s="2">
        <v>40.090000000000003</v>
      </c>
      <c r="K188" s="2">
        <f t="shared" si="15"/>
        <v>0.18000000000000002</v>
      </c>
      <c r="L188" s="2">
        <f t="shared" si="16"/>
        <v>28</v>
      </c>
      <c r="R188" s="7">
        <v>0.17</v>
      </c>
      <c r="S188" s="5">
        <v>230.77500000000001</v>
      </c>
      <c r="T188" s="8">
        <v>0.01</v>
      </c>
      <c r="U188" s="5">
        <v>4.0724999999999998</v>
      </c>
      <c r="AN188" s="5" t="str">
        <f t="shared" si="17"/>
        <v/>
      </c>
      <c r="AP188" s="5" t="str">
        <f t="shared" si="18"/>
        <v/>
      </c>
      <c r="AR188" s="2">
        <v>28</v>
      </c>
      <c r="AS188" s="5">
        <f t="shared" si="19"/>
        <v>234.8475</v>
      </c>
      <c r="AT188" s="11">
        <f t="shared" si="20"/>
        <v>4.589015391544239E-3</v>
      </c>
      <c r="AU188" s="5">
        <f t="shared" si="21"/>
        <v>4.5890153915442395</v>
      </c>
    </row>
    <row r="189" spans="1:47" x14ac:dyDescent="0.3">
      <c r="A189" s="1" t="s">
        <v>277</v>
      </c>
      <c r="B189" s="1" t="s">
        <v>64</v>
      </c>
      <c r="C189" s="1" t="s">
        <v>65</v>
      </c>
      <c r="D189" s="1" t="s">
        <v>390</v>
      </c>
      <c r="E189" s="1" t="s">
        <v>114</v>
      </c>
      <c r="F189" s="1" t="s">
        <v>268</v>
      </c>
      <c r="G189" s="1" t="s">
        <v>54</v>
      </c>
      <c r="H189" s="1" t="s">
        <v>260</v>
      </c>
      <c r="I189" s="2">
        <v>43.25</v>
      </c>
      <c r="J189" s="2">
        <v>25.56</v>
      </c>
      <c r="K189" s="2">
        <f t="shared" si="15"/>
        <v>0</v>
      </c>
      <c r="L189" s="2">
        <f t="shared" si="16"/>
        <v>25.56</v>
      </c>
      <c r="AN189" s="5" t="str">
        <f t="shared" si="17"/>
        <v/>
      </c>
      <c r="AP189" s="5" t="str">
        <f t="shared" si="18"/>
        <v/>
      </c>
      <c r="AR189" s="2">
        <v>25.56</v>
      </c>
      <c r="AS189" s="5">
        <f t="shared" si="19"/>
        <v>0</v>
      </c>
      <c r="AT189" s="11">
        <f t="shared" si="20"/>
        <v>0</v>
      </c>
      <c r="AU189" s="5">
        <f t="shared" si="21"/>
        <v>0</v>
      </c>
    </row>
    <row r="190" spans="1:47" x14ac:dyDescent="0.3">
      <c r="A190" s="1" t="s">
        <v>277</v>
      </c>
      <c r="B190" s="1" t="s">
        <v>64</v>
      </c>
      <c r="C190" s="1" t="s">
        <v>65</v>
      </c>
      <c r="D190" s="1" t="s">
        <v>390</v>
      </c>
      <c r="E190" s="1" t="s">
        <v>62</v>
      </c>
      <c r="F190" s="1" t="s">
        <v>268</v>
      </c>
      <c r="G190" s="1" t="s">
        <v>54</v>
      </c>
      <c r="H190" s="1" t="s">
        <v>260</v>
      </c>
      <c r="I190" s="2">
        <v>43.25</v>
      </c>
      <c r="J190" s="2">
        <v>16.59</v>
      </c>
      <c r="K190" s="2">
        <f t="shared" si="15"/>
        <v>0</v>
      </c>
      <c r="L190" s="2">
        <f t="shared" si="16"/>
        <v>16.59</v>
      </c>
      <c r="AN190" s="5" t="str">
        <f t="shared" si="17"/>
        <v/>
      </c>
      <c r="AP190" s="5" t="str">
        <f t="shared" si="18"/>
        <v/>
      </c>
      <c r="AR190" s="2">
        <v>16.59</v>
      </c>
      <c r="AS190" s="5">
        <f t="shared" si="19"/>
        <v>0</v>
      </c>
      <c r="AT190" s="11">
        <f t="shared" si="20"/>
        <v>0</v>
      </c>
      <c r="AU190" s="5">
        <f t="shared" si="21"/>
        <v>0</v>
      </c>
    </row>
    <row r="191" spans="1:47" x14ac:dyDescent="0.3">
      <c r="A191" s="1" t="s">
        <v>278</v>
      </c>
      <c r="B191" s="1" t="s">
        <v>279</v>
      </c>
      <c r="C191" s="1" t="s">
        <v>280</v>
      </c>
      <c r="D191" s="1" t="s">
        <v>281</v>
      </c>
      <c r="E191" s="1" t="s">
        <v>71</v>
      </c>
      <c r="F191" s="1" t="s">
        <v>268</v>
      </c>
      <c r="G191" s="1" t="s">
        <v>54</v>
      </c>
      <c r="H191" s="1" t="s">
        <v>260</v>
      </c>
      <c r="I191" s="2">
        <v>80</v>
      </c>
      <c r="J191" s="2">
        <v>38.58</v>
      </c>
      <c r="K191" s="2">
        <f t="shared" si="15"/>
        <v>0</v>
      </c>
      <c r="L191" s="2">
        <f t="shared" si="16"/>
        <v>14.03</v>
      </c>
      <c r="AN191" s="5" t="str">
        <f t="shared" si="17"/>
        <v/>
      </c>
      <c r="AP191" s="5" t="str">
        <f t="shared" si="18"/>
        <v/>
      </c>
      <c r="AR191" s="2">
        <v>14.03</v>
      </c>
      <c r="AS191" s="5">
        <f t="shared" si="19"/>
        <v>0</v>
      </c>
      <c r="AT191" s="11">
        <f t="shared" si="20"/>
        <v>0</v>
      </c>
      <c r="AU191" s="5">
        <f t="shared" si="21"/>
        <v>0</v>
      </c>
    </row>
    <row r="192" spans="1:47" x14ac:dyDescent="0.3">
      <c r="A192" s="1" t="s">
        <v>278</v>
      </c>
      <c r="B192" s="1" t="s">
        <v>279</v>
      </c>
      <c r="C192" s="1" t="s">
        <v>280</v>
      </c>
      <c r="D192" s="1" t="s">
        <v>281</v>
      </c>
      <c r="E192" s="1" t="s">
        <v>69</v>
      </c>
      <c r="F192" s="1" t="s">
        <v>268</v>
      </c>
      <c r="G192" s="1" t="s">
        <v>54</v>
      </c>
      <c r="H192" s="1" t="s">
        <v>260</v>
      </c>
      <c r="I192" s="2">
        <v>80</v>
      </c>
      <c r="J192" s="2">
        <v>38.54</v>
      </c>
      <c r="K192" s="2">
        <f t="shared" si="15"/>
        <v>0</v>
      </c>
      <c r="L192" s="2">
        <f t="shared" si="16"/>
        <v>2.59</v>
      </c>
      <c r="AN192" s="5" t="str">
        <f t="shared" si="17"/>
        <v/>
      </c>
      <c r="AP192" s="5" t="str">
        <f t="shared" si="18"/>
        <v/>
      </c>
      <c r="AR192" s="2">
        <v>2.59</v>
      </c>
      <c r="AS192" s="5">
        <f t="shared" si="19"/>
        <v>0</v>
      </c>
      <c r="AT192" s="11">
        <f t="shared" si="20"/>
        <v>0</v>
      </c>
      <c r="AU192" s="5">
        <f t="shared" si="21"/>
        <v>0</v>
      </c>
    </row>
    <row r="193" spans="1:47" x14ac:dyDescent="0.3">
      <c r="A193" s="1" t="s">
        <v>282</v>
      </c>
      <c r="B193" s="1" t="s">
        <v>95</v>
      </c>
      <c r="C193" s="30" t="s">
        <v>96</v>
      </c>
      <c r="D193" s="30" t="s">
        <v>66</v>
      </c>
      <c r="E193" s="1" t="s">
        <v>100</v>
      </c>
      <c r="F193" s="1" t="s">
        <v>283</v>
      </c>
      <c r="G193" s="1" t="s">
        <v>54</v>
      </c>
      <c r="H193" s="1" t="s">
        <v>260</v>
      </c>
      <c r="J193" s="2">
        <v>13.26</v>
      </c>
      <c r="K193" s="2">
        <f t="shared" si="15"/>
        <v>0</v>
      </c>
      <c r="L193" s="2">
        <f t="shared" si="16"/>
        <v>13.26</v>
      </c>
      <c r="AN193" s="5" t="str">
        <f t="shared" si="17"/>
        <v/>
      </c>
      <c r="AP193" s="5" t="str">
        <f t="shared" si="18"/>
        <v/>
      </c>
      <c r="AR193" s="2">
        <v>13.26</v>
      </c>
      <c r="AS193" s="5">
        <f t="shared" si="19"/>
        <v>0</v>
      </c>
      <c r="AT193" s="11">
        <f t="shared" si="20"/>
        <v>0</v>
      </c>
      <c r="AU193" s="5">
        <f t="shared" si="21"/>
        <v>0</v>
      </c>
    </row>
    <row r="194" spans="1:47" x14ac:dyDescent="0.3">
      <c r="A194" s="1" t="s">
        <v>282</v>
      </c>
      <c r="B194" s="1" t="s">
        <v>95</v>
      </c>
      <c r="C194" s="30" t="s">
        <v>96</v>
      </c>
      <c r="D194" s="30" t="s">
        <v>66</v>
      </c>
      <c r="E194" s="1" t="s">
        <v>101</v>
      </c>
      <c r="F194" s="1" t="s">
        <v>283</v>
      </c>
      <c r="G194" s="1" t="s">
        <v>54</v>
      </c>
      <c r="H194" s="1" t="s">
        <v>260</v>
      </c>
      <c r="J194" s="2">
        <v>5.6</v>
      </c>
      <c r="K194" s="2">
        <f t="shared" si="15"/>
        <v>0</v>
      </c>
      <c r="L194" s="2">
        <f t="shared" si="16"/>
        <v>5.6</v>
      </c>
      <c r="AN194" s="5" t="str">
        <f t="shared" si="17"/>
        <v/>
      </c>
      <c r="AP194" s="5" t="str">
        <f t="shared" si="18"/>
        <v/>
      </c>
      <c r="AR194" s="2">
        <v>5.6</v>
      </c>
      <c r="AS194" s="5">
        <f t="shared" si="19"/>
        <v>0</v>
      </c>
      <c r="AT194" s="11">
        <f t="shared" si="20"/>
        <v>0</v>
      </c>
      <c r="AU194" s="5">
        <f t="shared" si="21"/>
        <v>0</v>
      </c>
    </row>
    <row r="195" spans="1:47" x14ac:dyDescent="0.3">
      <c r="A195" s="1" t="s">
        <v>284</v>
      </c>
      <c r="B195" s="1" t="s">
        <v>64</v>
      </c>
      <c r="C195" s="1" t="s">
        <v>65</v>
      </c>
      <c r="D195" s="1" t="s">
        <v>390</v>
      </c>
      <c r="E195" s="1" t="s">
        <v>110</v>
      </c>
      <c r="F195" s="1" t="s">
        <v>283</v>
      </c>
      <c r="G195" s="1" t="s">
        <v>54</v>
      </c>
      <c r="H195" s="1" t="s">
        <v>260</v>
      </c>
      <c r="I195" s="2">
        <v>86.11</v>
      </c>
      <c r="J195" s="2">
        <v>25.09</v>
      </c>
      <c r="K195" s="2">
        <f t="shared" ref="K195:K258" si="22">SUM(N195,P195,R195,T195,V195,X195,Z195,AB195,AE195,AG195,AI195)</f>
        <v>0</v>
      </c>
      <c r="L195" s="2">
        <f t="shared" ref="L195:L258" si="23">SUM(M195,AD195,AK195,AM195,AO195,AQ195,AR195)</f>
        <v>25.09</v>
      </c>
      <c r="AN195" s="5" t="str">
        <f t="shared" ref="AN195:AN258" si="24">IF(AM195&gt;0,AM195*$AN$1,"")</f>
        <v/>
      </c>
      <c r="AP195" s="5" t="str">
        <f t="shared" ref="AP195:AP258" si="25">IF(AO195&gt;0,AO195*$AP$1,"")</f>
        <v/>
      </c>
      <c r="AR195" s="2">
        <v>25.09</v>
      </c>
      <c r="AS195" s="5">
        <f t="shared" ref="AS195:AS258" si="26">SUM(O195,Q195,S195,U195,W195,Y195,AA195,AC195,AF195,AH195,AJ195)</f>
        <v>0</v>
      </c>
      <c r="AT195" s="11">
        <f t="shared" ref="AT195:AT258" si="27">(AS195/$AS$325)*100</f>
        <v>0</v>
      </c>
      <c r="AU195" s="5">
        <f t="shared" ref="AU195:AU258" si="28">(AT195/100)*$AU$1</f>
        <v>0</v>
      </c>
    </row>
    <row r="196" spans="1:47" x14ac:dyDescent="0.3">
      <c r="A196" s="1" t="s">
        <v>284</v>
      </c>
      <c r="B196" s="1" t="s">
        <v>64</v>
      </c>
      <c r="C196" s="1" t="s">
        <v>65</v>
      </c>
      <c r="D196" s="1" t="s">
        <v>390</v>
      </c>
      <c r="E196" s="1" t="s">
        <v>101</v>
      </c>
      <c r="F196" s="1" t="s">
        <v>283</v>
      </c>
      <c r="G196" s="1" t="s">
        <v>54</v>
      </c>
      <c r="H196" s="1" t="s">
        <v>260</v>
      </c>
      <c r="I196" s="2">
        <v>86.11</v>
      </c>
      <c r="J196" s="2">
        <v>24.75</v>
      </c>
      <c r="K196" s="2">
        <f t="shared" si="22"/>
        <v>0</v>
      </c>
      <c r="L196" s="2">
        <f t="shared" si="23"/>
        <v>24.75</v>
      </c>
      <c r="AN196" s="5" t="str">
        <f t="shared" si="24"/>
        <v/>
      </c>
      <c r="AP196" s="5" t="str">
        <f t="shared" si="25"/>
        <v/>
      </c>
      <c r="AR196" s="2">
        <v>24.75</v>
      </c>
      <c r="AS196" s="5">
        <f t="shared" si="26"/>
        <v>0</v>
      </c>
      <c r="AT196" s="11">
        <f t="shared" si="27"/>
        <v>0</v>
      </c>
      <c r="AU196" s="5">
        <f t="shared" si="28"/>
        <v>0</v>
      </c>
    </row>
    <row r="197" spans="1:47" x14ac:dyDescent="0.3">
      <c r="A197" s="1" t="s">
        <v>284</v>
      </c>
      <c r="B197" s="1" t="s">
        <v>64</v>
      </c>
      <c r="C197" s="1" t="s">
        <v>65</v>
      </c>
      <c r="D197" s="1" t="s">
        <v>390</v>
      </c>
      <c r="E197" s="1" t="s">
        <v>113</v>
      </c>
      <c r="F197" s="1" t="s">
        <v>283</v>
      </c>
      <c r="G197" s="1" t="s">
        <v>54</v>
      </c>
      <c r="H197" s="1" t="s">
        <v>260</v>
      </c>
      <c r="I197" s="2">
        <v>86.11</v>
      </c>
      <c r="J197" s="2">
        <v>34.04</v>
      </c>
      <c r="K197" s="2">
        <f t="shared" si="22"/>
        <v>0</v>
      </c>
      <c r="L197" s="2">
        <f t="shared" si="23"/>
        <v>34.04</v>
      </c>
      <c r="AN197" s="5" t="str">
        <f t="shared" si="24"/>
        <v/>
      </c>
      <c r="AP197" s="5" t="str">
        <f t="shared" si="25"/>
        <v/>
      </c>
      <c r="AR197" s="2">
        <v>34.04</v>
      </c>
      <c r="AS197" s="5">
        <f t="shared" si="26"/>
        <v>0</v>
      </c>
      <c r="AT197" s="11">
        <f t="shared" si="27"/>
        <v>0</v>
      </c>
      <c r="AU197" s="5">
        <f t="shared" si="28"/>
        <v>0</v>
      </c>
    </row>
    <row r="198" spans="1:47" x14ac:dyDescent="0.3">
      <c r="A198" s="1" t="s">
        <v>285</v>
      </c>
      <c r="B198" s="1" t="s">
        <v>64</v>
      </c>
      <c r="C198" s="1" t="s">
        <v>65</v>
      </c>
      <c r="D198" s="1" t="s">
        <v>390</v>
      </c>
      <c r="E198" s="1" t="s">
        <v>110</v>
      </c>
      <c r="F198" s="1" t="s">
        <v>283</v>
      </c>
      <c r="G198" s="1" t="s">
        <v>54</v>
      </c>
      <c r="H198" s="1" t="s">
        <v>260</v>
      </c>
      <c r="I198" s="2">
        <v>14.9</v>
      </c>
      <c r="J198" s="2">
        <v>7.51</v>
      </c>
      <c r="K198" s="2">
        <f t="shared" si="22"/>
        <v>0</v>
      </c>
      <c r="L198" s="2">
        <f t="shared" si="23"/>
        <v>7.51</v>
      </c>
      <c r="AN198" s="5" t="str">
        <f t="shared" si="24"/>
        <v/>
      </c>
      <c r="AP198" s="5" t="str">
        <f t="shared" si="25"/>
        <v/>
      </c>
      <c r="AR198" s="2">
        <v>7.51</v>
      </c>
      <c r="AS198" s="5">
        <f t="shared" si="26"/>
        <v>0</v>
      </c>
      <c r="AT198" s="11">
        <f t="shared" si="27"/>
        <v>0</v>
      </c>
      <c r="AU198" s="5">
        <f t="shared" si="28"/>
        <v>0</v>
      </c>
    </row>
    <row r="199" spans="1:47" x14ac:dyDescent="0.3">
      <c r="A199" s="1" t="s">
        <v>285</v>
      </c>
      <c r="B199" s="1" t="s">
        <v>64</v>
      </c>
      <c r="C199" s="1" t="s">
        <v>65</v>
      </c>
      <c r="D199" s="1" t="s">
        <v>390</v>
      </c>
      <c r="E199" s="1" t="s">
        <v>113</v>
      </c>
      <c r="F199" s="1" t="s">
        <v>283</v>
      </c>
      <c r="G199" s="1" t="s">
        <v>54</v>
      </c>
      <c r="H199" s="1" t="s">
        <v>260</v>
      </c>
      <c r="I199" s="2">
        <v>14.9</v>
      </c>
      <c r="J199" s="2">
        <v>7.23</v>
      </c>
      <c r="K199" s="2">
        <f t="shared" si="22"/>
        <v>0</v>
      </c>
      <c r="L199" s="2">
        <f t="shared" si="23"/>
        <v>7.23</v>
      </c>
      <c r="AN199" s="5" t="str">
        <f t="shared" si="24"/>
        <v/>
      </c>
      <c r="AP199" s="5" t="str">
        <f t="shared" si="25"/>
        <v/>
      </c>
      <c r="AR199" s="2">
        <v>7.23</v>
      </c>
      <c r="AS199" s="5">
        <f t="shared" si="26"/>
        <v>0</v>
      </c>
      <c r="AT199" s="11">
        <f t="shared" si="27"/>
        <v>0</v>
      </c>
      <c r="AU199" s="5">
        <f t="shared" si="28"/>
        <v>0</v>
      </c>
    </row>
    <row r="200" spans="1:47" s="42" customFormat="1" x14ac:dyDescent="0.3">
      <c r="A200" s="31" t="s">
        <v>286</v>
      </c>
      <c r="B200" s="31" t="s">
        <v>124</v>
      </c>
      <c r="C200" s="31" t="s">
        <v>125</v>
      </c>
      <c r="D200" s="31" t="s">
        <v>390</v>
      </c>
      <c r="E200" s="31" t="s">
        <v>101</v>
      </c>
      <c r="F200" s="31" t="s">
        <v>283</v>
      </c>
      <c r="G200" s="31" t="s">
        <v>54</v>
      </c>
      <c r="H200" s="31" t="s">
        <v>260</v>
      </c>
      <c r="I200" s="32">
        <v>2.83</v>
      </c>
      <c r="J200" s="32">
        <v>2.17</v>
      </c>
      <c r="K200" s="32">
        <f t="shared" si="22"/>
        <v>2.1800000000000002</v>
      </c>
      <c r="L200" s="32">
        <f t="shared" si="23"/>
        <v>0</v>
      </c>
      <c r="M200" s="33"/>
      <c r="N200" s="34"/>
      <c r="O200" s="35"/>
      <c r="P200" s="36"/>
      <c r="Q200" s="35"/>
      <c r="R200" s="37">
        <v>1.81</v>
      </c>
      <c r="S200" s="35">
        <v>2457.0749999999998</v>
      </c>
      <c r="T200" s="38">
        <v>0.37</v>
      </c>
      <c r="U200" s="35">
        <v>150.6825</v>
      </c>
      <c r="V200" s="32"/>
      <c r="W200" s="35"/>
      <c r="X200" s="32"/>
      <c r="Y200" s="35"/>
      <c r="Z200" s="39"/>
      <c r="AA200" s="35"/>
      <c r="AB200" s="40"/>
      <c r="AC200" s="35"/>
      <c r="AD200" s="32"/>
      <c r="AE200" s="32"/>
      <c r="AF200" s="35"/>
      <c r="AG200" s="39"/>
      <c r="AH200" s="35"/>
      <c r="AI200" s="32"/>
      <c r="AJ200" s="35"/>
      <c r="AK200" s="33"/>
      <c r="AL200" s="35"/>
      <c r="AM200" s="33"/>
      <c r="AN200" s="35" t="str">
        <f t="shared" si="24"/>
        <v/>
      </c>
      <c r="AO200" s="32"/>
      <c r="AP200" s="35" t="str">
        <f t="shared" si="25"/>
        <v/>
      </c>
      <c r="AQ200" s="32"/>
      <c r="AR200" s="32"/>
      <c r="AS200" s="35">
        <f t="shared" si="26"/>
        <v>2607.7574999999997</v>
      </c>
      <c r="AT200" s="41">
        <f t="shared" si="27"/>
        <v>5.0956639116511465E-2</v>
      </c>
      <c r="AU200" s="35">
        <f t="shared" si="28"/>
        <v>50.956639116511468</v>
      </c>
    </row>
    <row r="201" spans="1:47" s="42" customFormat="1" x14ac:dyDescent="0.3">
      <c r="A201" s="31" t="s">
        <v>287</v>
      </c>
      <c r="B201" s="31" t="s">
        <v>73</v>
      </c>
      <c r="C201" s="31" t="s">
        <v>74</v>
      </c>
      <c r="D201" s="31" t="s">
        <v>75</v>
      </c>
      <c r="E201" s="31" t="s">
        <v>110</v>
      </c>
      <c r="F201" s="31" t="s">
        <v>283</v>
      </c>
      <c r="G201" s="31" t="s">
        <v>54</v>
      </c>
      <c r="H201" s="31" t="s">
        <v>260</v>
      </c>
      <c r="I201" s="32">
        <v>35.76</v>
      </c>
      <c r="J201" s="32">
        <v>4.26</v>
      </c>
      <c r="K201" s="32">
        <f t="shared" si="22"/>
        <v>4.26</v>
      </c>
      <c r="L201" s="32">
        <f t="shared" si="23"/>
        <v>0</v>
      </c>
      <c r="M201" s="33"/>
      <c r="N201" s="34"/>
      <c r="O201" s="35"/>
      <c r="P201" s="36"/>
      <c r="Q201" s="35"/>
      <c r="R201" s="37"/>
      <c r="S201" s="35"/>
      <c r="T201" s="38">
        <v>2.84</v>
      </c>
      <c r="U201" s="35">
        <v>1156.5899999999999</v>
      </c>
      <c r="V201" s="32"/>
      <c r="W201" s="35"/>
      <c r="X201" s="32"/>
      <c r="Y201" s="35"/>
      <c r="Z201" s="39">
        <v>0.95</v>
      </c>
      <c r="AA201" s="35">
        <v>154.61250000000001</v>
      </c>
      <c r="AB201" s="40">
        <v>0.47</v>
      </c>
      <c r="AC201" s="35">
        <v>68.737499999999997</v>
      </c>
      <c r="AD201" s="32"/>
      <c r="AE201" s="32"/>
      <c r="AF201" s="35"/>
      <c r="AG201" s="39"/>
      <c r="AH201" s="35"/>
      <c r="AI201" s="32"/>
      <c r="AJ201" s="35"/>
      <c r="AK201" s="33"/>
      <c r="AL201" s="35"/>
      <c r="AM201" s="33"/>
      <c r="AN201" s="35" t="str">
        <f t="shared" si="24"/>
        <v/>
      </c>
      <c r="AO201" s="32"/>
      <c r="AP201" s="35" t="str">
        <f t="shared" si="25"/>
        <v/>
      </c>
      <c r="AQ201" s="32"/>
      <c r="AR201" s="32"/>
      <c r="AS201" s="35">
        <f t="shared" si="26"/>
        <v>1379.9399999999998</v>
      </c>
      <c r="AT201" s="41">
        <f t="shared" si="27"/>
        <v>2.6964587229617334E-2</v>
      </c>
      <c r="AU201" s="35">
        <f t="shared" si="28"/>
        <v>26.964587229617333</v>
      </c>
    </row>
    <row r="202" spans="1:47" s="42" customFormat="1" x14ac:dyDescent="0.3">
      <c r="A202" s="31" t="s">
        <v>287</v>
      </c>
      <c r="B202" s="31" t="s">
        <v>73</v>
      </c>
      <c r="C202" s="31" t="s">
        <v>74</v>
      </c>
      <c r="D202" s="31" t="s">
        <v>75</v>
      </c>
      <c r="E202" s="31" t="s">
        <v>100</v>
      </c>
      <c r="F202" s="31" t="s">
        <v>283</v>
      </c>
      <c r="G202" s="31" t="s">
        <v>54</v>
      </c>
      <c r="H202" s="31" t="s">
        <v>260</v>
      </c>
      <c r="I202" s="32">
        <v>35.76</v>
      </c>
      <c r="J202" s="32">
        <v>25.19</v>
      </c>
      <c r="K202" s="32">
        <f t="shared" si="22"/>
        <v>25.19</v>
      </c>
      <c r="L202" s="32">
        <f t="shared" si="23"/>
        <v>0</v>
      </c>
      <c r="M202" s="33"/>
      <c r="N202" s="34"/>
      <c r="O202" s="35"/>
      <c r="P202" s="36"/>
      <c r="Q202" s="35"/>
      <c r="R202" s="37"/>
      <c r="S202" s="35"/>
      <c r="T202" s="38">
        <v>20.88</v>
      </c>
      <c r="U202" s="35">
        <v>8503.3799999999992</v>
      </c>
      <c r="V202" s="32"/>
      <c r="W202" s="35"/>
      <c r="X202" s="32"/>
      <c r="Y202" s="35"/>
      <c r="Z202" s="39">
        <v>3.64</v>
      </c>
      <c r="AA202" s="35">
        <v>592.41</v>
      </c>
      <c r="AB202" s="40">
        <v>0.67</v>
      </c>
      <c r="AC202" s="35">
        <v>97.987500000000011</v>
      </c>
      <c r="AD202" s="32"/>
      <c r="AE202" s="32"/>
      <c r="AF202" s="35"/>
      <c r="AG202" s="39"/>
      <c r="AH202" s="35"/>
      <c r="AI202" s="32"/>
      <c r="AJ202" s="35"/>
      <c r="AK202" s="33"/>
      <c r="AL202" s="35"/>
      <c r="AM202" s="33"/>
      <c r="AN202" s="35" t="str">
        <f t="shared" si="24"/>
        <v/>
      </c>
      <c r="AO202" s="32"/>
      <c r="AP202" s="35" t="str">
        <f t="shared" si="25"/>
        <v/>
      </c>
      <c r="AQ202" s="32"/>
      <c r="AR202" s="32"/>
      <c r="AS202" s="35">
        <f t="shared" si="26"/>
        <v>9193.7774999999983</v>
      </c>
      <c r="AT202" s="41">
        <f t="shared" si="27"/>
        <v>0.17965014085282197</v>
      </c>
      <c r="AU202" s="35">
        <f t="shared" si="28"/>
        <v>179.65014085282198</v>
      </c>
    </row>
    <row r="203" spans="1:47" s="42" customFormat="1" x14ac:dyDescent="0.3">
      <c r="A203" s="31" t="s">
        <v>287</v>
      </c>
      <c r="B203" s="31" t="s">
        <v>73</v>
      </c>
      <c r="C203" s="31" t="s">
        <v>74</v>
      </c>
      <c r="D203" s="31" t="s">
        <v>75</v>
      </c>
      <c r="E203" s="31" t="s">
        <v>101</v>
      </c>
      <c r="F203" s="31" t="s">
        <v>283</v>
      </c>
      <c r="G203" s="31" t="s">
        <v>54</v>
      </c>
      <c r="H203" s="31" t="s">
        <v>260</v>
      </c>
      <c r="I203" s="32">
        <v>35.76</v>
      </c>
      <c r="J203" s="32">
        <v>5.42</v>
      </c>
      <c r="K203" s="32">
        <f t="shared" si="22"/>
        <v>5.41</v>
      </c>
      <c r="L203" s="32">
        <f t="shared" si="23"/>
        <v>0</v>
      </c>
      <c r="M203" s="33"/>
      <c r="N203" s="34"/>
      <c r="O203" s="35"/>
      <c r="P203" s="36"/>
      <c r="Q203" s="35"/>
      <c r="R203" s="37"/>
      <c r="S203" s="35"/>
      <c r="T203" s="38">
        <v>5.37</v>
      </c>
      <c r="U203" s="35">
        <v>2186.9324999999999</v>
      </c>
      <c r="V203" s="32"/>
      <c r="W203" s="35"/>
      <c r="X203" s="32"/>
      <c r="Y203" s="35"/>
      <c r="Z203" s="39">
        <v>0.04</v>
      </c>
      <c r="AA203" s="35">
        <v>6.51</v>
      </c>
      <c r="AB203" s="40"/>
      <c r="AC203" s="35"/>
      <c r="AD203" s="32"/>
      <c r="AE203" s="32"/>
      <c r="AF203" s="35"/>
      <c r="AG203" s="39"/>
      <c r="AH203" s="35"/>
      <c r="AI203" s="32"/>
      <c r="AJ203" s="35"/>
      <c r="AK203" s="33"/>
      <c r="AL203" s="35"/>
      <c r="AM203" s="33"/>
      <c r="AN203" s="35" t="str">
        <f t="shared" si="24"/>
        <v/>
      </c>
      <c r="AO203" s="32"/>
      <c r="AP203" s="35" t="str">
        <f t="shared" si="25"/>
        <v/>
      </c>
      <c r="AQ203" s="32"/>
      <c r="AR203" s="32"/>
      <c r="AS203" s="35">
        <f t="shared" si="26"/>
        <v>2193.4425000000001</v>
      </c>
      <c r="AT203" s="41">
        <f t="shared" si="27"/>
        <v>4.2860755992579339E-2</v>
      </c>
      <c r="AU203" s="35">
        <f t="shared" si="28"/>
        <v>42.860755992579342</v>
      </c>
    </row>
    <row r="204" spans="1:47" x14ac:dyDescent="0.3">
      <c r="A204" s="1" t="s">
        <v>288</v>
      </c>
      <c r="B204" s="1" t="s">
        <v>279</v>
      </c>
      <c r="C204" s="1" t="s">
        <v>280</v>
      </c>
      <c r="D204" s="1" t="s">
        <v>281</v>
      </c>
      <c r="E204" s="1" t="s">
        <v>67</v>
      </c>
      <c r="F204" s="1" t="s">
        <v>283</v>
      </c>
      <c r="G204" s="1" t="s">
        <v>54</v>
      </c>
      <c r="H204" s="1" t="s">
        <v>260</v>
      </c>
      <c r="I204" s="2">
        <v>102.4</v>
      </c>
      <c r="J204" s="2">
        <v>0.03</v>
      </c>
      <c r="K204" s="2">
        <f t="shared" si="22"/>
        <v>0</v>
      </c>
      <c r="L204" s="2">
        <f t="shared" si="23"/>
        <v>0.02</v>
      </c>
      <c r="AN204" s="5" t="str">
        <f t="shared" si="24"/>
        <v/>
      </c>
      <c r="AP204" s="5" t="str">
        <f t="shared" si="25"/>
        <v/>
      </c>
      <c r="AR204" s="2">
        <v>0.02</v>
      </c>
      <c r="AS204" s="5">
        <f t="shared" si="26"/>
        <v>0</v>
      </c>
      <c r="AT204" s="11">
        <f t="shared" si="27"/>
        <v>0</v>
      </c>
      <c r="AU204" s="5">
        <f t="shared" si="28"/>
        <v>0</v>
      </c>
    </row>
    <row r="205" spans="1:47" x14ac:dyDescent="0.3">
      <c r="A205" s="1" t="s">
        <v>288</v>
      </c>
      <c r="B205" s="1" t="s">
        <v>279</v>
      </c>
      <c r="C205" s="1" t="s">
        <v>280</v>
      </c>
      <c r="D205" s="1" t="s">
        <v>281</v>
      </c>
      <c r="E205" s="1" t="s">
        <v>52</v>
      </c>
      <c r="F205" s="1" t="s">
        <v>283</v>
      </c>
      <c r="G205" s="1" t="s">
        <v>54</v>
      </c>
      <c r="H205" s="1" t="s">
        <v>260</v>
      </c>
      <c r="I205" s="2">
        <v>102.4</v>
      </c>
      <c r="J205" s="2">
        <v>13.62</v>
      </c>
      <c r="K205" s="2">
        <f t="shared" si="22"/>
        <v>12.81</v>
      </c>
      <c r="L205" s="2">
        <f t="shared" si="23"/>
        <v>0.8</v>
      </c>
      <c r="P205" s="6">
        <v>6.66</v>
      </c>
      <c r="Q205" s="5">
        <v>15584.4</v>
      </c>
      <c r="R205" s="7">
        <v>6.15</v>
      </c>
      <c r="S205" s="5">
        <v>8348.625</v>
      </c>
      <c r="AM205" s="3">
        <v>7.0000000000000007E-2</v>
      </c>
      <c r="AN205" s="5">
        <f t="shared" si="24"/>
        <v>486.64000000000004</v>
      </c>
      <c r="AO205" s="2">
        <v>7.0000000000000007E-2</v>
      </c>
      <c r="AP205" s="5">
        <f t="shared" si="25"/>
        <v>7.0000000000000007E-2</v>
      </c>
      <c r="AQ205" s="2">
        <v>0.21</v>
      </c>
      <c r="AR205" s="2">
        <v>0.45</v>
      </c>
      <c r="AS205" s="5">
        <f t="shared" si="26"/>
        <v>23933.025000000001</v>
      </c>
      <c r="AT205" s="11">
        <f t="shared" si="27"/>
        <v>0.46766101445070984</v>
      </c>
      <c r="AU205" s="5">
        <f t="shared" si="28"/>
        <v>467.66101445070984</v>
      </c>
    </row>
    <row r="206" spans="1:47" x14ac:dyDescent="0.3">
      <c r="A206" s="1" t="s">
        <v>288</v>
      </c>
      <c r="B206" s="1" t="s">
        <v>279</v>
      </c>
      <c r="C206" s="1" t="s">
        <v>280</v>
      </c>
      <c r="D206" s="1" t="s">
        <v>281</v>
      </c>
      <c r="E206" s="1" t="s">
        <v>81</v>
      </c>
      <c r="F206" s="1" t="s">
        <v>283</v>
      </c>
      <c r="G206" s="1" t="s">
        <v>54</v>
      </c>
      <c r="H206" s="1" t="s">
        <v>260</v>
      </c>
      <c r="I206" s="2">
        <v>102.4</v>
      </c>
      <c r="J206" s="2">
        <v>29.09</v>
      </c>
      <c r="K206" s="2">
        <f t="shared" si="22"/>
        <v>28.950000000000003</v>
      </c>
      <c r="L206" s="2">
        <f t="shared" si="23"/>
        <v>0.14000000000000001</v>
      </c>
      <c r="P206" s="6">
        <v>18.57</v>
      </c>
      <c r="Q206" s="5">
        <v>43453.8</v>
      </c>
      <c r="R206" s="7">
        <v>10.38</v>
      </c>
      <c r="S206" s="5">
        <v>14090.85</v>
      </c>
      <c r="AN206" s="5" t="str">
        <f t="shared" si="24"/>
        <v/>
      </c>
      <c r="AP206" s="5" t="str">
        <f t="shared" si="25"/>
        <v/>
      </c>
      <c r="AR206" s="2">
        <v>0.14000000000000001</v>
      </c>
      <c r="AS206" s="5">
        <f t="shared" si="26"/>
        <v>57544.65</v>
      </c>
      <c r="AT206" s="11">
        <f t="shared" si="27"/>
        <v>1.1244457980222324</v>
      </c>
      <c r="AU206" s="5">
        <f t="shared" si="28"/>
        <v>1124.4457980222326</v>
      </c>
    </row>
    <row r="207" spans="1:47" x14ac:dyDescent="0.3">
      <c r="A207" s="1" t="s">
        <v>288</v>
      </c>
      <c r="B207" s="1" t="s">
        <v>279</v>
      </c>
      <c r="C207" s="1" t="s">
        <v>280</v>
      </c>
      <c r="D207" s="1" t="s">
        <v>281</v>
      </c>
      <c r="E207" s="1" t="s">
        <v>98</v>
      </c>
      <c r="F207" s="1" t="s">
        <v>283</v>
      </c>
      <c r="G207" s="1" t="s">
        <v>54</v>
      </c>
      <c r="H207" s="1" t="s">
        <v>260</v>
      </c>
      <c r="I207" s="2">
        <v>102.4</v>
      </c>
      <c r="J207" s="2">
        <v>29.62</v>
      </c>
      <c r="K207" s="2">
        <f t="shared" si="22"/>
        <v>4.92</v>
      </c>
      <c r="L207" s="2">
        <f t="shared" si="23"/>
        <v>24.71</v>
      </c>
      <c r="P207" s="6">
        <v>1.25</v>
      </c>
      <c r="Q207" s="5">
        <v>2925</v>
      </c>
      <c r="R207" s="7">
        <v>3.67</v>
      </c>
      <c r="S207" s="5">
        <v>4982.0249999999996</v>
      </c>
      <c r="AN207" s="5" t="str">
        <f t="shared" si="24"/>
        <v/>
      </c>
      <c r="AP207" s="5" t="str">
        <f t="shared" si="25"/>
        <v/>
      </c>
      <c r="AR207" s="2">
        <v>24.71</v>
      </c>
      <c r="AS207" s="5">
        <f t="shared" si="26"/>
        <v>7907.0249999999996</v>
      </c>
      <c r="AT207" s="11">
        <f t="shared" si="27"/>
        <v>0.15450647516505428</v>
      </c>
      <c r="AU207" s="5">
        <f t="shared" si="28"/>
        <v>154.5064751650543</v>
      </c>
    </row>
    <row r="208" spans="1:47" x14ac:dyDescent="0.3">
      <c r="A208" s="1" t="s">
        <v>288</v>
      </c>
      <c r="B208" s="1" t="s">
        <v>279</v>
      </c>
      <c r="C208" s="1" t="s">
        <v>280</v>
      </c>
      <c r="D208" s="1" t="s">
        <v>281</v>
      </c>
      <c r="E208" s="1" t="s">
        <v>56</v>
      </c>
      <c r="F208" s="1" t="s">
        <v>283</v>
      </c>
      <c r="G208" s="1" t="s">
        <v>54</v>
      </c>
      <c r="H208" s="1" t="s">
        <v>260</v>
      </c>
      <c r="I208" s="2">
        <v>102.4</v>
      </c>
      <c r="J208" s="2">
        <v>23.69</v>
      </c>
      <c r="K208" s="2">
        <f t="shared" si="22"/>
        <v>23.689999999999998</v>
      </c>
      <c r="L208" s="2">
        <f t="shared" si="23"/>
        <v>0</v>
      </c>
      <c r="P208" s="6">
        <v>12.34</v>
      </c>
      <c r="Q208" s="5">
        <v>28875.599999999999</v>
      </c>
      <c r="R208" s="7">
        <v>11.35</v>
      </c>
      <c r="S208" s="5">
        <v>15407.625</v>
      </c>
      <c r="AN208" s="5" t="str">
        <f t="shared" si="24"/>
        <v/>
      </c>
      <c r="AP208" s="5" t="str">
        <f t="shared" si="25"/>
        <v/>
      </c>
      <c r="AS208" s="5">
        <f t="shared" si="26"/>
        <v>44283.224999999999</v>
      </c>
      <c r="AT208" s="11">
        <f t="shared" si="27"/>
        <v>0.86531217539985161</v>
      </c>
      <c r="AU208" s="5">
        <f t="shared" si="28"/>
        <v>865.31217539985164</v>
      </c>
    </row>
    <row r="209" spans="1:47" x14ac:dyDescent="0.3">
      <c r="A209" s="1" t="s">
        <v>289</v>
      </c>
      <c r="B209" s="1" t="s">
        <v>64</v>
      </c>
      <c r="C209" s="1" t="s">
        <v>65</v>
      </c>
      <c r="D209" s="1" t="s">
        <v>390</v>
      </c>
      <c r="E209" s="1" t="s">
        <v>52</v>
      </c>
      <c r="F209" s="1" t="s">
        <v>283</v>
      </c>
      <c r="G209" s="1" t="s">
        <v>54</v>
      </c>
      <c r="H209" s="1" t="s">
        <v>260</v>
      </c>
      <c r="I209" s="2">
        <v>57.6</v>
      </c>
      <c r="J209" s="2">
        <v>26.97</v>
      </c>
      <c r="K209" s="2">
        <f t="shared" si="22"/>
        <v>0</v>
      </c>
      <c r="L209" s="2">
        <f t="shared" si="23"/>
        <v>25.97</v>
      </c>
      <c r="AN209" s="5" t="str">
        <f t="shared" si="24"/>
        <v/>
      </c>
      <c r="AO209" s="2">
        <v>1.0900000000000001</v>
      </c>
      <c r="AP209" s="5">
        <f t="shared" si="25"/>
        <v>1.0900000000000001</v>
      </c>
      <c r="AQ209" s="2">
        <v>1.65</v>
      </c>
      <c r="AR209" s="2">
        <v>23.23</v>
      </c>
      <c r="AS209" s="5">
        <f t="shared" si="26"/>
        <v>0</v>
      </c>
      <c r="AT209" s="11">
        <f t="shared" si="27"/>
        <v>0</v>
      </c>
      <c r="AU209" s="5">
        <f t="shared" si="28"/>
        <v>0</v>
      </c>
    </row>
    <row r="210" spans="1:47" x14ac:dyDescent="0.3">
      <c r="A210" s="1" t="s">
        <v>289</v>
      </c>
      <c r="B210" s="1" t="s">
        <v>64</v>
      </c>
      <c r="C210" s="1" t="s">
        <v>65</v>
      </c>
      <c r="D210" s="1" t="s">
        <v>390</v>
      </c>
      <c r="E210" s="1" t="s">
        <v>81</v>
      </c>
      <c r="F210" s="1" t="s">
        <v>283</v>
      </c>
      <c r="G210" s="1" t="s">
        <v>54</v>
      </c>
      <c r="H210" s="1" t="s">
        <v>260</v>
      </c>
      <c r="I210" s="2">
        <v>57.6</v>
      </c>
      <c r="J210" s="2">
        <v>8.73</v>
      </c>
      <c r="K210" s="2">
        <f t="shared" si="22"/>
        <v>0</v>
      </c>
      <c r="L210" s="2">
        <f t="shared" si="23"/>
        <v>8.73</v>
      </c>
      <c r="AN210" s="5" t="str">
        <f t="shared" si="24"/>
        <v/>
      </c>
      <c r="AO210" s="2">
        <v>0.23</v>
      </c>
      <c r="AP210" s="5">
        <f t="shared" si="25"/>
        <v>0.23</v>
      </c>
      <c r="AQ210" s="2">
        <v>0.35</v>
      </c>
      <c r="AR210" s="2">
        <v>8.15</v>
      </c>
      <c r="AS210" s="5">
        <f t="shared" si="26"/>
        <v>0</v>
      </c>
      <c r="AT210" s="11">
        <f t="shared" si="27"/>
        <v>0</v>
      </c>
      <c r="AU210" s="5">
        <f t="shared" si="28"/>
        <v>0</v>
      </c>
    </row>
    <row r="211" spans="1:47" x14ac:dyDescent="0.3">
      <c r="A211" s="1" t="s">
        <v>289</v>
      </c>
      <c r="B211" s="1" t="s">
        <v>64</v>
      </c>
      <c r="C211" s="1" t="s">
        <v>65</v>
      </c>
      <c r="D211" s="1" t="s">
        <v>390</v>
      </c>
      <c r="E211" s="1" t="s">
        <v>98</v>
      </c>
      <c r="F211" s="1" t="s">
        <v>283</v>
      </c>
      <c r="G211" s="1" t="s">
        <v>54</v>
      </c>
      <c r="H211" s="1" t="s">
        <v>260</v>
      </c>
      <c r="I211" s="2">
        <v>57.6</v>
      </c>
      <c r="J211" s="2">
        <v>7.56</v>
      </c>
      <c r="K211" s="2">
        <f t="shared" si="22"/>
        <v>0</v>
      </c>
      <c r="L211" s="2">
        <f t="shared" si="23"/>
        <v>7.56</v>
      </c>
      <c r="AN211" s="5" t="str">
        <f t="shared" si="24"/>
        <v/>
      </c>
      <c r="AP211" s="5" t="str">
        <f t="shared" si="25"/>
        <v/>
      </c>
      <c r="AR211" s="2">
        <v>7.56</v>
      </c>
      <c r="AS211" s="5">
        <f t="shared" si="26"/>
        <v>0</v>
      </c>
      <c r="AT211" s="11">
        <f t="shared" si="27"/>
        <v>0</v>
      </c>
      <c r="AU211" s="5">
        <f t="shared" si="28"/>
        <v>0</v>
      </c>
    </row>
    <row r="212" spans="1:47" x14ac:dyDescent="0.3">
      <c r="A212" s="1" t="s">
        <v>289</v>
      </c>
      <c r="B212" s="1" t="s">
        <v>64</v>
      </c>
      <c r="C212" s="1" t="s">
        <v>65</v>
      </c>
      <c r="D212" s="1" t="s">
        <v>390</v>
      </c>
      <c r="E212" s="1" t="s">
        <v>56</v>
      </c>
      <c r="F212" s="1" t="s">
        <v>283</v>
      </c>
      <c r="G212" s="1" t="s">
        <v>54</v>
      </c>
      <c r="H212" s="1" t="s">
        <v>260</v>
      </c>
      <c r="I212" s="2">
        <v>57.6</v>
      </c>
      <c r="J212" s="2">
        <v>15.34</v>
      </c>
      <c r="K212" s="2">
        <f t="shared" si="22"/>
        <v>0</v>
      </c>
      <c r="L212" s="2">
        <f t="shared" si="23"/>
        <v>15.34</v>
      </c>
      <c r="AN212" s="5" t="str">
        <f t="shared" si="24"/>
        <v/>
      </c>
      <c r="AP212" s="5" t="str">
        <f t="shared" si="25"/>
        <v/>
      </c>
      <c r="AR212" s="2">
        <v>15.34</v>
      </c>
      <c r="AS212" s="5">
        <f t="shared" si="26"/>
        <v>0</v>
      </c>
      <c r="AT212" s="11">
        <f t="shared" si="27"/>
        <v>0</v>
      </c>
      <c r="AU212" s="5">
        <f t="shared" si="28"/>
        <v>0</v>
      </c>
    </row>
    <row r="213" spans="1:47" x14ac:dyDescent="0.3">
      <c r="A213" s="1" t="s">
        <v>290</v>
      </c>
      <c r="B213" s="1" t="s">
        <v>64</v>
      </c>
      <c r="C213" s="1" t="s">
        <v>65</v>
      </c>
      <c r="D213" s="1" t="s">
        <v>390</v>
      </c>
      <c r="E213" s="1" t="s">
        <v>67</v>
      </c>
      <c r="F213" s="1" t="s">
        <v>283</v>
      </c>
      <c r="G213" s="1" t="s">
        <v>54</v>
      </c>
      <c r="H213" s="1" t="s">
        <v>260</v>
      </c>
      <c r="I213" s="2">
        <v>8.6999999999999993</v>
      </c>
      <c r="J213" s="2">
        <v>8.69</v>
      </c>
      <c r="K213" s="2">
        <f t="shared" si="22"/>
        <v>0</v>
      </c>
      <c r="L213" s="2">
        <f t="shared" si="23"/>
        <v>8.68</v>
      </c>
      <c r="AN213" s="5" t="str">
        <f t="shared" si="24"/>
        <v/>
      </c>
      <c r="AO213" s="2">
        <v>0.61</v>
      </c>
      <c r="AP213" s="5">
        <f t="shared" si="25"/>
        <v>0.61</v>
      </c>
      <c r="AQ213" s="2">
        <v>0.91</v>
      </c>
      <c r="AR213" s="2">
        <v>7.16</v>
      </c>
      <c r="AS213" s="5">
        <f t="shared" si="26"/>
        <v>0</v>
      </c>
      <c r="AT213" s="11">
        <f t="shared" si="27"/>
        <v>0</v>
      </c>
      <c r="AU213" s="5">
        <f t="shared" si="28"/>
        <v>0</v>
      </c>
    </row>
    <row r="214" spans="1:47" x14ac:dyDescent="0.3">
      <c r="A214" s="1" t="s">
        <v>291</v>
      </c>
      <c r="B214" s="1" t="s">
        <v>64</v>
      </c>
      <c r="C214" s="1" t="s">
        <v>65</v>
      </c>
      <c r="D214" s="1" t="s">
        <v>390</v>
      </c>
      <c r="E214" s="1" t="s">
        <v>114</v>
      </c>
      <c r="F214" s="1" t="s">
        <v>283</v>
      </c>
      <c r="G214" s="1" t="s">
        <v>54</v>
      </c>
      <c r="H214" s="1" t="s">
        <v>260</v>
      </c>
      <c r="I214" s="2">
        <v>116.66</v>
      </c>
      <c r="J214" s="2">
        <v>0.66</v>
      </c>
      <c r="K214" s="2">
        <f t="shared" si="22"/>
        <v>0</v>
      </c>
      <c r="L214" s="2">
        <f t="shared" si="23"/>
        <v>0.66</v>
      </c>
      <c r="AN214" s="5" t="str">
        <f t="shared" si="24"/>
        <v/>
      </c>
      <c r="AP214" s="5" t="str">
        <f t="shared" si="25"/>
        <v/>
      </c>
      <c r="AR214" s="2">
        <v>0.66</v>
      </c>
      <c r="AS214" s="5">
        <f t="shared" si="26"/>
        <v>0</v>
      </c>
      <c r="AT214" s="11">
        <f t="shared" si="27"/>
        <v>0</v>
      </c>
      <c r="AU214" s="5">
        <f t="shared" si="28"/>
        <v>0</v>
      </c>
    </row>
    <row r="215" spans="1:47" x14ac:dyDescent="0.3">
      <c r="A215" s="1" t="s">
        <v>291</v>
      </c>
      <c r="B215" s="1" t="s">
        <v>64</v>
      </c>
      <c r="C215" s="1" t="s">
        <v>65</v>
      </c>
      <c r="D215" s="1" t="s">
        <v>390</v>
      </c>
      <c r="E215" s="1" t="s">
        <v>62</v>
      </c>
      <c r="F215" s="1" t="s">
        <v>283</v>
      </c>
      <c r="G215" s="1" t="s">
        <v>54</v>
      </c>
      <c r="H215" s="1" t="s">
        <v>260</v>
      </c>
      <c r="I215" s="2">
        <v>116.66</v>
      </c>
      <c r="J215" s="2">
        <v>22.63</v>
      </c>
      <c r="K215" s="2">
        <f t="shared" si="22"/>
        <v>0.01</v>
      </c>
      <c r="L215" s="2">
        <f t="shared" si="23"/>
        <v>22.630000000000003</v>
      </c>
      <c r="P215" s="6">
        <v>0.01</v>
      </c>
      <c r="Q215" s="5">
        <v>23.4</v>
      </c>
      <c r="AN215" s="5" t="str">
        <f t="shared" si="24"/>
        <v/>
      </c>
      <c r="AO215" s="2">
        <v>1.07</v>
      </c>
      <c r="AP215" s="5">
        <f t="shared" si="25"/>
        <v>1.07</v>
      </c>
      <c r="AQ215" s="2">
        <v>1.62</v>
      </c>
      <c r="AR215" s="2">
        <v>19.940000000000001</v>
      </c>
      <c r="AS215" s="5">
        <f t="shared" si="26"/>
        <v>23.4</v>
      </c>
      <c r="AT215" s="11">
        <f t="shared" si="27"/>
        <v>4.5724548978437154E-4</v>
      </c>
      <c r="AU215" s="5">
        <f t="shared" si="28"/>
        <v>0.45724548978437152</v>
      </c>
    </row>
    <row r="216" spans="1:47" x14ac:dyDescent="0.3">
      <c r="A216" s="1" t="s">
        <v>291</v>
      </c>
      <c r="B216" s="1" t="s">
        <v>64</v>
      </c>
      <c r="C216" s="1" t="s">
        <v>65</v>
      </c>
      <c r="D216" s="1" t="s">
        <v>390</v>
      </c>
      <c r="E216" s="1" t="s">
        <v>71</v>
      </c>
      <c r="F216" s="1" t="s">
        <v>283</v>
      </c>
      <c r="G216" s="1" t="s">
        <v>54</v>
      </c>
      <c r="H216" s="1" t="s">
        <v>260</v>
      </c>
      <c r="I216" s="2">
        <v>116.66</v>
      </c>
      <c r="J216" s="2">
        <v>20.98</v>
      </c>
      <c r="K216" s="2">
        <f t="shared" si="22"/>
        <v>0</v>
      </c>
      <c r="L216" s="2">
        <f t="shared" si="23"/>
        <v>20.990000000000002</v>
      </c>
      <c r="AN216" s="5" t="str">
        <f t="shared" si="24"/>
        <v/>
      </c>
      <c r="AO216" s="2">
        <v>1.1299999999999999</v>
      </c>
      <c r="AP216" s="5">
        <f t="shared" si="25"/>
        <v>1.1299999999999999</v>
      </c>
      <c r="AQ216" s="2">
        <v>1.69</v>
      </c>
      <c r="AR216" s="2">
        <v>18.170000000000002</v>
      </c>
      <c r="AS216" s="5">
        <f t="shared" si="26"/>
        <v>0</v>
      </c>
      <c r="AT216" s="11">
        <f t="shared" si="27"/>
        <v>0</v>
      </c>
      <c r="AU216" s="5">
        <f t="shared" si="28"/>
        <v>0</v>
      </c>
    </row>
    <row r="217" spans="1:47" x14ac:dyDescent="0.3">
      <c r="A217" s="1" t="s">
        <v>291</v>
      </c>
      <c r="B217" s="1" t="s">
        <v>64</v>
      </c>
      <c r="C217" s="1" t="s">
        <v>65</v>
      </c>
      <c r="D217" s="1" t="s">
        <v>390</v>
      </c>
      <c r="E217" s="1" t="s">
        <v>68</v>
      </c>
      <c r="F217" s="1" t="s">
        <v>283</v>
      </c>
      <c r="G217" s="1" t="s">
        <v>54</v>
      </c>
      <c r="H217" s="1" t="s">
        <v>260</v>
      </c>
      <c r="I217" s="2">
        <v>116.66</v>
      </c>
      <c r="J217" s="2">
        <v>22.99</v>
      </c>
      <c r="K217" s="2">
        <f t="shared" si="22"/>
        <v>0</v>
      </c>
      <c r="L217" s="2">
        <f t="shared" si="23"/>
        <v>22.990000000000002</v>
      </c>
      <c r="AN217" s="5" t="str">
        <f t="shared" si="24"/>
        <v/>
      </c>
      <c r="AO217" s="2">
        <v>0.47</v>
      </c>
      <c r="AP217" s="5">
        <f t="shared" si="25"/>
        <v>0.47</v>
      </c>
      <c r="AQ217" s="2">
        <v>0.74</v>
      </c>
      <c r="AR217" s="2">
        <v>21.78</v>
      </c>
      <c r="AS217" s="5">
        <f t="shared" si="26"/>
        <v>0</v>
      </c>
      <c r="AT217" s="11">
        <f t="shared" si="27"/>
        <v>0</v>
      </c>
      <c r="AU217" s="5">
        <f t="shared" si="28"/>
        <v>0</v>
      </c>
    </row>
    <row r="218" spans="1:47" x14ac:dyDescent="0.3">
      <c r="A218" s="1" t="s">
        <v>291</v>
      </c>
      <c r="B218" s="1" t="s">
        <v>64</v>
      </c>
      <c r="C218" s="1" t="s">
        <v>65</v>
      </c>
      <c r="D218" s="1" t="s">
        <v>390</v>
      </c>
      <c r="E218" s="1" t="s">
        <v>69</v>
      </c>
      <c r="F218" s="1" t="s">
        <v>283</v>
      </c>
      <c r="G218" s="1" t="s">
        <v>54</v>
      </c>
      <c r="H218" s="1" t="s">
        <v>260</v>
      </c>
      <c r="I218" s="2">
        <v>116.66</v>
      </c>
      <c r="J218" s="2">
        <v>12.26</v>
      </c>
      <c r="K218" s="2">
        <f t="shared" si="22"/>
        <v>0</v>
      </c>
      <c r="L218" s="2">
        <f t="shared" si="23"/>
        <v>12.26</v>
      </c>
      <c r="AN218" s="5" t="str">
        <f t="shared" si="24"/>
        <v/>
      </c>
      <c r="AO218" s="2">
        <v>0.63</v>
      </c>
      <c r="AP218" s="5">
        <f t="shared" si="25"/>
        <v>0.63</v>
      </c>
      <c r="AQ218" s="2">
        <v>0.93</v>
      </c>
      <c r="AR218" s="2">
        <v>10.7</v>
      </c>
      <c r="AS218" s="5">
        <f t="shared" si="26"/>
        <v>0</v>
      </c>
      <c r="AT218" s="11">
        <f t="shared" si="27"/>
        <v>0</v>
      </c>
      <c r="AU218" s="5">
        <f t="shared" si="28"/>
        <v>0</v>
      </c>
    </row>
    <row r="219" spans="1:47" x14ac:dyDescent="0.3">
      <c r="A219" s="1" t="s">
        <v>291</v>
      </c>
      <c r="B219" s="1" t="s">
        <v>64</v>
      </c>
      <c r="C219" s="1" t="s">
        <v>65</v>
      </c>
      <c r="D219" s="1" t="s">
        <v>390</v>
      </c>
      <c r="E219" s="1" t="s">
        <v>61</v>
      </c>
      <c r="F219" s="1" t="s">
        <v>283</v>
      </c>
      <c r="G219" s="1" t="s">
        <v>54</v>
      </c>
      <c r="H219" s="1" t="s">
        <v>260</v>
      </c>
      <c r="I219" s="2">
        <v>116.66</v>
      </c>
      <c r="J219" s="2">
        <v>30.23</v>
      </c>
      <c r="K219" s="2">
        <f t="shared" si="22"/>
        <v>0</v>
      </c>
      <c r="L219" s="2">
        <f t="shared" si="23"/>
        <v>30.23</v>
      </c>
      <c r="AN219" s="5" t="str">
        <f t="shared" si="24"/>
        <v/>
      </c>
      <c r="AO219" s="2">
        <v>1.08</v>
      </c>
      <c r="AP219" s="5">
        <f t="shared" si="25"/>
        <v>1.08</v>
      </c>
      <c r="AQ219" s="2">
        <v>1.65</v>
      </c>
      <c r="AR219" s="2">
        <v>27.5</v>
      </c>
      <c r="AS219" s="5">
        <f t="shared" si="26"/>
        <v>0</v>
      </c>
      <c r="AT219" s="11">
        <f t="shared" si="27"/>
        <v>0</v>
      </c>
      <c r="AU219" s="5">
        <f t="shared" si="28"/>
        <v>0</v>
      </c>
    </row>
    <row r="220" spans="1:47" x14ac:dyDescent="0.3">
      <c r="A220" s="1" t="s">
        <v>291</v>
      </c>
      <c r="B220" s="1" t="s">
        <v>64</v>
      </c>
      <c r="C220" s="1" t="s">
        <v>65</v>
      </c>
      <c r="D220" s="1" t="s">
        <v>390</v>
      </c>
      <c r="E220" s="1" t="s">
        <v>112</v>
      </c>
      <c r="F220" s="1" t="s">
        <v>283</v>
      </c>
      <c r="G220" s="1" t="s">
        <v>54</v>
      </c>
      <c r="H220" s="1" t="s">
        <v>260</v>
      </c>
      <c r="I220" s="2">
        <v>116.66</v>
      </c>
      <c r="J220" s="2">
        <v>6.6</v>
      </c>
      <c r="K220" s="2">
        <f t="shared" si="22"/>
        <v>0</v>
      </c>
      <c r="L220" s="2">
        <f t="shared" si="23"/>
        <v>6.6099999999999994</v>
      </c>
      <c r="AN220" s="5" t="str">
        <f t="shared" si="24"/>
        <v/>
      </c>
      <c r="AO220" s="2">
        <v>0.03</v>
      </c>
      <c r="AP220" s="5">
        <f t="shared" si="25"/>
        <v>0.03</v>
      </c>
      <c r="AQ220" s="2">
        <v>0.01</v>
      </c>
      <c r="AR220" s="2">
        <v>6.5699999999999994</v>
      </c>
      <c r="AS220" s="5">
        <f t="shared" si="26"/>
        <v>0</v>
      </c>
      <c r="AT220" s="11">
        <f t="shared" si="27"/>
        <v>0</v>
      </c>
      <c r="AU220" s="5">
        <f t="shared" si="28"/>
        <v>0</v>
      </c>
    </row>
    <row r="221" spans="1:47" x14ac:dyDescent="0.3">
      <c r="A221" s="1" t="s">
        <v>292</v>
      </c>
      <c r="B221" s="1" t="s">
        <v>293</v>
      </c>
      <c r="C221" s="1" t="s">
        <v>294</v>
      </c>
      <c r="D221" s="1" t="s">
        <v>295</v>
      </c>
      <c r="E221" s="1" t="s">
        <v>114</v>
      </c>
      <c r="F221" s="1" t="s">
        <v>283</v>
      </c>
      <c r="G221" s="1" t="s">
        <v>54</v>
      </c>
      <c r="H221" s="1" t="s">
        <v>260</v>
      </c>
      <c r="I221" s="2">
        <v>99.54</v>
      </c>
      <c r="J221" s="2">
        <v>36.090000000000003</v>
      </c>
      <c r="K221" s="2">
        <f t="shared" si="22"/>
        <v>36.090000000000003</v>
      </c>
      <c r="L221" s="2">
        <f t="shared" si="23"/>
        <v>0</v>
      </c>
      <c r="P221" s="6">
        <v>23.92</v>
      </c>
      <c r="Q221" s="5">
        <v>55972.800000000003</v>
      </c>
      <c r="R221" s="7">
        <v>12.17</v>
      </c>
      <c r="S221" s="5">
        <v>16520.775000000001</v>
      </c>
      <c r="AN221" s="5" t="str">
        <f t="shared" si="24"/>
        <v/>
      </c>
      <c r="AP221" s="5" t="str">
        <f t="shared" si="25"/>
        <v/>
      </c>
      <c r="AS221" s="5">
        <f t="shared" si="26"/>
        <v>72493.575000000012</v>
      </c>
      <c r="AT221" s="11">
        <f t="shared" si="27"/>
        <v>1.4165538550040633</v>
      </c>
      <c r="AU221" s="5">
        <f t="shared" si="28"/>
        <v>1416.5538550040633</v>
      </c>
    </row>
    <row r="222" spans="1:47" x14ac:dyDescent="0.3">
      <c r="A222" s="1" t="s">
        <v>292</v>
      </c>
      <c r="B222" s="1" t="s">
        <v>293</v>
      </c>
      <c r="C222" s="1" t="s">
        <v>294</v>
      </c>
      <c r="D222" s="1" t="s">
        <v>295</v>
      </c>
      <c r="E222" s="1" t="s">
        <v>62</v>
      </c>
      <c r="F222" s="1" t="s">
        <v>283</v>
      </c>
      <c r="G222" s="1" t="s">
        <v>54</v>
      </c>
      <c r="H222" s="1" t="s">
        <v>260</v>
      </c>
      <c r="I222" s="2">
        <v>99.54</v>
      </c>
      <c r="J222" s="2">
        <v>16.34</v>
      </c>
      <c r="K222" s="2">
        <f t="shared" si="22"/>
        <v>16.349999999999998</v>
      </c>
      <c r="L222" s="2">
        <f t="shared" si="23"/>
        <v>0</v>
      </c>
      <c r="P222" s="6">
        <v>6.12</v>
      </c>
      <c r="Q222" s="5">
        <v>14320.8</v>
      </c>
      <c r="R222" s="7">
        <v>8.94</v>
      </c>
      <c r="S222" s="5">
        <v>12136.05</v>
      </c>
      <c r="AB222" s="10">
        <v>1.29</v>
      </c>
      <c r="AC222" s="5">
        <v>188.66249999999999</v>
      </c>
      <c r="AN222" s="5" t="str">
        <f t="shared" si="24"/>
        <v/>
      </c>
      <c r="AP222" s="5" t="str">
        <f t="shared" si="25"/>
        <v/>
      </c>
      <c r="AS222" s="5">
        <f t="shared" si="26"/>
        <v>26645.512499999997</v>
      </c>
      <c r="AT222" s="11">
        <f t="shared" si="27"/>
        <v>0.52066412024008946</v>
      </c>
      <c r="AU222" s="5">
        <f t="shared" si="28"/>
        <v>520.66412024008946</v>
      </c>
    </row>
    <row r="223" spans="1:47" x14ac:dyDescent="0.3">
      <c r="A223" s="1" t="s">
        <v>292</v>
      </c>
      <c r="B223" s="1" t="s">
        <v>293</v>
      </c>
      <c r="C223" s="1" t="s">
        <v>294</v>
      </c>
      <c r="D223" s="1" t="s">
        <v>295</v>
      </c>
      <c r="E223" s="1" t="s">
        <v>69</v>
      </c>
      <c r="F223" s="1" t="s">
        <v>283</v>
      </c>
      <c r="G223" s="1" t="s">
        <v>54</v>
      </c>
      <c r="H223" s="1" t="s">
        <v>260</v>
      </c>
      <c r="I223" s="2">
        <v>99.54</v>
      </c>
      <c r="J223" s="2">
        <v>0.01</v>
      </c>
      <c r="K223" s="2">
        <f t="shared" si="22"/>
        <v>0.01</v>
      </c>
      <c r="L223" s="2">
        <f t="shared" si="23"/>
        <v>0.01</v>
      </c>
      <c r="P223" s="6">
        <v>0.01</v>
      </c>
      <c r="Q223" s="5">
        <v>23.4</v>
      </c>
      <c r="AN223" s="5" t="str">
        <f t="shared" si="24"/>
        <v/>
      </c>
      <c r="AP223" s="5" t="str">
        <f t="shared" si="25"/>
        <v/>
      </c>
      <c r="AR223" s="2">
        <v>0.01</v>
      </c>
      <c r="AS223" s="5">
        <f t="shared" si="26"/>
        <v>23.4</v>
      </c>
      <c r="AT223" s="11">
        <f t="shared" si="27"/>
        <v>4.5724548978437154E-4</v>
      </c>
      <c r="AU223" s="5">
        <f t="shared" si="28"/>
        <v>0.45724548978437152</v>
      </c>
    </row>
    <row r="224" spans="1:47" x14ac:dyDescent="0.3">
      <c r="A224" s="1" t="s">
        <v>292</v>
      </c>
      <c r="B224" s="1" t="s">
        <v>293</v>
      </c>
      <c r="C224" s="1" t="s">
        <v>294</v>
      </c>
      <c r="D224" s="1" t="s">
        <v>295</v>
      </c>
      <c r="E224" s="1" t="s">
        <v>61</v>
      </c>
      <c r="F224" s="1" t="s">
        <v>283</v>
      </c>
      <c r="G224" s="1" t="s">
        <v>54</v>
      </c>
      <c r="H224" s="1" t="s">
        <v>260</v>
      </c>
      <c r="I224" s="2">
        <v>99.54</v>
      </c>
      <c r="J224" s="2">
        <v>10.16</v>
      </c>
      <c r="K224" s="2">
        <f t="shared" si="22"/>
        <v>0</v>
      </c>
      <c r="L224" s="2">
        <f t="shared" si="23"/>
        <v>10.16</v>
      </c>
      <c r="AN224" s="5" t="str">
        <f t="shared" si="24"/>
        <v/>
      </c>
      <c r="AP224" s="5" t="str">
        <f t="shared" si="25"/>
        <v/>
      </c>
      <c r="AR224" s="2">
        <v>10.16</v>
      </c>
      <c r="AS224" s="5">
        <f t="shared" si="26"/>
        <v>0</v>
      </c>
      <c r="AT224" s="11">
        <f t="shared" si="27"/>
        <v>0</v>
      </c>
      <c r="AU224" s="5">
        <f t="shared" si="28"/>
        <v>0</v>
      </c>
    </row>
    <row r="225" spans="1:47" x14ac:dyDescent="0.3">
      <c r="A225" s="1" t="s">
        <v>292</v>
      </c>
      <c r="B225" s="1" t="s">
        <v>293</v>
      </c>
      <c r="C225" s="1" t="s">
        <v>294</v>
      </c>
      <c r="D225" s="1" t="s">
        <v>295</v>
      </c>
      <c r="E225" s="1" t="s">
        <v>112</v>
      </c>
      <c r="F225" s="1" t="s">
        <v>283</v>
      </c>
      <c r="G225" s="1" t="s">
        <v>54</v>
      </c>
      <c r="H225" s="1" t="s">
        <v>260</v>
      </c>
      <c r="I225" s="2">
        <v>99.54</v>
      </c>
      <c r="J225" s="2">
        <v>32.25</v>
      </c>
      <c r="K225" s="2">
        <f t="shared" si="22"/>
        <v>32.25</v>
      </c>
      <c r="L225" s="2">
        <f t="shared" si="23"/>
        <v>0.01</v>
      </c>
      <c r="P225" s="6">
        <v>14.49</v>
      </c>
      <c r="Q225" s="5">
        <v>33906.6</v>
      </c>
      <c r="R225" s="7">
        <v>17.760000000000002</v>
      </c>
      <c r="S225" s="5">
        <v>24109.200000000001</v>
      </c>
      <c r="AN225" s="5" t="str">
        <f t="shared" si="24"/>
        <v/>
      </c>
      <c r="AP225" s="5" t="str">
        <f t="shared" si="25"/>
        <v/>
      </c>
      <c r="AR225" s="2">
        <v>0.01</v>
      </c>
      <c r="AS225" s="5">
        <f t="shared" si="26"/>
        <v>58015.8</v>
      </c>
      <c r="AT225" s="11">
        <f t="shared" si="27"/>
        <v>1.1336522600953909</v>
      </c>
      <c r="AU225" s="5">
        <f t="shared" si="28"/>
        <v>1133.6522600953908</v>
      </c>
    </row>
    <row r="226" spans="1:47" x14ac:dyDescent="0.3">
      <c r="A226" s="1" t="s">
        <v>296</v>
      </c>
      <c r="B226" s="1" t="s">
        <v>297</v>
      </c>
      <c r="C226" s="1" t="s">
        <v>298</v>
      </c>
      <c r="D226" s="1" t="s">
        <v>299</v>
      </c>
      <c r="E226" s="1" t="s">
        <v>71</v>
      </c>
      <c r="F226" s="1" t="s">
        <v>283</v>
      </c>
      <c r="G226" s="1" t="s">
        <v>54</v>
      </c>
      <c r="H226" s="1" t="s">
        <v>260</v>
      </c>
      <c r="I226" s="2">
        <v>90.1</v>
      </c>
      <c r="J226" s="2">
        <v>18.52</v>
      </c>
      <c r="K226" s="2">
        <f t="shared" si="22"/>
        <v>11.000000000000002</v>
      </c>
      <c r="L226" s="2">
        <f t="shared" si="23"/>
        <v>7.51</v>
      </c>
      <c r="P226" s="6">
        <v>4.9400000000000004</v>
      </c>
      <c r="Q226" s="5">
        <v>11559.6</v>
      </c>
      <c r="R226" s="7">
        <v>5.66</v>
      </c>
      <c r="S226" s="5">
        <v>7683.45</v>
      </c>
      <c r="Z226" s="9">
        <v>0.4</v>
      </c>
      <c r="AA226" s="5">
        <v>65.100000000000009</v>
      </c>
      <c r="AN226" s="5" t="str">
        <f t="shared" si="24"/>
        <v/>
      </c>
      <c r="AP226" s="5" t="str">
        <f t="shared" si="25"/>
        <v/>
      </c>
      <c r="AR226" s="2">
        <v>7.51</v>
      </c>
      <c r="AS226" s="5">
        <f t="shared" si="26"/>
        <v>19308.149999999998</v>
      </c>
      <c r="AT226" s="11">
        <f t="shared" si="27"/>
        <v>0.37728908134957745</v>
      </c>
      <c r="AU226" s="5">
        <f t="shared" si="28"/>
        <v>377.28908134957743</v>
      </c>
    </row>
    <row r="227" spans="1:47" x14ac:dyDescent="0.3">
      <c r="A227" s="1" t="s">
        <v>296</v>
      </c>
      <c r="B227" s="1" t="s">
        <v>297</v>
      </c>
      <c r="C227" s="1" t="s">
        <v>298</v>
      </c>
      <c r="D227" s="1" t="s">
        <v>299</v>
      </c>
      <c r="E227" s="1" t="s">
        <v>67</v>
      </c>
      <c r="F227" s="1" t="s">
        <v>283</v>
      </c>
      <c r="G227" s="1" t="s">
        <v>54</v>
      </c>
      <c r="H227" s="1" t="s">
        <v>260</v>
      </c>
      <c r="I227" s="2">
        <v>90.1</v>
      </c>
      <c r="J227" s="2">
        <v>25.65</v>
      </c>
      <c r="K227" s="2">
        <f t="shared" si="22"/>
        <v>19.84</v>
      </c>
      <c r="L227" s="2">
        <f t="shared" si="23"/>
        <v>5.8100000000000005</v>
      </c>
      <c r="P227" s="6">
        <v>5.45</v>
      </c>
      <c r="Q227" s="5">
        <v>12753</v>
      </c>
      <c r="R227" s="7">
        <v>14.21</v>
      </c>
      <c r="S227" s="5">
        <v>19290.075000000001</v>
      </c>
      <c r="Z227" s="9">
        <v>0.18</v>
      </c>
      <c r="AA227" s="5">
        <v>29.295000000000002</v>
      </c>
      <c r="AM227" s="3">
        <v>0.01</v>
      </c>
      <c r="AN227" s="5">
        <f t="shared" si="24"/>
        <v>69.52</v>
      </c>
      <c r="AO227" s="2">
        <v>0.28000000000000003</v>
      </c>
      <c r="AP227" s="5">
        <f t="shared" si="25"/>
        <v>0.28000000000000003</v>
      </c>
      <c r="AQ227" s="2">
        <v>0.44</v>
      </c>
      <c r="AR227" s="2">
        <v>5.08</v>
      </c>
      <c r="AS227" s="5">
        <f t="shared" si="26"/>
        <v>32072.37</v>
      </c>
      <c r="AT227" s="11">
        <f t="shared" si="27"/>
        <v>0.62670711663228995</v>
      </c>
      <c r="AU227" s="5">
        <f t="shared" si="28"/>
        <v>626.70711663228997</v>
      </c>
    </row>
    <row r="228" spans="1:47" x14ac:dyDescent="0.3">
      <c r="A228" s="1" t="s">
        <v>296</v>
      </c>
      <c r="B228" s="1" t="s">
        <v>297</v>
      </c>
      <c r="C228" s="1" t="s">
        <v>298</v>
      </c>
      <c r="D228" s="1" t="s">
        <v>299</v>
      </c>
      <c r="E228" s="1" t="s">
        <v>68</v>
      </c>
      <c r="F228" s="1" t="s">
        <v>283</v>
      </c>
      <c r="G228" s="1" t="s">
        <v>54</v>
      </c>
      <c r="H228" s="1" t="s">
        <v>260</v>
      </c>
      <c r="I228" s="2">
        <v>90.1</v>
      </c>
      <c r="J228" s="2">
        <v>15.27</v>
      </c>
      <c r="K228" s="2">
        <f t="shared" si="22"/>
        <v>15.27</v>
      </c>
      <c r="L228" s="2">
        <f t="shared" si="23"/>
        <v>0</v>
      </c>
      <c r="P228" s="6">
        <v>1.67</v>
      </c>
      <c r="Q228" s="5">
        <v>3907.8</v>
      </c>
      <c r="R228" s="7">
        <v>13.6</v>
      </c>
      <c r="S228" s="5">
        <v>18462</v>
      </c>
      <c r="AN228" s="5" t="str">
        <f t="shared" si="24"/>
        <v/>
      </c>
      <c r="AP228" s="5" t="str">
        <f t="shared" si="25"/>
        <v/>
      </c>
      <c r="AS228" s="5">
        <f t="shared" si="26"/>
        <v>22369.8</v>
      </c>
      <c r="AT228" s="11">
        <f t="shared" si="27"/>
        <v>0.4371149639905314</v>
      </c>
      <c r="AU228" s="5">
        <f t="shared" si="28"/>
        <v>437.11496399053141</v>
      </c>
    </row>
    <row r="229" spans="1:47" x14ac:dyDescent="0.3">
      <c r="A229" s="1" t="s">
        <v>296</v>
      </c>
      <c r="B229" s="1" t="s">
        <v>297</v>
      </c>
      <c r="C229" s="1" t="s">
        <v>298</v>
      </c>
      <c r="D229" s="1" t="s">
        <v>299</v>
      </c>
      <c r="E229" s="1" t="s">
        <v>69</v>
      </c>
      <c r="F229" s="1" t="s">
        <v>283</v>
      </c>
      <c r="G229" s="1" t="s">
        <v>54</v>
      </c>
      <c r="H229" s="1" t="s">
        <v>260</v>
      </c>
      <c r="I229" s="2">
        <v>90.1</v>
      </c>
      <c r="J229" s="2">
        <v>26.79</v>
      </c>
      <c r="K229" s="2">
        <f t="shared" si="22"/>
        <v>15.65</v>
      </c>
      <c r="L229" s="2">
        <f t="shared" si="23"/>
        <v>11.14</v>
      </c>
      <c r="P229" s="6">
        <v>13.71</v>
      </c>
      <c r="Q229" s="5">
        <v>32081.4</v>
      </c>
      <c r="R229" s="7">
        <v>1.94</v>
      </c>
      <c r="S229" s="5">
        <v>2633.55</v>
      </c>
      <c r="AN229" s="5" t="str">
        <f t="shared" si="24"/>
        <v/>
      </c>
      <c r="AO229" s="2">
        <v>0.01</v>
      </c>
      <c r="AP229" s="5">
        <f t="shared" si="25"/>
        <v>0.01</v>
      </c>
      <c r="AR229" s="2">
        <v>11.13</v>
      </c>
      <c r="AS229" s="5">
        <f t="shared" si="26"/>
        <v>34714.950000000004</v>
      </c>
      <c r="AT229" s="11">
        <f t="shared" si="27"/>
        <v>0.67834420152093899</v>
      </c>
      <c r="AU229" s="5">
        <f t="shared" si="28"/>
        <v>678.34420152093901</v>
      </c>
    </row>
    <row r="230" spans="1:47" x14ac:dyDescent="0.3">
      <c r="A230" s="1" t="s">
        <v>300</v>
      </c>
      <c r="B230" s="1" t="s">
        <v>301</v>
      </c>
      <c r="C230" s="1" t="s">
        <v>302</v>
      </c>
      <c r="D230" s="1" t="s">
        <v>303</v>
      </c>
      <c r="E230" s="1" t="s">
        <v>67</v>
      </c>
      <c r="F230" s="1" t="s">
        <v>283</v>
      </c>
      <c r="G230" s="1" t="s">
        <v>54</v>
      </c>
      <c r="H230" s="1" t="s">
        <v>260</v>
      </c>
      <c r="I230" s="2">
        <v>5</v>
      </c>
      <c r="J230" s="2">
        <v>4.88</v>
      </c>
      <c r="K230" s="2">
        <f t="shared" si="22"/>
        <v>4.8899999999999997</v>
      </c>
      <c r="L230" s="2">
        <f t="shared" si="23"/>
        <v>0</v>
      </c>
      <c r="P230" s="6">
        <v>1.24</v>
      </c>
      <c r="Q230" s="5">
        <v>2901.6</v>
      </c>
      <c r="R230" s="7">
        <v>0.18</v>
      </c>
      <c r="S230" s="5">
        <v>244.35</v>
      </c>
      <c r="Z230" s="9">
        <v>2</v>
      </c>
      <c r="AA230" s="5">
        <v>325.5</v>
      </c>
      <c r="AB230" s="10">
        <v>1.47</v>
      </c>
      <c r="AC230" s="5">
        <v>214.98750000000001</v>
      </c>
      <c r="AN230" s="5" t="str">
        <f t="shared" si="24"/>
        <v/>
      </c>
      <c r="AP230" s="5" t="str">
        <f t="shared" si="25"/>
        <v/>
      </c>
      <c r="AS230" s="5">
        <f t="shared" si="26"/>
        <v>3686.4375</v>
      </c>
      <c r="AT230" s="11">
        <f t="shared" si="27"/>
        <v>7.2034483771238209E-2</v>
      </c>
      <c r="AU230" s="5">
        <f t="shared" si="28"/>
        <v>72.0344837712382</v>
      </c>
    </row>
    <row r="231" spans="1:47" x14ac:dyDescent="0.3">
      <c r="A231" s="1" t="s">
        <v>304</v>
      </c>
      <c r="B231" s="1" t="s">
        <v>279</v>
      </c>
      <c r="C231" s="1" t="s">
        <v>280</v>
      </c>
      <c r="D231" s="1" t="s">
        <v>281</v>
      </c>
      <c r="E231" s="1" t="s">
        <v>100</v>
      </c>
      <c r="F231" s="1" t="s">
        <v>305</v>
      </c>
      <c r="G231" s="1" t="s">
        <v>54</v>
      </c>
      <c r="H231" s="1" t="s">
        <v>260</v>
      </c>
      <c r="I231" s="2">
        <v>62.5</v>
      </c>
      <c r="J231" s="2">
        <v>27.8</v>
      </c>
      <c r="K231" s="2">
        <f t="shared" si="22"/>
        <v>24.409999999999997</v>
      </c>
      <c r="L231" s="2">
        <f t="shared" si="23"/>
        <v>3.4000000000000004</v>
      </c>
      <c r="P231" s="6">
        <v>13.86</v>
      </c>
      <c r="Q231" s="5">
        <v>32432.400000000001</v>
      </c>
      <c r="R231" s="7">
        <v>10.37</v>
      </c>
      <c r="S231" s="5">
        <v>14077.275</v>
      </c>
      <c r="T231" s="8">
        <v>0.18</v>
      </c>
      <c r="U231" s="5">
        <v>73.304999999999993</v>
      </c>
      <c r="AM231" s="3">
        <v>0.12</v>
      </c>
      <c r="AN231" s="5">
        <f t="shared" si="24"/>
        <v>834.24</v>
      </c>
      <c r="AO231" s="2">
        <v>0.39</v>
      </c>
      <c r="AP231" s="5">
        <f t="shared" si="25"/>
        <v>0.39</v>
      </c>
      <c r="AQ231" s="2">
        <v>0.75</v>
      </c>
      <c r="AR231" s="2">
        <v>2.14</v>
      </c>
      <c r="AS231" s="5">
        <f t="shared" si="26"/>
        <v>46582.98</v>
      </c>
      <c r="AT231" s="11">
        <f t="shared" si="27"/>
        <v>0.91025032075707646</v>
      </c>
      <c r="AU231" s="5">
        <f t="shared" si="28"/>
        <v>910.25032075707645</v>
      </c>
    </row>
    <row r="232" spans="1:47" x14ac:dyDescent="0.3">
      <c r="A232" s="1" t="s">
        <v>304</v>
      </c>
      <c r="B232" s="1" t="s">
        <v>279</v>
      </c>
      <c r="C232" s="1" t="s">
        <v>280</v>
      </c>
      <c r="D232" s="1" t="s">
        <v>281</v>
      </c>
      <c r="E232" s="1" t="s">
        <v>101</v>
      </c>
      <c r="F232" s="1" t="s">
        <v>305</v>
      </c>
      <c r="G232" s="1" t="s">
        <v>54</v>
      </c>
      <c r="H232" s="1" t="s">
        <v>260</v>
      </c>
      <c r="I232" s="2">
        <v>62.5</v>
      </c>
      <c r="J232" s="2">
        <v>30.85</v>
      </c>
      <c r="K232" s="2">
        <f t="shared" si="22"/>
        <v>30.63</v>
      </c>
      <c r="L232" s="2">
        <f t="shared" si="23"/>
        <v>0.21</v>
      </c>
      <c r="P232" s="6">
        <v>10.36</v>
      </c>
      <c r="Q232" s="5">
        <v>24242.400000000001</v>
      </c>
      <c r="R232" s="7">
        <v>20.27</v>
      </c>
      <c r="S232" s="5">
        <v>27516.525000000001</v>
      </c>
      <c r="AN232" s="5" t="str">
        <f t="shared" si="24"/>
        <v/>
      </c>
      <c r="AP232" s="5" t="str">
        <f t="shared" si="25"/>
        <v/>
      </c>
      <c r="AR232" s="2">
        <v>0.21</v>
      </c>
      <c r="AS232" s="5">
        <f t="shared" si="26"/>
        <v>51758.925000000003</v>
      </c>
      <c r="AT232" s="11">
        <f t="shared" si="27"/>
        <v>1.0113903851426307</v>
      </c>
      <c r="AU232" s="5">
        <f t="shared" si="28"/>
        <v>1011.3903851426306</v>
      </c>
    </row>
    <row r="233" spans="1:47" x14ac:dyDescent="0.3">
      <c r="A233" s="1" t="s">
        <v>306</v>
      </c>
      <c r="B233" s="1" t="s">
        <v>307</v>
      </c>
      <c r="C233" s="1" t="s">
        <v>308</v>
      </c>
      <c r="D233" s="1" t="s">
        <v>299</v>
      </c>
      <c r="E233" s="1" t="s">
        <v>112</v>
      </c>
      <c r="F233" s="1" t="s">
        <v>305</v>
      </c>
      <c r="G233" s="1" t="s">
        <v>54</v>
      </c>
      <c r="H233" s="1" t="s">
        <v>260</v>
      </c>
      <c r="I233" s="2">
        <v>22.5</v>
      </c>
      <c r="J233" s="2">
        <v>0.17</v>
      </c>
      <c r="K233" s="2">
        <f t="shared" si="22"/>
        <v>0.08</v>
      </c>
      <c r="L233" s="2">
        <f t="shared" si="23"/>
        <v>0.09</v>
      </c>
      <c r="P233" s="6">
        <v>0.08</v>
      </c>
      <c r="Q233" s="5">
        <v>187.2</v>
      </c>
      <c r="AN233" s="5" t="str">
        <f t="shared" si="24"/>
        <v/>
      </c>
      <c r="AP233" s="5" t="str">
        <f t="shared" si="25"/>
        <v/>
      </c>
      <c r="AR233" s="2">
        <v>0.09</v>
      </c>
      <c r="AS233" s="5">
        <f t="shared" si="26"/>
        <v>187.2</v>
      </c>
      <c r="AT233" s="11">
        <f t="shared" si="27"/>
        <v>3.6579639182749723E-3</v>
      </c>
      <c r="AU233" s="5">
        <f t="shared" si="28"/>
        <v>3.6579639182749721</v>
      </c>
    </row>
    <row r="234" spans="1:47" x14ac:dyDescent="0.3">
      <c r="A234" s="1" t="s">
        <v>306</v>
      </c>
      <c r="B234" s="1" t="s">
        <v>307</v>
      </c>
      <c r="C234" s="1" t="s">
        <v>308</v>
      </c>
      <c r="D234" s="1" t="s">
        <v>299</v>
      </c>
      <c r="E234" s="1" t="s">
        <v>113</v>
      </c>
      <c r="F234" s="1" t="s">
        <v>305</v>
      </c>
      <c r="G234" s="1" t="s">
        <v>54</v>
      </c>
      <c r="H234" s="1" t="s">
        <v>260</v>
      </c>
      <c r="I234" s="2">
        <v>22.5</v>
      </c>
      <c r="J234" s="2">
        <v>12.47</v>
      </c>
      <c r="K234" s="2">
        <f t="shared" si="22"/>
        <v>11</v>
      </c>
      <c r="L234" s="2">
        <f t="shared" si="23"/>
        <v>1.47</v>
      </c>
      <c r="P234" s="6">
        <v>6.67</v>
      </c>
      <c r="Q234" s="5">
        <v>15607.8</v>
      </c>
      <c r="R234" s="7">
        <v>4.33</v>
      </c>
      <c r="S234" s="5">
        <v>5877.9750000000004</v>
      </c>
      <c r="AN234" s="5" t="str">
        <f t="shared" si="24"/>
        <v/>
      </c>
      <c r="AP234" s="5" t="str">
        <f t="shared" si="25"/>
        <v/>
      </c>
      <c r="AR234" s="2">
        <v>1.47</v>
      </c>
      <c r="AS234" s="5">
        <f t="shared" si="26"/>
        <v>21485.775000000001</v>
      </c>
      <c r="AT234" s="11">
        <f t="shared" si="27"/>
        <v>0.41984075697742768</v>
      </c>
      <c r="AU234" s="5">
        <f t="shared" si="28"/>
        <v>419.84075697742765</v>
      </c>
    </row>
    <row r="235" spans="1:47" x14ac:dyDescent="0.3">
      <c r="A235" s="1" t="s">
        <v>306</v>
      </c>
      <c r="B235" s="1" t="s">
        <v>307</v>
      </c>
      <c r="C235" s="1" t="s">
        <v>308</v>
      </c>
      <c r="D235" s="1" t="s">
        <v>299</v>
      </c>
      <c r="E235" s="1" t="s">
        <v>110</v>
      </c>
      <c r="F235" s="1" t="s">
        <v>305</v>
      </c>
      <c r="G235" s="1" t="s">
        <v>54</v>
      </c>
      <c r="H235" s="1" t="s">
        <v>260</v>
      </c>
      <c r="I235" s="2">
        <v>22.5</v>
      </c>
      <c r="J235" s="2">
        <v>9.86</v>
      </c>
      <c r="K235" s="2">
        <f t="shared" si="22"/>
        <v>9.8600000000000012</v>
      </c>
      <c r="L235" s="2">
        <f t="shared" si="23"/>
        <v>0</v>
      </c>
      <c r="P235" s="6">
        <v>3.03</v>
      </c>
      <c r="Q235" s="5">
        <v>7090.2</v>
      </c>
      <c r="R235" s="7">
        <v>6.45</v>
      </c>
      <c r="S235" s="5">
        <v>8755.875</v>
      </c>
      <c r="T235" s="8">
        <v>0.38</v>
      </c>
      <c r="U235" s="5">
        <v>154.755</v>
      </c>
      <c r="AN235" s="5" t="str">
        <f t="shared" si="24"/>
        <v/>
      </c>
      <c r="AP235" s="5" t="str">
        <f t="shared" si="25"/>
        <v/>
      </c>
      <c r="AS235" s="5">
        <f t="shared" si="26"/>
        <v>16000.83</v>
      </c>
      <c r="AT235" s="11">
        <f t="shared" si="27"/>
        <v>0.31266270727805412</v>
      </c>
      <c r="AU235" s="5">
        <f t="shared" si="28"/>
        <v>312.66270727805409</v>
      </c>
    </row>
    <row r="236" spans="1:47" x14ac:dyDescent="0.3">
      <c r="A236" s="1" t="s">
        <v>309</v>
      </c>
      <c r="B236" s="1" t="s">
        <v>307</v>
      </c>
      <c r="C236" s="1" t="s">
        <v>308</v>
      </c>
      <c r="D236" s="1" t="s">
        <v>299</v>
      </c>
      <c r="E236" s="1" t="s">
        <v>61</v>
      </c>
      <c r="F236" s="1" t="s">
        <v>305</v>
      </c>
      <c r="G236" s="1" t="s">
        <v>54</v>
      </c>
      <c r="H236" s="1" t="s">
        <v>260</v>
      </c>
      <c r="I236" s="2">
        <v>3.11</v>
      </c>
      <c r="J236" s="2">
        <v>1.01</v>
      </c>
      <c r="K236" s="2">
        <f t="shared" si="22"/>
        <v>1.01</v>
      </c>
      <c r="L236" s="2">
        <f t="shared" si="23"/>
        <v>0</v>
      </c>
      <c r="Z236" s="9">
        <v>1.01</v>
      </c>
      <c r="AA236" s="5">
        <v>164.3775</v>
      </c>
      <c r="AN236" s="5" t="str">
        <f t="shared" si="24"/>
        <v/>
      </c>
      <c r="AP236" s="5" t="str">
        <f t="shared" si="25"/>
        <v/>
      </c>
      <c r="AS236" s="5">
        <f t="shared" si="26"/>
        <v>164.3775</v>
      </c>
      <c r="AT236" s="11">
        <f t="shared" si="27"/>
        <v>3.2120030126936128E-3</v>
      </c>
      <c r="AU236" s="5">
        <f t="shared" si="28"/>
        <v>3.2120030126936125</v>
      </c>
    </row>
    <row r="237" spans="1:47" x14ac:dyDescent="0.3">
      <c r="A237" s="1" t="s">
        <v>309</v>
      </c>
      <c r="B237" s="1" t="s">
        <v>307</v>
      </c>
      <c r="C237" s="1" t="s">
        <v>308</v>
      </c>
      <c r="D237" s="1" t="s">
        <v>299</v>
      </c>
      <c r="E237" s="1" t="s">
        <v>112</v>
      </c>
      <c r="F237" s="1" t="s">
        <v>305</v>
      </c>
      <c r="G237" s="1" t="s">
        <v>54</v>
      </c>
      <c r="H237" s="1" t="s">
        <v>260</v>
      </c>
      <c r="I237" s="2">
        <v>3.11</v>
      </c>
      <c r="J237" s="2">
        <v>0.1</v>
      </c>
      <c r="K237" s="2">
        <f t="shared" si="22"/>
        <v>0.1</v>
      </c>
      <c r="L237" s="2">
        <f t="shared" si="23"/>
        <v>0</v>
      </c>
      <c r="Z237" s="9">
        <v>0.1</v>
      </c>
      <c r="AA237" s="5">
        <v>16.274999999999999</v>
      </c>
      <c r="AN237" s="5" t="str">
        <f t="shared" si="24"/>
        <v/>
      </c>
      <c r="AP237" s="5" t="str">
        <f t="shared" si="25"/>
        <v/>
      </c>
      <c r="AS237" s="5">
        <f t="shared" si="26"/>
        <v>16.274999999999999</v>
      </c>
      <c r="AT237" s="11">
        <f t="shared" si="27"/>
        <v>3.1802010026669433E-4</v>
      </c>
      <c r="AU237" s="5">
        <f t="shared" si="28"/>
        <v>0.31802010026669431</v>
      </c>
    </row>
    <row r="238" spans="1:47" x14ac:dyDescent="0.3">
      <c r="A238" s="1" t="s">
        <v>309</v>
      </c>
      <c r="B238" s="1" t="s">
        <v>307</v>
      </c>
      <c r="C238" s="1" t="s">
        <v>308</v>
      </c>
      <c r="D238" s="1" t="s">
        <v>299</v>
      </c>
      <c r="E238" s="1" t="s">
        <v>114</v>
      </c>
      <c r="F238" s="1" t="s">
        <v>305</v>
      </c>
      <c r="G238" s="1" t="s">
        <v>54</v>
      </c>
      <c r="H238" s="1" t="s">
        <v>260</v>
      </c>
      <c r="I238" s="2">
        <v>3.11</v>
      </c>
      <c r="J238" s="2">
        <v>2</v>
      </c>
      <c r="K238" s="2">
        <f t="shared" si="22"/>
        <v>2</v>
      </c>
      <c r="L238" s="2">
        <f t="shared" si="23"/>
        <v>0</v>
      </c>
      <c r="Z238" s="9">
        <v>1.1299999999999999</v>
      </c>
      <c r="AA238" s="5">
        <v>183.9075</v>
      </c>
      <c r="AB238" s="10">
        <v>0.87</v>
      </c>
      <c r="AC238" s="5">
        <v>127.2375</v>
      </c>
      <c r="AN238" s="5" t="str">
        <f t="shared" si="24"/>
        <v/>
      </c>
      <c r="AP238" s="5" t="str">
        <f t="shared" si="25"/>
        <v/>
      </c>
      <c r="AS238" s="5">
        <f t="shared" si="26"/>
        <v>311.14499999999998</v>
      </c>
      <c r="AT238" s="11">
        <f t="shared" si="27"/>
        <v>6.0798994837161658E-3</v>
      </c>
      <c r="AU238" s="5">
        <f t="shared" si="28"/>
        <v>6.079899483716166</v>
      </c>
    </row>
    <row r="239" spans="1:47" x14ac:dyDescent="0.3">
      <c r="A239" s="1" t="s">
        <v>310</v>
      </c>
      <c r="B239" s="1" t="s">
        <v>311</v>
      </c>
      <c r="C239" s="1" t="s">
        <v>308</v>
      </c>
      <c r="D239" s="1" t="s">
        <v>118</v>
      </c>
      <c r="E239" s="1" t="s">
        <v>61</v>
      </c>
      <c r="F239" s="1" t="s">
        <v>305</v>
      </c>
      <c r="G239" s="1" t="s">
        <v>54</v>
      </c>
      <c r="H239" s="1" t="s">
        <v>260</v>
      </c>
      <c r="I239" s="2">
        <v>85.3</v>
      </c>
      <c r="J239" s="2">
        <v>20.97</v>
      </c>
      <c r="K239" s="2">
        <f t="shared" si="22"/>
        <v>19.73</v>
      </c>
      <c r="L239" s="2">
        <f t="shared" si="23"/>
        <v>0</v>
      </c>
      <c r="R239" s="7">
        <v>4.78</v>
      </c>
      <c r="S239" s="5">
        <v>6488.85</v>
      </c>
      <c r="T239" s="8">
        <v>14.95</v>
      </c>
      <c r="U239" s="5">
        <v>6088.3874999999998</v>
      </c>
      <c r="AN239" s="5" t="str">
        <f t="shared" si="24"/>
        <v/>
      </c>
      <c r="AP239" s="5" t="str">
        <f t="shared" si="25"/>
        <v/>
      </c>
      <c r="AS239" s="5">
        <f t="shared" si="26"/>
        <v>12577.237499999999</v>
      </c>
      <c r="AT239" s="11">
        <f t="shared" si="27"/>
        <v>0.24576432140264379</v>
      </c>
      <c r="AU239" s="5">
        <f t="shared" si="28"/>
        <v>245.76432140264379</v>
      </c>
    </row>
    <row r="240" spans="1:47" x14ac:dyDescent="0.3">
      <c r="A240" s="1" t="s">
        <v>310</v>
      </c>
      <c r="B240" s="1" t="s">
        <v>311</v>
      </c>
      <c r="C240" s="1" t="s">
        <v>308</v>
      </c>
      <c r="D240" s="1" t="s">
        <v>118</v>
      </c>
      <c r="E240" s="1" t="s">
        <v>112</v>
      </c>
      <c r="F240" s="1" t="s">
        <v>305</v>
      </c>
      <c r="G240" s="1" t="s">
        <v>54</v>
      </c>
      <c r="H240" s="1" t="s">
        <v>260</v>
      </c>
      <c r="I240" s="2">
        <v>85.3</v>
      </c>
      <c r="J240" s="2">
        <v>21.55</v>
      </c>
      <c r="K240" s="2">
        <f t="shared" si="22"/>
        <v>21.549999999999997</v>
      </c>
      <c r="L240" s="2">
        <f t="shared" si="23"/>
        <v>0</v>
      </c>
      <c r="P240" s="6">
        <v>0.24</v>
      </c>
      <c r="Q240" s="5">
        <v>561.6</v>
      </c>
      <c r="R240" s="7">
        <v>19.05</v>
      </c>
      <c r="S240" s="5">
        <v>25860.375</v>
      </c>
      <c r="T240" s="8">
        <v>2.2599999999999998</v>
      </c>
      <c r="U240" s="5">
        <v>920.38499999999988</v>
      </c>
      <c r="AN240" s="5" t="str">
        <f t="shared" si="24"/>
        <v/>
      </c>
      <c r="AP240" s="5" t="str">
        <f t="shared" si="25"/>
        <v/>
      </c>
      <c r="AS240" s="5">
        <f t="shared" si="26"/>
        <v>27342.359999999997</v>
      </c>
      <c r="AT240" s="11">
        <f t="shared" si="27"/>
        <v>0.53428080299404312</v>
      </c>
      <c r="AU240" s="5">
        <f t="shared" si="28"/>
        <v>534.28080299404314</v>
      </c>
    </row>
    <row r="241" spans="1:47" x14ac:dyDescent="0.3">
      <c r="A241" s="1" t="s">
        <v>310</v>
      </c>
      <c r="B241" s="1" t="s">
        <v>311</v>
      </c>
      <c r="C241" s="1" t="s">
        <v>308</v>
      </c>
      <c r="D241" s="1" t="s">
        <v>118</v>
      </c>
      <c r="E241" s="1" t="s">
        <v>113</v>
      </c>
      <c r="F241" s="1" t="s">
        <v>305</v>
      </c>
      <c r="G241" s="1" t="s">
        <v>54</v>
      </c>
      <c r="H241" s="1" t="s">
        <v>260</v>
      </c>
      <c r="I241" s="2">
        <v>85.3</v>
      </c>
      <c r="J241" s="2">
        <v>21.66</v>
      </c>
      <c r="K241" s="2">
        <f t="shared" si="22"/>
        <v>21.66</v>
      </c>
      <c r="L241" s="2">
        <f t="shared" si="23"/>
        <v>0</v>
      </c>
      <c r="P241" s="6">
        <v>11.3</v>
      </c>
      <c r="Q241" s="5">
        <v>26442</v>
      </c>
      <c r="R241" s="7">
        <v>10.36</v>
      </c>
      <c r="S241" s="5">
        <v>14063.7</v>
      </c>
      <c r="AN241" s="5" t="str">
        <f t="shared" si="24"/>
        <v/>
      </c>
      <c r="AP241" s="5" t="str">
        <f t="shared" si="25"/>
        <v/>
      </c>
      <c r="AS241" s="5">
        <f t="shared" si="26"/>
        <v>40505.699999999997</v>
      </c>
      <c r="AT241" s="11">
        <f t="shared" si="27"/>
        <v>0.79149780493841115</v>
      </c>
      <c r="AU241" s="5">
        <f t="shared" si="28"/>
        <v>791.49780493841115</v>
      </c>
    </row>
    <row r="242" spans="1:47" x14ac:dyDescent="0.3">
      <c r="A242" s="1" t="s">
        <v>310</v>
      </c>
      <c r="B242" s="1" t="s">
        <v>311</v>
      </c>
      <c r="C242" s="1" t="s">
        <v>308</v>
      </c>
      <c r="D242" s="1" t="s">
        <v>118</v>
      </c>
      <c r="E242" s="1" t="s">
        <v>110</v>
      </c>
      <c r="F242" s="1" t="s">
        <v>305</v>
      </c>
      <c r="G242" s="1" t="s">
        <v>54</v>
      </c>
      <c r="H242" s="1" t="s">
        <v>260</v>
      </c>
      <c r="I242" s="2">
        <v>85.3</v>
      </c>
      <c r="J242" s="2">
        <v>17.12</v>
      </c>
      <c r="K242" s="2">
        <f t="shared" si="22"/>
        <v>17.12</v>
      </c>
      <c r="L242" s="2">
        <f t="shared" si="23"/>
        <v>0</v>
      </c>
      <c r="P242" s="6">
        <v>14.15</v>
      </c>
      <c r="Q242" s="5">
        <v>33111</v>
      </c>
      <c r="R242" s="7">
        <v>2.97</v>
      </c>
      <c r="S242" s="5">
        <v>4031.7750000000001</v>
      </c>
      <c r="AN242" s="5" t="str">
        <f t="shared" si="24"/>
        <v/>
      </c>
      <c r="AP242" s="5" t="str">
        <f t="shared" si="25"/>
        <v/>
      </c>
      <c r="AS242" s="5">
        <f t="shared" si="26"/>
        <v>37142.775000000001</v>
      </c>
      <c r="AT242" s="11">
        <f t="shared" si="27"/>
        <v>0.72578488661648344</v>
      </c>
      <c r="AU242" s="5">
        <f t="shared" si="28"/>
        <v>725.78488661648339</v>
      </c>
    </row>
    <row r="243" spans="1:47" s="42" customFormat="1" x14ac:dyDescent="0.3">
      <c r="A243" s="31" t="s">
        <v>312</v>
      </c>
      <c r="B243" s="31" t="s">
        <v>307</v>
      </c>
      <c r="C243" s="31" t="s">
        <v>308</v>
      </c>
      <c r="D243" s="31" t="s">
        <v>299</v>
      </c>
      <c r="E243" s="31" t="s">
        <v>61</v>
      </c>
      <c r="F243" s="31" t="s">
        <v>305</v>
      </c>
      <c r="G243" s="31" t="s">
        <v>54</v>
      </c>
      <c r="H243" s="31" t="s">
        <v>260</v>
      </c>
      <c r="I243" s="32">
        <v>48.49</v>
      </c>
      <c r="J243" s="32">
        <v>16.59</v>
      </c>
      <c r="K243" s="32">
        <f t="shared" si="22"/>
        <v>10.09</v>
      </c>
      <c r="L243" s="32">
        <f t="shared" si="23"/>
        <v>6.5</v>
      </c>
      <c r="M243" s="33"/>
      <c r="N243" s="34"/>
      <c r="O243" s="35"/>
      <c r="P243" s="36"/>
      <c r="Q243" s="35"/>
      <c r="R243" s="37">
        <v>3.55</v>
      </c>
      <c r="S243" s="35">
        <v>4819.125</v>
      </c>
      <c r="T243" s="38">
        <v>5.3</v>
      </c>
      <c r="U243" s="35">
        <v>2158.4250000000002</v>
      </c>
      <c r="V243" s="32"/>
      <c r="W243" s="35"/>
      <c r="X243" s="32"/>
      <c r="Y243" s="35"/>
      <c r="Z243" s="39"/>
      <c r="AA243" s="35"/>
      <c r="AB243" s="40">
        <v>1.24</v>
      </c>
      <c r="AC243" s="35">
        <v>181.35</v>
      </c>
      <c r="AD243" s="32"/>
      <c r="AE243" s="32"/>
      <c r="AF243" s="35"/>
      <c r="AG243" s="39"/>
      <c r="AH243" s="35"/>
      <c r="AI243" s="32"/>
      <c r="AJ243" s="35"/>
      <c r="AK243" s="33"/>
      <c r="AL243" s="35"/>
      <c r="AM243" s="33"/>
      <c r="AN243" s="35" t="str">
        <f t="shared" si="24"/>
        <v/>
      </c>
      <c r="AO243" s="32"/>
      <c r="AP243" s="35" t="str">
        <f t="shared" si="25"/>
        <v/>
      </c>
      <c r="AQ243" s="32"/>
      <c r="AR243" s="32">
        <v>6.5</v>
      </c>
      <c r="AS243" s="35">
        <f t="shared" si="26"/>
        <v>7158.9000000000005</v>
      </c>
      <c r="AT243" s="41">
        <f t="shared" si="27"/>
        <v>0.13988780926569822</v>
      </c>
      <c r="AU243" s="35">
        <f t="shared" si="28"/>
        <v>139.88780926569822</v>
      </c>
    </row>
    <row r="244" spans="1:47" s="42" customFormat="1" x14ac:dyDescent="0.3">
      <c r="A244" s="31" t="s">
        <v>312</v>
      </c>
      <c r="B244" s="31" t="s">
        <v>307</v>
      </c>
      <c r="C244" s="31" t="s">
        <v>308</v>
      </c>
      <c r="D244" s="31" t="s">
        <v>299</v>
      </c>
      <c r="E244" s="31" t="s">
        <v>112</v>
      </c>
      <c r="F244" s="31" t="s">
        <v>305</v>
      </c>
      <c r="G244" s="31" t="s">
        <v>54</v>
      </c>
      <c r="H244" s="31" t="s">
        <v>260</v>
      </c>
      <c r="I244" s="32">
        <v>48.49</v>
      </c>
      <c r="J244" s="32">
        <v>13.11</v>
      </c>
      <c r="K244" s="32">
        <f t="shared" si="22"/>
        <v>7.05</v>
      </c>
      <c r="L244" s="32">
        <f t="shared" si="23"/>
        <v>6.06</v>
      </c>
      <c r="M244" s="33"/>
      <c r="N244" s="34"/>
      <c r="O244" s="35"/>
      <c r="P244" s="36">
        <v>1.37</v>
      </c>
      <c r="Q244" s="35">
        <v>3205.8</v>
      </c>
      <c r="R244" s="37">
        <v>5.68</v>
      </c>
      <c r="S244" s="35">
        <v>7710.5999999999995</v>
      </c>
      <c r="T244" s="38"/>
      <c r="U244" s="35"/>
      <c r="V244" s="32"/>
      <c r="W244" s="35"/>
      <c r="X244" s="32"/>
      <c r="Y244" s="35"/>
      <c r="Z244" s="39"/>
      <c r="AA244" s="35"/>
      <c r="AB244" s="40"/>
      <c r="AC244" s="35"/>
      <c r="AD244" s="32"/>
      <c r="AE244" s="32"/>
      <c r="AF244" s="35"/>
      <c r="AG244" s="39"/>
      <c r="AH244" s="35"/>
      <c r="AI244" s="32"/>
      <c r="AJ244" s="35"/>
      <c r="AK244" s="33"/>
      <c r="AL244" s="35"/>
      <c r="AM244" s="33"/>
      <c r="AN244" s="35" t="str">
        <f t="shared" si="24"/>
        <v/>
      </c>
      <c r="AO244" s="32"/>
      <c r="AP244" s="35" t="str">
        <f t="shared" si="25"/>
        <v/>
      </c>
      <c r="AQ244" s="32"/>
      <c r="AR244" s="32">
        <v>6.06</v>
      </c>
      <c r="AS244" s="35">
        <f t="shared" si="26"/>
        <v>10916.4</v>
      </c>
      <c r="AT244" s="41">
        <f t="shared" si="27"/>
        <v>0.21331088310607321</v>
      </c>
      <c r="AU244" s="35">
        <f t="shared" si="28"/>
        <v>213.31088310607322</v>
      </c>
    </row>
    <row r="245" spans="1:47" s="42" customFormat="1" x14ac:dyDescent="0.3">
      <c r="A245" s="31" t="s">
        <v>312</v>
      </c>
      <c r="B245" s="31" t="s">
        <v>307</v>
      </c>
      <c r="C245" s="31" t="s">
        <v>308</v>
      </c>
      <c r="D245" s="31" t="s">
        <v>299</v>
      </c>
      <c r="E245" s="31" t="s">
        <v>114</v>
      </c>
      <c r="F245" s="31" t="s">
        <v>305</v>
      </c>
      <c r="G245" s="31" t="s">
        <v>54</v>
      </c>
      <c r="H245" s="31" t="s">
        <v>260</v>
      </c>
      <c r="I245" s="32">
        <v>48.49</v>
      </c>
      <c r="J245" s="32">
        <v>8.2799999999999994</v>
      </c>
      <c r="K245" s="32">
        <f t="shared" si="22"/>
        <v>2.42</v>
      </c>
      <c r="L245" s="32">
        <f t="shared" si="23"/>
        <v>5.86</v>
      </c>
      <c r="M245" s="33"/>
      <c r="N245" s="34"/>
      <c r="O245" s="35"/>
      <c r="P245" s="36"/>
      <c r="Q245" s="35"/>
      <c r="R245" s="37">
        <v>2.0499999999999998</v>
      </c>
      <c r="S245" s="35">
        <v>2782.875</v>
      </c>
      <c r="T245" s="38">
        <v>0.37</v>
      </c>
      <c r="U245" s="35">
        <v>150.68</v>
      </c>
      <c r="V245" s="32"/>
      <c r="W245" s="35"/>
      <c r="X245" s="32"/>
      <c r="Y245" s="35"/>
      <c r="Z245" s="39"/>
      <c r="AA245" s="35"/>
      <c r="AB245" s="40"/>
      <c r="AC245" s="35"/>
      <c r="AD245" s="32"/>
      <c r="AE245" s="32"/>
      <c r="AF245" s="35"/>
      <c r="AG245" s="39"/>
      <c r="AH245" s="35"/>
      <c r="AI245" s="32"/>
      <c r="AJ245" s="35"/>
      <c r="AK245" s="33"/>
      <c r="AL245" s="35"/>
      <c r="AM245" s="33"/>
      <c r="AN245" s="35" t="str">
        <f t="shared" si="24"/>
        <v/>
      </c>
      <c r="AO245" s="32"/>
      <c r="AP245" s="35" t="str">
        <f t="shared" si="25"/>
        <v/>
      </c>
      <c r="AQ245" s="32"/>
      <c r="AR245" s="32">
        <v>5.86</v>
      </c>
      <c r="AS245" s="35">
        <f t="shared" si="26"/>
        <v>2933.5549999999998</v>
      </c>
      <c r="AT245" s="41">
        <f t="shared" si="27"/>
        <v>5.7322854392495383E-2</v>
      </c>
      <c r="AU245" s="35">
        <f t="shared" si="28"/>
        <v>57.322854392495387</v>
      </c>
    </row>
    <row r="246" spans="1:47" s="42" customFormat="1" x14ac:dyDescent="0.3">
      <c r="A246" s="31" t="s">
        <v>312</v>
      </c>
      <c r="B246" s="31" t="s">
        <v>307</v>
      </c>
      <c r="C246" s="31" t="s">
        <v>308</v>
      </c>
      <c r="D246" s="31" t="s">
        <v>299</v>
      </c>
      <c r="E246" s="31" t="s">
        <v>62</v>
      </c>
      <c r="F246" s="31" t="s">
        <v>305</v>
      </c>
      <c r="G246" s="31" t="s">
        <v>54</v>
      </c>
      <c r="H246" s="31" t="s">
        <v>260</v>
      </c>
      <c r="I246" s="32">
        <v>48.49</v>
      </c>
      <c r="J246" s="32">
        <v>10.18</v>
      </c>
      <c r="K246" s="32">
        <f t="shared" si="22"/>
        <v>3.9499999999999997</v>
      </c>
      <c r="L246" s="32">
        <f t="shared" si="23"/>
        <v>6.22</v>
      </c>
      <c r="M246" s="33"/>
      <c r="N246" s="34"/>
      <c r="O246" s="35"/>
      <c r="P246" s="36">
        <v>0.01</v>
      </c>
      <c r="Q246" s="35">
        <v>23.4</v>
      </c>
      <c r="R246" s="37">
        <v>0.71</v>
      </c>
      <c r="S246" s="35">
        <v>963.82500000000005</v>
      </c>
      <c r="T246" s="38">
        <v>3.17</v>
      </c>
      <c r="U246" s="35">
        <v>1290.9825000000001</v>
      </c>
      <c r="V246" s="32"/>
      <c r="W246" s="35"/>
      <c r="X246" s="32"/>
      <c r="Y246" s="35"/>
      <c r="Z246" s="39"/>
      <c r="AA246" s="35"/>
      <c r="AB246" s="40">
        <v>0.06</v>
      </c>
      <c r="AC246" s="35">
        <v>8.7750000000000004</v>
      </c>
      <c r="AD246" s="32"/>
      <c r="AE246" s="32"/>
      <c r="AF246" s="35"/>
      <c r="AG246" s="39"/>
      <c r="AH246" s="35"/>
      <c r="AI246" s="32"/>
      <c r="AJ246" s="35"/>
      <c r="AK246" s="33"/>
      <c r="AL246" s="35"/>
      <c r="AM246" s="33"/>
      <c r="AN246" s="35" t="str">
        <f t="shared" si="24"/>
        <v/>
      </c>
      <c r="AO246" s="32"/>
      <c r="AP246" s="35" t="str">
        <f t="shared" si="25"/>
        <v/>
      </c>
      <c r="AQ246" s="32"/>
      <c r="AR246" s="32">
        <v>6.22</v>
      </c>
      <c r="AS246" s="35">
        <f t="shared" si="26"/>
        <v>2286.9825000000001</v>
      </c>
      <c r="AT246" s="41">
        <f t="shared" si="27"/>
        <v>4.4688565527384046E-2</v>
      </c>
      <c r="AU246" s="35">
        <f t="shared" si="28"/>
        <v>44.688565527384043</v>
      </c>
    </row>
    <row r="247" spans="1:47" x14ac:dyDescent="0.3">
      <c r="A247" s="1" t="s">
        <v>313</v>
      </c>
      <c r="B247" s="1" t="s">
        <v>314</v>
      </c>
      <c r="C247" s="1" t="s">
        <v>315</v>
      </c>
      <c r="D247" s="1" t="s">
        <v>316</v>
      </c>
      <c r="E247" s="1" t="s">
        <v>52</v>
      </c>
      <c r="F247" s="1" t="s">
        <v>305</v>
      </c>
      <c r="G247" s="1" t="s">
        <v>54</v>
      </c>
      <c r="H247" s="1" t="s">
        <v>260</v>
      </c>
      <c r="I247" s="2">
        <v>160</v>
      </c>
      <c r="J247" s="2">
        <v>39.520000000000003</v>
      </c>
      <c r="K247" s="2">
        <f t="shared" si="22"/>
        <v>30.380000000000003</v>
      </c>
      <c r="L247" s="2">
        <f t="shared" si="23"/>
        <v>9.1300000000000008</v>
      </c>
      <c r="P247" s="6">
        <v>2.5</v>
      </c>
      <c r="Q247" s="5">
        <v>5850</v>
      </c>
      <c r="R247" s="7">
        <v>26.03</v>
      </c>
      <c r="S247" s="5">
        <v>35335.724999999999</v>
      </c>
      <c r="T247" s="8">
        <v>1.85</v>
      </c>
      <c r="U247" s="5">
        <v>753.41250000000002</v>
      </c>
      <c r="AN247" s="5" t="str">
        <f t="shared" si="24"/>
        <v/>
      </c>
      <c r="AP247" s="5" t="str">
        <f t="shared" si="25"/>
        <v/>
      </c>
      <c r="AR247" s="2">
        <v>9.1300000000000008</v>
      </c>
      <c r="AS247" s="5">
        <f t="shared" si="26"/>
        <v>41939.137499999997</v>
      </c>
      <c r="AT247" s="11">
        <f t="shared" si="27"/>
        <v>0.81950775501374373</v>
      </c>
      <c r="AU247" s="5">
        <f t="shared" si="28"/>
        <v>819.5077550137438</v>
      </c>
    </row>
    <row r="248" spans="1:47" x14ac:dyDescent="0.3">
      <c r="A248" s="1" t="s">
        <v>313</v>
      </c>
      <c r="B248" s="1" t="s">
        <v>314</v>
      </c>
      <c r="C248" s="1" t="s">
        <v>315</v>
      </c>
      <c r="D248" s="1" t="s">
        <v>316</v>
      </c>
      <c r="E248" s="1" t="s">
        <v>81</v>
      </c>
      <c r="F248" s="1" t="s">
        <v>305</v>
      </c>
      <c r="G248" s="1" t="s">
        <v>54</v>
      </c>
      <c r="H248" s="1" t="s">
        <v>260</v>
      </c>
      <c r="I248" s="2">
        <v>160</v>
      </c>
      <c r="J248" s="2">
        <v>40.6</v>
      </c>
      <c r="K248" s="2">
        <f t="shared" si="22"/>
        <v>24.76</v>
      </c>
      <c r="L248" s="2">
        <f t="shared" si="23"/>
        <v>13.2</v>
      </c>
      <c r="P248" s="6">
        <v>14.38</v>
      </c>
      <c r="Q248" s="5">
        <v>33649.199999999997</v>
      </c>
      <c r="R248" s="7">
        <v>10.38</v>
      </c>
      <c r="S248" s="5">
        <v>14090.85</v>
      </c>
      <c r="AN248" s="5" t="str">
        <f t="shared" si="24"/>
        <v/>
      </c>
      <c r="AO248" s="2">
        <v>0.21</v>
      </c>
      <c r="AP248" s="5">
        <f t="shared" si="25"/>
        <v>0.21</v>
      </c>
      <c r="AQ248" s="2">
        <v>0.23</v>
      </c>
      <c r="AR248" s="2">
        <v>12.76</v>
      </c>
      <c r="AS248" s="5">
        <f t="shared" si="26"/>
        <v>47740.049999999996</v>
      </c>
      <c r="AT248" s="11">
        <f t="shared" si="27"/>
        <v>0.9328599378025807</v>
      </c>
      <c r="AU248" s="5">
        <f t="shared" si="28"/>
        <v>932.8599378025807</v>
      </c>
    </row>
    <row r="249" spans="1:47" x14ac:dyDescent="0.3">
      <c r="A249" s="1" t="s">
        <v>313</v>
      </c>
      <c r="B249" s="1" t="s">
        <v>314</v>
      </c>
      <c r="C249" s="1" t="s">
        <v>315</v>
      </c>
      <c r="D249" s="1" t="s">
        <v>316</v>
      </c>
      <c r="E249" s="1" t="s">
        <v>98</v>
      </c>
      <c r="F249" s="1" t="s">
        <v>305</v>
      </c>
      <c r="G249" s="1" t="s">
        <v>54</v>
      </c>
      <c r="H249" s="1" t="s">
        <v>260</v>
      </c>
      <c r="I249" s="2">
        <v>160</v>
      </c>
      <c r="J249" s="2">
        <v>38.24</v>
      </c>
      <c r="K249" s="2">
        <f t="shared" si="22"/>
        <v>25.07</v>
      </c>
      <c r="L249" s="2">
        <f t="shared" si="23"/>
        <v>13.16</v>
      </c>
      <c r="N249" s="4">
        <v>3.24</v>
      </c>
      <c r="O249" s="5">
        <v>8611.92</v>
      </c>
      <c r="P249" s="6">
        <v>21.83</v>
      </c>
      <c r="Q249" s="5">
        <v>51082.2</v>
      </c>
      <c r="AM249" s="3">
        <v>0.12</v>
      </c>
      <c r="AN249" s="5">
        <f t="shared" si="24"/>
        <v>834.24</v>
      </c>
      <c r="AO249" s="2">
        <v>0.66</v>
      </c>
      <c r="AP249" s="5">
        <f t="shared" si="25"/>
        <v>0.66</v>
      </c>
      <c r="AQ249" s="2">
        <v>1.19</v>
      </c>
      <c r="AR249" s="2">
        <v>11.19</v>
      </c>
      <c r="AS249" s="5">
        <f t="shared" si="26"/>
        <v>59694.119999999995</v>
      </c>
      <c r="AT249" s="11">
        <f t="shared" si="27"/>
        <v>1.1664473135319253</v>
      </c>
      <c r="AU249" s="5">
        <f t="shared" si="28"/>
        <v>1166.4473135319254</v>
      </c>
    </row>
    <row r="250" spans="1:47" x14ac:dyDescent="0.3">
      <c r="A250" s="1" t="s">
        <v>313</v>
      </c>
      <c r="B250" s="1" t="s">
        <v>314</v>
      </c>
      <c r="C250" s="1" t="s">
        <v>315</v>
      </c>
      <c r="D250" s="1" t="s">
        <v>316</v>
      </c>
      <c r="E250" s="1" t="s">
        <v>56</v>
      </c>
      <c r="F250" s="1" t="s">
        <v>305</v>
      </c>
      <c r="G250" s="1" t="s">
        <v>54</v>
      </c>
      <c r="H250" s="1" t="s">
        <v>260</v>
      </c>
      <c r="I250" s="2">
        <v>160</v>
      </c>
      <c r="J250" s="2">
        <v>37.67</v>
      </c>
      <c r="K250" s="2">
        <f t="shared" si="22"/>
        <v>33.620000000000005</v>
      </c>
      <c r="L250" s="2">
        <f t="shared" si="23"/>
        <v>4.05</v>
      </c>
      <c r="P250" s="6">
        <v>25.3</v>
      </c>
      <c r="Q250" s="5">
        <v>59202</v>
      </c>
      <c r="R250" s="7">
        <v>7.48</v>
      </c>
      <c r="S250" s="5">
        <v>10154.1</v>
      </c>
      <c r="T250" s="8">
        <v>0.84</v>
      </c>
      <c r="U250" s="5">
        <v>342.09</v>
      </c>
      <c r="AN250" s="5" t="str">
        <f t="shared" si="24"/>
        <v/>
      </c>
      <c r="AP250" s="5" t="str">
        <f t="shared" si="25"/>
        <v/>
      </c>
      <c r="AR250" s="2">
        <v>4.05</v>
      </c>
      <c r="AS250" s="5">
        <f t="shared" si="26"/>
        <v>69698.19</v>
      </c>
      <c r="AT250" s="11">
        <f t="shared" si="27"/>
        <v>1.3619308984459055</v>
      </c>
      <c r="AU250" s="5">
        <f t="shared" si="28"/>
        <v>1361.9308984459055</v>
      </c>
    </row>
    <row r="251" spans="1:47" x14ac:dyDescent="0.3">
      <c r="A251" s="1" t="s">
        <v>317</v>
      </c>
      <c r="B251" s="1" t="s">
        <v>307</v>
      </c>
      <c r="C251" s="1" t="s">
        <v>308</v>
      </c>
      <c r="D251" s="1" t="s">
        <v>299</v>
      </c>
      <c r="E251" s="1" t="s">
        <v>62</v>
      </c>
      <c r="F251" s="1" t="s">
        <v>305</v>
      </c>
      <c r="G251" s="1" t="s">
        <v>54</v>
      </c>
      <c r="H251" s="1" t="s">
        <v>260</v>
      </c>
      <c r="I251" s="2">
        <v>9.6999999999999993</v>
      </c>
      <c r="J251" s="2">
        <v>9.39</v>
      </c>
      <c r="K251" s="2">
        <f t="shared" si="22"/>
        <v>0</v>
      </c>
      <c r="L251" s="2">
        <f t="shared" si="23"/>
        <v>9.39</v>
      </c>
      <c r="AN251" s="5" t="str">
        <f t="shared" si="24"/>
        <v/>
      </c>
      <c r="AP251" s="5" t="str">
        <f t="shared" si="25"/>
        <v/>
      </c>
      <c r="AR251" s="2">
        <v>9.39</v>
      </c>
      <c r="AS251" s="5">
        <f t="shared" si="26"/>
        <v>0</v>
      </c>
      <c r="AT251" s="11">
        <f t="shared" si="27"/>
        <v>0</v>
      </c>
      <c r="AU251" s="5">
        <f t="shared" si="28"/>
        <v>0</v>
      </c>
    </row>
    <row r="252" spans="1:47" x14ac:dyDescent="0.3">
      <c r="A252" s="1" t="s">
        <v>318</v>
      </c>
      <c r="B252" s="1" t="s">
        <v>319</v>
      </c>
      <c r="C252" s="1" t="s">
        <v>320</v>
      </c>
      <c r="D252" s="1" t="s">
        <v>321</v>
      </c>
      <c r="E252" s="1" t="s">
        <v>71</v>
      </c>
      <c r="F252" s="1" t="s">
        <v>305</v>
      </c>
      <c r="G252" s="1" t="s">
        <v>54</v>
      </c>
      <c r="H252" s="1" t="s">
        <v>260</v>
      </c>
      <c r="I252" s="2">
        <v>149.16</v>
      </c>
      <c r="J252" s="2">
        <v>37.51</v>
      </c>
      <c r="K252" s="2">
        <f t="shared" si="22"/>
        <v>2.23</v>
      </c>
      <c r="L252" s="2">
        <f t="shared" si="23"/>
        <v>0</v>
      </c>
      <c r="R252" s="7">
        <v>0.32</v>
      </c>
      <c r="S252" s="5">
        <v>434.4</v>
      </c>
      <c r="T252" s="8">
        <v>1.91</v>
      </c>
      <c r="U252" s="5">
        <v>777.84749999999997</v>
      </c>
      <c r="AN252" s="5" t="str">
        <f t="shared" si="24"/>
        <v/>
      </c>
      <c r="AP252" s="5" t="str">
        <f t="shared" si="25"/>
        <v/>
      </c>
      <c r="AS252" s="5">
        <f t="shared" si="26"/>
        <v>1212.2474999999999</v>
      </c>
      <c r="AT252" s="11">
        <f t="shared" si="27"/>
        <v>2.3687807772537605E-2</v>
      </c>
      <c r="AU252" s="5">
        <f t="shared" si="28"/>
        <v>23.687807772537603</v>
      </c>
    </row>
    <row r="253" spans="1:47" x14ac:dyDescent="0.3">
      <c r="A253" s="1" t="s">
        <v>318</v>
      </c>
      <c r="B253" s="1" t="s">
        <v>319</v>
      </c>
      <c r="C253" s="1" t="s">
        <v>320</v>
      </c>
      <c r="D253" s="1" t="s">
        <v>321</v>
      </c>
      <c r="E253" s="1" t="s">
        <v>67</v>
      </c>
      <c r="F253" s="1" t="s">
        <v>305</v>
      </c>
      <c r="G253" s="1" t="s">
        <v>54</v>
      </c>
      <c r="H253" s="1" t="s">
        <v>260</v>
      </c>
      <c r="I253" s="2">
        <v>149.16</v>
      </c>
      <c r="J253" s="2">
        <v>40.53</v>
      </c>
      <c r="K253" s="2">
        <f t="shared" si="22"/>
        <v>21.87</v>
      </c>
      <c r="L253" s="2">
        <f t="shared" si="23"/>
        <v>0</v>
      </c>
      <c r="R253" s="7">
        <v>8.9600000000000009</v>
      </c>
      <c r="S253" s="5">
        <v>12163.2</v>
      </c>
      <c r="T253" s="8">
        <v>12.91</v>
      </c>
      <c r="U253" s="5">
        <v>5257.5974999999999</v>
      </c>
      <c r="AN253" s="5" t="str">
        <f t="shared" si="24"/>
        <v/>
      </c>
      <c r="AP253" s="5" t="str">
        <f t="shared" si="25"/>
        <v/>
      </c>
      <c r="AS253" s="5">
        <f t="shared" si="26"/>
        <v>17420.797500000001</v>
      </c>
      <c r="AT253" s="11">
        <f t="shared" si="27"/>
        <v>0.34040944809067764</v>
      </c>
      <c r="AU253" s="5">
        <f t="shared" si="28"/>
        <v>340.40944809067764</v>
      </c>
    </row>
    <row r="254" spans="1:47" x14ac:dyDescent="0.3">
      <c r="A254" s="1" t="s">
        <v>318</v>
      </c>
      <c r="B254" s="1" t="s">
        <v>319</v>
      </c>
      <c r="C254" s="1" t="s">
        <v>320</v>
      </c>
      <c r="D254" s="1" t="s">
        <v>321</v>
      </c>
      <c r="E254" s="1" t="s">
        <v>68</v>
      </c>
      <c r="F254" s="1" t="s">
        <v>305</v>
      </c>
      <c r="G254" s="1" t="s">
        <v>54</v>
      </c>
      <c r="H254" s="1" t="s">
        <v>260</v>
      </c>
      <c r="I254" s="2">
        <v>149.16</v>
      </c>
      <c r="J254" s="2">
        <v>37.81</v>
      </c>
      <c r="K254" s="2">
        <f t="shared" si="22"/>
        <v>37.760000000000005</v>
      </c>
      <c r="L254" s="2">
        <f t="shared" si="23"/>
        <v>0</v>
      </c>
      <c r="P254" s="6">
        <v>0.34</v>
      </c>
      <c r="Q254" s="5">
        <v>795.6</v>
      </c>
      <c r="R254" s="7">
        <v>27.87</v>
      </c>
      <c r="S254" s="5">
        <v>37833.525000000001</v>
      </c>
      <c r="T254" s="8">
        <v>9.5500000000000007</v>
      </c>
      <c r="U254" s="5">
        <v>3889.2375000000002</v>
      </c>
      <c r="AN254" s="5" t="str">
        <f t="shared" si="24"/>
        <v/>
      </c>
      <c r="AP254" s="5" t="str">
        <f t="shared" si="25"/>
        <v/>
      </c>
      <c r="AS254" s="5">
        <f t="shared" si="26"/>
        <v>42518.362500000003</v>
      </c>
      <c r="AT254" s="11">
        <f t="shared" si="27"/>
        <v>0.83082604641632296</v>
      </c>
      <c r="AU254" s="5">
        <f t="shared" si="28"/>
        <v>830.82604641632304</v>
      </c>
    </row>
    <row r="255" spans="1:47" x14ac:dyDescent="0.3">
      <c r="A255" s="1" t="s">
        <v>318</v>
      </c>
      <c r="B255" s="1" t="s">
        <v>319</v>
      </c>
      <c r="C255" s="1" t="s">
        <v>320</v>
      </c>
      <c r="D255" s="1" t="s">
        <v>321</v>
      </c>
      <c r="E255" s="1" t="s">
        <v>69</v>
      </c>
      <c r="F255" s="1" t="s">
        <v>305</v>
      </c>
      <c r="G255" s="1" t="s">
        <v>54</v>
      </c>
      <c r="H255" s="1" t="s">
        <v>260</v>
      </c>
      <c r="I255" s="2">
        <v>149.16</v>
      </c>
      <c r="J255" s="2">
        <v>28.19</v>
      </c>
      <c r="K255" s="2">
        <f t="shared" si="22"/>
        <v>5.8900000000000006</v>
      </c>
      <c r="L255" s="2">
        <f t="shared" si="23"/>
        <v>0</v>
      </c>
      <c r="R255" s="7">
        <v>3.7</v>
      </c>
      <c r="S255" s="5">
        <v>5022.75</v>
      </c>
      <c r="T255" s="8">
        <v>2.19</v>
      </c>
      <c r="U255" s="5">
        <v>891.87749999999994</v>
      </c>
      <c r="AN255" s="5" t="str">
        <f t="shared" si="24"/>
        <v/>
      </c>
      <c r="AP255" s="5" t="str">
        <f t="shared" si="25"/>
        <v/>
      </c>
      <c r="AS255" s="5">
        <f t="shared" si="26"/>
        <v>5914.6274999999996</v>
      </c>
      <c r="AT255" s="11">
        <f t="shared" si="27"/>
        <v>0.11557422000553902</v>
      </c>
      <c r="AU255" s="5">
        <f t="shared" si="28"/>
        <v>115.57422000553902</v>
      </c>
    </row>
    <row r="256" spans="1:47" x14ac:dyDescent="0.3">
      <c r="A256" s="1" t="s">
        <v>322</v>
      </c>
      <c r="B256" s="1" t="s">
        <v>64</v>
      </c>
      <c r="C256" s="1" t="s">
        <v>65</v>
      </c>
      <c r="D256" s="1" t="s">
        <v>390</v>
      </c>
      <c r="E256" s="1" t="s">
        <v>110</v>
      </c>
      <c r="F256" s="1" t="s">
        <v>305</v>
      </c>
      <c r="G256" s="1" t="s">
        <v>54</v>
      </c>
      <c r="H256" s="1" t="s">
        <v>260</v>
      </c>
      <c r="I256" s="2">
        <v>13.1</v>
      </c>
      <c r="J256" s="2">
        <v>11.85</v>
      </c>
      <c r="K256" s="2">
        <f t="shared" si="22"/>
        <v>0</v>
      </c>
      <c r="L256" s="2">
        <f t="shared" si="23"/>
        <v>11.86</v>
      </c>
      <c r="AN256" s="5" t="str">
        <f t="shared" si="24"/>
        <v/>
      </c>
      <c r="AO256" s="2">
        <v>1.01</v>
      </c>
      <c r="AP256" s="5">
        <f t="shared" si="25"/>
        <v>1.01</v>
      </c>
      <c r="AQ256" s="2">
        <v>1.61</v>
      </c>
      <c r="AR256" s="2">
        <v>9.24</v>
      </c>
      <c r="AS256" s="5">
        <f t="shared" si="26"/>
        <v>0</v>
      </c>
      <c r="AT256" s="11">
        <f t="shared" si="27"/>
        <v>0</v>
      </c>
      <c r="AU256" s="5">
        <f t="shared" si="28"/>
        <v>0</v>
      </c>
    </row>
    <row r="257" spans="1:47" x14ac:dyDescent="0.3">
      <c r="A257" s="1" t="s">
        <v>323</v>
      </c>
      <c r="B257" s="1" t="s">
        <v>64</v>
      </c>
      <c r="C257" s="1" t="s">
        <v>65</v>
      </c>
      <c r="D257" s="1" t="s">
        <v>390</v>
      </c>
      <c r="E257" s="1" t="s">
        <v>100</v>
      </c>
      <c r="F257" s="1" t="s">
        <v>305</v>
      </c>
      <c r="G257" s="1" t="s">
        <v>54</v>
      </c>
      <c r="H257" s="1" t="s">
        <v>260</v>
      </c>
      <c r="I257" s="2">
        <v>11.1</v>
      </c>
      <c r="J257" s="2">
        <v>9.9499999999999993</v>
      </c>
      <c r="K257" s="2">
        <f t="shared" si="22"/>
        <v>0</v>
      </c>
      <c r="L257" s="2">
        <f t="shared" si="23"/>
        <v>9.9499999999999993</v>
      </c>
      <c r="AN257" s="5" t="str">
        <f t="shared" si="24"/>
        <v/>
      </c>
      <c r="AO257" s="2">
        <v>0.77</v>
      </c>
      <c r="AP257" s="5">
        <f t="shared" si="25"/>
        <v>0.77</v>
      </c>
      <c r="AQ257" s="2">
        <v>1.18</v>
      </c>
      <c r="AR257" s="2">
        <v>8</v>
      </c>
      <c r="AS257" s="5">
        <f t="shared" si="26"/>
        <v>0</v>
      </c>
      <c r="AT257" s="11">
        <f t="shared" si="27"/>
        <v>0</v>
      </c>
      <c r="AU257" s="5">
        <f t="shared" si="28"/>
        <v>0</v>
      </c>
    </row>
    <row r="258" spans="1:47" x14ac:dyDescent="0.3">
      <c r="A258" s="1" t="s">
        <v>323</v>
      </c>
      <c r="B258" s="1" t="s">
        <v>64</v>
      </c>
      <c r="C258" s="1" t="s">
        <v>65</v>
      </c>
      <c r="D258" s="1" t="s">
        <v>390</v>
      </c>
      <c r="E258" s="1" t="s">
        <v>101</v>
      </c>
      <c r="F258" s="1" t="s">
        <v>305</v>
      </c>
      <c r="G258" s="1" t="s">
        <v>54</v>
      </c>
      <c r="H258" s="1" t="s">
        <v>260</v>
      </c>
      <c r="I258" s="2">
        <v>11.1</v>
      </c>
      <c r="J258" s="2">
        <v>1.1499999999999999</v>
      </c>
      <c r="K258" s="2">
        <f t="shared" si="22"/>
        <v>0</v>
      </c>
      <c r="L258" s="2">
        <f t="shared" si="23"/>
        <v>1.1499999999999999</v>
      </c>
      <c r="AN258" s="5" t="str">
        <f t="shared" si="24"/>
        <v/>
      </c>
      <c r="AP258" s="5" t="str">
        <f t="shared" si="25"/>
        <v/>
      </c>
      <c r="AR258" s="2">
        <v>1.1499999999999999</v>
      </c>
      <c r="AS258" s="5">
        <f t="shared" si="26"/>
        <v>0</v>
      </c>
      <c r="AT258" s="11">
        <f t="shared" si="27"/>
        <v>0</v>
      </c>
      <c r="AU258" s="5">
        <f t="shared" si="28"/>
        <v>0</v>
      </c>
    </row>
    <row r="259" spans="1:47" x14ac:dyDescent="0.3">
      <c r="A259" s="1" t="s">
        <v>324</v>
      </c>
      <c r="B259" s="1" t="s">
        <v>64</v>
      </c>
      <c r="C259" s="1" t="s">
        <v>65</v>
      </c>
      <c r="D259" s="1" t="s">
        <v>390</v>
      </c>
      <c r="E259" s="1" t="s">
        <v>112</v>
      </c>
      <c r="F259" s="1" t="s">
        <v>305</v>
      </c>
      <c r="G259" s="1" t="s">
        <v>54</v>
      </c>
      <c r="H259" s="1" t="s">
        <v>260</v>
      </c>
      <c r="I259" s="2">
        <v>64.2</v>
      </c>
      <c r="J259" s="2">
        <v>4.24</v>
      </c>
      <c r="K259" s="2">
        <f t="shared" ref="K259:K315" si="29">SUM(N259,P259,R259,T259,V259,X259,Z259,AB259,AE259,AG259,AI259)</f>
        <v>0</v>
      </c>
      <c r="L259" s="2">
        <f t="shared" ref="L259:L315" si="30">SUM(M259,AD259,AK259,AM259,AO259,AQ259,AR259)</f>
        <v>4.24</v>
      </c>
      <c r="AN259" s="5" t="str">
        <f t="shared" ref="AN259:AN315" si="31">IF(AM259&gt;0,AM259*$AN$1,"")</f>
        <v/>
      </c>
      <c r="AP259" s="5" t="str">
        <f t="shared" ref="AP259:AP315" si="32">IF(AO259&gt;0,AO259*$AP$1,"")</f>
        <v/>
      </c>
      <c r="AR259" s="2">
        <v>4.24</v>
      </c>
      <c r="AS259" s="5">
        <f t="shared" ref="AS259:AS315" si="33">SUM(O259,Q259,S259,U259,W259,Y259,AA259,AC259,AF259,AH259,AJ259)</f>
        <v>0</v>
      </c>
      <c r="AT259" s="11">
        <f t="shared" ref="AT259:AT308" si="34">(AS259/$AS$325)*100</f>
        <v>0</v>
      </c>
      <c r="AU259" s="5">
        <f t="shared" ref="AU259:AU315" si="35">(AT259/100)*$AU$1</f>
        <v>0</v>
      </c>
    </row>
    <row r="260" spans="1:47" x14ac:dyDescent="0.3">
      <c r="A260" s="1" t="s">
        <v>324</v>
      </c>
      <c r="B260" s="1" t="s">
        <v>64</v>
      </c>
      <c r="C260" s="1" t="s">
        <v>65</v>
      </c>
      <c r="D260" s="1" t="s">
        <v>390</v>
      </c>
      <c r="E260" s="1" t="s">
        <v>113</v>
      </c>
      <c r="F260" s="1" t="s">
        <v>305</v>
      </c>
      <c r="G260" s="1" t="s">
        <v>54</v>
      </c>
      <c r="H260" s="1" t="s">
        <v>260</v>
      </c>
      <c r="I260" s="2">
        <v>64.2</v>
      </c>
      <c r="J260" s="2">
        <v>3.9</v>
      </c>
      <c r="K260" s="2">
        <f t="shared" si="29"/>
        <v>0</v>
      </c>
      <c r="L260" s="2">
        <f t="shared" si="30"/>
        <v>3.9</v>
      </c>
      <c r="AN260" s="5" t="str">
        <f t="shared" si="31"/>
        <v/>
      </c>
      <c r="AP260" s="5" t="str">
        <f t="shared" si="32"/>
        <v/>
      </c>
      <c r="AR260" s="2">
        <v>3.9</v>
      </c>
      <c r="AS260" s="5">
        <f t="shared" si="33"/>
        <v>0</v>
      </c>
      <c r="AT260" s="11">
        <f t="shared" si="34"/>
        <v>0</v>
      </c>
      <c r="AU260" s="5">
        <f t="shared" si="35"/>
        <v>0</v>
      </c>
    </row>
    <row r="261" spans="1:47" x14ac:dyDescent="0.3">
      <c r="A261" s="1" t="s">
        <v>324</v>
      </c>
      <c r="B261" s="1" t="s">
        <v>64</v>
      </c>
      <c r="C261" s="1" t="s">
        <v>65</v>
      </c>
      <c r="D261" s="1" t="s">
        <v>390</v>
      </c>
      <c r="E261" s="1" t="s">
        <v>101</v>
      </c>
      <c r="F261" s="1" t="s">
        <v>305</v>
      </c>
      <c r="G261" s="1" t="s">
        <v>54</v>
      </c>
      <c r="H261" s="1" t="s">
        <v>260</v>
      </c>
      <c r="I261" s="2">
        <v>64.2</v>
      </c>
      <c r="J261" s="2">
        <v>8.26</v>
      </c>
      <c r="K261" s="2">
        <f t="shared" si="29"/>
        <v>0</v>
      </c>
      <c r="L261" s="2">
        <f t="shared" si="30"/>
        <v>8.26</v>
      </c>
      <c r="AN261" s="5" t="str">
        <f t="shared" si="31"/>
        <v/>
      </c>
      <c r="AP261" s="5" t="str">
        <f t="shared" si="32"/>
        <v/>
      </c>
      <c r="AR261" s="2">
        <v>8.26</v>
      </c>
      <c r="AS261" s="5">
        <f t="shared" si="33"/>
        <v>0</v>
      </c>
      <c r="AT261" s="11">
        <f t="shared" si="34"/>
        <v>0</v>
      </c>
      <c r="AU261" s="5">
        <f t="shared" si="35"/>
        <v>0</v>
      </c>
    </row>
    <row r="262" spans="1:47" x14ac:dyDescent="0.3">
      <c r="A262" s="1" t="s">
        <v>324</v>
      </c>
      <c r="B262" s="1" t="s">
        <v>64</v>
      </c>
      <c r="C262" s="1" t="s">
        <v>65</v>
      </c>
      <c r="D262" s="1" t="s">
        <v>390</v>
      </c>
      <c r="E262" s="1" t="s">
        <v>114</v>
      </c>
      <c r="F262" s="1" t="s">
        <v>305</v>
      </c>
      <c r="G262" s="1" t="s">
        <v>54</v>
      </c>
      <c r="H262" s="1" t="s">
        <v>260</v>
      </c>
      <c r="I262" s="2">
        <v>64.2</v>
      </c>
      <c r="J262" s="2">
        <v>28.32</v>
      </c>
      <c r="K262" s="2">
        <f t="shared" si="29"/>
        <v>0</v>
      </c>
      <c r="L262" s="2">
        <f t="shared" si="30"/>
        <v>28.32</v>
      </c>
      <c r="AN262" s="5" t="str">
        <f t="shared" si="31"/>
        <v/>
      </c>
      <c r="AO262" s="2">
        <v>0.88</v>
      </c>
      <c r="AP262" s="5">
        <f t="shared" si="32"/>
        <v>0.88</v>
      </c>
      <c r="AQ262" s="2">
        <v>1.31</v>
      </c>
      <c r="AR262" s="2">
        <v>26.13</v>
      </c>
      <c r="AS262" s="5">
        <f t="shared" si="33"/>
        <v>0</v>
      </c>
      <c r="AT262" s="11">
        <f t="shared" si="34"/>
        <v>0</v>
      </c>
      <c r="AU262" s="5">
        <f t="shared" si="35"/>
        <v>0</v>
      </c>
    </row>
    <row r="263" spans="1:47" x14ac:dyDescent="0.3">
      <c r="A263" s="1" t="s">
        <v>324</v>
      </c>
      <c r="B263" s="1" t="s">
        <v>64</v>
      </c>
      <c r="C263" s="1" t="s">
        <v>65</v>
      </c>
      <c r="D263" s="1" t="s">
        <v>390</v>
      </c>
      <c r="E263" s="1" t="s">
        <v>62</v>
      </c>
      <c r="F263" s="1" t="s">
        <v>305</v>
      </c>
      <c r="G263" s="1" t="s">
        <v>54</v>
      </c>
      <c r="H263" s="1" t="s">
        <v>260</v>
      </c>
      <c r="I263" s="2">
        <v>64.2</v>
      </c>
      <c r="J263" s="2">
        <v>19.48</v>
      </c>
      <c r="K263" s="2">
        <f t="shared" si="29"/>
        <v>0</v>
      </c>
      <c r="L263" s="2">
        <f t="shared" si="30"/>
        <v>19.48</v>
      </c>
      <c r="AN263" s="5" t="str">
        <f t="shared" si="31"/>
        <v/>
      </c>
      <c r="AO263" s="2">
        <v>0.81</v>
      </c>
      <c r="AP263" s="5">
        <f t="shared" si="32"/>
        <v>0.81</v>
      </c>
      <c r="AQ263" s="2">
        <v>1.22</v>
      </c>
      <c r="AR263" s="2">
        <v>17.45</v>
      </c>
      <c r="AS263" s="5">
        <f t="shared" si="33"/>
        <v>0</v>
      </c>
      <c r="AT263" s="11">
        <f t="shared" si="34"/>
        <v>0</v>
      </c>
      <c r="AU263" s="5">
        <f t="shared" si="35"/>
        <v>0</v>
      </c>
    </row>
    <row r="264" spans="1:47" x14ac:dyDescent="0.3">
      <c r="A264" s="1" t="s">
        <v>325</v>
      </c>
      <c r="B264" s="1" t="s">
        <v>326</v>
      </c>
      <c r="C264" s="1" t="s">
        <v>315</v>
      </c>
      <c r="D264" s="1" t="s">
        <v>316</v>
      </c>
      <c r="E264" s="1" t="s">
        <v>100</v>
      </c>
      <c r="F264" s="1" t="s">
        <v>327</v>
      </c>
      <c r="G264" s="1" t="s">
        <v>54</v>
      </c>
      <c r="H264" s="1" t="s">
        <v>260</v>
      </c>
      <c r="I264" s="2">
        <v>160</v>
      </c>
      <c r="J264" s="2">
        <v>40.5</v>
      </c>
      <c r="K264" s="2">
        <f t="shared" si="29"/>
        <v>0.54</v>
      </c>
      <c r="L264" s="2">
        <f t="shared" si="30"/>
        <v>0</v>
      </c>
      <c r="R264" s="7">
        <v>0.54</v>
      </c>
      <c r="S264" s="5">
        <v>733.05000000000007</v>
      </c>
      <c r="AN264" s="5" t="str">
        <f t="shared" si="31"/>
        <v/>
      </c>
      <c r="AP264" s="5" t="str">
        <f t="shared" si="32"/>
        <v/>
      </c>
      <c r="AS264" s="5">
        <f t="shared" si="33"/>
        <v>733.05000000000007</v>
      </c>
      <c r="AT264" s="11">
        <f t="shared" si="34"/>
        <v>1.4324094285745026E-2</v>
      </c>
      <c r="AU264" s="5">
        <f t="shared" si="35"/>
        <v>14.324094285745025</v>
      </c>
    </row>
    <row r="265" spans="1:47" x14ac:dyDescent="0.3">
      <c r="A265" s="1" t="s">
        <v>325</v>
      </c>
      <c r="B265" s="1" t="s">
        <v>326</v>
      </c>
      <c r="C265" s="1" t="s">
        <v>315</v>
      </c>
      <c r="D265" s="1" t="s">
        <v>316</v>
      </c>
      <c r="E265" s="1" t="s">
        <v>101</v>
      </c>
      <c r="F265" s="1" t="s">
        <v>327</v>
      </c>
      <c r="G265" s="1" t="s">
        <v>54</v>
      </c>
      <c r="H265" s="1" t="s">
        <v>260</v>
      </c>
      <c r="I265" s="2">
        <v>160</v>
      </c>
      <c r="J265" s="2">
        <v>38.79</v>
      </c>
      <c r="K265" s="2">
        <f t="shared" si="29"/>
        <v>12.799999999999999</v>
      </c>
      <c r="L265" s="2">
        <f t="shared" si="30"/>
        <v>0</v>
      </c>
      <c r="R265" s="7">
        <v>12.68</v>
      </c>
      <c r="S265" s="5">
        <v>17213.099999999999</v>
      </c>
      <c r="T265" s="8">
        <v>0.12</v>
      </c>
      <c r="U265" s="5">
        <v>48.87</v>
      </c>
      <c r="AN265" s="5" t="str">
        <f t="shared" si="31"/>
        <v/>
      </c>
      <c r="AP265" s="5" t="str">
        <f t="shared" si="32"/>
        <v/>
      </c>
      <c r="AS265" s="5">
        <f t="shared" si="33"/>
        <v>17261.969999999998</v>
      </c>
      <c r="AT265" s="11">
        <f t="shared" si="34"/>
        <v>0.33730589432876612</v>
      </c>
      <c r="AU265" s="5">
        <f t="shared" si="35"/>
        <v>337.3058943287661</v>
      </c>
    </row>
    <row r="266" spans="1:47" x14ac:dyDescent="0.3">
      <c r="A266" s="1" t="s">
        <v>328</v>
      </c>
      <c r="B266" s="1" t="s">
        <v>329</v>
      </c>
      <c r="C266" s="1" t="s">
        <v>330</v>
      </c>
      <c r="D266" s="1" t="s">
        <v>331</v>
      </c>
      <c r="E266" s="1" t="s">
        <v>114</v>
      </c>
      <c r="F266" s="1" t="s">
        <v>327</v>
      </c>
      <c r="G266" s="1" t="s">
        <v>54</v>
      </c>
      <c r="H266" s="1" t="s">
        <v>260</v>
      </c>
      <c r="I266" s="2">
        <v>81.52</v>
      </c>
      <c r="J266" s="2">
        <v>39.869999999999997</v>
      </c>
      <c r="K266" s="2">
        <f t="shared" si="29"/>
        <v>3.68</v>
      </c>
      <c r="L266" s="2">
        <f t="shared" si="30"/>
        <v>0</v>
      </c>
      <c r="R266" s="7">
        <v>3.68</v>
      </c>
      <c r="S266" s="5">
        <v>4995.6000000000004</v>
      </c>
      <c r="AN266" s="5" t="str">
        <f t="shared" si="31"/>
        <v/>
      </c>
      <c r="AP266" s="5" t="str">
        <f t="shared" si="32"/>
        <v/>
      </c>
      <c r="AS266" s="5">
        <f t="shared" si="33"/>
        <v>4995.6000000000004</v>
      </c>
      <c r="AT266" s="11">
        <f t="shared" si="34"/>
        <v>9.761604994729943E-2</v>
      </c>
      <c r="AU266" s="5">
        <f t="shared" si="35"/>
        <v>97.61604994729943</v>
      </c>
    </row>
    <row r="267" spans="1:47" x14ac:dyDescent="0.3">
      <c r="A267" s="1" t="s">
        <v>332</v>
      </c>
      <c r="B267" s="1" t="s">
        <v>333</v>
      </c>
      <c r="C267" s="1" t="s">
        <v>334</v>
      </c>
      <c r="D267" s="1" t="s">
        <v>335</v>
      </c>
      <c r="E267" s="1" t="s">
        <v>110</v>
      </c>
      <c r="F267" s="1" t="s">
        <v>336</v>
      </c>
      <c r="G267" s="1" t="s">
        <v>54</v>
      </c>
      <c r="H267" s="1" t="s">
        <v>260</v>
      </c>
      <c r="I267" s="2">
        <v>8</v>
      </c>
      <c r="J267" s="2">
        <v>6.48</v>
      </c>
      <c r="K267" s="2">
        <f t="shared" si="29"/>
        <v>5.65</v>
      </c>
      <c r="L267" s="2">
        <f t="shared" si="30"/>
        <v>0</v>
      </c>
      <c r="R267" s="7">
        <v>0.01</v>
      </c>
      <c r="S267" s="5">
        <v>13.574999999999999</v>
      </c>
      <c r="T267" s="8">
        <v>0.03</v>
      </c>
      <c r="U267" s="5">
        <v>12.217499999999999</v>
      </c>
      <c r="Z267" s="9">
        <v>3.63</v>
      </c>
      <c r="AA267" s="5">
        <v>590.78250000000003</v>
      </c>
      <c r="AB267" s="10">
        <v>1.98</v>
      </c>
      <c r="AC267" s="5">
        <v>289.57499999999999</v>
      </c>
      <c r="AN267" s="5" t="str">
        <f t="shared" si="31"/>
        <v/>
      </c>
      <c r="AP267" s="5" t="str">
        <f t="shared" si="32"/>
        <v/>
      </c>
      <c r="AS267" s="5">
        <f t="shared" si="33"/>
        <v>906.15000000000009</v>
      </c>
      <c r="AT267" s="11">
        <f t="shared" si="34"/>
        <v>1.7706538485816596E-2</v>
      </c>
      <c r="AU267" s="5">
        <f t="shared" si="35"/>
        <v>17.706538485816598</v>
      </c>
    </row>
    <row r="268" spans="1:47" x14ac:dyDescent="0.3">
      <c r="A268" s="1" t="s">
        <v>332</v>
      </c>
      <c r="B268" s="1" t="s">
        <v>333</v>
      </c>
      <c r="C268" s="1" t="s">
        <v>334</v>
      </c>
      <c r="D268" s="1" t="s">
        <v>335</v>
      </c>
      <c r="E268" s="1" t="s">
        <v>100</v>
      </c>
      <c r="F268" s="1" t="s">
        <v>336</v>
      </c>
      <c r="G268" s="1" t="s">
        <v>54</v>
      </c>
      <c r="H268" s="1" t="s">
        <v>260</v>
      </c>
      <c r="I268" s="2">
        <v>8</v>
      </c>
      <c r="J268" s="2">
        <v>1.1100000000000001</v>
      </c>
      <c r="K268" s="2">
        <f t="shared" si="29"/>
        <v>1.1200000000000001</v>
      </c>
      <c r="L268" s="2">
        <f t="shared" si="30"/>
        <v>0</v>
      </c>
      <c r="R268" s="7">
        <v>0.05</v>
      </c>
      <c r="S268" s="5">
        <v>67.875</v>
      </c>
      <c r="Z268" s="9">
        <v>0.91</v>
      </c>
      <c r="AA268" s="5">
        <v>148.10249999999999</v>
      </c>
      <c r="AB268" s="10">
        <v>0.16</v>
      </c>
      <c r="AC268" s="5">
        <v>23.4</v>
      </c>
      <c r="AN268" s="5" t="str">
        <f t="shared" si="31"/>
        <v/>
      </c>
      <c r="AP268" s="5" t="str">
        <f t="shared" si="32"/>
        <v/>
      </c>
      <c r="AS268" s="5">
        <f t="shared" si="33"/>
        <v>239.3775</v>
      </c>
      <c r="AT268" s="11">
        <f t="shared" si="34"/>
        <v>4.6775334286691629E-3</v>
      </c>
      <c r="AU268" s="5">
        <f t="shared" si="35"/>
        <v>4.6775334286691628</v>
      </c>
    </row>
    <row r="269" spans="1:47" x14ac:dyDescent="0.3">
      <c r="A269" s="1" t="s">
        <v>337</v>
      </c>
      <c r="B269" s="1" t="s">
        <v>333</v>
      </c>
      <c r="C269" s="1" t="s">
        <v>334</v>
      </c>
      <c r="D269" s="1" t="s">
        <v>335</v>
      </c>
      <c r="E269" s="1" t="s">
        <v>100</v>
      </c>
      <c r="F269" s="1" t="s">
        <v>336</v>
      </c>
      <c r="G269" s="1" t="s">
        <v>54</v>
      </c>
      <c r="H269" s="1" t="s">
        <v>260</v>
      </c>
      <c r="I269" s="2">
        <v>12.86</v>
      </c>
      <c r="J269" s="2">
        <v>11.56</v>
      </c>
      <c r="K269" s="2">
        <f t="shared" si="29"/>
        <v>1.3</v>
      </c>
      <c r="L269" s="2">
        <f t="shared" si="30"/>
        <v>10.26</v>
      </c>
      <c r="P269" s="6">
        <v>0.55000000000000004</v>
      </c>
      <c r="Q269" s="5">
        <v>1287</v>
      </c>
      <c r="R269" s="7">
        <v>0.08</v>
      </c>
      <c r="S269" s="5">
        <v>108.6</v>
      </c>
      <c r="Z269" s="9">
        <v>0.67</v>
      </c>
      <c r="AA269" s="5">
        <v>109.0425</v>
      </c>
      <c r="AN269" s="5" t="str">
        <f t="shared" si="31"/>
        <v/>
      </c>
      <c r="AP269" s="5" t="str">
        <f t="shared" si="32"/>
        <v/>
      </c>
      <c r="AR269" s="2">
        <v>10.26</v>
      </c>
      <c r="AS269" s="5">
        <f t="shared" si="33"/>
        <v>1504.6424999999999</v>
      </c>
      <c r="AT269" s="11">
        <f t="shared" si="34"/>
        <v>2.9401324652259881E-2</v>
      </c>
      <c r="AU269" s="5">
        <f t="shared" si="35"/>
        <v>29.401324652259881</v>
      </c>
    </row>
    <row r="270" spans="1:47" x14ac:dyDescent="0.3">
      <c r="A270" s="1" t="s">
        <v>338</v>
      </c>
      <c r="B270" s="1" t="s">
        <v>333</v>
      </c>
      <c r="C270" s="1" t="s">
        <v>334</v>
      </c>
      <c r="D270" s="1" t="s">
        <v>335</v>
      </c>
      <c r="E270" s="1" t="s">
        <v>110</v>
      </c>
      <c r="F270" s="1" t="s">
        <v>336</v>
      </c>
      <c r="G270" s="1" t="s">
        <v>54</v>
      </c>
      <c r="H270" s="1" t="s">
        <v>260</v>
      </c>
      <c r="I270" s="2">
        <v>60.4</v>
      </c>
      <c r="J270" s="2">
        <v>32.130000000000003</v>
      </c>
      <c r="K270" s="2">
        <f t="shared" si="29"/>
        <v>2.4299999999999997</v>
      </c>
      <c r="L270" s="2">
        <f t="shared" si="30"/>
        <v>0</v>
      </c>
      <c r="R270" s="7">
        <v>0.47</v>
      </c>
      <c r="S270" s="5">
        <v>638.02499999999998</v>
      </c>
      <c r="T270" s="8">
        <v>1.96</v>
      </c>
      <c r="U270" s="5">
        <v>798.21</v>
      </c>
      <c r="AN270" s="5" t="str">
        <f t="shared" si="31"/>
        <v/>
      </c>
      <c r="AP270" s="5" t="str">
        <f t="shared" si="32"/>
        <v/>
      </c>
      <c r="AS270" s="5">
        <f t="shared" si="33"/>
        <v>1436.2350000000001</v>
      </c>
      <c r="AT270" s="11">
        <f t="shared" si="34"/>
        <v>2.8064614359848587E-2</v>
      </c>
      <c r="AU270" s="5">
        <f t="shared" si="35"/>
        <v>28.064614359848587</v>
      </c>
    </row>
    <row r="271" spans="1:47" x14ac:dyDescent="0.3">
      <c r="A271" s="1" t="s">
        <v>338</v>
      </c>
      <c r="B271" s="1" t="s">
        <v>333</v>
      </c>
      <c r="C271" s="1" t="s">
        <v>334</v>
      </c>
      <c r="D271" s="1" t="s">
        <v>335</v>
      </c>
      <c r="E271" s="1" t="s">
        <v>100</v>
      </c>
      <c r="F271" s="1" t="s">
        <v>336</v>
      </c>
      <c r="G271" s="1" t="s">
        <v>54</v>
      </c>
      <c r="H271" s="1" t="s">
        <v>260</v>
      </c>
      <c r="I271" s="2">
        <v>60.4</v>
      </c>
      <c r="J271" s="2">
        <v>26.09</v>
      </c>
      <c r="K271" s="2">
        <f t="shared" si="29"/>
        <v>23.87</v>
      </c>
      <c r="L271" s="2">
        <f t="shared" si="30"/>
        <v>0.66</v>
      </c>
      <c r="P271" s="6">
        <v>0.73</v>
      </c>
      <c r="Q271" s="5">
        <v>1708.2</v>
      </c>
      <c r="R271" s="7">
        <v>19.75</v>
      </c>
      <c r="S271" s="5">
        <v>26810.625</v>
      </c>
      <c r="T271" s="8">
        <v>3.37</v>
      </c>
      <c r="U271" s="5">
        <v>1372.4324999999999</v>
      </c>
      <c r="Z271" s="9">
        <v>0.02</v>
      </c>
      <c r="AA271" s="5">
        <v>3.2549999999999999</v>
      </c>
      <c r="AN271" s="5" t="str">
        <f t="shared" si="31"/>
        <v/>
      </c>
      <c r="AP271" s="5" t="str">
        <f t="shared" si="32"/>
        <v/>
      </c>
      <c r="AR271" s="2">
        <v>0.66</v>
      </c>
      <c r="AS271" s="5">
        <f t="shared" si="33"/>
        <v>29894.512500000001</v>
      </c>
      <c r="AT271" s="11">
        <f t="shared" si="34"/>
        <v>0.5841508978601504</v>
      </c>
      <c r="AU271" s="5">
        <f t="shared" si="35"/>
        <v>584.15089786015039</v>
      </c>
    </row>
    <row r="272" spans="1:47" x14ac:dyDescent="0.3">
      <c r="A272" s="1" t="s">
        <v>339</v>
      </c>
      <c r="B272" s="1" t="s">
        <v>340</v>
      </c>
      <c r="C272" s="1" t="s">
        <v>341</v>
      </c>
      <c r="D272" s="1" t="s">
        <v>342</v>
      </c>
      <c r="E272" s="1" t="s">
        <v>101</v>
      </c>
      <c r="F272" s="1" t="s">
        <v>336</v>
      </c>
      <c r="G272" s="1" t="s">
        <v>54</v>
      </c>
      <c r="H272" s="1" t="s">
        <v>260</v>
      </c>
      <c r="I272" s="2">
        <v>57</v>
      </c>
      <c r="J272" s="2">
        <v>35.659999999999997</v>
      </c>
      <c r="K272" s="2">
        <f t="shared" si="29"/>
        <v>8.75</v>
      </c>
      <c r="L272" s="2">
        <f t="shared" si="30"/>
        <v>0</v>
      </c>
      <c r="R272" s="7">
        <v>1.57</v>
      </c>
      <c r="S272" s="5">
        <v>2131.2750000000001</v>
      </c>
      <c r="T272" s="8">
        <v>7.18</v>
      </c>
      <c r="U272" s="5">
        <v>2924.0549999999998</v>
      </c>
      <c r="AN272" s="5" t="str">
        <f t="shared" si="31"/>
        <v/>
      </c>
      <c r="AP272" s="5" t="str">
        <f t="shared" si="32"/>
        <v/>
      </c>
      <c r="AS272" s="5">
        <f t="shared" si="33"/>
        <v>5055.33</v>
      </c>
      <c r="AT272" s="11">
        <f t="shared" si="34"/>
        <v>9.8783198370582359E-2</v>
      </c>
      <c r="AU272" s="5">
        <f t="shared" si="35"/>
        <v>98.783198370582355</v>
      </c>
    </row>
    <row r="273" spans="1:47" x14ac:dyDescent="0.3">
      <c r="A273" s="1" t="s">
        <v>343</v>
      </c>
      <c r="B273" s="1" t="s">
        <v>344</v>
      </c>
      <c r="C273" s="1" t="s">
        <v>294</v>
      </c>
      <c r="D273" s="1" t="s">
        <v>295</v>
      </c>
      <c r="E273" s="1" t="s">
        <v>100</v>
      </c>
      <c r="F273" s="1" t="s">
        <v>345</v>
      </c>
      <c r="G273" s="1" t="s">
        <v>54</v>
      </c>
      <c r="H273" s="1" t="s">
        <v>260</v>
      </c>
      <c r="I273" s="2">
        <v>128.80000000000001</v>
      </c>
      <c r="J273" s="2">
        <v>28.1</v>
      </c>
      <c r="K273" s="2">
        <f t="shared" si="29"/>
        <v>27.7</v>
      </c>
      <c r="L273" s="2">
        <f t="shared" si="30"/>
        <v>0.4</v>
      </c>
      <c r="P273" s="6">
        <v>18.34</v>
      </c>
      <c r="Q273" s="5">
        <v>42915.6</v>
      </c>
      <c r="R273" s="7">
        <v>9.32</v>
      </c>
      <c r="S273" s="5">
        <v>12651.9</v>
      </c>
      <c r="AB273" s="10">
        <v>0.04</v>
      </c>
      <c r="AC273" s="5">
        <v>5.8500000000000014</v>
      </c>
      <c r="AN273" s="5" t="str">
        <f t="shared" si="31"/>
        <v/>
      </c>
      <c r="AP273" s="5" t="str">
        <f t="shared" si="32"/>
        <v/>
      </c>
      <c r="AR273" s="2">
        <v>0.4</v>
      </c>
      <c r="AS273" s="5">
        <f t="shared" si="33"/>
        <v>55573.35</v>
      </c>
      <c r="AT273" s="11">
        <f t="shared" si="34"/>
        <v>1.085925796568731</v>
      </c>
      <c r="AU273" s="5">
        <f t="shared" si="35"/>
        <v>1085.9257965687311</v>
      </c>
    </row>
    <row r="274" spans="1:47" x14ac:dyDescent="0.3">
      <c r="A274" s="1" t="s">
        <v>343</v>
      </c>
      <c r="B274" s="1" t="s">
        <v>344</v>
      </c>
      <c r="C274" s="1" t="s">
        <v>294</v>
      </c>
      <c r="D274" s="1" t="s">
        <v>295</v>
      </c>
      <c r="E274" s="1" t="s">
        <v>101</v>
      </c>
      <c r="F274" s="1" t="s">
        <v>345</v>
      </c>
      <c r="G274" s="1" t="s">
        <v>54</v>
      </c>
      <c r="H274" s="1" t="s">
        <v>260</v>
      </c>
      <c r="I274" s="2">
        <v>128.80000000000001</v>
      </c>
      <c r="J274" s="2">
        <v>20.28</v>
      </c>
      <c r="K274" s="2">
        <f t="shared" si="29"/>
        <v>20.28</v>
      </c>
      <c r="L274" s="2">
        <f t="shared" si="30"/>
        <v>0</v>
      </c>
      <c r="P274" s="6">
        <v>15.4</v>
      </c>
      <c r="Q274" s="5">
        <v>36036</v>
      </c>
      <c r="R274" s="7">
        <v>4.88</v>
      </c>
      <c r="S274" s="5">
        <v>6624.5999999999995</v>
      </c>
      <c r="AN274" s="5" t="str">
        <f t="shared" si="31"/>
        <v/>
      </c>
      <c r="AP274" s="5" t="str">
        <f t="shared" si="32"/>
        <v/>
      </c>
      <c r="AS274" s="5">
        <f t="shared" si="33"/>
        <v>42660.6</v>
      </c>
      <c r="AT274" s="11">
        <f t="shared" si="34"/>
        <v>0.8336054248502206</v>
      </c>
      <c r="AU274" s="5">
        <f t="shared" si="35"/>
        <v>833.60542485022052</v>
      </c>
    </row>
    <row r="275" spans="1:47" x14ac:dyDescent="0.3">
      <c r="A275" s="1" t="s">
        <v>343</v>
      </c>
      <c r="B275" s="1" t="s">
        <v>344</v>
      </c>
      <c r="C275" s="1" t="s">
        <v>294</v>
      </c>
      <c r="D275" s="1" t="s">
        <v>295</v>
      </c>
      <c r="E275" s="1" t="s">
        <v>113</v>
      </c>
      <c r="F275" s="1" t="s">
        <v>345</v>
      </c>
      <c r="G275" s="1" t="s">
        <v>54</v>
      </c>
      <c r="H275" s="1" t="s">
        <v>260</v>
      </c>
      <c r="I275" s="2">
        <v>128.80000000000001</v>
      </c>
      <c r="J275" s="2">
        <v>41.2</v>
      </c>
      <c r="K275" s="2">
        <f t="shared" si="29"/>
        <v>38.58</v>
      </c>
      <c r="L275" s="2">
        <f t="shared" si="30"/>
        <v>1.42</v>
      </c>
      <c r="P275" s="6">
        <v>20.99</v>
      </c>
      <c r="Q275" s="5">
        <v>49116.6</v>
      </c>
      <c r="R275" s="7">
        <v>17.59</v>
      </c>
      <c r="S275" s="5">
        <v>23878.424999999999</v>
      </c>
      <c r="AN275" s="5" t="str">
        <f t="shared" si="31"/>
        <v/>
      </c>
      <c r="AP275" s="5" t="str">
        <f t="shared" si="32"/>
        <v/>
      </c>
      <c r="AR275" s="2">
        <v>1.42</v>
      </c>
      <c r="AS275" s="5">
        <f t="shared" si="33"/>
        <v>72995.024999999994</v>
      </c>
      <c r="AT275" s="11">
        <f t="shared" si="34"/>
        <v>1.4263523913652754</v>
      </c>
      <c r="AU275" s="5">
        <f t="shared" si="35"/>
        <v>1426.3523913652755</v>
      </c>
    </row>
    <row r="276" spans="1:47" x14ac:dyDescent="0.3">
      <c r="A276" s="1" t="s">
        <v>343</v>
      </c>
      <c r="B276" s="1" t="s">
        <v>344</v>
      </c>
      <c r="C276" s="1" t="s">
        <v>294</v>
      </c>
      <c r="D276" s="1" t="s">
        <v>295</v>
      </c>
      <c r="E276" s="1" t="s">
        <v>110</v>
      </c>
      <c r="F276" s="1" t="s">
        <v>345</v>
      </c>
      <c r="G276" s="1" t="s">
        <v>54</v>
      </c>
      <c r="H276" s="1" t="s">
        <v>260</v>
      </c>
      <c r="I276" s="2">
        <v>128.80000000000001</v>
      </c>
      <c r="J276" s="2">
        <v>38.22</v>
      </c>
      <c r="K276" s="2">
        <f t="shared" si="29"/>
        <v>38.22</v>
      </c>
      <c r="L276" s="2">
        <f t="shared" si="30"/>
        <v>0</v>
      </c>
      <c r="P276" s="6">
        <v>33.58</v>
      </c>
      <c r="Q276" s="5">
        <v>78577.2</v>
      </c>
      <c r="R276" s="7">
        <v>4.6399999999999997</v>
      </c>
      <c r="S276" s="5">
        <v>6298.7999999999993</v>
      </c>
      <c r="AN276" s="5" t="str">
        <f t="shared" si="31"/>
        <v/>
      </c>
      <c r="AP276" s="5" t="str">
        <f t="shared" si="32"/>
        <v/>
      </c>
      <c r="AS276" s="5">
        <f t="shared" si="33"/>
        <v>84876</v>
      </c>
      <c r="AT276" s="11">
        <f t="shared" si="34"/>
        <v>1.6585114611512104</v>
      </c>
      <c r="AU276" s="5">
        <f t="shared" si="35"/>
        <v>1658.5114611512104</v>
      </c>
    </row>
    <row r="277" spans="1:47" x14ac:dyDescent="0.3">
      <c r="A277" s="1" t="s">
        <v>346</v>
      </c>
      <c r="B277" s="1" t="s">
        <v>347</v>
      </c>
      <c r="C277" s="1" t="s">
        <v>348</v>
      </c>
      <c r="D277" s="1" t="s">
        <v>349</v>
      </c>
      <c r="E277" s="1" t="s">
        <v>100</v>
      </c>
      <c r="F277" s="1" t="s">
        <v>345</v>
      </c>
      <c r="G277" s="1" t="s">
        <v>54</v>
      </c>
      <c r="H277" s="1" t="s">
        <v>260</v>
      </c>
      <c r="I277" s="2">
        <v>8.6</v>
      </c>
      <c r="J277" s="2">
        <v>7.68</v>
      </c>
      <c r="K277" s="2">
        <f t="shared" si="29"/>
        <v>7.6899999999999995</v>
      </c>
      <c r="L277" s="2">
        <f t="shared" si="30"/>
        <v>0</v>
      </c>
      <c r="Z277" s="9">
        <v>3.61</v>
      </c>
      <c r="AA277" s="5">
        <v>587.52750000000003</v>
      </c>
      <c r="AB277" s="10">
        <v>4.08</v>
      </c>
      <c r="AC277" s="5">
        <v>596.70000000000005</v>
      </c>
      <c r="AN277" s="5" t="str">
        <f t="shared" si="31"/>
        <v/>
      </c>
      <c r="AP277" s="5" t="str">
        <f t="shared" si="32"/>
        <v/>
      </c>
      <c r="AS277" s="5">
        <f t="shared" si="33"/>
        <v>1184.2275</v>
      </c>
      <c r="AT277" s="11">
        <f t="shared" si="34"/>
        <v>2.314028560912914E-2</v>
      </c>
      <c r="AU277" s="5">
        <f t="shared" si="35"/>
        <v>23.14028560912914</v>
      </c>
    </row>
    <row r="278" spans="1:47" x14ac:dyDescent="0.3">
      <c r="A278" s="1" t="s">
        <v>350</v>
      </c>
      <c r="B278" s="1" t="s">
        <v>64</v>
      </c>
      <c r="C278" s="1" t="s">
        <v>65</v>
      </c>
      <c r="D278" s="1" t="s">
        <v>390</v>
      </c>
      <c r="E278" s="1" t="s">
        <v>100</v>
      </c>
      <c r="F278" s="1" t="s">
        <v>345</v>
      </c>
      <c r="G278" s="1" t="s">
        <v>54</v>
      </c>
      <c r="H278" s="1" t="s">
        <v>260</v>
      </c>
      <c r="I278" s="2">
        <v>58.63</v>
      </c>
      <c r="J278" s="2">
        <v>1.44</v>
      </c>
      <c r="K278" s="2">
        <f t="shared" si="29"/>
        <v>0</v>
      </c>
      <c r="L278" s="2">
        <f t="shared" si="30"/>
        <v>1.44</v>
      </c>
      <c r="AN278" s="5" t="str">
        <f t="shared" si="31"/>
        <v/>
      </c>
      <c r="AP278" s="5" t="str">
        <f t="shared" si="32"/>
        <v/>
      </c>
      <c r="AR278" s="2">
        <v>1.44</v>
      </c>
      <c r="AS278" s="5">
        <f t="shared" si="33"/>
        <v>0</v>
      </c>
      <c r="AT278" s="11">
        <f t="shared" si="34"/>
        <v>0</v>
      </c>
      <c r="AU278" s="5">
        <f t="shared" si="35"/>
        <v>0</v>
      </c>
    </row>
    <row r="279" spans="1:47" x14ac:dyDescent="0.3">
      <c r="A279" s="1" t="s">
        <v>350</v>
      </c>
      <c r="B279" s="1" t="s">
        <v>64</v>
      </c>
      <c r="C279" s="1" t="s">
        <v>65</v>
      </c>
      <c r="D279" s="1" t="s">
        <v>390</v>
      </c>
      <c r="E279" s="1" t="s">
        <v>101</v>
      </c>
      <c r="F279" s="1" t="s">
        <v>345</v>
      </c>
      <c r="G279" s="1" t="s">
        <v>54</v>
      </c>
      <c r="H279" s="1" t="s">
        <v>260</v>
      </c>
      <c r="I279" s="2">
        <v>58.63</v>
      </c>
      <c r="J279" s="2">
        <v>20.69</v>
      </c>
      <c r="K279" s="2">
        <f t="shared" si="29"/>
        <v>0</v>
      </c>
      <c r="L279" s="2">
        <f t="shared" si="30"/>
        <v>20.69</v>
      </c>
      <c r="AN279" s="5" t="str">
        <f t="shared" si="31"/>
        <v/>
      </c>
      <c r="AP279" s="5" t="str">
        <f t="shared" si="32"/>
        <v/>
      </c>
      <c r="AR279" s="2">
        <v>20.69</v>
      </c>
      <c r="AS279" s="5">
        <f t="shared" si="33"/>
        <v>0</v>
      </c>
      <c r="AT279" s="11">
        <f t="shared" si="34"/>
        <v>0</v>
      </c>
      <c r="AU279" s="5">
        <f t="shared" si="35"/>
        <v>0</v>
      </c>
    </row>
    <row r="280" spans="1:47" x14ac:dyDescent="0.3">
      <c r="A280" s="1" t="s">
        <v>350</v>
      </c>
      <c r="B280" s="1" t="s">
        <v>64</v>
      </c>
      <c r="C280" s="1" t="s">
        <v>65</v>
      </c>
      <c r="D280" s="1" t="s">
        <v>390</v>
      </c>
      <c r="E280" s="1" t="s">
        <v>114</v>
      </c>
      <c r="F280" s="1" t="s">
        <v>345</v>
      </c>
      <c r="G280" s="1" t="s">
        <v>54</v>
      </c>
      <c r="H280" s="1" t="s">
        <v>260</v>
      </c>
      <c r="I280" s="2">
        <v>58.63</v>
      </c>
      <c r="J280" s="2">
        <v>32.75</v>
      </c>
      <c r="K280" s="2">
        <f t="shared" si="29"/>
        <v>0</v>
      </c>
      <c r="L280" s="2">
        <f t="shared" si="30"/>
        <v>32.75</v>
      </c>
      <c r="AN280" s="5" t="str">
        <f t="shared" si="31"/>
        <v/>
      </c>
      <c r="AP280" s="5" t="str">
        <f t="shared" si="32"/>
        <v/>
      </c>
      <c r="AR280" s="2">
        <v>32.75</v>
      </c>
      <c r="AS280" s="5">
        <f t="shared" si="33"/>
        <v>0</v>
      </c>
      <c r="AT280" s="11">
        <f t="shared" si="34"/>
        <v>0</v>
      </c>
      <c r="AU280" s="5">
        <f t="shared" si="35"/>
        <v>0</v>
      </c>
    </row>
    <row r="281" spans="1:47" x14ac:dyDescent="0.3">
      <c r="A281" s="1" t="s">
        <v>350</v>
      </c>
      <c r="B281" s="1" t="s">
        <v>64</v>
      </c>
      <c r="C281" s="1" t="s">
        <v>65</v>
      </c>
      <c r="D281" s="1" t="s">
        <v>390</v>
      </c>
      <c r="E281" s="1" t="s">
        <v>62</v>
      </c>
      <c r="F281" s="1" t="s">
        <v>345</v>
      </c>
      <c r="G281" s="1" t="s">
        <v>54</v>
      </c>
      <c r="H281" s="1" t="s">
        <v>260</v>
      </c>
      <c r="I281" s="2">
        <v>58.63</v>
      </c>
      <c r="J281" s="2">
        <v>7.0000000000000007E-2</v>
      </c>
      <c r="K281" s="2">
        <f t="shared" si="29"/>
        <v>0</v>
      </c>
      <c r="L281" s="2">
        <f t="shared" si="30"/>
        <v>7.0000000000000007E-2</v>
      </c>
      <c r="AN281" s="5" t="str">
        <f t="shared" si="31"/>
        <v/>
      </c>
      <c r="AP281" s="5" t="str">
        <f t="shared" si="32"/>
        <v/>
      </c>
      <c r="AR281" s="2">
        <v>7.0000000000000007E-2</v>
      </c>
      <c r="AS281" s="5">
        <f t="shared" si="33"/>
        <v>0</v>
      </c>
      <c r="AT281" s="11">
        <f t="shared" si="34"/>
        <v>0</v>
      </c>
      <c r="AU281" s="5">
        <f t="shared" si="35"/>
        <v>0</v>
      </c>
    </row>
    <row r="282" spans="1:47" x14ac:dyDescent="0.3">
      <c r="A282" s="1" t="s">
        <v>350</v>
      </c>
      <c r="B282" s="1" t="s">
        <v>64</v>
      </c>
      <c r="C282" s="1" t="s">
        <v>65</v>
      </c>
      <c r="D282" s="1" t="s">
        <v>390</v>
      </c>
      <c r="E282" s="1" t="s">
        <v>112</v>
      </c>
      <c r="F282" s="1" t="s">
        <v>345</v>
      </c>
      <c r="G282" s="1" t="s">
        <v>54</v>
      </c>
      <c r="H282" s="1" t="s">
        <v>260</v>
      </c>
      <c r="I282" s="2">
        <v>58.63</v>
      </c>
      <c r="J282" s="2">
        <v>3.14</v>
      </c>
      <c r="K282" s="2">
        <f t="shared" si="29"/>
        <v>0</v>
      </c>
      <c r="L282" s="2">
        <f t="shared" si="30"/>
        <v>3.14</v>
      </c>
      <c r="AN282" s="5" t="str">
        <f t="shared" si="31"/>
        <v/>
      </c>
      <c r="AP282" s="5" t="str">
        <f t="shared" si="32"/>
        <v/>
      </c>
      <c r="AR282" s="2">
        <v>3.14</v>
      </c>
      <c r="AS282" s="5">
        <f t="shared" si="33"/>
        <v>0</v>
      </c>
      <c r="AT282" s="11">
        <f t="shared" si="34"/>
        <v>0</v>
      </c>
      <c r="AU282" s="5">
        <f t="shared" si="35"/>
        <v>0</v>
      </c>
    </row>
    <row r="283" spans="1:47" x14ac:dyDescent="0.3">
      <c r="A283" s="1" t="s">
        <v>351</v>
      </c>
      <c r="B283" s="1" t="s">
        <v>64</v>
      </c>
      <c r="C283" s="1" t="s">
        <v>65</v>
      </c>
      <c r="D283" s="1" t="s">
        <v>390</v>
      </c>
      <c r="E283" s="1" t="s">
        <v>52</v>
      </c>
      <c r="F283" s="1" t="s">
        <v>345</v>
      </c>
      <c r="G283" s="1" t="s">
        <v>54</v>
      </c>
      <c r="H283" s="1" t="s">
        <v>260</v>
      </c>
      <c r="I283" s="2">
        <v>93.28</v>
      </c>
      <c r="J283" s="2">
        <v>0.85</v>
      </c>
      <c r="K283" s="2">
        <f t="shared" si="29"/>
        <v>0</v>
      </c>
      <c r="L283" s="2">
        <f t="shared" si="30"/>
        <v>0.85</v>
      </c>
      <c r="AN283" s="5" t="str">
        <f t="shared" si="31"/>
        <v/>
      </c>
      <c r="AP283" s="5" t="str">
        <f t="shared" si="32"/>
        <v/>
      </c>
      <c r="AR283" s="2">
        <v>0.85</v>
      </c>
      <c r="AS283" s="5">
        <f t="shared" si="33"/>
        <v>0</v>
      </c>
      <c r="AT283" s="11">
        <f t="shared" si="34"/>
        <v>0</v>
      </c>
      <c r="AU283" s="5">
        <f t="shared" si="35"/>
        <v>0</v>
      </c>
    </row>
    <row r="284" spans="1:47" x14ac:dyDescent="0.3">
      <c r="A284" s="1" t="s">
        <v>351</v>
      </c>
      <c r="B284" s="1" t="s">
        <v>64</v>
      </c>
      <c r="C284" s="1" t="s">
        <v>65</v>
      </c>
      <c r="D284" s="1" t="s">
        <v>390</v>
      </c>
      <c r="E284" s="1" t="s">
        <v>81</v>
      </c>
      <c r="F284" s="1" t="s">
        <v>345</v>
      </c>
      <c r="G284" s="1" t="s">
        <v>54</v>
      </c>
      <c r="H284" s="1" t="s">
        <v>260</v>
      </c>
      <c r="I284" s="2">
        <v>93.28</v>
      </c>
      <c r="J284" s="2">
        <v>38.83</v>
      </c>
      <c r="K284" s="2">
        <f t="shared" si="29"/>
        <v>0</v>
      </c>
      <c r="L284" s="2">
        <f t="shared" si="30"/>
        <v>38.83</v>
      </c>
      <c r="AN284" s="5" t="str">
        <f t="shared" si="31"/>
        <v/>
      </c>
      <c r="AP284" s="5" t="str">
        <f t="shared" si="32"/>
        <v/>
      </c>
      <c r="AR284" s="2">
        <v>38.83</v>
      </c>
      <c r="AS284" s="5">
        <f t="shared" si="33"/>
        <v>0</v>
      </c>
      <c r="AT284" s="11">
        <f t="shared" si="34"/>
        <v>0</v>
      </c>
      <c r="AU284" s="5">
        <f t="shared" si="35"/>
        <v>0</v>
      </c>
    </row>
    <row r="285" spans="1:47" x14ac:dyDescent="0.3">
      <c r="A285" s="1" t="s">
        <v>351</v>
      </c>
      <c r="B285" s="1" t="s">
        <v>64</v>
      </c>
      <c r="C285" s="1" t="s">
        <v>65</v>
      </c>
      <c r="D285" s="1" t="s">
        <v>390</v>
      </c>
      <c r="E285" s="1" t="s">
        <v>98</v>
      </c>
      <c r="F285" s="1" t="s">
        <v>345</v>
      </c>
      <c r="G285" s="1" t="s">
        <v>54</v>
      </c>
      <c r="H285" s="1" t="s">
        <v>260</v>
      </c>
      <c r="I285" s="2">
        <v>93.28</v>
      </c>
      <c r="J285" s="2">
        <v>37.54</v>
      </c>
      <c r="K285" s="2">
        <f t="shared" si="29"/>
        <v>0.02</v>
      </c>
      <c r="L285" s="2">
        <f t="shared" si="30"/>
        <v>37.520000000000003</v>
      </c>
      <c r="P285" s="6">
        <v>0.02</v>
      </c>
      <c r="Q285" s="5">
        <v>46.8</v>
      </c>
      <c r="AN285" s="5" t="str">
        <f t="shared" si="31"/>
        <v/>
      </c>
      <c r="AP285" s="5" t="str">
        <f t="shared" si="32"/>
        <v/>
      </c>
      <c r="AR285" s="2">
        <v>37.520000000000003</v>
      </c>
      <c r="AS285" s="5">
        <f t="shared" si="33"/>
        <v>46.8</v>
      </c>
      <c r="AT285" s="11">
        <f t="shared" si="34"/>
        <v>9.1449097956874308E-4</v>
      </c>
      <c r="AU285" s="5">
        <f t="shared" si="35"/>
        <v>0.91449097956874303</v>
      </c>
    </row>
    <row r="286" spans="1:47" x14ac:dyDescent="0.3">
      <c r="A286" s="1" t="s">
        <v>351</v>
      </c>
      <c r="B286" s="1" t="s">
        <v>64</v>
      </c>
      <c r="C286" s="1" t="s">
        <v>65</v>
      </c>
      <c r="D286" s="1" t="s">
        <v>390</v>
      </c>
      <c r="E286" s="1" t="s">
        <v>56</v>
      </c>
      <c r="F286" s="1" t="s">
        <v>345</v>
      </c>
      <c r="G286" s="1" t="s">
        <v>54</v>
      </c>
      <c r="H286" s="1" t="s">
        <v>260</v>
      </c>
      <c r="I286" s="2">
        <v>93.28</v>
      </c>
      <c r="J286" s="2">
        <v>12.22</v>
      </c>
      <c r="K286" s="2">
        <f t="shared" si="29"/>
        <v>0</v>
      </c>
      <c r="L286" s="2">
        <f t="shared" si="30"/>
        <v>12.21</v>
      </c>
      <c r="AN286" s="5" t="str">
        <f t="shared" si="31"/>
        <v/>
      </c>
      <c r="AP286" s="5" t="str">
        <f t="shared" si="32"/>
        <v/>
      </c>
      <c r="AR286" s="2">
        <v>12.21</v>
      </c>
      <c r="AS286" s="5">
        <f t="shared" si="33"/>
        <v>0</v>
      </c>
      <c r="AT286" s="11">
        <f t="shared" si="34"/>
        <v>0</v>
      </c>
      <c r="AU286" s="5">
        <f t="shared" si="35"/>
        <v>0</v>
      </c>
    </row>
    <row r="287" spans="1:47" x14ac:dyDescent="0.3">
      <c r="A287" s="1" t="s">
        <v>352</v>
      </c>
      <c r="B287" s="1" t="s">
        <v>353</v>
      </c>
      <c r="C287" s="1" t="s">
        <v>354</v>
      </c>
      <c r="D287" s="1" t="s">
        <v>355</v>
      </c>
      <c r="E287" s="1" t="s">
        <v>114</v>
      </c>
      <c r="F287" s="1" t="s">
        <v>345</v>
      </c>
      <c r="G287" s="1" t="s">
        <v>54</v>
      </c>
      <c r="H287" s="1" t="s">
        <v>260</v>
      </c>
      <c r="I287" s="2">
        <v>122.56</v>
      </c>
      <c r="J287" s="2">
        <v>4.3099999999999996</v>
      </c>
      <c r="K287" s="2">
        <f t="shared" si="29"/>
        <v>1.61</v>
      </c>
      <c r="L287" s="2">
        <f t="shared" si="30"/>
        <v>2.7</v>
      </c>
      <c r="R287" s="7">
        <v>1.61</v>
      </c>
      <c r="S287" s="5">
        <v>2185.5749999999998</v>
      </c>
      <c r="AN287" s="5" t="str">
        <f t="shared" si="31"/>
        <v/>
      </c>
      <c r="AP287" s="5" t="str">
        <f t="shared" si="32"/>
        <v/>
      </c>
      <c r="AR287" s="2">
        <v>2.7</v>
      </c>
      <c r="AS287" s="5">
        <f t="shared" si="33"/>
        <v>2185.5749999999998</v>
      </c>
      <c r="AT287" s="11">
        <f t="shared" si="34"/>
        <v>4.2707021851943493E-2</v>
      </c>
      <c r="AU287" s="5">
        <f t="shared" si="35"/>
        <v>42.707021851943487</v>
      </c>
    </row>
    <row r="288" spans="1:47" x14ac:dyDescent="0.3">
      <c r="A288" s="1" t="s">
        <v>352</v>
      </c>
      <c r="B288" s="1" t="s">
        <v>353</v>
      </c>
      <c r="C288" s="1" t="s">
        <v>354</v>
      </c>
      <c r="D288" s="1" t="s">
        <v>355</v>
      </c>
      <c r="E288" s="1" t="s">
        <v>62</v>
      </c>
      <c r="F288" s="1" t="s">
        <v>345</v>
      </c>
      <c r="G288" s="1" t="s">
        <v>54</v>
      </c>
      <c r="H288" s="1" t="s">
        <v>260</v>
      </c>
      <c r="I288" s="2">
        <v>122.56</v>
      </c>
      <c r="J288" s="2">
        <v>35.82</v>
      </c>
      <c r="K288" s="2">
        <f t="shared" si="29"/>
        <v>34.879999999999995</v>
      </c>
      <c r="L288" s="2">
        <f t="shared" si="30"/>
        <v>0.94</v>
      </c>
      <c r="P288" s="6">
        <v>22.24</v>
      </c>
      <c r="Q288" s="5">
        <v>52041.599999999999</v>
      </c>
      <c r="R288" s="7">
        <v>12.64</v>
      </c>
      <c r="S288" s="5">
        <v>17158.8</v>
      </c>
      <c r="AN288" s="5" t="str">
        <f t="shared" si="31"/>
        <v/>
      </c>
      <c r="AP288" s="5" t="str">
        <f t="shared" si="32"/>
        <v/>
      </c>
      <c r="AR288" s="2">
        <v>0.94</v>
      </c>
      <c r="AS288" s="5">
        <f t="shared" si="33"/>
        <v>69200.399999999994</v>
      </c>
      <c r="AT288" s="11">
        <f t="shared" si="34"/>
        <v>1.3522038799689926</v>
      </c>
      <c r="AU288" s="5">
        <f t="shared" si="35"/>
        <v>1352.2038799689926</v>
      </c>
    </row>
    <row r="289" spans="1:47" x14ac:dyDescent="0.3">
      <c r="A289" s="1" t="s">
        <v>352</v>
      </c>
      <c r="B289" s="1" t="s">
        <v>353</v>
      </c>
      <c r="C289" s="1" t="s">
        <v>354</v>
      </c>
      <c r="D289" s="1" t="s">
        <v>355</v>
      </c>
      <c r="E289" s="1" t="s">
        <v>61</v>
      </c>
      <c r="F289" s="1" t="s">
        <v>345</v>
      </c>
      <c r="G289" s="1" t="s">
        <v>54</v>
      </c>
      <c r="H289" s="1" t="s">
        <v>260</v>
      </c>
      <c r="I289" s="2">
        <v>122.56</v>
      </c>
      <c r="J289" s="2">
        <v>40.020000000000003</v>
      </c>
      <c r="K289" s="2">
        <f t="shared" si="29"/>
        <v>40</v>
      </c>
      <c r="L289" s="2">
        <f t="shared" si="30"/>
        <v>0</v>
      </c>
      <c r="P289" s="6">
        <v>3.34</v>
      </c>
      <c r="Q289" s="5">
        <v>7815.5999999999995</v>
      </c>
      <c r="R289" s="7">
        <v>27.89</v>
      </c>
      <c r="S289" s="5">
        <v>37860.675000000003</v>
      </c>
      <c r="T289" s="8">
        <v>8.77</v>
      </c>
      <c r="U289" s="5">
        <v>3571.5825</v>
      </c>
      <c r="AN289" s="5" t="str">
        <f t="shared" si="31"/>
        <v/>
      </c>
      <c r="AP289" s="5" t="str">
        <f t="shared" si="32"/>
        <v/>
      </c>
      <c r="AS289" s="5">
        <f t="shared" si="33"/>
        <v>49247.857499999998</v>
      </c>
      <c r="AT289" s="11">
        <f t="shared" si="34"/>
        <v>0.96232310783839459</v>
      </c>
      <c r="AU289" s="5">
        <f t="shared" si="35"/>
        <v>962.32310783839466</v>
      </c>
    </row>
    <row r="290" spans="1:47" x14ac:dyDescent="0.3">
      <c r="A290" s="1" t="s">
        <v>352</v>
      </c>
      <c r="B290" s="1" t="s">
        <v>353</v>
      </c>
      <c r="C290" s="1" t="s">
        <v>354</v>
      </c>
      <c r="D290" s="1" t="s">
        <v>355</v>
      </c>
      <c r="E290" s="1" t="s">
        <v>112</v>
      </c>
      <c r="F290" s="1" t="s">
        <v>345</v>
      </c>
      <c r="G290" s="1" t="s">
        <v>54</v>
      </c>
      <c r="H290" s="1" t="s">
        <v>260</v>
      </c>
      <c r="I290" s="2">
        <v>122.56</v>
      </c>
      <c r="J290" s="2">
        <v>32.82</v>
      </c>
      <c r="K290" s="2">
        <f t="shared" si="29"/>
        <v>31.47</v>
      </c>
      <c r="L290" s="2">
        <f t="shared" si="30"/>
        <v>1.34</v>
      </c>
      <c r="P290" s="6">
        <v>0.74</v>
      </c>
      <c r="Q290" s="5">
        <v>1731.6</v>
      </c>
      <c r="R290" s="7">
        <v>30.73</v>
      </c>
      <c r="S290" s="5">
        <v>41715.974999999999</v>
      </c>
      <c r="AN290" s="5" t="str">
        <f t="shared" si="31"/>
        <v/>
      </c>
      <c r="AP290" s="5" t="str">
        <f t="shared" si="32"/>
        <v/>
      </c>
      <c r="AR290" s="2">
        <v>1.34</v>
      </c>
      <c r="AS290" s="5">
        <f t="shared" si="33"/>
        <v>43447.574999999997</v>
      </c>
      <c r="AT290" s="11">
        <f t="shared" si="34"/>
        <v>0.84898323550505195</v>
      </c>
      <c r="AU290" s="5">
        <f t="shared" si="35"/>
        <v>848.98323550505199</v>
      </c>
    </row>
    <row r="291" spans="1:47" x14ac:dyDescent="0.3">
      <c r="A291" s="1" t="s">
        <v>356</v>
      </c>
      <c r="B291" s="1" t="s">
        <v>357</v>
      </c>
      <c r="C291" s="1" t="s">
        <v>150</v>
      </c>
      <c r="D291" s="1" t="s">
        <v>151</v>
      </c>
      <c r="E291" s="1" t="s">
        <v>62</v>
      </c>
      <c r="F291" s="1" t="s">
        <v>345</v>
      </c>
      <c r="G291" s="1" t="s">
        <v>54</v>
      </c>
      <c r="H291" s="1" t="s">
        <v>260</v>
      </c>
      <c r="I291" s="2">
        <v>1.41</v>
      </c>
      <c r="J291" s="2">
        <v>0.99</v>
      </c>
      <c r="K291" s="2">
        <f t="shared" si="29"/>
        <v>1</v>
      </c>
      <c r="L291" s="2">
        <f t="shared" si="30"/>
        <v>0</v>
      </c>
      <c r="P291" s="6">
        <v>0.77</v>
      </c>
      <c r="Q291" s="5">
        <v>1801.8</v>
      </c>
      <c r="AB291" s="10">
        <v>0.23</v>
      </c>
      <c r="AC291" s="5">
        <v>33.637500000000003</v>
      </c>
      <c r="AN291" s="5" t="str">
        <f t="shared" si="31"/>
        <v/>
      </c>
      <c r="AP291" s="5" t="str">
        <f t="shared" si="32"/>
        <v/>
      </c>
      <c r="AS291" s="5">
        <f t="shared" si="33"/>
        <v>1835.4375</v>
      </c>
      <c r="AT291" s="11">
        <f t="shared" si="34"/>
        <v>3.5865193104961647E-2</v>
      </c>
      <c r="AU291" s="5">
        <f t="shared" si="35"/>
        <v>35.865193104961648</v>
      </c>
    </row>
    <row r="292" spans="1:47" x14ac:dyDescent="0.3">
      <c r="A292" s="1" t="s">
        <v>358</v>
      </c>
      <c r="B292" s="1" t="s">
        <v>359</v>
      </c>
      <c r="C292" s="1" t="s">
        <v>360</v>
      </c>
      <c r="D292" s="1" t="s">
        <v>361</v>
      </c>
      <c r="E292" s="1" t="s">
        <v>67</v>
      </c>
      <c r="F292" s="1" t="s">
        <v>345</v>
      </c>
      <c r="G292" s="1" t="s">
        <v>54</v>
      </c>
      <c r="H292" s="1" t="s">
        <v>260</v>
      </c>
      <c r="I292" s="2">
        <v>88.51</v>
      </c>
      <c r="J292" s="2">
        <v>6.06</v>
      </c>
      <c r="K292" s="2">
        <f t="shared" si="29"/>
        <v>6.0600000000000005</v>
      </c>
      <c r="L292" s="2">
        <f t="shared" si="30"/>
        <v>0</v>
      </c>
      <c r="R292" s="7">
        <v>2.63</v>
      </c>
      <c r="S292" s="5">
        <v>3570.2249999999999</v>
      </c>
      <c r="T292" s="8">
        <v>3.43</v>
      </c>
      <c r="U292" s="5">
        <v>1396.8675000000001</v>
      </c>
      <c r="AN292" s="5" t="str">
        <f t="shared" si="31"/>
        <v/>
      </c>
      <c r="AP292" s="5" t="str">
        <f t="shared" si="32"/>
        <v/>
      </c>
      <c r="AS292" s="5">
        <f t="shared" si="33"/>
        <v>4967.0924999999997</v>
      </c>
      <c r="AT292" s="11">
        <f t="shared" si="34"/>
        <v>9.7059001836187112E-2</v>
      </c>
      <c r="AU292" s="5">
        <f t="shared" si="35"/>
        <v>97.059001836187107</v>
      </c>
    </row>
    <row r="293" spans="1:47" x14ac:dyDescent="0.3">
      <c r="A293" s="1" t="s">
        <v>358</v>
      </c>
      <c r="B293" s="1" t="s">
        <v>359</v>
      </c>
      <c r="C293" s="1" t="s">
        <v>360</v>
      </c>
      <c r="D293" s="1" t="s">
        <v>361</v>
      </c>
      <c r="E293" s="1" t="s">
        <v>52</v>
      </c>
      <c r="F293" s="1" t="s">
        <v>345</v>
      </c>
      <c r="G293" s="1" t="s">
        <v>54</v>
      </c>
      <c r="H293" s="1" t="s">
        <v>260</v>
      </c>
      <c r="I293" s="2">
        <v>88.51</v>
      </c>
      <c r="J293" s="2">
        <v>39.42</v>
      </c>
      <c r="K293" s="2">
        <f t="shared" si="29"/>
        <v>38.69</v>
      </c>
      <c r="L293" s="2">
        <f t="shared" si="30"/>
        <v>0.73</v>
      </c>
      <c r="P293" s="6">
        <v>1.07</v>
      </c>
      <c r="Q293" s="5">
        <v>2503.8000000000002</v>
      </c>
      <c r="R293" s="7">
        <v>31.7</v>
      </c>
      <c r="S293" s="5">
        <v>43032.75</v>
      </c>
      <c r="T293" s="8">
        <v>5.92</v>
      </c>
      <c r="U293" s="5">
        <v>2410.92</v>
      </c>
      <c r="AN293" s="5" t="str">
        <f t="shared" si="31"/>
        <v/>
      </c>
      <c r="AP293" s="5" t="str">
        <f t="shared" si="32"/>
        <v/>
      </c>
      <c r="AR293" s="2">
        <v>0.73</v>
      </c>
      <c r="AS293" s="5">
        <f t="shared" si="33"/>
        <v>47947.47</v>
      </c>
      <c r="AT293" s="11">
        <f t="shared" si="34"/>
        <v>0.93691300872100269</v>
      </c>
      <c r="AU293" s="5">
        <f t="shared" si="35"/>
        <v>936.91300872100271</v>
      </c>
    </row>
    <row r="294" spans="1:47" x14ac:dyDescent="0.3">
      <c r="A294" s="1" t="s">
        <v>358</v>
      </c>
      <c r="B294" s="1" t="s">
        <v>359</v>
      </c>
      <c r="C294" s="1" t="s">
        <v>360</v>
      </c>
      <c r="D294" s="1" t="s">
        <v>361</v>
      </c>
      <c r="E294" s="1" t="s">
        <v>56</v>
      </c>
      <c r="F294" s="1" t="s">
        <v>345</v>
      </c>
      <c r="G294" s="1" t="s">
        <v>54</v>
      </c>
      <c r="H294" s="1" t="s">
        <v>260</v>
      </c>
      <c r="I294" s="2">
        <v>88.51</v>
      </c>
      <c r="J294" s="2">
        <v>27.79</v>
      </c>
      <c r="K294" s="2">
        <f t="shared" si="29"/>
        <v>26.21</v>
      </c>
      <c r="L294" s="2">
        <f t="shared" si="30"/>
        <v>1.58</v>
      </c>
      <c r="P294" s="6">
        <v>8.17</v>
      </c>
      <c r="Q294" s="5">
        <v>19117.8</v>
      </c>
      <c r="R294" s="7">
        <v>18.04</v>
      </c>
      <c r="S294" s="5">
        <v>24489.3</v>
      </c>
      <c r="AN294" s="5" t="str">
        <f t="shared" si="31"/>
        <v/>
      </c>
      <c r="AP294" s="5" t="str">
        <f t="shared" si="32"/>
        <v/>
      </c>
      <c r="AR294" s="2">
        <v>1.58</v>
      </c>
      <c r="AS294" s="5">
        <f t="shared" si="33"/>
        <v>43607.1</v>
      </c>
      <c r="AT294" s="11">
        <f t="shared" si="34"/>
        <v>0.852100418699832</v>
      </c>
      <c r="AU294" s="5">
        <f t="shared" si="35"/>
        <v>852.10041869983195</v>
      </c>
    </row>
    <row r="295" spans="1:47" x14ac:dyDescent="0.3">
      <c r="A295" s="1" t="s">
        <v>358</v>
      </c>
      <c r="B295" s="1" t="s">
        <v>359</v>
      </c>
      <c r="C295" s="1" t="s">
        <v>360</v>
      </c>
      <c r="D295" s="1" t="s">
        <v>361</v>
      </c>
      <c r="E295" s="1" t="s">
        <v>68</v>
      </c>
      <c r="F295" s="1" t="s">
        <v>345</v>
      </c>
      <c r="G295" s="1" t="s">
        <v>54</v>
      </c>
      <c r="H295" s="1" t="s">
        <v>260</v>
      </c>
      <c r="I295" s="2">
        <v>88.51</v>
      </c>
      <c r="J295" s="2">
        <v>15.24</v>
      </c>
      <c r="K295" s="2">
        <f t="shared" si="29"/>
        <v>14.8</v>
      </c>
      <c r="L295" s="2">
        <f t="shared" si="30"/>
        <v>0.44</v>
      </c>
      <c r="R295" s="7">
        <v>14.8</v>
      </c>
      <c r="S295" s="5">
        <v>20091</v>
      </c>
      <c r="AN295" s="5" t="str">
        <f t="shared" si="31"/>
        <v/>
      </c>
      <c r="AP295" s="5" t="str">
        <f t="shared" si="32"/>
        <v/>
      </c>
      <c r="AR295" s="2">
        <v>0.44</v>
      </c>
      <c r="AS295" s="5">
        <f t="shared" si="33"/>
        <v>20091</v>
      </c>
      <c r="AT295" s="11">
        <f t="shared" si="34"/>
        <v>0.39258628783153027</v>
      </c>
      <c r="AU295" s="5">
        <f t="shared" si="35"/>
        <v>392.58628783153029</v>
      </c>
    </row>
    <row r="296" spans="1:47" x14ac:dyDescent="0.3">
      <c r="A296" s="1" t="s">
        <v>362</v>
      </c>
      <c r="B296" s="1" t="s">
        <v>359</v>
      </c>
      <c r="C296" s="1" t="s">
        <v>360</v>
      </c>
      <c r="D296" s="1" t="s">
        <v>361</v>
      </c>
      <c r="E296" s="1" t="s">
        <v>71</v>
      </c>
      <c r="F296" s="1" t="s">
        <v>345</v>
      </c>
      <c r="G296" s="1" t="s">
        <v>54</v>
      </c>
      <c r="H296" s="1" t="s">
        <v>260</v>
      </c>
      <c r="I296" s="2">
        <v>138.21</v>
      </c>
      <c r="J296" s="2">
        <v>40.17</v>
      </c>
      <c r="K296" s="2">
        <f t="shared" si="29"/>
        <v>2.14</v>
      </c>
      <c r="L296" s="2">
        <f t="shared" si="30"/>
        <v>0</v>
      </c>
      <c r="T296" s="8">
        <v>2.14</v>
      </c>
      <c r="U296" s="5">
        <v>871.5150000000001</v>
      </c>
      <c r="AN296" s="5" t="str">
        <f t="shared" si="31"/>
        <v/>
      </c>
      <c r="AP296" s="5" t="str">
        <f t="shared" si="32"/>
        <v/>
      </c>
      <c r="AS296" s="5">
        <f t="shared" si="33"/>
        <v>871.5150000000001</v>
      </c>
      <c r="AT296" s="11">
        <f t="shared" si="34"/>
        <v>1.7029756539719085E-2</v>
      </c>
      <c r="AU296" s="5">
        <f t="shared" si="35"/>
        <v>17.029756539719084</v>
      </c>
    </row>
    <row r="297" spans="1:47" x14ac:dyDescent="0.3">
      <c r="A297" s="1" t="s">
        <v>362</v>
      </c>
      <c r="B297" s="1" t="s">
        <v>359</v>
      </c>
      <c r="C297" s="1" t="s">
        <v>360</v>
      </c>
      <c r="D297" s="1" t="s">
        <v>361</v>
      </c>
      <c r="E297" s="1" t="s">
        <v>67</v>
      </c>
      <c r="F297" s="1" t="s">
        <v>345</v>
      </c>
      <c r="G297" s="1" t="s">
        <v>54</v>
      </c>
      <c r="H297" s="1" t="s">
        <v>260</v>
      </c>
      <c r="I297" s="2">
        <v>138.21</v>
      </c>
      <c r="J297" s="2">
        <v>30.4</v>
      </c>
      <c r="K297" s="2">
        <f t="shared" si="29"/>
        <v>12.059999999999999</v>
      </c>
      <c r="L297" s="2">
        <f t="shared" si="30"/>
        <v>0</v>
      </c>
      <c r="R297" s="7">
        <v>3.37</v>
      </c>
      <c r="S297" s="5">
        <v>4574.7750000000005</v>
      </c>
      <c r="T297" s="8">
        <v>8.69</v>
      </c>
      <c r="U297" s="5">
        <v>3539.0025000000001</v>
      </c>
      <c r="AN297" s="5" t="str">
        <f t="shared" si="31"/>
        <v/>
      </c>
      <c r="AP297" s="5" t="str">
        <f t="shared" si="32"/>
        <v/>
      </c>
      <c r="AS297" s="5">
        <f t="shared" si="33"/>
        <v>8113.7775000000001</v>
      </c>
      <c r="AT297" s="11">
        <f t="shared" si="34"/>
        <v>0.15854650286277411</v>
      </c>
      <c r="AU297" s="5">
        <f t="shared" si="35"/>
        <v>158.5465028627741</v>
      </c>
    </row>
    <row r="298" spans="1:47" x14ac:dyDescent="0.3">
      <c r="A298" s="1" t="s">
        <v>362</v>
      </c>
      <c r="B298" s="1" t="s">
        <v>359</v>
      </c>
      <c r="C298" s="1" t="s">
        <v>360</v>
      </c>
      <c r="D298" s="1" t="s">
        <v>361</v>
      </c>
      <c r="E298" s="1" t="s">
        <v>68</v>
      </c>
      <c r="F298" s="1" t="s">
        <v>345</v>
      </c>
      <c r="G298" s="1" t="s">
        <v>54</v>
      </c>
      <c r="H298" s="1" t="s">
        <v>260</v>
      </c>
      <c r="I298" s="2">
        <v>138.21</v>
      </c>
      <c r="J298" s="2">
        <v>20.309999999999999</v>
      </c>
      <c r="K298" s="2">
        <f t="shared" si="29"/>
        <v>20.32</v>
      </c>
      <c r="L298" s="2">
        <f t="shared" si="30"/>
        <v>0</v>
      </c>
      <c r="R298" s="7">
        <v>19.760000000000002</v>
      </c>
      <c r="S298" s="5">
        <v>26824.2</v>
      </c>
      <c r="T298" s="8">
        <v>0.56000000000000005</v>
      </c>
      <c r="U298" s="5">
        <v>228.06</v>
      </c>
      <c r="AN298" s="5" t="str">
        <f t="shared" si="31"/>
        <v/>
      </c>
      <c r="AP298" s="5" t="str">
        <f t="shared" si="32"/>
        <v/>
      </c>
      <c r="AS298" s="5">
        <f t="shared" si="33"/>
        <v>27052.260000000002</v>
      </c>
      <c r="AT298" s="11">
        <f t="shared" si="34"/>
        <v>0.52861213134504981</v>
      </c>
      <c r="AU298" s="5">
        <f t="shared" si="35"/>
        <v>528.61213134504976</v>
      </c>
    </row>
    <row r="299" spans="1:47" x14ac:dyDescent="0.3">
      <c r="A299" s="1" t="s">
        <v>362</v>
      </c>
      <c r="B299" s="1" t="s">
        <v>359</v>
      </c>
      <c r="C299" s="1" t="s">
        <v>360</v>
      </c>
      <c r="D299" s="1" t="s">
        <v>361</v>
      </c>
      <c r="E299" s="1" t="s">
        <v>69</v>
      </c>
      <c r="F299" s="1" t="s">
        <v>345</v>
      </c>
      <c r="G299" s="1" t="s">
        <v>54</v>
      </c>
      <c r="H299" s="1" t="s">
        <v>260</v>
      </c>
      <c r="I299" s="2">
        <v>138.21</v>
      </c>
      <c r="J299" s="2">
        <v>39.130000000000003</v>
      </c>
      <c r="K299" s="2">
        <f t="shared" si="29"/>
        <v>30.69</v>
      </c>
      <c r="L299" s="2">
        <f t="shared" si="30"/>
        <v>0</v>
      </c>
      <c r="R299" s="7">
        <v>10.16</v>
      </c>
      <c r="S299" s="5">
        <v>13792.2</v>
      </c>
      <c r="T299" s="8">
        <v>20.53</v>
      </c>
      <c r="U299" s="5">
        <v>8360.8425000000007</v>
      </c>
      <c r="AL299" s="5" t="str">
        <f t="shared" ref="AL299:AL315" si="36">IF(AK299&gt;0,AK299*$AL$1,"")</f>
        <v/>
      </c>
      <c r="AN299" s="5" t="str">
        <f t="shared" si="31"/>
        <v/>
      </c>
      <c r="AP299" s="5" t="str">
        <f t="shared" si="32"/>
        <v/>
      </c>
      <c r="AS299" s="5">
        <f t="shared" si="33"/>
        <v>22153.042500000003</v>
      </c>
      <c r="AT299" s="11">
        <f t="shared" si="34"/>
        <v>0.43287943453532057</v>
      </c>
      <c r="AU299" s="5">
        <f t="shared" si="35"/>
        <v>432.87943453532057</v>
      </c>
    </row>
    <row r="300" spans="1:47" s="42" customFormat="1" x14ac:dyDescent="0.3">
      <c r="A300" s="31" t="s">
        <v>363</v>
      </c>
      <c r="B300" s="31" t="s">
        <v>353</v>
      </c>
      <c r="C300" s="31" t="s">
        <v>354</v>
      </c>
      <c r="D300" s="31" t="s">
        <v>355</v>
      </c>
      <c r="E300" s="31" t="s">
        <v>100</v>
      </c>
      <c r="F300" s="31" t="s">
        <v>364</v>
      </c>
      <c r="G300" s="31" t="s">
        <v>54</v>
      </c>
      <c r="H300" s="31" t="s">
        <v>260</v>
      </c>
      <c r="I300" s="2">
        <v>160</v>
      </c>
      <c r="J300" s="2">
        <v>36.79</v>
      </c>
      <c r="K300" s="32">
        <f t="shared" si="29"/>
        <v>36.790000000000006</v>
      </c>
      <c r="L300" s="32">
        <f t="shared" si="30"/>
        <v>0</v>
      </c>
      <c r="M300" s="33"/>
      <c r="N300" s="34"/>
      <c r="O300" s="35"/>
      <c r="P300" s="36">
        <v>35.520000000000003</v>
      </c>
      <c r="Q300" s="35">
        <v>83116.800000000003</v>
      </c>
      <c r="R300" s="37">
        <v>1.27</v>
      </c>
      <c r="S300" s="35">
        <v>1724.0250000000001</v>
      </c>
      <c r="T300" s="38"/>
      <c r="U300" s="35"/>
      <c r="V300" s="32"/>
      <c r="W300" s="35"/>
      <c r="X300" s="32"/>
      <c r="Y300" s="35"/>
      <c r="Z300" s="39"/>
      <c r="AA300" s="35"/>
      <c r="AB300" s="40"/>
      <c r="AC300" s="35"/>
      <c r="AD300" s="32"/>
      <c r="AE300" s="32"/>
      <c r="AF300" s="35"/>
      <c r="AG300" s="39"/>
      <c r="AH300" s="35"/>
      <c r="AI300" s="32"/>
      <c r="AJ300" s="35"/>
      <c r="AK300" s="33"/>
      <c r="AL300" s="35" t="str">
        <f t="shared" si="36"/>
        <v/>
      </c>
      <c r="AM300" s="33"/>
      <c r="AN300" s="35" t="str">
        <f t="shared" si="31"/>
        <v/>
      </c>
      <c r="AO300" s="32"/>
      <c r="AP300" s="35" t="str">
        <f t="shared" si="32"/>
        <v/>
      </c>
      <c r="AQ300" s="32"/>
      <c r="AR300" s="32"/>
      <c r="AS300" s="35">
        <f t="shared" si="33"/>
        <v>84840.824999999997</v>
      </c>
      <c r="AT300" s="41">
        <f t="shared" si="34"/>
        <v>1.6578241273861178</v>
      </c>
      <c r="AU300" s="35">
        <f t="shared" si="35"/>
        <v>1657.8241273861177</v>
      </c>
    </row>
    <row r="301" spans="1:47" s="42" customFormat="1" x14ac:dyDescent="0.3">
      <c r="A301" s="31" t="s">
        <v>363</v>
      </c>
      <c r="B301" s="31" t="s">
        <v>353</v>
      </c>
      <c r="C301" s="31" t="s">
        <v>354</v>
      </c>
      <c r="D301" s="31" t="s">
        <v>355</v>
      </c>
      <c r="E301" s="31" t="s">
        <v>101</v>
      </c>
      <c r="F301" s="31" t="s">
        <v>364</v>
      </c>
      <c r="G301" s="31" t="s">
        <v>54</v>
      </c>
      <c r="H301" s="31" t="s">
        <v>260</v>
      </c>
      <c r="I301" s="2">
        <v>160</v>
      </c>
      <c r="J301" s="2">
        <v>38.67</v>
      </c>
      <c r="K301" s="32">
        <f t="shared" si="29"/>
        <v>37.949999999999996</v>
      </c>
      <c r="L301" s="32">
        <f t="shared" si="30"/>
        <v>0</v>
      </c>
      <c r="M301" s="33"/>
      <c r="N301" s="34"/>
      <c r="O301" s="35"/>
      <c r="P301" s="36">
        <v>12.85</v>
      </c>
      <c r="Q301" s="35">
        <v>30069</v>
      </c>
      <c r="R301" s="37">
        <v>12.44</v>
      </c>
      <c r="S301" s="35">
        <v>16887.3</v>
      </c>
      <c r="T301" s="38"/>
      <c r="U301" s="35"/>
      <c r="V301" s="32"/>
      <c r="W301" s="35"/>
      <c r="X301" s="32"/>
      <c r="Y301" s="35"/>
      <c r="Z301" s="39">
        <v>11.15</v>
      </c>
      <c r="AA301" s="35">
        <v>1814.6624999999999</v>
      </c>
      <c r="AB301" s="40">
        <v>1.51</v>
      </c>
      <c r="AC301" s="35">
        <v>220.83750000000001</v>
      </c>
      <c r="AD301" s="32"/>
      <c r="AE301" s="32"/>
      <c r="AF301" s="35"/>
      <c r="AG301" s="39"/>
      <c r="AH301" s="35"/>
      <c r="AI301" s="32"/>
      <c r="AJ301" s="35"/>
      <c r="AK301" s="33"/>
      <c r="AL301" s="35" t="str">
        <f t="shared" si="36"/>
        <v/>
      </c>
      <c r="AM301" s="33"/>
      <c r="AN301" s="35" t="str">
        <f t="shared" si="31"/>
        <v/>
      </c>
      <c r="AO301" s="32"/>
      <c r="AP301" s="35" t="str">
        <f t="shared" si="32"/>
        <v/>
      </c>
      <c r="AQ301" s="32"/>
      <c r="AR301" s="32"/>
      <c r="AS301" s="35">
        <f t="shared" si="33"/>
        <v>48991.8</v>
      </c>
      <c r="AT301" s="41">
        <f t="shared" si="34"/>
        <v>0.95731964044521267</v>
      </c>
      <c r="AU301" s="35">
        <f t="shared" si="35"/>
        <v>957.31964044521271</v>
      </c>
    </row>
    <row r="302" spans="1:47" s="42" customFormat="1" x14ac:dyDescent="0.3">
      <c r="A302" s="31" t="s">
        <v>363</v>
      </c>
      <c r="B302" s="31" t="s">
        <v>353</v>
      </c>
      <c r="C302" s="31" t="s">
        <v>354</v>
      </c>
      <c r="D302" s="31" t="s">
        <v>355</v>
      </c>
      <c r="E302" s="31" t="s">
        <v>113</v>
      </c>
      <c r="F302" s="31" t="s">
        <v>364</v>
      </c>
      <c r="G302" s="31" t="s">
        <v>54</v>
      </c>
      <c r="H302" s="31" t="s">
        <v>260</v>
      </c>
      <c r="I302" s="2">
        <v>160</v>
      </c>
      <c r="J302" s="2">
        <v>40.520000000000003</v>
      </c>
      <c r="K302" s="32">
        <f t="shared" si="29"/>
        <v>8.6000000000000014</v>
      </c>
      <c r="L302" s="32">
        <f t="shared" si="30"/>
        <v>0</v>
      </c>
      <c r="M302" s="33"/>
      <c r="N302" s="34"/>
      <c r="O302" s="35"/>
      <c r="P302" s="36"/>
      <c r="Q302" s="35"/>
      <c r="R302" s="37">
        <v>6.86</v>
      </c>
      <c r="S302" s="35">
        <v>9312.4500000000007</v>
      </c>
      <c r="T302" s="38">
        <v>0.24</v>
      </c>
      <c r="U302" s="35">
        <v>97.74</v>
      </c>
      <c r="V302" s="32"/>
      <c r="W302" s="35"/>
      <c r="X302" s="32"/>
      <c r="Y302" s="35"/>
      <c r="Z302" s="39">
        <v>0.4</v>
      </c>
      <c r="AA302" s="35">
        <v>65.100000000000009</v>
      </c>
      <c r="AB302" s="40">
        <v>1.1000000000000001</v>
      </c>
      <c r="AC302" s="35">
        <v>160.875</v>
      </c>
      <c r="AD302" s="32"/>
      <c r="AE302" s="32"/>
      <c r="AF302" s="35"/>
      <c r="AG302" s="39"/>
      <c r="AH302" s="35"/>
      <c r="AI302" s="32"/>
      <c r="AJ302" s="35"/>
      <c r="AK302" s="33"/>
      <c r="AL302" s="35" t="str">
        <f t="shared" si="36"/>
        <v/>
      </c>
      <c r="AM302" s="33"/>
      <c r="AN302" s="35" t="str">
        <f t="shared" si="31"/>
        <v/>
      </c>
      <c r="AO302" s="32"/>
      <c r="AP302" s="35" t="str">
        <f t="shared" si="32"/>
        <v/>
      </c>
      <c r="AQ302" s="32"/>
      <c r="AR302" s="32"/>
      <c r="AS302" s="35">
        <f t="shared" si="33"/>
        <v>9636.1650000000009</v>
      </c>
      <c r="AT302" s="41">
        <f t="shared" si="34"/>
        <v>0.1882945720114538</v>
      </c>
      <c r="AU302" s="35">
        <f t="shared" si="35"/>
        <v>188.29457201145382</v>
      </c>
    </row>
    <row r="303" spans="1:47" s="42" customFormat="1" x14ac:dyDescent="0.3">
      <c r="A303" s="31" t="s">
        <v>363</v>
      </c>
      <c r="B303" s="31" t="s">
        <v>353</v>
      </c>
      <c r="C303" s="31" t="s">
        <v>354</v>
      </c>
      <c r="D303" s="31" t="s">
        <v>355</v>
      </c>
      <c r="E303" s="31" t="s">
        <v>110</v>
      </c>
      <c r="F303" s="31" t="s">
        <v>364</v>
      </c>
      <c r="G303" s="31" t="s">
        <v>54</v>
      </c>
      <c r="H303" s="31" t="s">
        <v>260</v>
      </c>
      <c r="I303" s="2">
        <v>160</v>
      </c>
      <c r="J303" s="2">
        <v>38.56</v>
      </c>
      <c r="K303" s="32">
        <f t="shared" si="29"/>
        <v>37.989999999999995</v>
      </c>
      <c r="L303" s="32">
        <f t="shared" si="30"/>
        <v>0</v>
      </c>
      <c r="M303" s="33"/>
      <c r="N303" s="34"/>
      <c r="O303" s="35"/>
      <c r="P303" s="36">
        <v>10.76</v>
      </c>
      <c r="Q303" s="35">
        <v>25178.400000000001</v>
      </c>
      <c r="R303" s="37">
        <v>24.86</v>
      </c>
      <c r="S303" s="35">
        <v>33747.449999999997</v>
      </c>
      <c r="T303" s="38">
        <v>2.37</v>
      </c>
      <c r="U303" s="35">
        <v>965.1825</v>
      </c>
      <c r="V303" s="32"/>
      <c r="W303" s="35"/>
      <c r="X303" s="32"/>
      <c r="Y303" s="35"/>
      <c r="Z303" s="39"/>
      <c r="AA303" s="35"/>
      <c r="AB303" s="40"/>
      <c r="AC303" s="35"/>
      <c r="AD303" s="32"/>
      <c r="AE303" s="32"/>
      <c r="AF303" s="35"/>
      <c r="AG303" s="39"/>
      <c r="AH303" s="35"/>
      <c r="AI303" s="32"/>
      <c r="AJ303" s="35"/>
      <c r="AK303" s="33"/>
      <c r="AL303" s="35" t="str">
        <f t="shared" si="36"/>
        <v/>
      </c>
      <c r="AM303" s="33"/>
      <c r="AN303" s="35" t="str">
        <f t="shared" si="31"/>
        <v/>
      </c>
      <c r="AO303" s="32"/>
      <c r="AP303" s="35" t="str">
        <f t="shared" si="32"/>
        <v/>
      </c>
      <c r="AQ303" s="32"/>
      <c r="AR303" s="32"/>
      <c r="AS303" s="35">
        <f t="shared" si="33"/>
        <v>59891.032500000001</v>
      </c>
      <c r="AT303" s="41">
        <f t="shared" si="34"/>
        <v>1.170295063639069</v>
      </c>
      <c r="AU303" s="35">
        <f t="shared" si="35"/>
        <v>1170.295063639069</v>
      </c>
    </row>
    <row r="304" spans="1:47" s="42" customFormat="1" x14ac:dyDescent="0.3">
      <c r="A304" s="31" t="s">
        <v>365</v>
      </c>
      <c r="B304" s="31" t="s">
        <v>353</v>
      </c>
      <c r="C304" s="31" t="s">
        <v>354</v>
      </c>
      <c r="D304" s="31" t="s">
        <v>355</v>
      </c>
      <c r="E304" s="31" t="s">
        <v>98</v>
      </c>
      <c r="F304" s="31" t="s">
        <v>364</v>
      </c>
      <c r="G304" s="31" t="s">
        <v>54</v>
      </c>
      <c r="H304" s="31" t="s">
        <v>260</v>
      </c>
      <c r="I304" s="2">
        <v>160</v>
      </c>
      <c r="J304" s="2">
        <v>37.979999999999997</v>
      </c>
      <c r="K304" s="32">
        <f t="shared" si="29"/>
        <v>8.64</v>
      </c>
      <c r="L304" s="32">
        <f t="shared" si="30"/>
        <v>0</v>
      </c>
      <c r="M304" s="33"/>
      <c r="N304" s="34"/>
      <c r="O304" s="35"/>
      <c r="P304" s="36"/>
      <c r="Q304" s="35"/>
      <c r="R304" s="37">
        <v>2.02</v>
      </c>
      <c r="S304" s="35">
        <v>2742.15</v>
      </c>
      <c r="T304" s="38">
        <v>6.62</v>
      </c>
      <c r="U304" s="35">
        <v>2695.9949999999999</v>
      </c>
      <c r="V304" s="32"/>
      <c r="W304" s="35"/>
      <c r="X304" s="32"/>
      <c r="Y304" s="35"/>
      <c r="Z304" s="39"/>
      <c r="AA304" s="35"/>
      <c r="AB304" s="40"/>
      <c r="AC304" s="35"/>
      <c r="AD304" s="32"/>
      <c r="AE304" s="32"/>
      <c r="AF304" s="35"/>
      <c r="AG304" s="39"/>
      <c r="AH304" s="35"/>
      <c r="AI304" s="32"/>
      <c r="AJ304" s="35"/>
      <c r="AK304" s="33"/>
      <c r="AL304" s="35" t="str">
        <f t="shared" si="36"/>
        <v/>
      </c>
      <c r="AM304" s="33"/>
      <c r="AN304" s="35" t="str">
        <f t="shared" si="31"/>
        <v/>
      </c>
      <c r="AO304" s="32"/>
      <c r="AP304" s="35" t="str">
        <f t="shared" si="32"/>
        <v/>
      </c>
      <c r="AQ304" s="32"/>
      <c r="AR304" s="32"/>
      <c r="AS304" s="35">
        <f t="shared" si="33"/>
        <v>5438.1450000000004</v>
      </c>
      <c r="AT304" s="41">
        <f t="shared" si="34"/>
        <v>0.10626355871980477</v>
      </c>
      <c r="AU304" s="35">
        <f t="shared" si="35"/>
        <v>106.26355871980478</v>
      </c>
    </row>
    <row r="305" spans="1:47" x14ac:dyDescent="0.3">
      <c r="A305" s="1" t="s">
        <v>366</v>
      </c>
      <c r="B305" s="1" t="s">
        <v>367</v>
      </c>
      <c r="C305" s="1" t="s">
        <v>237</v>
      </c>
      <c r="D305" s="1" t="s">
        <v>151</v>
      </c>
      <c r="E305" s="1" t="s">
        <v>114</v>
      </c>
      <c r="F305" s="1" t="s">
        <v>364</v>
      </c>
      <c r="G305" s="1" t="s">
        <v>54</v>
      </c>
      <c r="H305" s="1" t="s">
        <v>260</v>
      </c>
      <c r="I305" s="2">
        <v>61.39</v>
      </c>
      <c r="J305" s="2">
        <v>37.299999999999997</v>
      </c>
      <c r="K305" s="2">
        <f t="shared" si="29"/>
        <v>29.470000000000002</v>
      </c>
      <c r="L305" s="2">
        <f t="shared" si="30"/>
        <v>0</v>
      </c>
      <c r="R305" s="7">
        <v>22.6</v>
      </c>
      <c r="S305" s="5">
        <v>30679.5</v>
      </c>
      <c r="T305" s="8">
        <v>6.37</v>
      </c>
      <c r="U305" s="5">
        <v>2594.1824999999999</v>
      </c>
      <c r="Z305" s="9">
        <v>0.48</v>
      </c>
      <c r="AA305" s="5">
        <v>78.11999999999999</v>
      </c>
      <c r="AB305" s="10">
        <v>0.02</v>
      </c>
      <c r="AC305" s="5">
        <v>2.9249999999999998</v>
      </c>
      <c r="AL305" s="5" t="str">
        <f t="shared" si="36"/>
        <v/>
      </c>
      <c r="AN305" s="5" t="str">
        <f t="shared" si="31"/>
        <v/>
      </c>
      <c r="AP305" s="5" t="str">
        <f t="shared" si="32"/>
        <v/>
      </c>
      <c r="AS305" s="5">
        <f t="shared" si="33"/>
        <v>33354.727500000008</v>
      </c>
      <c r="AT305" s="11">
        <f t="shared" si="34"/>
        <v>0.65176490223768169</v>
      </c>
      <c r="AU305" s="5">
        <f t="shared" si="35"/>
        <v>651.76490223768167</v>
      </c>
    </row>
    <row r="306" spans="1:47" x14ac:dyDescent="0.3">
      <c r="A306" s="1" t="s">
        <v>368</v>
      </c>
      <c r="B306" s="1" t="s">
        <v>369</v>
      </c>
      <c r="C306" s="1" t="s">
        <v>370</v>
      </c>
      <c r="D306" s="1" t="s">
        <v>355</v>
      </c>
      <c r="E306" s="1" t="s">
        <v>114</v>
      </c>
      <c r="F306" s="1" t="s">
        <v>364</v>
      </c>
      <c r="G306" s="1" t="s">
        <v>54</v>
      </c>
      <c r="H306" s="1" t="s">
        <v>260</v>
      </c>
      <c r="I306" s="2">
        <v>18.61</v>
      </c>
      <c r="J306" s="2">
        <v>1.55</v>
      </c>
      <c r="K306" s="2">
        <f t="shared" si="29"/>
        <v>1.55</v>
      </c>
      <c r="L306" s="2">
        <f t="shared" si="30"/>
        <v>0</v>
      </c>
      <c r="Z306" s="9">
        <v>1.0900000000000001</v>
      </c>
      <c r="AA306" s="5">
        <v>177.39750000000001</v>
      </c>
      <c r="AB306" s="10">
        <v>0.46</v>
      </c>
      <c r="AC306" s="5">
        <v>67.275000000000006</v>
      </c>
      <c r="AL306" s="5" t="str">
        <f t="shared" si="36"/>
        <v/>
      </c>
      <c r="AN306" s="5" t="str">
        <f t="shared" si="31"/>
        <v/>
      </c>
      <c r="AP306" s="5" t="str">
        <f t="shared" si="32"/>
        <v/>
      </c>
      <c r="AS306" s="5">
        <f t="shared" si="33"/>
        <v>244.67250000000001</v>
      </c>
      <c r="AT306" s="11">
        <f t="shared" si="34"/>
        <v>4.7809998760370374E-3</v>
      </c>
      <c r="AU306" s="5">
        <f t="shared" si="35"/>
        <v>4.780999876037038</v>
      </c>
    </row>
    <row r="307" spans="1:47" x14ac:dyDescent="0.3">
      <c r="A307" s="1" t="s">
        <v>368</v>
      </c>
      <c r="B307" s="1" t="s">
        <v>369</v>
      </c>
      <c r="C307" s="1" t="s">
        <v>370</v>
      </c>
      <c r="D307" s="1" t="s">
        <v>355</v>
      </c>
      <c r="E307" s="1" t="s">
        <v>62</v>
      </c>
      <c r="F307" s="1" t="s">
        <v>364</v>
      </c>
      <c r="G307" s="1" t="s">
        <v>54</v>
      </c>
      <c r="H307" s="1" t="s">
        <v>260</v>
      </c>
      <c r="I307" s="2">
        <v>18.61</v>
      </c>
      <c r="J307" s="2">
        <v>14.76</v>
      </c>
      <c r="K307" s="2">
        <f t="shared" si="29"/>
        <v>4.95</v>
      </c>
      <c r="L307" s="2">
        <f t="shared" si="30"/>
        <v>0</v>
      </c>
      <c r="Z307" s="9">
        <v>4.7300000000000004</v>
      </c>
      <c r="AA307" s="5">
        <v>769.80750000000012</v>
      </c>
      <c r="AB307" s="10">
        <v>0.22</v>
      </c>
      <c r="AC307" s="5">
        <v>32.174999999999997</v>
      </c>
      <c r="AL307" s="5" t="str">
        <f t="shared" si="36"/>
        <v/>
      </c>
      <c r="AN307" s="5" t="str">
        <f t="shared" si="31"/>
        <v/>
      </c>
      <c r="AP307" s="5" t="str">
        <f t="shared" si="32"/>
        <v/>
      </c>
      <c r="AS307" s="5">
        <f t="shared" si="33"/>
        <v>801.98250000000007</v>
      </c>
      <c r="AT307" s="11">
        <f t="shared" si="34"/>
        <v>1.5671063291068155E-2</v>
      </c>
      <c r="AU307" s="5">
        <f t="shared" si="35"/>
        <v>15.671063291068155</v>
      </c>
    </row>
    <row r="308" spans="1:47" x14ac:dyDescent="0.3">
      <c r="A308" s="1">
        <v>100</v>
      </c>
      <c r="B308" s="1" t="s">
        <v>371</v>
      </c>
      <c r="C308" s="1" t="s">
        <v>388</v>
      </c>
      <c r="D308" s="1" t="s">
        <v>389</v>
      </c>
      <c r="K308" s="2">
        <f t="shared" si="29"/>
        <v>84.44</v>
      </c>
      <c r="L308" s="2">
        <f t="shared" si="30"/>
        <v>0</v>
      </c>
      <c r="P308" s="6">
        <v>21.15</v>
      </c>
      <c r="Q308" s="5">
        <v>49491</v>
      </c>
      <c r="R308" s="7">
        <v>5.78</v>
      </c>
      <c r="S308" s="5">
        <v>7846.35</v>
      </c>
      <c r="T308" s="8">
        <v>0.04</v>
      </c>
      <c r="U308" s="5">
        <v>16.29</v>
      </c>
      <c r="V308" s="2">
        <v>57.47</v>
      </c>
      <c r="W308" s="5">
        <v>18706.485000000001</v>
      </c>
      <c r="AL308" s="5" t="str">
        <f t="shared" si="36"/>
        <v/>
      </c>
      <c r="AN308" s="5" t="str">
        <f t="shared" si="31"/>
        <v/>
      </c>
      <c r="AP308" s="5" t="str">
        <f t="shared" si="32"/>
        <v/>
      </c>
      <c r="AS308" s="5">
        <f t="shared" si="33"/>
        <v>76060.125</v>
      </c>
      <c r="AT308" s="11">
        <f t="shared" si="34"/>
        <v>1.4862456884053643</v>
      </c>
      <c r="AU308" s="5">
        <f t="shared" si="35"/>
        <v>1486.2456884053643</v>
      </c>
    </row>
    <row r="309" spans="1:47" x14ac:dyDescent="0.3">
      <c r="B309" s="29" t="s">
        <v>375</v>
      </c>
    </row>
    <row r="310" spans="1:47" x14ac:dyDescent="0.3">
      <c r="B310" s="1" t="s">
        <v>376</v>
      </c>
      <c r="C310" s="1" t="s">
        <v>391</v>
      </c>
      <c r="D310" s="1" t="s">
        <v>392</v>
      </c>
      <c r="J310" s="2">
        <v>52.69</v>
      </c>
      <c r="K310" s="2">
        <f t="shared" si="29"/>
        <v>51.53</v>
      </c>
      <c r="L310" s="2">
        <f t="shared" si="30"/>
        <v>0</v>
      </c>
      <c r="AG310" s="9">
        <v>51.53</v>
      </c>
      <c r="AH310" s="5">
        <v>101565.63</v>
      </c>
      <c r="AL310" s="5" t="str">
        <f t="shared" si="36"/>
        <v/>
      </c>
      <c r="AN310" s="5" t="str">
        <f t="shared" si="31"/>
        <v/>
      </c>
      <c r="AP310" s="5" t="str">
        <f t="shared" si="32"/>
        <v/>
      </c>
      <c r="AS310" s="5">
        <f t="shared" si="33"/>
        <v>101565.63</v>
      </c>
      <c r="AT310" s="11">
        <f>(AS310/$AS$325)*100</f>
        <v>1.9846335997695839</v>
      </c>
      <c r="AU310" s="5">
        <f t="shared" si="35"/>
        <v>1984.633599769584</v>
      </c>
    </row>
    <row r="311" spans="1:47" x14ac:dyDescent="0.3">
      <c r="B311" s="29" t="s">
        <v>377</v>
      </c>
    </row>
    <row r="312" spans="1:47" x14ac:dyDescent="0.3">
      <c r="B312" s="1" t="s">
        <v>372</v>
      </c>
      <c r="C312" s="1" t="s">
        <v>393</v>
      </c>
      <c r="D312" s="1" t="s">
        <v>163</v>
      </c>
      <c r="J312" s="2">
        <v>28.38</v>
      </c>
      <c r="K312" s="2">
        <f t="shared" si="29"/>
        <v>24.99</v>
      </c>
      <c r="L312" s="2">
        <f t="shared" si="30"/>
        <v>0</v>
      </c>
      <c r="AG312" s="9">
        <v>24.99</v>
      </c>
      <c r="AH312" s="5">
        <v>49255.290000000008</v>
      </c>
      <c r="AL312" s="5" t="str">
        <f t="shared" si="36"/>
        <v/>
      </c>
      <c r="AN312" s="5" t="str">
        <f t="shared" si="31"/>
        <v/>
      </c>
      <c r="AP312" s="5" t="str">
        <f t="shared" si="32"/>
        <v/>
      </c>
      <c r="AS312" s="5">
        <f t="shared" si="33"/>
        <v>49255.290000000008</v>
      </c>
      <c r="AT312" s="11">
        <f>(AS312/$AS$325)*100</f>
        <v>0.96246834190261799</v>
      </c>
      <c r="AU312" s="5">
        <f t="shared" si="35"/>
        <v>962.46834190261802</v>
      </c>
    </row>
    <row r="313" spans="1:47" x14ac:dyDescent="0.3">
      <c r="B313" s="1" t="s">
        <v>373</v>
      </c>
      <c r="C313" s="1" t="s">
        <v>393</v>
      </c>
      <c r="D313" s="1" t="s">
        <v>163</v>
      </c>
      <c r="J313" s="2">
        <v>23.86</v>
      </c>
      <c r="K313" s="2">
        <f t="shared" si="29"/>
        <v>19.3</v>
      </c>
      <c r="L313" s="2">
        <f t="shared" si="30"/>
        <v>0</v>
      </c>
      <c r="AG313" s="9">
        <v>19.3</v>
      </c>
      <c r="AH313" s="5">
        <v>38040.300000000003</v>
      </c>
      <c r="AL313" s="5" t="str">
        <f t="shared" si="36"/>
        <v/>
      </c>
      <c r="AN313" s="5" t="str">
        <f t="shared" si="31"/>
        <v/>
      </c>
      <c r="AP313" s="5" t="str">
        <f t="shared" si="32"/>
        <v/>
      </c>
      <c r="AS313" s="5">
        <f t="shared" si="33"/>
        <v>38040.300000000003</v>
      </c>
      <c r="AT313" s="11">
        <f>(AS313/$AS$325)*100</f>
        <v>0.74332288910446287</v>
      </c>
      <c r="AU313" s="5">
        <f t="shared" si="35"/>
        <v>743.32288910446289</v>
      </c>
    </row>
    <row r="314" spans="1:47" x14ac:dyDescent="0.3">
      <c r="B314" s="29" t="s">
        <v>378</v>
      </c>
    </row>
    <row r="315" spans="1:47" x14ac:dyDescent="0.3">
      <c r="B315" s="1" t="s">
        <v>387</v>
      </c>
      <c r="C315" s="1" t="s">
        <v>394</v>
      </c>
      <c r="D315" s="1" t="s">
        <v>118</v>
      </c>
      <c r="J315" s="2">
        <v>4</v>
      </c>
      <c r="K315" s="2">
        <f t="shared" si="29"/>
        <v>2.61</v>
      </c>
      <c r="L315" s="2">
        <f t="shared" si="30"/>
        <v>0</v>
      </c>
      <c r="AG315" s="9">
        <v>2.61</v>
      </c>
      <c r="AH315" s="5">
        <v>5144.3100000000004</v>
      </c>
      <c r="AL315" s="5" t="str">
        <f t="shared" si="36"/>
        <v/>
      </c>
      <c r="AN315" s="5" t="str">
        <f t="shared" si="31"/>
        <v/>
      </c>
      <c r="AP315" s="5" t="str">
        <f t="shared" si="32"/>
        <v/>
      </c>
      <c r="AS315" s="5">
        <f t="shared" si="33"/>
        <v>5144.3100000000004</v>
      </c>
      <c r="AT315" s="11">
        <f t="shared" ref="AT315:AT320" si="37">(AS315/$AS$325)*100</f>
        <v>0.10052190365609576</v>
      </c>
      <c r="AU315" s="5">
        <f t="shared" si="35"/>
        <v>100.52190365609574</v>
      </c>
    </row>
    <row r="316" spans="1:47" s="42" customFormat="1" x14ac:dyDescent="0.3">
      <c r="A316" s="31"/>
      <c r="B316" s="31" t="s">
        <v>384</v>
      </c>
      <c r="C316" s="1" t="s">
        <v>394</v>
      </c>
      <c r="D316" s="1" t="s">
        <v>118</v>
      </c>
      <c r="E316" s="31"/>
      <c r="F316" s="31"/>
      <c r="G316" s="31"/>
      <c r="H316" s="31"/>
      <c r="I316" s="32"/>
      <c r="J316" s="32">
        <v>12.08</v>
      </c>
      <c r="K316" s="32">
        <f t="shared" ref="K316:K323" si="38">SUM(N316,P316,R316,T316,V316,X316,Z316,AB316,AE316,AG316,AI316)</f>
        <v>7.53</v>
      </c>
      <c r="L316" s="32">
        <f t="shared" ref="L316:L323" si="39">SUM(M316,AD316,AK316,AM316,AO316,AQ316,AR316)</f>
        <v>0</v>
      </c>
      <c r="M316" s="33"/>
      <c r="N316" s="34"/>
      <c r="O316" s="35"/>
      <c r="P316" s="36"/>
      <c r="Q316" s="35"/>
      <c r="R316" s="37"/>
      <c r="S316" s="35"/>
      <c r="T316" s="38"/>
      <c r="U316" s="35"/>
      <c r="V316" s="32"/>
      <c r="W316" s="35"/>
      <c r="X316" s="32"/>
      <c r="Y316" s="35"/>
      <c r="Z316" s="39"/>
      <c r="AA316" s="35"/>
      <c r="AB316" s="40"/>
      <c r="AC316" s="35"/>
      <c r="AD316" s="32"/>
      <c r="AE316" s="32"/>
      <c r="AF316" s="35"/>
      <c r="AG316" s="39">
        <v>7.53</v>
      </c>
      <c r="AH316" s="35">
        <v>14841.63</v>
      </c>
      <c r="AI316" s="32"/>
      <c r="AJ316" s="35"/>
      <c r="AK316" s="33"/>
      <c r="AL316" s="35" t="str">
        <f>IF(AK316&gt;0,AK316*$AL$1,"")</f>
        <v/>
      </c>
      <c r="AM316" s="33"/>
      <c r="AN316" s="35" t="str">
        <f>IF(AM316&gt;0,AM316*$AN$1,"")</f>
        <v/>
      </c>
      <c r="AO316" s="32"/>
      <c r="AP316" s="35" t="str">
        <f>IF(AO316&gt;0,AO316*$AP$1,"")</f>
        <v/>
      </c>
      <c r="AQ316" s="32"/>
      <c r="AR316" s="32"/>
      <c r="AS316" s="35">
        <f t="shared" ref="AS316:AS323" si="40">SUM(O316,Q316,S316,U316,W316,Y316,AA316,AC316,AF316,AH316,AJ316)</f>
        <v>14841.63</v>
      </c>
      <c r="AT316" s="41">
        <f t="shared" si="37"/>
        <v>0.29001146916873599</v>
      </c>
      <c r="AU316" s="35">
        <f t="shared" ref="AU316:AU320" si="41">(AT316/100)*$AU$1</f>
        <v>290.01146916873597</v>
      </c>
    </row>
    <row r="317" spans="1:47" s="42" customFormat="1" x14ac:dyDescent="0.3">
      <c r="A317" s="31"/>
      <c r="B317" s="31" t="s">
        <v>386</v>
      </c>
      <c r="C317" s="1" t="s">
        <v>394</v>
      </c>
      <c r="D317" s="1" t="s">
        <v>118</v>
      </c>
      <c r="E317" s="31"/>
      <c r="F317" s="31"/>
      <c r="G317" s="31"/>
      <c r="H317" s="31"/>
      <c r="I317" s="32"/>
      <c r="J317" s="32">
        <v>9.75</v>
      </c>
      <c r="K317" s="32">
        <f t="shared" si="38"/>
        <v>12.41</v>
      </c>
      <c r="L317" s="32">
        <f t="shared" si="39"/>
        <v>0</v>
      </c>
      <c r="M317" s="33"/>
      <c r="N317" s="34"/>
      <c r="O317" s="35"/>
      <c r="P317" s="36"/>
      <c r="Q317" s="35"/>
      <c r="R317" s="37"/>
      <c r="S317" s="35"/>
      <c r="T317" s="38"/>
      <c r="U317" s="35"/>
      <c r="V317" s="32"/>
      <c r="W317" s="35"/>
      <c r="X317" s="32"/>
      <c r="Y317" s="35"/>
      <c r="Z317" s="39"/>
      <c r="AA317" s="35"/>
      <c r="AB317" s="40"/>
      <c r="AC317" s="35"/>
      <c r="AD317" s="32"/>
      <c r="AE317" s="32"/>
      <c r="AF317" s="35"/>
      <c r="AG317" s="39">
        <v>12.41</v>
      </c>
      <c r="AH317" s="35">
        <v>24460.11</v>
      </c>
      <c r="AI317" s="32"/>
      <c r="AJ317" s="35"/>
      <c r="AK317" s="33"/>
      <c r="AL317" s="35" t="str">
        <f>IF(AK317&gt;0,AK317*$AL$1,"")</f>
        <v/>
      </c>
      <c r="AM317" s="33"/>
      <c r="AN317" s="35" t="str">
        <f>IF(AM317&gt;0,AM317*$AN$1,"")</f>
        <v/>
      </c>
      <c r="AO317" s="32"/>
      <c r="AP317" s="35" t="str">
        <f>IF(AO317&gt;0,AO317*$AP$1,"")</f>
        <v/>
      </c>
      <c r="AQ317" s="32"/>
      <c r="AR317" s="32"/>
      <c r="AS317" s="35">
        <f t="shared" si="40"/>
        <v>24460.11</v>
      </c>
      <c r="AT317" s="41">
        <f t="shared" si="37"/>
        <v>0.4779604691081028</v>
      </c>
      <c r="AU317" s="35">
        <f t="shared" si="41"/>
        <v>477.96046910810281</v>
      </c>
    </row>
    <row r="318" spans="1:47" s="42" customFormat="1" x14ac:dyDescent="0.3">
      <c r="A318" s="31"/>
      <c r="B318" s="31" t="s">
        <v>385</v>
      </c>
      <c r="C318" s="1" t="s">
        <v>394</v>
      </c>
      <c r="D318" s="1" t="s">
        <v>118</v>
      </c>
      <c r="E318" s="31"/>
      <c r="F318" s="31"/>
      <c r="G318" s="31"/>
      <c r="H318" s="31"/>
      <c r="I318" s="32"/>
      <c r="J318" s="32">
        <v>1.94</v>
      </c>
      <c r="K318" s="32">
        <f t="shared" si="38"/>
        <v>3.06</v>
      </c>
      <c r="L318" s="32">
        <f t="shared" si="39"/>
        <v>0</v>
      </c>
      <c r="M318" s="33"/>
      <c r="N318" s="34"/>
      <c r="O318" s="35"/>
      <c r="P318" s="36"/>
      <c r="Q318" s="35"/>
      <c r="R318" s="37"/>
      <c r="S318" s="35"/>
      <c r="T318" s="38"/>
      <c r="U318" s="35"/>
      <c r="V318" s="32"/>
      <c r="W318" s="35"/>
      <c r="X318" s="32"/>
      <c r="Y318" s="35"/>
      <c r="Z318" s="39"/>
      <c r="AA318" s="35"/>
      <c r="AB318" s="40"/>
      <c r="AC318" s="35"/>
      <c r="AD318" s="32"/>
      <c r="AE318" s="32"/>
      <c r="AF318" s="35"/>
      <c r="AG318" s="39">
        <v>3.06</v>
      </c>
      <c r="AH318" s="35">
        <v>6031.26</v>
      </c>
      <c r="AI318" s="32"/>
      <c r="AJ318" s="35"/>
      <c r="AK318" s="33"/>
      <c r="AL318" s="35" t="str">
        <f>IF(AK318&gt;0,AK318*$AL$1,"")</f>
        <v/>
      </c>
      <c r="AM318" s="33"/>
      <c r="AN318" s="35" t="str">
        <f>IF(AM318&gt;0,AM318*$AN$1,"")</f>
        <v/>
      </c>
      <c r="AO318" s="32"/>
      <c r="AP318" s="35" t="str">
        <f>IF(AO318&gt;0,AO318*$AP$1,"")</f>
        <v/>
      </c>
      <c r="AQ318" s="32"/>
      <c r="AR318" s="32"/>
      <c r="AS318" s="35">
        <f t="shared" si="40"/>
        <v>6031.26</v>
      </c>
      <c r="AT318" s="41">
        <f t="shared" si="37"/>
        <v>0.11785326635542261</v>
      </c>
      <c r="AU318" s="35">
        <f t="shared" si="41"/>
        <v>117.8532663554226</v>
      </c>
    </row>
    <row r="319" spans="1:47" s="42" customFormat="1" x14ac:dyDescent="0.3">
      <c r="A319" s="31"/>
      <c r="B319" s="31" t="s">
        <v>380</v>
      </c>
      <c r="C319" s="1" t="s">
        <v>394</v>
      </c>
      <c r="D319" s="1" t="s">
        <v>118</v>
      </c>
      <c r="E319" s="31"/>
      <c r="F319" s="31"/>
      <c r="G319" s="31"/>
      <c r="H319" s="31"/>
      <c r="I319" s="32"/>
      <c r="J319" s="32">
        <v>3.72</v>
      </c>
      <c r="K319" s="32">
        <v>8.83</v>
      </c>
      <c r="L319" s="32">
        <v>0</v>
      </c>
      <c r="M319" s="33"/>
      <c r="N319" s="34"/>
      <c r="O319" s="35"/>
      <c r="P319" s="36"/>
      <c r="Q319" s="35"/>
      <c r="R319" s="37"/>
      <c r="S319" s="35"/>
      <c r="T319" s="38"/>
      <c r="U319" s="35"/>
      <c r="V319" s="32"/>
      <c r="W319" s="35"/>
      <c r="X319" s="32"/>
      <c r="Y319" s="35"/>
      <c r="Z319" s="39"/>
      <c r="AA319" s="35"/>
      <c r="AB319" s="40"/>
      <c r="AC319" s="35"/>
      <c r="AD319" s="32"/>
      <c r="AE319" s="32"/>
      <c r="AF319" s="35"/>
      <c r="AG319" s="39">
        <v>14.85</v>
      </c>
      <c r="AH319" s="35">
        <v>29269.35</v>
      </c>
      <c r="AI319" s="32"/>
      <c r="AJ319" s="35"/>
      <c r="AK319" s="33"/>
      <c r="AL319" s="35"/>
      <c r="AM319" s="33"/>
      <c r="AN319" s="35"/>
      <c r="AO319" s="32"/>
      <c r="AP319" s="35"/>
      <c r="AQ319" s="32"/>
      <c r="AR319" s="32"/>
      <c r="AS319" s="35">
        <f t="shared" ref="AS319" si="42">SUM(O319,Q319,S319,U319,W319,Y319,AA319,AC319,AF319,AH319,AJ319)</f>
        <v>29269.35</v>
      </c>
      <c r="AT319" s="41">
        <f t="shared" si="37"/>
        <v>0.57193496907778618</v>
      </c>
      <c r="AU319" s="35">
        <f t="shared" si="41"/>
        <v>571.93496907778615</v>
      </c>
    </row>
    <row r="320" spans="1:47" s="42" customFormat="1" x14ac:dyDescent="0.3">
      <c r="A320" s="31"/>
      <c r="B320" s="31" t="s">
        <v>382</v>
      </c>
      <c r="C320" s="1" t="s">
        <v>394</v>
      </c>
      <c r="D320" s="1" t="s">
        <v>118</v>
      </c>
      <c r="E320" s="31"/>
      <c r="F320" s="31"/>
      <c r="G320" s="31"/>
      <c r="H320" s="31"/>
      <c r="I320" s="32"/>
      <c r="J320" s="32">
        <v>5.94</v>
      </c>
      <c r="K320" s="32">
        <f>SUM(N320,P320,R320,T320,V320,X320,Z320,AB320,AE320,AG320,AI320)</f>
        <v>3.04</v>
      </c>
      <c r="L320" s="32">
        <f>SUM(M320,AD320,AK320,AM320,AO320,AQ320,AR320)</f>
        <v>0</v>
      </c>
      <c r="M320" s="33"/>
      <c r="N320" s="34"/>
      <c r="O320" s="35"/>
      <c r="P320" s="36"/>
      <c r="Q320" s="35"/>
      <c r="R320" s="37"/>
      <c r="S320" s="35"/>
      <c r="T320" s="38"/>
      <c r="U320" s="35"/>
      <c r="V320" s="32"/>
      <c r="W320" s="35"/>
      <c r="X320" s="32"/>
      <c r="Y320" s="35"/>
      <c r="Z320" s="39"/>
      <c r="AA320" s="35"/>
      <c r="AB320" s="40"/>
      <c r="AC320" s="35"/>
      <c r="AD320" s="32"/>
      <c r="AE320" s="32"/>
      <c r="AF320" s="35"/>
      <c r="AG320" s="39">
        <v>3.04</v>
      </c>
      <c r="AH320" s="35">
        <v>5991.84</v>
      </c>
      <c r="AI320" s="32"/>
      <c r="AJ320" s="35"/>
      <c r="AK320" s="33"/>
      <c r="AL320" s="35" t="str">
        <f>IF(AK320&gt;0,AK320*$AL$1,"")</f>
        <v/>
      </c>
      <c r="AM320" s="33"/>
      <c r="AN320" s="35" t="str">
        <f>IF(AM320&gt;0,AM320*$AN$1,"")</f>
        <v/>
      </c>
      <c r="AO320" s="32"/>
      <c r="AP320" s="35" t="str">
        <f>IF(AO320&gt;0,AO320*$AP$1,"")</f>
        <v/>
      </c>
      <c r="AQ320" s="32"/>
      <c r="AR320" s="32"/>
      <c r="AS320" s="35">
        <f>SUM(O320,Q320,S320,U320,W320,Y320,AA320,AC320,AF320,AH320,AJ320)</f>
        <v>5991.84</v>
      </c>
      <c r="AT320" s="41">
        <f t="shared" si="37"/>
        <v>0.11708298356878585</v>
      </c>
      <c r="AU320" s="35">
        <f t="shared" si="41"/>
        <v>117.08298356878585</v>
      </c>
    </row>
    <row r="321" spans="1:47" s="42" customFormat="1" x14ac:dyDescent="0.3">
      <c r="A321" s="31"/>
      <c r="B321" s="43" t="s">
        <v>379</v>
      </c>
      <c r="C321" s="31"/>
      <c r="D321" s="31"/>
      <c r="E321" s="31"/>
      <c r="F321" s="31"/>
      <c r="G321" s="31"/>
      <c r="H321" s="31"/>
      <c r="I321" s="32"/>
      <c r="J321" s="32"/>
      <c r="K321" s="32"/>
      <c r="L321" s="32"/>
      <c r="M321" s="33"/>
      <c r="N321" s="34"/>
      <c r="O321" s="35"/>
      <c r="P321" s="36"/>
      <c r="Q321" s="35"/>
      <c r="R321" s="37"/>
      <c r="S321" s="35"/>
      <c r="T321" s="38"/>
      <c r="U321" s="35"/>
      <c r="V321" s="32"/>
      <c r="W321" s="35"/>
      <c r="X321" s="32"/>
      <c r="Y321" s="35"/>
      <c r="Z321" s="39"/>
      <c r="AA321" s="35"/>
      <c r="AB321" s="40"/>
      <c r="AC321" s="35"/>
      <c r="AD321" s="32"/>
      <c r="AE321" s="32"/>
      <c r="AF321" s="35"/>
      <c r="AG321" s="39"/>
      <c r="AH321" s="35"/>
      <c r="AI321" s="32"/>
      <c r="AJ321" s="35"/>
      <c r="AK321" s="33"/>
      <c r="AL321" s="35"/>
      <c r="AM321" s="33"/>
      <c r="AN321" s="35"/>
      <c r="AO321" s="32"/>
      <c r="AP321" s="35"/>
      <c r="AQ321" s="32"/>
      <c r="AR321" s="32"/>
      <c r="AS321" s="35"/>
      <c r="AT321" s="41"/>
      <c r="AU321" s="35"/>
    </row>
    <row r="322" spans="1:47" s="42" customFormat="1" x14ac:dyDescent="0.3">
      <c r="A322" s="31"/>
      <c r="B322" s="31" t="s">
        <v>383</v>
      </c>
      <c r="C322" s="31" t="s">
        <v>395</v>
      </c>
      <c r="D322" s="31" t="s">
        <v>396</v>
      </c>
      <c r="E322" s="31"/>
      <c r="F322" s="31"/>
      <c r="G322" s="31"/>
      <c r="H322" s="31"/>
      <c r="I322" s="32"/>
      <c r="J322" s="32">
        <v>24.71</v>
      </c>
      <c r="K322" s="32">
        <f>SUM(N322,P322,R322,T322,V322,X322,Z322,AB322,AE322,AG322,AI322)</f>
        <v>18.89</v>
      </c>
      <c r="L322" s="32">
        <f>SUM(M322,AD322,AK322,AM322,AO322,AQ322,AR322)</f>
        <v>0</v>
      </c>
      <c r="M322" s="33"/>
      <c r="N322" s="34"/>
      <c r="O322" s="35"/>
      <c r="P322" s="36"/>
      <c r="Q322" s="35"/>
      <c r="R322" s="37"/>
      <c r="S322" s="35"/>
      <c r="T322" s="38"/>
      <c r="U322" s="35"/>
      <c r="V322" s="32"/>
      <c r="W322" s="35"/>
      <c r="X322" s="32"/>
      <c r="Y322" s="35"/>
      <c r="Z322" s="39"/>
      <c r="AA322" s="35"/>
      <c r="AB322" s="40"/>
      <c r="AC322" s="35"/>
      <c r="AD322" s="32"/>
      <c r="AE322" s="32"/>
      <c r="AF322" s="35"/>
      <c r="AG322" s="39">
        <v>18.89</v>
      </c>
      <c r="AH322" s="35">
        <v>37232.19000000001</v>
      </c>
      <c r="AI322" s="32"/>
      <c r="AJ322" s="35"/>
      <c r="AK322" s="33"/>
      <c r="AL322" s="35" t="str">
        <f>IF(AK322&gt;0,AK322*$AL$1,"")</f>
        <v/>
      </c>
      <c r="AM322" s="33"/>
      <c r="AN322" s="35" t="str">
        <f>IF(AM322&gt;0,AM322*$AN$1,"")</f>
        <v/>
      </c>
      <c r="AO322" s="32"/>
      <c r="AP322" s="35" t="str">
        <f>IF(AO322&gt;0,AO322*$AP$1,"")</f>
        <v/>
      </c>
      <c r="AQ322" s="32"/>
      <c r="AR322" s="32"/>
      <c r="AS322" s="35">
        <f>SUM(O322,Q322,S322,U322,W322,Y322,AA322,AC322,AF322,AH322,AJ322)</f>
        <v>37232.19000000001</v>
      </c>
      <c r="AT322" s="41">
        <f>(AS322/$AS$325)*100</f>
        <v>0.72753209197840962</v>
      </c>
      <c r="AU322" s="35">
        <f>(AT322/100)*$AU$1</f>
        <v>727.53209197840965</v>
      </c>
    </row>
    <row r="323" spans="1:47" s="42" customFormat="1" x14ac:dyDescent="0.3">
      <c r="A323" s="31"/>
      <c r="B323" s="31" t="s">
        <v>381</v>
      </c>
      <c r="C323" s="31" t="s">
        <v>395</v>
      </c>
      <c r="D323" s="31" t="s">
        <v>396</v>
      </c>
      <c r="E323" s="31"/>
      <c r="F323" s="31"/>
      <c r="G323" s="31"/>
      <c r="H323" s="31"/>
      <c r="I323" s="32"/>
      <c r="J323" s="32">
        <v>17.670000000000002</v>
      </c>
      <c r="K323" s="32">
        <f t="shared" si="38"/>
        <v>21.24</v>
      </c>
      <c r="L323" s="32">
        <f t="shared" si="39"/>
        <v>0</v>
      </c>
      <c r="M323" s="33"/>
      <c r="N323" s="34"/>
      <c r="O323" s="35"/>
      <c r="P323" s="36"/>
      <c r="Q323" s="35"/>
      <c r="R323" s="37"/>
      <c r="S323" s="35"/>
      <c r="T323" s="38"/>
      <c r="U323" s="35"/>
      <c r="V323" s="32"/>
      <c r="W323" s="35"/>
      <c r="X323" s="32"/>
      <c r="Y323" s="35"/>
      <c r="Z323" s="39"/>
      <c r="AA323" s="35"/>
      <c r="AB323" s="40"/>
      <c r="AC323" s="35"/>
      <c r="AD323" s="32"/>
      <c r="AE323" s="32"/>
      <c r="AF323" s="35"/>
      <c r="AG323" s="39">
        <v>21.24</v>
      </c>
      <c r="AH323" s="35">
        <v>41864.039999999994</v>
      </c>
      <c r="AI323" s="32"/>
      <c r="AJ323" s="35"/>
      <c r="AK323" s="33"/>
      <c r="AL323" s="35" t="str">
        <f>IF(AK323&gt;0,AK323*$AL$1,"")</f>
        <v/>
      </c>
      <c r="AM323" s="33"/>
      <c r="AN323" s="35" t="str">
        <f>IF(AM323&gt;0,AM323*$AN$1,"")</f>
        <v/>
      </c>
      <c r="AO323" s="32"/>
      <c r="AP323" s="35" t="str">
        <f>IF(AO323&gt;0,AO323*$AP$1,"")</f>
        <v/>
      </c>
      <c r="AQ323" s="32"/>
      <c r="AR323" s="32"/>
      <c r="AS323" s="35">
        <f t="shared" si="40"/>
        <v>41864.039999999994</v>
      </c>
      <c r="AT323" s="41">
        <f>(AS323/$AS$325)*100</f>
        <v>0.81804031940822741</v>
      </c>
      <c r="AU323" s="35">
        <f>(AT323/100)*$AU$1</f>
        <v>818.04031940822733</v>
      </c>
    </row>
    <row r="324" spans="1:47" s="42" customFormat="1" ht="15" thickBot="1" x14ac:dyDescent="0.35">
      <c r="A324" s="31"/>
      <c r="B324" s="31" t="s">
        <v>380</v>
      </c>
      <c r="C324" s="31" t="s">
        <v>395</v>
      </c>
      <c r="D324" s="31" t="s">
        <v>396</v>
      </c>
      <c r="E324" s="31"/>
      <c r="F324" s="31"/>
      <c r="G324" s="31"/>
      <c r="H324" s="31"/>
      <c r="I324" s="32"/>
      <c r="J324" s="32">
        <v>2.2799999999999998</v>
      </c>
      <c r="K324" s="32">
        <v>1.02</v>
      </c>
      <c r="L324" s="32">
        <v>0</v>
      </c>
      <c r="M324" s="33"/>
      <c r="N324" s="34"/>
      <c r="O324" s="35"/>
      <c r="P324" s="36"/>
      <c r="Q324" s="35"/>
      <c r="R324" s="37"/>
      <c r="S324" s="35"/>
      <c r="T324" s="38"/>
      <c r="U324" s="35"/>
      <c r="V324" s="32"/>
      <c r="W324" s="35"/>
      <c r="X324" s="32"/>
      <c r="Y324" s="35"/>
      <c r="Z324" s="39"/>
      <c r="AA324" s="35"/>
      <c r="AB324" s="40"/>
      <c r="AC324" s="35"/>
      <c r="AD324" s="32"/>
      <c r="AE324" s="32"/>
      <c r="AF324" s="35"/>
      <c r="AG324" s="39">
        <v>5.67</v>
      </c>
      <c r="AH324" s="35">
        <v>11175.57</v>
      </c>
      <c r="AI324" s="32"/>
      <c r="AJ324" s="35"/>
      <c r="AK324" s="33"/>
      <c r="AL324" s="35"/>
      <c r="AM324" s="33"/>
      <c r="AN324" s="35"/>
      <c r="AO324" s="32"/>
      <c r="AP324" s="35"/>
      <c r="AQ324" s="32"/>
      <c r="AR324" s="32"/>
      <c r="AS324" s="35">
        <f t="shared" ref="AS324" si="43">SUM(O324,Q324,S324,U324,W324,Y324,AA324,AC324,AF324,AH324,AJ324)</f>
        <v>11175.57</v>
      </c>
      <c r="AT324" s="41">
        <f>(AS324/$AS$325)*100</f>
        <v>0.21837517001151835</v>
      </c>
      <c r="AU324" s="35">
        <f>(AT324/100)*$AU$1</f>
        <v>218.37517001151835</v>
      </c>
    </row>
    <row r="325" spans="1:47" ht="15" thickTop="1" x14ac:dyDescent="0.3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>
        <f>SUM(K3:K324)</f>
        <v>3787.8699999999994</v>
      </c>
      <c r="L325" s="20">
        <f t="shared" ref="L325:AU325" si="44">SUM(L3:L324)</f>
        <v>2083.9500000000007</v>
      </c>
      <c r="M325" s="21">
        <f t="shared" si="44"/>
        <v>0</v>
      </c>
      <c r="N325" s="22">
        <f t="shared" si="44"/>
        <v>36.979999999999997</v>
      </c>
      <c r="O325" s="23">
        <f t="shared" si="44"/>
        <v>98292.840000000011</v>
      </c>
      <c r="P325" s="24">
        <f>SUM(P3:P324)</f>
        <v>847.64</v>
      </c>
      <c r="Q325" s="23">
        <f t="shared" si="44"/>
        <v>1983477.6000000006</v>
      </c>
      <c r="R325" s="25">
        <f t="shared" si="44"/>
        <v>1716.0300000000004</v>
      </c>
      <c r="S325" s="23">
        <f t="shared" si="44"/>
        <v>2329510.7250000001</v>
      </c>
      <c r="T325" s="26">
        <f t="shared" si="44"/>
        <v>695.4599999999997</v>
      </c>
      <c r="U325" s="23">
        <f t="shared" si="44"/>
        <v>283226.07799999998</v>
      </c>
      <c r="V325" s="20">
        <f t="shared" si="44"/>
        <v>57.47</v>
      </c>
      <c r="W325" s="23">
        <f t="shared" si="44"/>
        <v>18706.485000000001</v>
      </c>
      <c r="X325" s="20">
        <f t="shared" si="44"/>
        <v>0</v>
      </c>
      <c r="Y325" s="23">
        <f t="shared" si="44"/>
        <v>0</v>
      </c>
      <c r="Z325" s="27">
        <f t="shared" si="44"/>
        <v>91.77000000000001</v>
      </c>
      <c r="AA325" s="23">
        <f t="shared" si="44"/>
        <v>14935.567499999997</v>
      </c>
      <c r="AB325" s="28">
        <f t="shared" si="44"/>
        <v>67.119999999999962</v>
      </c>
      <c r="AC325" s="23">
        <f t="shared" si="44"/>
        <v>9816.2999999999993</v>
      </c>
      <c r="AD325" s="20">
        <f t="shared" si="44"/>
        <v>0</v>
      </c>
      <c r="AE325" s="20">
        <f t="shared" si="44"/>
        <v>100.95000000000002</v>
      </c>
      <c r="AF325" s="23">
        <f t="shared" si="44"/>
        <v>14763.937500000002</v>
      </c>
      <c r="AG325" s="27">
        <f t="shared" si="44"/>
        <v>185.11999999999998</v>
      </c>
      <c r="AH325" s="23">
        <f t="shared" si="44"/>
        <v>364871.52</v>
      </c>
      <c r="AI325" s="20">
        <f t="shared" si="44"/>
        <v>0</v>
      </c>
      <c r="AJ325" s="23">
        <f t="shared" si="44"/>
        <v>0</v>
      </c>
      <c r="AK325" s="21">
        <f t="shared" si="44"/>
        <v>0</v>
      </c>
      <c r="AL325" s="23">
        <f t="shared" si="44"/>
        <v>0</v>
      </c>
      <c r="AM325" s="21">
        <f t="shared" si="44"/>
        <v>0.71000000000000008</v>
      </c>
      <c r="AN325" s="23">
        <f t="shared" si="44"/>
        <v>4935.92</v>
      </c>
      <c r="AO325" s="20">
        <f t="shared" si="44"/>
        <v>24.250000000000007</v>
      </c>
      <c r="AP325" s="23">
        <f t="shared" si="44"/>
        <v>24.250000000000007</v>
      </c>
      <c r="AQ325" s="20">
        <f t="shared" si="44"/>
        <v>37.550000000000004</v>
      </c>
      <c r="AR325" s="20">
        <f t="shared" si="44"/>
        <v>2021.440000000001</v>
      </c>
      <c r="AS325" s="23">
        <f>SUM(AS3:AS324)</f>
        <v>5117601.0529999984</v>
      </c>
      <c r="AT325" s="20">
        <f t="shared" si="44"/>
        <v>100.00000000000003</v>
      </c>
      <c r="AU325" s="23">
        <f t="shared" si="44"/>
        <v>100000.00000000007</v>
      </c>
    </row>
    <row r="328" spans="1:47" x14ac:dyDescent="0.3">
      <c r="B328" s="29" t="s">
        <v>374</v>
      </c>
      <c r="C328" s="1">
        <f>SUM(K325,L325)</f>
        <v>5871.82</v>
      </c>
    </row>
  </sheetData>
  <autoFilter ref="A2:AU325" xr:uid="{00000000-0001-0000-0000-000000000000}"/>
  <conditionalFormatting sqref="I24:I26">
    <cfRule type="notContainsText" dxfId="40" priority="16" operator="notContains" text="#########">
      <formula>ISERROR(SEARCH("#########",I24))</formula>
    </cfRule>
  </conditionalFormatting>
  <conditionalFormatting sqref="I333:I336">
    <cfRule type="notContainsText" dxfId="39" priority="55" operator="notContains" text="#########">
      <formula>ISERROR(SEARCH("#########",I333))</formula>
    </cfRule>
  </conditionalFormatting>
  <conditionalFormatting sqref="I356:I513">
    <cfRule type="notContainsText" dxfId="38" priority="59" operator="notContains" text="#########">
      <formula>ISERROR(SEARCH("#########",I356))</formula>
    </cfRule>
  </conditionalFormatting>
  <conditionalFormatting sqref="J326">
    <cfRule type="notContainsText" dxfId="37" priority="258" operator="notContains" text="#########">
      <formula>ISERROR(SEARCH("#########",J326))</formula>
    </cfRule>
  </conditionalFormatting>
  <conditionalFormatting sqref="J328">
    <cfRule type="notContainsText" dxfId="36" priority="259" operator="notContains" text="#########">
      <formula>ISERROR(SEARCH("#########",J328))</formula>
    </cfRule>
  </conditionalFormatting>
  <conditionalFormatting sqref="J332">
    <cfRule type="notContainsText" dxfId="35" priority="260" operator="notContains" text="#########">
      <formula>ISERROR(SEARCH("#########",J332))</formula>
    </cfRule>
  </conditionalFormatting>
  <conditionalFormatting sqref="J339">
    <cfRule type="notContainsText" dxfId="34" priority="261" operator="notContains" text="#########">
      <formula>ISERROR(SEARCH("#########",J339))</formula>
    </cfRule>
  </conditionalFormatting>
  <conditionalFormatting sqref="J341">
    <cfRule type="notContainsText" dxfId="33" priority="262" operator="notContains" text="#########">
      <formula>ISERROR(SEARCH("#########",J341))</formula>
    </cfRule>
  </conditionalFormatting>
  <conditionalFormatting sqref="J359">
    <cfRule type="notContainsText" dxfId="32" priority="263" operator="notContains" text="#########">
      <formula>ISERROR(SEARCH("#########",J359))</formula>
    </cfRule>
  </conditionalFormatting>
  <conditionalFormatting sqref="J364">
    <cfRule type="notContainsText" dxfId="31" priority="264" operator="notContains" text="#########">
      <formula>ISERROR(SEARCH("#########",J364))</formula>
    </cfRule>
  </conditionalFormatting>
  <conditionalFormatting sqref="J367:J369">
    <cfRule type="notContainsText" dxfId="30" priority="265" operator="notContains" text="#########">
      <formula>ISERROR(SEARCH("#########",J367))</formula>
    </cfRule>
  </conditionalFormatting>
  <conditionalFormatting sqref="J374">
    <cfRule type="notContainsText" dxfId="29" priority="268" operator="notContains" text="#########">
      <formula>ISERROR(SEARCH("#########",J374))</formula>
    </cfRule>
  </conditionalFormatting>
  <conditionalFormatting sqref="J379:J380">
    <cfRule type="notContainsText" dxfId="28" priority="269" operator="notContains" text="#########">
      <formula>ISERROR(SEARCH("#########",J379))</formula>
    </cfRule>
  </conditionalFormatting>
  <conditionalFormatting sqref="J385:J386">
    <cfRule type="notContainsText" dxfId="27" priority="271" operator="notContains" text="#########">
      <formula>ISERROR(SEARCH("#########",J385))</formula>
    </cfRule>
  </conditionalFormatting>
  <conditionalFormatting sqref="J392">
    <cfRule type="notContainsText" dxfId="26" priority="273" operator="notContains" text="#########">
      <formula>ISERROR(SEARCH("#########",J392))</formula>
    </cfRule>
  </conditionalFormatting>
  <conditionalFormatting sqref="J396">
    <cfRule type="notContainsText" dxfId="25" priority="274" operator="notContains" text="#########">
      <formula>ISERROR(SEARCH("#########",J396))</formula>
    </cfRule>
  </conditionalFormatting>
  <conditionalFormatting sqref="J401">
    <cfRule type="notContainsText" dxfId="24" priority="275" operator="notContains" text="#########">
      <formula>ISERROR(SEARCH("#########",J401))</formula>
    </cfRule>
  </conditionalFormatting>
  <conditionalFormatting sqref="J403">
    <cfRule type="notContainsText" dxfId="23" priority="276" operator="notContains" text="#########">
      <formula>ISERROR(SEARCH("#########",J403))</formula>
    </cfRule>
  </conditionalFormatting>
  <conditionalFormatting sqref="J406">
    <cfRule type="notContainsText" dxfId="22" priority="277" operator="notContains" text="#########">
      <formula>ISERROR(SEARCH("#########",J406))</formula>
    </cfRule>
  </conditionalFormatting>
  <conditionalFormatting sqref="J410">
    <cfRule type="notContainsText" dxfId="21" priority="278" operator="notContains" text="#########">
      <formula>ISERROR(SEARCH("#########",J410))</formula>
    </cfRule>
  </conditionalFormatting>
  <conditionalFormatting sqref="J413:J414">
    <cfRule type="notContainsText" dxfId="20" priority="279" operator="notContains" text="#########">
      <formula>ISERROR(SEARCH("#########",J413))</formula>
    </cfRule>
  </conditionalFormatting>
  <conditionalFormatting sqref="J417:J418">
    <cfRule type="notContainsText" dxfId="19" priority="281" operator="notContains" text="#########">
      <formula>ISERROR(SEARCH("#########",J417))</formula>
    </cfRule>
  </conditionalFormatting>
  <conditionalFormatting sqref="J420">
    <cfRule type="notContainsText" dxfId="18" priority="283" operator="notContains" text="#########">
      <formula>ISERROR(SEARCH("#########",J420))</formula>
    </cfRule>
  </conditionalFormatting>
  <conditionalFormatting sqref="J427:J429">
    <cfRule type="notContainsText" dxfId="17" priority="284" operator="notContains" text="#########">
      <formula>ISERROR(SEARCH("#########",J427))</formula>
    </cfRule>
  </conditionalFormatting>
  <conditionalFormatting sqref="J432">
    <cfRule type="notContainsText" dxfId="16" priority="287" operator="notContains" text="#########">
      <formula>ISERROR(SEARCH("#########",J432))</formula>
    </cfRule>
  </conditionalFormatting>
  <conditionalFormatting sqref="J437">
    <cfRule type="notContainsText" dxfId="15" priority="288" operator="notContains" text="#########">
      <formula>ISERROR(SEARCH("#########",J437))</formula>
    </cfRule>
  </conditionalFormatting>
  <conditionalFormatting sqref="J439:J440">
    <cfRule type="notContainsText" dxfId="14" priority="289" operator="notContains" text="#########">
      <formula>ISERROR(SEARCH("#########",J439))</formula>
    </cfRule>
  </conditionalFormatting>
  <conditionalFormatting sqref="J444">
    <cfRule type="notContainsText" dxfId="13" priority="291" operator="notContains" text="#########">
      <formula>ISERROR(SEARCH("#########",J444))</formula>
    </cfRule>
  </conditionalFormatting>
  <conditionalFormatting sqref="J451:J452">
    <cfRule type="notContainsText" dxfId="12" priority="292" operator="notContains" text="#########">
      <formula>ISERROR(SEARCH("#########",J451))</formula>
    </cfRule>
  </conditionalFormatting>
  <conditionalFormatting sqref="J456:J460">
    <cfRule type="notContainsText" dxfId="11" priority="294" operator="notContains" text="#########">
      <formula>ISERROR(SEARCH("#########",J456))</formula>
    </cfRule>
  </conditionalFormatting>
  <conditionalFormatting sqref="J464:J465">
    <cfRule type="notContainsText" dxfId="10" priority="299" operator="notContains" text="#########">
      <formula>ISERROR(SEARCH("#########",J464))</formula>
    </cfRule>
  </conditionalFormatting>
  <conditionalFormatting sqref="J469:J470">
    <cfRule type="notContainsText" dxfId="9" priority="301" operator="notContains" text="#########">
      <formula>ISERROR(SEARCH("#########",J469))</formula>
    </cfRule>
  </conditionalFormatting>
  <conditionalFormatting sqref="J474:J475">
    <cfRule type="notContainsText" dxfId="8" priority="303" operator="notContains" text="#########">
      <formula>ISERROR(SEARCH("#########",J474))</formula>
    </cfRule>
  </conditionalFormatting>
  <conditionalFormatting sqref="J478:J481">
    <cfRule type="notContainsText" dxfId="7" priority="305" operator="notContains" text="#########">
      <formula>ISERROR(SEARCH("#########",J478))</formula>
    </cfRule>
  </conditionalFormatting>
  <conditionalFormatting sqref="J487">
    <cfRule type="notContainsText" dxfId="6" priority="309" operator="notContains" text="#########">
      <formula>ISERROR(SEARCH("#########",J487))</formula>
    </cfRule>
  </conditionalFormatting>
  <conditionalFormatting sqref="J490:J492">
    <cfRule type="notContainsText" dxfId="5" priority="310" operator="notContains" text="#########">
      <formula>ISERROR(SEARCH("#########",J490))</formula>
    </cfRule>
  </conditionalFormatting>
  <conditionalFormatting sqref="J495">
    <cfRule type="notContainsText" dxfId="4" priority="313" operator="notContains" text="#########">
      <formula>ISERROR(SEARCH("#########",J495))</formula>
    </cfRule>
  </conditionalFormatting>
  <conditionalFormatting sqref="J498">
    <cfRule type="notContainsText" dxfId="3" priority="314" operator="notContains" text="#########">
      <formula>ISERROR(SEARCH("#########",J498))</formula>
    </cfRule>
  </conditionalFormatting>
  <conditionalFormatting sqref="J501">
    <cfRule type="notContainsText" dxfId="2" priority="315" operator="notContains" text="#########">
      <formula>ISERROR(SEARCH("#########",J501))</formula>
    </cfRule>
  </conditionalFormatting>
  <conditionalFormatting sqref="J505">
    <cfRule type="notContainsText" dxfId="1" priority="316" operator="notContains" text="#########">
      <formula>ISERROR(SEARCH("#########",J505))</formula>
    </cfRule>
  </conditionalFormatting>
  <conditionalFormatting sqref="J509:J510">
    <cfRule type="notContainsText" dxfId="0" priority="317" operator="notContains" text="#########">
      <formula>ISERROR(SEARCH("#########",J509))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David Orthengren</cp:lastModifiedBy>
  <dcterms:created xsi:type="dcterms:W3CDTF">2024-03-18T18:50:19Z</dcterms:created>
  <dcterms:modified xsi:type="dcterms:W3CDTF">2024-05-02T17:57:58Z</dcterms:modified>
</cp:coreProperties>
</file>