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/"/>
    </mc:Choice>
  </mc:AlternateContent>
  <xr:revisionPtr revIDLastSave="0" documentId="8_{85071E61-B5FC-4D7D-9AD9-DDCBE47BFD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Sheet1!$A$2:$AV$365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" i="1" l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365" i="1" s="1"/>
  <c r="AU17" i="1"/>
  <c r="AT17" i="1" s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T32" i="1" s="1"/>
  <c r="AU33" i="1"/>
  <c r="AT33" i="1" s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T48" i="1" s="1"/>
  <c r="AU49" i="1"/>
  <c r="AT49" i="1" s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T64" i="1" s="1"/>
  <c r="AU65" i="1"/>
  <c r="AT65" i="1" s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T80" i="1" s="1"/>
  <c r="AU81" i="1"/>
  <c r="AT81" i="1" s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T96" i="1" s="1"/>
  <c r="AU97" i="1"/>
  <c r="AT97" i="1" s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T112" i="1" s="1"/>
  <c r="AU113" i="1"/>
  <c r="AT113" i="1" s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T128" i="1" s="1"/>
  <c r="AU129" i="1"/>
  <c r="AT129" i="1" s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T144" i="1" s="1"/>
  <c r="AU145" i="1"/>
  <c r="AT145" i="1" s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T160" i="1" s="1"/>
  <c r="AU161" i="1"/>
  <c r="AT161" i="1" s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T176" i="1" s="1"/>
  <c r="AU177" i="1"/>
  <c r="AT177" i="1" s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T192" i="1" s="1"/>
  <c r="AU193" i="1"/>
  <c r="AT193" i="1" s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T208" i="1" s="1"/>
  <c r="AU209" i="1"/>
  <c r="AT209" i="1" s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T224" i="1" s="1"/>
  <c r="AU225" i="1"/>
  <c r="AT225" i="1" s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T240" i="1" s="1"/>
  <c r="AU241" i="1"/>
  <c r="AT241" i="1" s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T256" i="1" s="1"/>
  <c r="AU257" i="1"/>
  <c r="AT257" i="1" s="1"/>
  <c r="AU258" i="1"/>
  <c r="AU259" i="1"/>
  <c r="AU260" i="1"/>
  <c r="AU261" i="1"/>
  <c r="AU262" i="1"/>
  <c r="AU263" i="1"/>
  <c r="AU264" i="1"/>
  <c r="AU265" i="1"/>
  <c r="AU266" i="1"/>
  <c r="AT266" i="1" s="1"/>
  <c r="AU267" i="1"/>
  <c r="AU268" i="1"/>
  <c r="AU269" i="1"/>
  <c r="AU270" i="1"/>
  <c r="AU271" i="1"/>
  <c r="AU272" i="1"/>
  <c r="AT272" i="1" s="1"/>
  <c r="AU273" i="1"/>
  <c r="AT273" i="1" s="1"/>
  <c r="AU274" i="1"/>
  <c r="AU275" i="1"/>
  <c r="AU276" i="1"/>
  <c r="AU277" i="1"/>
  <c r="AU278" i="1"/>
  <c r="AU279" i="1"/>
  <c r="AU280" i="1"/>
  <c r="AU281" i="1"/>
  <c r="AU282" i="1"/>
  <c r="AT282" i="1" s="1"/>
  <c r="AU283" i="1"/>
  <c r="AU284" i="1"/>
  <c r="AU285" i="1"/>
  <c r="AU286" i="1"/>
  <c r="AU287" i="1"/>
  <c r="AU288" i="1"/>
  <c r="AT288" i="1" s="1"/>
  <c r="AU289" i="1"/>
  <c r="AT289" i="1" s="1"/>
  <c r="AU290" i="1"/>
  <c r="AU291" i="1"/>
  <c r="AU292" i="1"/>
  <c r="AU293" i="1"/>
  <c r="AU294" i="1"/>
  <c r="AU295" i="1"/>
  <c r="AU296" i="1"/>
  <c r="AU297" i="1"/>
  <c r="AU298" i="1"/>
  <c r="AT298" i="1" s="1"/>
  <c r="AU299" i="1"/>
  <c r="AU300" i="1"/>
  <c r="AU301" i="1"/>
  <c r="AU302" i="1"/>
  <c r="AU303" i="1"/>
  <c r="AU304" i="1"/>
  <c r="AT304" i="1" s="1"/>
  <c r="AU305" i="1"/>
  <c r="AT305" i="1" s="1"/>
  <c r="AU306" i="1"/>
  <c r="AU307" i="1"/>
  <c r="AU308" i="1"/>
  <c r="AU309" i="1"/>
  <c r="AU310" i="1"/>
  <c r="AU311" i="1"/>
  <c r="AU312" i="1"/>
  <c r="AU313" i="1"/>
  <c r="AU314" i="1"/>
  <c r="AT314" i="1" s="1"/>
  <c r="AU315" i="1"/>
  <c r="AU316" i="1"/>
  <c r="AU317" i="1"/>
  <c r="AU318" i="1"/>
  <c r="AU319" i="1"/>
  <c r="AU320" i="1"/>
  <c r="AT320" i="1" s="1"/>
  <c r="AU321" i="1"/>
  <c r="AT321" i="1" s="1"/>
  <c r="AU322" i="1"/>
  <c r="AU323" i="1"/>
  <c r="AU324" i="1"/>
  <c r="AU325" i="1"/>
  <c r="AU326" i="1"/>
  <c r="AU327" i="1"/>
  <c r="AU328" i="1"/>
  <c r="AU329" i="1"/>
  <c r="AU330" i="1"/>
  <c r="AT330" i="1" s="1"/>
  <c r="AU331" i="1"/>
  <c r="AU332" i="1"/>
  <c r="AU334" i="1"/>
  <c r="AU336" i="1"/>
  <c r="AU338" i="1"/>
  <c r="AU339" i="1"/>
  <c r="AU340" i="1"/>
  <c r="AU341" i="1"/>
  <c r="AU342" i="1"/>
  <c r="AU344" i="1"/>
  <c r="AU346" i="1"/>
  <c r="AT346" i="1" s="1"/>
  <c r="AU347" i="1"/>
  <c r="AU348" i="1"/>
  <c r="AU350" i="1"/>
  <c r="AU351" i="1"/>
  <c r="AU352" i="1"/>
  <c r="AT352" i="1" s="1"/>
  <c r="AU353" i="1"/>
  <c r="AT353" i="1" s="1"/>
  <c r="AU354" i="1"/>
  <c r="AU355" i="1"/>
  <c r="AU356" i="1"/>
  <c r="AT356" i="1" s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8" i="1"/>
  <c r="AT259" i="1"/>
  <c r="AT260" i="1"/>
  <c r="AT261" i="1"/>
  <c r="AT262" i="1"/>
  <c r="AT263" i="1"/>
  <c r="AT264" i="1"/>
  <c r="AT265" i="1"/>
  <c r="AT267" i="1"/>
  <c r="AT268" i="1"/>
  <c r="AT269" i="1"/>
  <c r="AT270" i="1"/>
  <c r="AT271" i="1"/>
  <c r="AT274" i="1"/>
  <c r="AT275" i="1"/>
  <c r="AT276" i="1"/>
  <c r="AT277" i="1"/>
  <c r="AT278" i="1"/>
  <c r="AT279" i="1"/>
  <c r="AT280" i="1"/>
  <c r="AT281" i="1"/>
  <c r="AT283" i="1"/>
  <c r="AT284" i="1"/>
  <c r="AT285" i="1"/>
  <c r="AT286" i="1"/>
  <c r="AT287" i="1"/>
  <c r="AT290" i="1"/>
  <c r="AT291" i="1"/>
  <c r="AT292" i="1"/>
  <c r="AT293" i="1"/>
  <c r="AT294" i="1"/>
  <c r="AT295" i="1"/>
  <c r="AT296" i="1"/>
  <c r="AT297" i="1"/>
  <c r="AT299" i="1"/>
  <c r="AT300" i="1"/>
  <c r="AT301" i="1"/>
  <c r="AT302" i="1"/>
  <c r="AT303" i="1"/>
  <c r="AT306" i="1"/>
  <c r="AT307" i="1"/>
  <c r="AT308" i="1"/>
  <c r="AT309" i="1"/>
  <c r="AT310" i="1"/>
  <c r="AT311" i="1"/>
  <c r="AT312" i="1"/>
  <c r="AT313" i="1"/>
  <c r="AT315" i="1"/>
  <c r="AT316" i="1"/>
  <c r="AT317" i="1"/>
  <c r="AT318" i="1"/>
  <c r="AT319" i="1"/>
  <c r="AT322" i="1"/>
  <c r="AT323" i="1"/>
  <c r="AT324" i="1"/>
  <c r="AT325" i="1"/>
  <c r="AT326" i="1"/>
  <c r="AT327" i="1"/>
  <c r="AT328" i="1"/>
  <c r="AT329" i="1"/>
  <c r="AT331" i="1"/>
  <c r="AT332" i="1"/>
  <c r="AT334" i="1"/>
  <c r="AT336" i="1"/>
  <c r="AT338" i="1"/>
  <c r="AT339" i="1"/>
  <c r="AT340" i="1"/>
  <c r="AT341" i="1"/>
  <c r="AT342" i="1"/>
  <c r="AT344" i="1"/>
  <c r="AT347" i="1"/>
  <c r="AT348" i="1"/>
  <c r="AT350" i="1"/>
  <c r="AT351" i="1"/>
  <c r="AT354" i="1"/>
  <c r="AT355" i="1"/>
  <c r="AV358" i="1"/>
  <c r="AV359" i="1"/>
  <c r="AV360" i="1"/>
  <c r="AV361" i="1"/>
  <c r="AV362" i="1"/>
  <c r="AV363" i="1"/>
  <c r="AV364" i="1"/>
  <c r="AT359" i="1"/>
  <c r="AT360" i="1"/>
  <c r="AT361" i="1"/>
  <c r="AT362" i="1"/>
  <c r="AT363" i="1"/>
  <c r="AT364" i="1"/>
  <c r="AS365" i="1"/>
  <c r="AT358" i="1" s="1"/>
  <c r="AT16" i="1" l="1"/>
  <c r="AT365" i="1"/>
  <c r="L162" i="1" l="1"/>
  <c r="K162" i="1"/>
  <c r="K75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36" i="1"/>
  <c r="L13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36" i="1"/>
  <c r="K13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" i="1" l="1"/>
  <c r="K365" i="1" l="1"/>
  <c r="AR365" i="1"/>
  <c r="AQ365" i="1"/>
  <c r="AO365" i="1"/>
  <c r="AM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AS334" i="1"/>
  <c r="AP334" i="1"/>
  <c r="AN334" i="1"/>
  <c r="AL334" i="1"/>
  <c r="AS336" i="1"/>
  <c r="AP336" i="1"/>
  <c r="AN336" i="1"/>
  <c r="AL336" i="1"/>
  <c r="AS338" i="1"/>
  <c r="AP338" i="1"/>
  <c r="AN338" i="1"/>
  <c r="AL338" i="1"/>
  <c r="AS342" i="1"/>
  <c r="AP342" i="1"/>
  <c r="AN342" i="1"/>
  <c r="AL342" i="1"/>
  <c r="AS341" i="1"/>
  <c r="AP341" i="1"/>
  <c r="AN341" i="1"/>
  <c r="AL341" i="1"/>
  <c r="AS340" i="1"/>
  <c r="AP340" i="1"/>
  <c r="AN340" i="1"/>
  <c r="AL340" i="1"/>
  <c r="AS339" i="1"/>
  <c r="AP339" i="1"/>
  <c r="AN339" i="1"/>
  <c r="AL339" i="1"/>
  <c r="AS332" i="1"/>
  <c r="AP332" i="1"/>
  <c r="AN332" i="1"/>
  <c r="AL332" i="1"/>
  <c r="AS331" i="1"/>
  <c r="AP331" i="1"/>
  <c r="AN331" i="1"/>
  <c r="AL331" i="1"/>
  <c r="AS330" i="1"/>
  <c r="AP330" i="1"/>
  <c r="AN330" i="1"/>
  <c r="AL330" i="1"/>
  <c r="AS329" i="1"/>
  <c r="AP329" i="1"/>
  <c r="AN329" i="1"/>
  <c r="AL329" i="1"/>
  <c r="AS328" i="1"/>
  <c r="AP328" i="1"/>
  <c r="AN328" i="1"/>
  <c r="AL328" i="1"/>
  <c r="AS327" i="1"/>
  <c r="AP327" i="1"/>
  <c r="AN327" i="1"/>
  <c r="AL327" i="1"/>
  <c r="AS326" i="1"/>
  <c r="AP326" i="1"/>
  <c r="AN326" i="1"/>
  <c r="AL326" i="1"/>
  <c r="AS325" i="1"/>
  <c r="AP325" i="1"/>
  <c r="AN325" i="1"/>
  <c r="AL325" i="1"/>
  <c r="AS324" i="1"/>
  <c r="AP324" i="1"/>
  <c r="AN324" i="1"/>
  <c r="AL324" i="1"/>
  <c r="AS323" i="1"/>
  <c r="AP323" i="1"/>
  <c r="AN323" i="1"/>
  <c r="AL323" i="1"/>
  <c r="AS322" i="1"/>
  <c r="AP322" i="1"/>
  <c r="AN322" i="1"/>
  <c r="AL322" i="1"/>
  <c r="AS321" i="1"/>
  <c r="AP321" i="1"/>
  <c r="AN321" i="1"/>
  <c r="AL321" i="1"/>
  <c r="AS320" i="1"/>
  <c r="AP320" i="1"/>
  <c r="AN320" i="1"/>
  <c r="AL320" i="1"/>
  <c r="AS319" i="1"/>
  <c r="AP319" i="1"/>
  <c r="AN319" i="1"/>
  <c r="AL319" i="1"/>
  <c r="AS318" i="1"/>
  <c r="AP318" i="1"/>
  <c r="AN318" i="1"/>
  <c r="AL318" i="1"/>
  <c r="AS317" i="1"/>
  <c r="AP317" i="1"/>
  <c r="AN317" i="1"/>
  <c r="AL317" i="1"/>
  <c r="AS316" i="1"/>
  <c r="AP316" i="1"/>
  <c r="AN316" i="1"/>
  <c r="AL316" i="1"/>
  <c r="AS315" i="1"/>
  <c r="AP315" i="1"/>
  <c r="AN315" i="1"/>
  <c r="AL315" i="1"/>
  <c r="AS314" i="1"/>
  <c r="AP314" i="1"/>
  <c r="AN314" i="1"/>
  <c r="AL314" i="1"/>
  <c r="AS313" i="1"/>
  <c r="AP313" i="1"/>
  <c r="AN313" i="1"/>
  <c r="AL313" i="1"/>
  <c r="AS312" i="1"/>
  <c r="AP312" i="1"/>
  <c r="AN312" i="1"/>
  <c r="AL312" i="1"/>
  <c r="AS311" i="1"/>
  <c r="AP311" i="1"/>
  <c r="AN311" i="1"/>
  <c r="AL311" i="1"/>
  <c r="AS310" i="1"/>
  <c r="AP310" i="1"/>
  <c r="AN310" i="1"/>
  <c r="AL310" i="1"/>
  <c r="AS309" i="1"/>
  <c r="AP309" i="1"/>
  <c r="AN309" i="1"/>
  <c r="AL309" i="1"/>
  <c r="AS308" i="1"/>
  <c r="AP308" i="1"/>
  <c r="AN308" i="1"/>
  <c r="AL308" i="1"/>
  <c r="AS307" i="1"/>
  <c r="AP307" i="1"/>
  <c r="AN307" i="1"/>
  <c r="AL307" i="1"/>
  <c r="AS306" i="1"/>
  <c r="AP306" i="1"/>
  <c r="AN306" i="1"/>
  <c r="AL306" i="1"/>
  <c r="AS305" i="1"/>
  <c r="AP305" i="1"/>
  <c r="AN305" i="1"/>
  <c r="AL305" i="1"/>
  <c r="AS304" i="1"/>
  <c r="AP304" i="1"/>
  <c r="AN304" i="1"/>
  <c r="AL304" i="1"/>
  <c r="AS303" i="1"/>
  <c r="AP303" i="1"/>
  <c r="AN303" i="1"/>
  <c r="AL303" i="1"/>
  <c r="AS302" i="1"/>
  <c r="AP302" i="1"/>
  <c r="AN302" i="1"/>
  <c r="AL302" i="1"/>
  <c r="AS301" i="1"/>
  <c r="AP301" i="1"/>
  <c r="AN301" i="1"/>
  <c r="AL301" i="1"/>
  <c r="AS300" i="1"/>
  <c r="AP300" i="1"/>
  <c r="AN300" i="1"/>
  <c r="AL300" i="1"/>
  <c r="AS299" i="1"/>
  <c r="AP299" i="1"/>
  <c r="AN299" i="1"/>
  <c r="AL299" i="1"/>
  <c r="AS298" i="1"/>
  <c r="AP298" i="1"/>
  <c r="AN298" i="1"/>
  <c r="AL298" i="1"/>
  <c r="AS297" i="1"/>
  <c r="AP297" i="1"/>
  <c r="AN297" i="1"/>
  <c r="AL297" i="1"/>
  <c r="AS296" i="1"/>
  <c r="AP296" i="1"/>
  <c r="AN296" i="1"/>
  <c r="AL296" i="1"/>
  <c r="AS295" i="1"/>
  <c r="AP295" i="1"/>
  <c r="AN295" i="1"/>
  <c r="AL295" i="1"/>
  <c r="AS294" i="1"/>
  <c r="AP294" i="1"/>
  <c r="AN294" i="1"/>
  <c r="AL294" i="1"/>
  <c r="AS293" i="1"/>
  <c r="AP293" i="1"/>
  <c r="AN293" i="1"/>
  <c r="AL293" i="1"/>
  <c r="AS292" i="1"/>
  <c r="AP292" i="1"/>
  <c r="AN292" i="1"/>
  <c r="AL292" i="1"/>
  <c r="AS291" i="1"/>
  <c r="AP291" i="1"/>
  <c r="AN291" i="1"/>
  <c r="AL291" i="1"/>
  <c r="AS290" i="1"/>
  <c r="AP290" i="1"/>
  <c r="AN290" i="1"/>
  <c r="AL290" i="1"/>
  <c r="AS289" i="1"/>
  <c r="AP289" i="1"/>
  <c r="AN289" i="1"/>
  <c r="AL289" i="1"/>
  <c r="AS288" i="1"/>
  <c r="AP288" i="1"/>
  <c r="AN288" i="1"/>
  <c r="AL288" i="1"/>
  <c r="AS287" i="1"/>
  <c r="AP287" i="1"/>
  <c r="AN287" i="1"/>
  <c r="AL287" i="1"/>
  <c r="AS286" i="1"/>
  <c r="AP286" i="1"/>
  <c r="AN286" i="1"/>
  <c r="AL286" i="1"/>
  <c r="AS285" i="1"/>
  <c r="AP285" i="1"/>
  <c r="AN285" i="1"/>
  <c r="AL285" i="1"/>
  <c r="AS284" i="1"/>
  <c r="AP284" i="1"/>
  <c r="AN284" i="1"/>
  <c r="AL284" i="1"/>
  <c r="AS283" i="1"/>
  <c r="AP283" i="1"/>
  <c r="AN283" i="1"/>
  <c r="AL283" i="1"/>
  <c r="AS282" i="1"/>
  <c r="AP282" i="1"/>
  <c r="AN282" i="1"/>
  <c r="AL282" i="1"/>
  <c r="AS281" i="1"/>
  <c r="AP281" i="1"/>
  <c r="AN281" i="1"/>
  <c r="AL281" i="1"/>
  <c r="AS280" i="1"/>
  <c r="AP280" i="1"/>
  <c r="AN280" i="1"/>
  <c r="AL280" i="1"/>
  <c r="AS279" i="1"/>
  <c r="AP279" i="1"/>
  <c r="AN279" i="1"/>
  <c r="AL279" i="1"/>
  <c r="AS278" i="1"/>
  <c r="AP278" i="1"/>
  <c r="AN278" i="1"/>
  <c r="AL278" i="1"/>
  <c r="AS277" i="1"/>
  <c r="AP277" i="1"/>
  <c r="AN277" i="1"/>
  <c r="AL277" i="1"/>
  <c r="AS276" i="1"/>
  <c r="AP276" i="1"/>
  <c r="AN276" i="1"/>
  <c r="AL276" i="1"/>
  <c r="AS275" i="1"/>
  <c r="AP275" i="1"/>
  <c r="AN275" i="1"/>
  <c r="AL275" i="1"/>
  <c r="AS274" i="1"/>
  <c r="AP274" i="1"/>
  <c r="AN274" i="1"/>
  <c r="AL274" i="1"/>
  <c r="AS273" i="1"/>
  <c r="AP273" i="1"/>
  <c r="AN273" i="1"/>
  <c r="AL273" i="1"/>
  <c r="AS272" i="1"/>
  <c r="AP272" i="1"/>
  <c r="AN272" i="1"/>
  <c r="AL272" i="1"/>
  <c r="AS271" i="1"/>
  <c r="AP271" i="1"/>
  <c r="AN271" i="1"/>
  <c r="AL271" i="1"/>
  <c r="AS270" i="1"/>
  <c r="AP270" i="1"/>
  <c r="AN270" i="1"/>
  <c r="AL270" i="1"/>
  <c r="AS269" i="1"/>
  <c r="AP269" i="1"/>
  <c r="AN269" i="1"/>
  <c r="AL269" i="1"/>
  <c r="AS268" i="1"/>
  <c r="AP268" i="1"/>
  <c r="AN268" i="1"/>
  <c r="AL268" i="1"/>
  <c r="AS267" i="1"/>
  <c r="AP267" i="1"/>
  <c r="AN267" i="1"/>
  <c r="AL267" i="1"/>
  <c r="AS266" i="1"/>
  <c r="AP266" i="1"/>
  <c r="AN266" i="1"/>
  <c r="AL266" i="1"/>
  <c r="AS265" i="1"/>
  <c r="AP265" i="1"/>
  <c r="AN265" i="1"/>
  <c r="AL265" i="1"/>
  <c r="AS264" i="1"/>
  <c r="AP264" i="1"/>
  <c r="AN264" i="1"/>
  <c r="AL264" i="1"/>
  <c r="AS263" i="1"/>
  <c r="AP263" i="1"/>
  <c r="AN263" i="1"/>
  <c r="AL263" i="1"/>
  <c r="AS262" i="1"/>
  <c r="AP262" i="1"/>
  <c r="AN262" i="1"/>
  <c r="AL262" i="1"/>
  <c r="AS261" i="1"/>
  <c r="AP261" i="1"/>
  <c r="AN261" i="1"/>
  <c r="AL261" i="1"/>
  <c r="AS260" i="1"/>
  <c r="AP260" i="1"/>
  <c r="AN260" i="1"/>
  <c r="AL260" i="1"/>
  <c r="AS259" i="1"/>
  <c r="AP259" i="1"/>
  <c r="AN259" i="1"/>
  <c r="AL259" i="1"/>
  <c r="AS258" i="1"/>
  <c r="AP258" i="1"/>
  <c r="AN258" i="1"/>
  <c r="AL258" i="1"/>
  <c r="AS257" i="1"/>
  <c r="AP257" i="1"/>
  <c r="AN257" i="1"/>
  <c r="AL257" i="1"/>
  <c r="AS256" i="1"/>
  <c r="AP256" i="1"/>
  <c r="AN256" i="1"/>
  <c r="AL256" i="1"/>
  <c r="AS255" i="1"/>
  <c r="AP255" i="1"/>
  <c r="AN255" i="1"/>
  <c r="AL255" i="1"/>
  <c r="AS254" i="1"/>
  <c r="AP254" i="1"/>
  <c r="AN254" i="1"/>
  <c r="AL254" i="1"/>
  <c r="AS253" i="1"/>
  <c r="AP253" i="1"/>
  <c r="AN253" i="1"/>
  <c r="AL253" i="1"/>
  <c r="AS252" i="1"/>
  <c r="AP252" i="1"/>
  <c r="AN252" i="1"/>
  <c r="AL252" i="1"/>
  <c r="AS251" i="1"/>
  <c r="AP251" i="1"/>
  <c r="AN251" i="1"/>
  <c r="AL251" i="1"/>
  <c r="AS250" i="1"/>
  <c r="AP250" i="1"/>
  <c r="AN250" i="1"/>
  <c r="AL250" i="1"/>
  <c r="AS356" i="1"/>
  <c r="AP356" i="1"/>
  <c r="AN356" i="1"/>
  <c r="AL356" i="1"/>
  <c r="AS355" i="1"/>
  <c r="AP355" i="1"/>
  <c r="AN355" i="1"/>
  <c r="AL355" i="1"/>
  <c r="AS354" i="1"/>
  <c r="AP354" i="1"/>
  <c r="AN354" i="1"/>
  <c r="AL354" i="1"/>
  <c r="AS344" i="1"/>
  <c r="AP344" i="1"/>
  <c r="AN344" i="1"/>
  <c r="AL344" i="1"/>
  <c r="AS353" i="1"/>
  <c r="AP353" i="1"/>
  <c r="AN353" i="1"/>
  <c r="AL353" i="1"/>
  <c r="AS348" i="1"/>
  <c r="AP348" i="1"/>
  <c r="AN348" i="1"/>
  <c r="AL348" i="1"/>
  <c r="AS347" i="1"/>
  <c r="AP347" i="1"/>
  <c r="AN347" i="1"/>
  <c r="AL347" i="1"/>
  <c r="AS346" i="1"/>
  <c r="AP346" i="1"/>
  <c r="AN346" i="1"/>
  <c r="AL346" i="1"/>
  <c r="AS352" i="1"/>
  <c r="AP352" i="1"/>
  <c r="AN352" i="1"/>
  <c r="AL352" i="1"/>
  <c r="AS351" i="1"/>
  <c r="AP351" i="1"/>
  <c r="AN351" i="1"/>
  <c r="AL351" i="1"/>
  <c r="AS350" i="1"/>
  <c r="AP350" i="1"/>
  <c r="AN350" i="1"/>
  <c r="AL350" i="1"/>
  <c r="AS249" i="1"/>
  <c r="AP249" i="1"/>
  <c r="AN249" i="1"/>
  <c r="AL249" i="1"/>
  <c r="AS248" i="1"/>
  <c r="AP248" i="1"/>
  <c r="AN248" i="1"/>
  <c r="AL248" i="1"/>
  <c r="AS247" i="1"/>
  <c r="AP247" i="1"/>
  <c r="AN247" i="1"/>
  <c r="AL247" i="1"/>
  <c r="AS246" i="1"/>
  <c r="AP246" i="1"/>
  <c r="AN246" i="1"/>
  <c r="AL246" i="1"/>
  <c r="AS245" i="1"/>
  <c r="AP245" i="1"/>
  <c r="AN245" i="1"/>
  <c r="AL245" i="1"/>
  <c r="AS244" i="1"/>
  <c r="AP244" i="1"/>
  <c r="AN244" i="1"/>
  <c r="AL244" i="1"/>
  <c r="AS243" i="1"/>
  <c r="AP243" i="1"/>
  <c r="AN243" i="1"/>
  <c r="AL243" i="1"/>
  <c r="AS242" i="1"/>
  <c r="AP242" i="1"/>
  <c r="AN242" i="1"/>
  <c r="AL242" i="1"/>
  <c r="AS241" i="1"/>
  <c r="AP241" i="1"/>
  <c r="AN241" i="1"/>
  <c r="AL241" i="1"/>
  <c r="AS240" i="1"/>
  <c r="AP240" i="1"/>
  <c r="AN240" i="1"/>
  <c r="AL240" i="1"/>
  <c r="AS239" i="1"/>
  <c r="AP239" i="1"/>
  <c r="AN239" i="1"/>
  <c r="AL239" i="1"/>
  <c r="AS238" i="1"/>
  <c r="AP238" i="1"/>
  <c r="AN238" i="1"/>
  <c r="AL238" i="1"/>
  <c r="AS237" i="1"/>
  <c r="AP237" i="1"/>
  <c r="AN237" i="1"/>
  <c r="AL237" i="1"/>
  <c r="AS236" i="1"/>
  <c r="AP236" i="1"/>
  <c r="AN236" i="1"/>
  <c r="AL236" i="1"/>
  <c r="AS235" i="1"/>
  <c r="AP235" i="1"/>
  <c r="AN235" i="1"/>
  <c r="AL235" i="1"/>
  <c r="AS234" i="1"/>
  <c r="AP234" i="1"/>
  <c r="AN234" i="1"/>
  <c r="AL234" i="1"/>
  <c r="AS233" i="1"/>
  <c r="AP233" i="1"/>
  <c r="AN233" i="1"/>
  <c r="AL233" i="1"/>
  <c r="AS232" i="1"/>
  <c r="AP232" i="1"/>
  <c r="AN232" i="1"/>
  <c r="AL232" i="1"/>
  <c r="AS231" i="1"/>
  <c r="AP231" i="1"/>
  <c r="AN231" i="1"/>
  <c r="AL231" i="1"/>
  <c r="AS230" i="1"/>
  <c r="AP230" i="1"/>
  <c r="AN230" i="1"/>
  <c r="AL230" i="1"/>
  <c r="AS229" i="1"/>
  <c r="AP229" i="1"/>
  <c r="AN229" i="1"/>
  <c r="AL229" i="1"/>
  <c r="AS228" i="1"/>
  <c r="AP228" i="1"/>
  <c r="AN228" i="1"/>
  <c r="AL228" i="1"/>
  <c r="AS227" i="1"/>
  <c r="AP227" i="1"/>
  <c r="AN227" i="1"/>
  <c r="AL227" i="1"/>
  <c r="AS226" i="1"/>
  <c r="AP226" i="1"/>
  <c r="AN226" i="1"/>
  <c r="AL226" i="1"/>
  <c r="AS225" i="1"/>
  <c r="AP225" i="1"/>
  <c r="AN225" i="1"/>
  <c r="AL225" i="1"/>
  <c r="AS224" i="1"/>
  <c r="AP224" i="1"/>
  <c r="AN224" i="1"/>
  <c r="AL224" i="1"/>
  <c r="AS223" i="1"/>
  <c r="AP223" i="1"/>
  <c r="AN223" i="1"/>
  <c r="AL223" i="1"/>
  <c r="AS222" i="1"/>
  <c r="AP222" i="1"/>
  <c r="AN222" i="1"/>
  <c r="AL222" i="1"/>
  <c r="AS221" i="1"/>
  <c r="AP221" i="1"/>
  <c r="AN221" i="1"/>
  <c r="AL221" i="1"/>
  <c r="AS220" i="1"/>
  <c r="AP220" i="1"/>
  <c r="AN220" i="1"/>
  <c r="AL220" i="1"/>
  <c r="AS219" i="1"/>
  <c r="AP219" i="1"/>
  <c r="AN219" i="1"/>
  <c r="AL219" i="1"/>
  <c r="AS218" i="1"/>
  <c r="AP218" i="1"/>
  <c r="AN218" i="1"/>
  <c r="AL218" i="1"/>
  <c r="AS217" i="1"/>
  <c r="AP217" i="1"/>
  <c r="AN217" i="1"/>
  <c r="AL217" i="1"/>
  <c r="AS216" i="1"/>
  <c r="AP216" i="1"/>
  <c r="AN216" i="1"/>
  <c r="AL216" i="1"/>
  <c r="AS215" i="1"/>
  <c r="AP215" i="1"/>
  <c r="AN215" i="1"/>
  <c r="AL215" i="1"/>
  <c r="AS214" i="1"/>
  <c r="AP214" i="1"/>
  <c r="AN214" i="1"/>
  <c r="AL214" i="1"/>
  <c r="AS213" i="1"/>
  <c r="AP213" i="1"/>
  <c r="AN213" i="1"/>
  <c r="AL213" i="1"/>
  <c r="AS212" i="1"/>
  <c r="AP212" i="1"/>
  <c r="AN212" i="1"/>
  <c r="AL212" i="1"/>
  <c r="AS211" i="1"/>
  <c r="AP211" i="1"/>
  <c r="AN211" i="1"/>
  <c r="AL211" i="1"/>
  <c r="AS210" i="1"/>
  <c r="AP210" i="1"/>
  <c r="AN210" i="1"/>
  <c r="AL210" i="1"/>
  <c r="AS209" i="1"/>
  <c r="AP209" i="1"/>
  <c r="AN209" i="1"/>
  <c r="AL209" i="1"/>
  <c r="AS208" i="1"/>
  <c r="AP208" i="1"/>
  <c r="AN208" i="1"/>
  <c r="AL208" i="1"/>
  <c r="AS207" i="1"/>
  <c r="AP207" i="1"/>
  <c r="AN207" i="1"/>
  <c r="AL207" i="1"/>
  <c r="AS206" i="1"/>
  <c r="AP206" i="1"/>
  <c r="AN206" i="1"/>
  <c r="AL206" i="1"/>
  <c r="AS205" i="1"/>
  <c r="AP205" i="1"/>
  <c r="AN205" i="1"/>
  <c r="AL205" i="1"/>
  <c r="AS204" i="1"/>
  <c r="AP204" i="1"/>
  <c r="AN204" i="1"/>
  <c r="AL204" i="1"/>
  <c r="AS203" i="1"/>
  <c r="AP203" i="1"/>
  <c r="AN203" i="1"/>
  <c r="AL203" i="1"/>
  <c r="AS202" i="1"/>
  <c r="AP202" i="1"/>
  <c r="AN202" i="1"/>
  <c r="AL202" i="1"/>
  <c r="AS201" i="1"/>
  <c r="AP201" i="1"/>
  <c r="AN201" i="1"/>
  <c r="AL201" i="1"/>
  <c r="AS200" i="1"/>
  <c r="AP200" i="1"/>
  <c r="AN200" i="1"/>
  <c r="AL200" i="1"/>
  <c r="AS199" i="1"/>
  <c r="AP199" i="1"/>
  <c r="AN199" i="1"/>
  <c r="AL199" i="1"/>
  <c r="AS198" i="1"/>
  <c r="AP198" i="1"/>
  <c r="AN198" i="1"/>
  <c r="AL198" i="1"/>
  <c r="AS197" i="1"/>
  <c r="AP197" i="1"/>
  <c r="AN197" i="1"/>
  <c r="AL197" i="1"/>
  <c r="AS196" i="1"/>
  <c r="AP196" i="1"/>
  <c r="AN196" i="1"/>
  <c r="AL196" i="1"/>
  <c r="AS195" i="1"/>
  <c r="AP195" i="1"/>
  <c r="AN195" i="1"/>
  <c r="AL195" i="1"/>
  <c r="AS194" i="1"/>
  <c r="AP194" i="1"/>
  <c r="AN194" i="1"/>
  <c r="AL194" i="1"/>
  <c r="AS193" i="1"/>
  <c r="AP193" i="1"/>
  <c r="AN193" i="1"/>
  <c r="AL193" i="1"/>
  <c r="AS192" i="1"/>
  <c r="AP192" i="1"/>
  <c r="AN192" i="1"/>
  <c r="AL192" i="1"/>
  <c r="AS191" i="1"/>
  <c r="AP191" i="1"/>
  <c r="AN191" i="1"/>
  <c r="AL191" i="1"/>
  <c r="AS190" i="1"/>
  <c r="AP190" i="1"/>
  <c r="AN190" i="1"/>
  <c r="AL190" i="1"/>
  <c r="AS189" i="1"/>
  <c r="AP189" i="1"/>
  <c r="AN189" i="1"/>
  <c r="AL189" i="1"/>
  <c r="AS188" i="1"/>
  <c r="AP188" i="1"/>
  <c r="AN188" i="1"/>
  <c r="AL188" i="1"/>
  <c r="AS187" i="1"/>
  <c r="AP187" i="1"/>
  <c r="AN187" i="1"/>
  <c r="AL187" i="1"/>
  <c r="AS186" i="1"/>
  <c r="AP186" i="1"/>
  <c r="AN186" i="1"/>
  <c r="AL186" i="1"/>
  <c r="AS185" i="1"/>
  <c r="AP185" i="1"/>
  <c r="AN185" i="1"/>
  <c r="AL185" i="1"/>
  <c r="AS184" i="1"/>
  <c r="AP184" i="1"/>
  <c r="AN184" i="1"/>
  <c r="AL184" i="1"/>
  <c r="AS183" i="1"/>
  <c r="AP183" i="1"/>
  <c r="AN183" i="1"/>
  <c r="AL183" i="1"/>
  <c r="AS182" i="1"/>
  <c r="AP182" i="1"/>
  <c r="AN182" i="1"/>
  <c r="AL182" i="1"/>
  <c r="AS181" i="1"/>
  <c r="AP181" i="1"/>
  <c r="AN181" i="1"/>
  <c r="AL181" i="1"/>
  <c r="AS180" i="1"/>
  <c r="AP180" i="1"/>
  <c r="AN180" i="1"/>
  <c r="AL180" i="1"/>
  <c r="AS179" i="1"/>
  <c r="AP179" i="1"/>
  <c r="AN179" i="1"/>
  <c r="AL179" i="1"/>
  <c r="AS178" i="1"/>
  <c r="AP178" i="1"/>
  <c r="AN178" i="1"/>
  <c r="AL178" i="1"/>
  <c r="AS177" i="1"/>
  <c r="AP177" i="1"/>
  <c r="AN177" i="1"/>
  <c r="AL177" i="1"/>
  <c r="AS176" i="1"/>
  <c r="AP176" i="1"/>
  <c r="AN176" i="1"/>
  <c r="AL176" i="1"/>
  <c r="AS175" i="1"/>
  <c r="AP175" i="1"/>
  <c r="AN175" i="1"/>
  <c r="AL175" i="1"/>
  <c r="AS174" i="1"/>
  <c r="AP174" i="1"/>
  <c r="AN174" i="1"/>
  <c r="AL174" i="1"/>
  <c r="AS173" i="1"/>
  <c r="AP173" i="1"/>
  <c r="AN173" i="1"/>
  <c r="AL173" i="1"/>
  <c r="AS172" i="1"/>
  <c r="AP172" i="1"/>
  <c r="AN172" i="1"/>
  <c r="AL172" i="1"/>
  <c r="AS171" i="1"/>
  <c r="AP171" i="1"/>
  <c r="AN171" i="1"/>
  <c r="AL171" i="1"/>
  <c r="AS170" i="1"/>
  <c r="AP170" i="1"/>
  <c r="AN170" i="1"/>
  <c r="AL170" i="1"/>
  <c r="AS169" i="1"/>
  <c r="AP169" i="1"/>
  <c r="AN169" i="1"/>
  <c r="AL169" i="1"/>
  <c r="AS168" i="1"/>
  <c r="AP168" i="1"/>
  <c r="AN168" i="1"/>
  <c r="AL168" i="1"/>
  <c r="AS167" i="1"/>
  <c r="AP167" i="1"/>
  <c r="AN167" i="1"/>
  <c r="AL167" i="1"/>
  <c r="AS166" i="1"/>
  <c r="AP166" i="1"/>
  <c r="AN166" i="1"/>
  <c r="AL166" i="1"/>
  <c r="AS165" i="1"/>
  <c r="AP165" i="1"/>
  <c r="AN165" i="1"/>
  <c r="AL165" i="1"/>
  <c r="AS164" i="1"/>
  <c r="AP164" i="1"/>
  <c r="AN164" i="1"/>
  <c r="AL164" i="1"/>
  <c r="AS163" i="1"/>
  <c r="AP163" i="1"/>
  <c r="AN163" i="1"/>
  <c r="AL163" i="1"/>
  <c r="AS161" i="1"/>
  <c r="AP161" i="1"/>
  <c r="AN161" i="1"/>
  <c r="AL161" i="1"/>
  <c r="AS160" i="1"/>
  <c r="AP160" i="1"/>
  <c r="AN160" i="1"/>
  <c r="AL160" i="1"/>
  <c r="AS159" i="1"/>
  <c r="AP159" i="1"/>
  <c r="AN159" i="1"/>
  <c r="AL159" i="1"/>
  <c r="AS158" i="1"/>
  <c r="AP158" i="1"/>
  <c r="AN158" i="1"/>
  <c r="AL158" i="1"/>
  <c r="AS157" i="1"/>
  <c r="AP157" i="1"/>
  <c r="AN157" i="1"/>
  <c r="AL157" i="1"/>
  <c r="AS156" i="1"/>
  <c r="AP156" i="1"/>
  <c r="AN156" i="1"/>
  <c r="AL156" i="1"/>
  <c r="AS155" i="1"/>
  <c r="AP155" i="1"/>
  <c r="AN155" i="1"/>
  <c r="AL155" i="1"/>
  <c r="AS154" i="1"/>
  <c r="AP154" i="1"/>
  <c r="AN154" i="1"/>
  <c r="AL154" i="1"/>
  <c r="AS153" i="1"/>
  <c r="AP153" i="1"/>
  <c r="AN153" i="1"/>
  <c r="AL153" i="1"/>
  <c r="AS152" i="1"/>
  <c r="AP152" i="1"/>
  <c r="AN152" i="1"/>
  <c r="AL152" i="1"/>
  <c r="AS151" i="1"/>
  <c r="AP151" i="1"/>
  <c r="AN151" i="1"/>
  <c r="AL151" i="1"/>
  <c r="AS150" i="1"/>
  <c r="AP150" i="1"/>
  <c r="AN150" i="1"/>
  <c r="AL150" i="1"/>
  <c r="AS139" i="1"/>
  <c r="AP139" i="1"/>
  <c r="AN139" i="1"/>
  <c r="AL139" i="1"/>
  <c r="AS136" i="1"/>
  <c r="AP136" i="1"/>
  <c r="AN136" i="1"/>
  <c r="AL136" i="1"/>
  <c r="AS149" i="1"/>
  <c r="AP149" i="1"/>
  <c r="AN149" i="1"/>
  <c r="AL149" i="1"/>
  <c r="AS148" i="1"/>
  <c r="AP148" i="1"/>
  <c r="AN148" i="1"/>
  <c r="AL148" i="1"/>
  <c r="AS147" i="1"/>
  <c r="AP147" i="1"/>
  <c r="AN147" i="1"/>
  <c r="AL147" i="1"/>
  <c r="AS146" i="1"/>
  <c r="AP146" i="1"/>
  <c r="AN146" i="1"/>
  <c r="AL146" i="1"/>
  <c r="AS145" i="1"/>
  <c r="AP145" i="1"/>
  <c r="AN145" i="1"/>
  <c r="AL145" i="1"/>
  <c r="AS144" i="1"/>
  <c r="AP144" i="1"/>
  <c r="AN144" i="1"/>
  <c r="AL144" i="1"/>
  <c r="AS143" i="1"/>
  <c r="AP143" i="1"/>
  <c r="AN143" i="1"/>
  <c r="AL143" i="1"/>
  <c r="AS142" i="1"/>
  <c r="AP142" i="1"/>
  <c r="AN142" i="1"/>
  <c r="AL142" i="1"/>
  <c r="AS141" i="1"/>
  <c r="AP141" i="1"/>
  <c r="AN141" i="1"/>
  <c r="AL141" i="1"/>
  <c r="AS140" i="1"/>
  <c r="AP140" i="1"/>
  <c r="AN140" i="1"/>
  <c r="AL140" i="1"/>
  <c r="AS138" i="1"/>
  <c r="AP138" i="1"/>
  <c r="AN138" i="1"/>
  <c r="AL138" i="1"/>
  <c r="AS137" i="1"/>
  <c r="AP137" i="1"/>
  <c r="AN137" i="1"/>
  <c r="AL137" i="1"/>
  <c r="AS135" i="1"/>
  <c r="AP135" i="1"/>
  <c r="AN135" i="1"/>
  <c r="AL135" i="1"/>
  <c r="AS134" i="1"/>
  <c r="AP134" i="1"/>
  <c r="AN134" i="1"/>
  <c r="AL134" i="1"/>
  <c r="AS133" i="1"/>
  <c r="AP133" i="1"/>
  <c r="AN133" i="1"/>
  <c r="AL133" i="1"/>
  <c r="AS132" i="1"/>
  <c r="AP132" i="1"/>
  <c r="AN132" i="1"/>
  <c r="AL132" i="1"/>
  <c r="AS131" i="1"/>
  <c r="AP131" i="1"/>
  <c r="AN131" i="1"/>
  <c r="AL131" i="1"/>
  <c r="AS130" i="1"/>
  <c r="AP130" i="1"/>
  <c r="AN130" i="1"/>
  <c r="AL130" i="1"/>
  <c r="AS129" i="1"/>
  <c r="AP129" i="1"/>
  <c r="AN129" i="1"/>
  <c r="AL129" i="1"/>
  <c r="AS128" i="1"/>
  <c r="AP128" i="1"/>
  <c r="AN128" i="1"/>
  <c r="AL128" i="1"/>
  <c r="AS127" i="1"/>
  <c r="AP127" i="1"/>
  <c r="AN127" i="1"/>
  <c r="AL127" i="1"/>
  <c r="AS126" i="1"/>
  <c r="AP126" i="1"/>
  <c r="AN126" i="1"/>
  <c r="AL126" i="1"/>
  <c r="AS125" i="1"/>
  <c r="AP125" i="1"/>
  <c r="AN125" i="1"/>
  <c r="AL125" i="1"/>
  <c r="AS124" i="1"/>
  <c r="AP124" i="1"/>
  <c r="AN124" i="1"/>
  <c r="AL124" i="1"/>
  <c r="AS123" i="1"/>
  <c r="AP123" i="1"/>
  <c r="AN123" i="1"/>
  <c r="AL123" i="1"/>
  <c r="AS122" i="1"/>
  <c r="AP122" i="1"/>
  <c r="AN122" i="1"/>
  <c r="AL122" i="1"/>
  <c r="AS121" i="1"/>
  <c r="AP121" i="1"/>
  <c r="AN121" i="1"/>
  <c r="AL121" i="1"/>
  <c r="AS120" i="1"/>
  <c r="AP120" i="1"/>
  <c r="AN120" i="1"/>
  <c r="AL120" i="1"/>
  <c r="AS119" i="1"/>
  <c r="AP119" i="1"/>
  <c r="AN119" i="1"/>
  <c r="AL119" i="1"/>
  <c r="AS118" i="1"/>
  <c r="AP118" i="1"/>
  <c r="AN118" i="1"/>
  <c r="AL118" i="1"/>
  <c r="AS117" i="1"/>
  <c r="AP117" i="1"/>
  <c r="AN117" i="1"/>
  <c r="AL117" i="1"/>
  <c r="AS116" i="1"/>
  <c r="AP116" i="1"/>
  <c r="AN116" i="1"/>
  <c r="AL116" i="1"/>
  <c r="AS115" i="1"/>
  <c r="AP115" i="1"/>
  <c r="AN115" i="1"/>
  <c r="AL115" i="1"/>
  <c r="AS114" i="1"/>
  <c r="AP114" i="1"/>
  <c r="AN114" i="1"/>
  <c r="AL114" i="1"/>
  <c r="AS113" i="1"/>
  <c r="AP113" i="1"/>
  <c r="AN113" i="1"/>
  <c r="AL113" i="1"/>
  <c r="AS112" i="1"/>
  <c r="AP112" i="1"/>
  <c r="AN112" i="1"/>
  <c r="AL112" i="1"/>
  <c r="AS111" i="1"/>
  <c r="AP111" i="1"/>
  <c r="AN111" i="1"/>
  <c r="AL111" i="1"/>
  <c r="AS110" i="1"/>
  <c r="AP110" i="1"/>
  <c r="AN110" i="1"/>
  <c r="AL110" i="1"/>
  <c r="AS109" i="1"/>
  <c r="AP109" i="1"/>
  <c r="AN109" i="1"/>
  <c r="AL109" i="1"/>
  <c r="AS108" i="1"/>
  <c r="AP108" i="1"/>
  <c r="AN108" i="1"/>
  <c r="AL108" i="1"/>
  <c r="AS107" i="1"/>
  <c r="AP107" i="1"/>
  <c r="AN107" i="1"/>
  <c r="AL107" i="1"/>
  <c r="AS106" i="1"/>
  <c r="AP106" i="1"/>
  <c r="AN106" i="1"/>
  <c r="AL106" i="1"/>
  <c r="AS105" i="1"/>
  <c r="AP105" i="1"/>
  <c r="AN105" i="1"/>
  <c r="AL105" i="1"/>
  <c r="AS104" i="1"/>
  <c r="AP104" i="1"/>
  <c r="AN104" i="1"/>
  <c r="AL104" i="1"/>
  <c r="AS103" i="1"/>
  <c r="AP103" i="1"/>
  <c r="AN103" i="1"/>
  <c r="AL103" i="1"/>
  <c r="AS102" i="1"/>
  <c r="AP102" i="1"/>
  <c r="AN102" i="1"/>
  <c r="AL102" i="1"/>
  <c r="AS101" i="1"/>
  <c r="AP101" i="1"/>
  <c r="AN101" i="1"/>
  <c r="AL101" i="1"/>
  <c r="AS100" i="1"/>
  <c r="AP100" i="1"/>
  <c r="AN100" i="1"/>
  <c r="AL100" i="1"/>
  <c r="AS99" i="1"/>
  <c r="AP99" i="1"/>
  <c r="AN99" i="1"/>
  <c r="AL99" i="1"/>
  <c r="AS98" i="1"/>
  <c r="AP98" i="1"/>
  <c r="AN98" i="1"/>
  <c r="AL98" i="1"/>
  <c r="AS97" i="1"/>
  <c r="AP97" i="1"/>
  <c r="AN97" i="1"/>
  <c r="AL97" i="1"/>
  <c r="AS96" i="1"/>
  <c r="AP96" i="1"/>
  <c r="AN96" i="1"/>
  <c r="AL96" i="1"/>
  <c r="AS95" i="1"/>
  <c r="AP95" i="1"/>
  <c r="AN95" i="1"/>
  <c r="AL95" i="1"/>
  <c r="AS94" i="1"/>
  <c r="AP94" i="1"/>
  <c r="AN94" i="1"/>
  <c r="AL94" i="1"/>
  <c r="AS93" i="1"/>
  <c r="AP93" i="1"/>
  <c r="AN93" i="1"/>
  <c r="AL93" i="1"/>
  <c r="AS92" i="1"/>
  <c r="AP92" i="1"/>
  <c r="AN92" i="1"/>
  <c r="AL92" i="1"/>
  <c r="AS91" i="1"/>
  <c r="AP91" i="1"/>
  <c r="AN91" i="1"/>
  <c r="AL91" i="1"/>
  <c r="AS90" i="1"/>
  <c r="AP90" i="1"/>
  <c r="AN90" i="1"/>
  <c r="AL90" i="1"/>
  <c r="AS89" i="1"/>
  <c r="AP89" i="1"/>
  <c r="AN89" i="1"/>
  <c r="AL89" i="1"/>
  <c r="AS88" i="1"/>
  <c r="AP88" i="1"/>
  <c r="AN88" i="1"/>
  <c r="AL88" i="1"/>
  <c r="AS87" i="1"/>
  <c r="AP87" i="1"/>
  <c r="AN87" i="1"/>
  <c r="AL87" i="1"/>
  <c r="AS86" i="1"/>
  <c r="AP86" i="1"/>
  <c r="AN86" i="1"/>
  <c r="AL86" i="1"/>
  <c r="AS85" i="1"/>
  <c r="AP85" i="1"/>
  <c r="AN85" i="1"/>
  <c r="AL85" i="1"/>
  <c r="AS84" i="1"/>
  <c r="AP84" i="1"/>
  <c r="AN84" i="1"/>
  <c r="AL84" i="1"/>
  <c r="AS83" i="1"/>
  <c r="AP83" i="1"/>
  <c r="AN83" i="1"/>
  <c r="AL83" i="1"/>
  <c r="AS82" i="1"/>
  <c r="AP82" i="1"/>
  <c r="AN82" i="1"/>
  <c r="AL82" i="1"/>
  <c r="AS81" i="1"/>
  <c r="AP81" i="1"/>
  <c r="AN81" i="1"/>
  <c r="AL81" i="1"/>
  <c r="AS80" i="1"/>
  <c r="AP80" i="1"/>
  <c r="AN80" i="1"/>
  <c r="AL80" i="1"/>
  <c r="AS79" i="1"/>
  <c r="AP79" i="1"/>
  <c r="AN79" i="1"/>
  <c r="AL79" i="1"/>
  <c r="AS78" i="1"/>
  <c r="AP78" i="1"/>
  <c r="AN78" i="1"/>
  <c r="AL78" i="1"/>
  <c r="AS77" i="1"/>
  <c r="AP77" i="1"/>
  <c r="AN77" i="1"/>
  <c r="AL77" i="1"/>
  <c r="AS76" i="1"/>
  <c r="AP76" i="1"/>
  <c r="AN76" i="1"/>
  <c r="AL76" i="1"/>
  <c r="AS75" i="1"/>
  <c r="AP75" i="1"/>
  <c r="AN75" i="1"/>
  <c r="AL75" i="1"/>
  <c r="AS74" i="1"/>
  <c r="AP74" i="1"/>
  <c r="AN74" i="1"/>
  <c r="AL74" i="1"/>
  <c r="AS73" i="1"/>
  <c r="AP73" i="1"/>
  <c r="AN73" i="1"/>
  <c r="AL73" i="1"/>
  <c r="AS72" i="1"/>
  <c r="AP72" i="1"/>
  <c r="AN72" i="1"/>
  <c r="AL72" i="1"/>
  <c r="AS71" i="1"/>
  <c r="AP71" i="1"/>
  <c r="AN71" i="1"/>
  <c r="AL71" i="1"/>
  <c r="AS70" i="1"/>
  <c r="AP70" i="1"/>
  <c r="AN70" i="1"/>
  <c r="AL70" i="1"/>
  <c r="AS69" i="1"/>
  <c r="AP69" i="1"/>
  <c r="AN69" i="1"/>
  <c r="AL69" i="1"/>
  <c r="AS68" i="1"/>
  <c r="AP68" i="1"/>
  <c r="AN68" i="1"/>
  <c r="AL68" i="1"/>
  <c r="AS67" i="1"/>
  <c r="AP67" i="1"/>
  <c r="AN67" i="1"/>
  <c r="AL67" i="1"/>
  <c r="AS66" i="1"/>
  <c r="AP66" i="1"/>
  <c r="AN66" i="1"/>
  <c r="AL66" i="1"/>
  <c r="AS65" i="1"/>
  <c r="AP65" i="1"/>
  <c r="AN65" i="1"/>
  <c r="AL65" i="1"/>
  <c r="AS64" i="1"/>
  <c r="AP64" i="1"/>
  <c r="AN64" i="1"/>
  <c r="AL64" i="1"/>
  <c r="AS63" i="1"/>
  <c r="AP63" i="1"/>
  <c r="AN63" i="1"/>
  <c r="AL63" i="1"/>
  <c r="AS62" i="1"/>
  <c r="AP62" i="1"/>
  <c r="AN62" i="1"/>
  <c r="AL62" i="1"/>
  <c r="AS61" i="1"/>
  <c r="AP61" i="1"/>
  <c r="AN61" i="1"/>
  <c r="AL61" i="1"/>
  <c r="AS60" i="1"/>
  <c r="AP60" i="1"/>
  <c r="AN60" i="1"/>
  <c r="AL60" i="1"/>
  <c r="AS59" i="1"/>
  <c r="AP59" i="1"/>
  <c r="AN59" i="1"/>
  <c r="AL59" i="1"/>
  <c r="AS58" i="1"/>
  <c r="AP58" i="1"/>
  <c r="AN58" i="1"/>
  <c r="AL58" i="1"/>
  <c r="AS57" i="1"/>
  <c r="AP57" i="1"/>
  <c r="AN57" i="1"/>
  <c r="AL57" i="1"/>
  <c r="AS56" i="1"/>
  <c r="AP56" i="1"/>
  <c r="AN56" i="1"/>
  <c r="AL56" i="1"/>
  <c r="AS55" i="1"/>
  <c r="AP55" i="1"/>
  <c r="AN55" i="1"/>
  <c r="AL55" i="1"/>
  <c r="AS54" i="1"/>
  <c r="AP54" i="1"/>
  <c r="AN54" i="1"/>
  <c r="AL54" i="1"/>
  <c r="AS53" i="1"/>
  <c r="AP53" i="1"/>
  <c r="AN53" i="1"/>
  <c r="AL53" i="1"/>
  <c r="AS52" i="1"/>
  <c r="AP52" i="1"/>
  <c r="AN52" i="1"/>
  <c r="AL52" i="1"/>
  <c r="AS51" i="1"/>
  <c r="AP51" i="1"/>
  <c r="AN51" i="1"/>
  <c r="AL51" i="1"/>
  <c r="AS50" i="1"/>
  <c r="AP50" i="1"/>
  <c r="AN50" i="1"/>
  <c r="AL50" i="1"/>
  <c r="AS49" i="1"/>
  <c r="AP49" i="1"/>
  <c r="AN49" i="1"/>
  <c r="AL49" i="1"/>
  <c r="AS48" i="1"/>
  <c r="AP48" i="1"/>
  <c r="AN48" i="1"/>
  <c r="AL48" i="1"/>
  <c r="AS47" i="1"/>
  <c r="AP47" i="1"/>
  <c r="AN47" i="1"/>
  <c r="AL47" i="1"/>
  <c r="AS46" i="1"/>
  <c r="AP46" i="1"/>
  <c r="AN46" i="1"/>
  <c r="AL46" i="1"/>
  <c r="AS45" i="1"/>
  <c r="AP45" i="1"/>
  <c r="AN45" i="1"/>
  <c r="AL45" i="1"/>
  <c r="AS44" i="1"/>
  <c r="AP44" i="1"/>
  <c r="AN44" i="1"/>
  <c r="AL44" i="1"/>
  <c r="AS43" i="1"/>
  <c r="AP43" i="1"/>
  <c r="AN43" i="1"/>
  <c r="AL43" i="1"/>
  <c r="AS42" i="1"/>
  <c r="AP42" i="1"/>
  <c r="AN42" i="1"/>
  <c r="AL42" i="1"/>
  <c r="AS41" i="1"/>
  <c r="AP41" i="1"/>
  <c r="AN41" i="1"/>
  <c r="AL41" i="1"/>
  <c r="AS40" i="1"/>
  <c r="AP40" i="1"/>
  <c r="AN40" i="1"/>
  <c r="AL40" i="1"/>
  <c r="AS39" i="1"/>
  <c r="AP39" i="1"/>
  <c r="AN39" i="1"/>
  <c r="AL39" i="1"/>
  <c r="AS38" i="1"/>
  <c r="AP38" i="1"/>
  <c r="AN38" i="1"/>
  <c r="AL38" i="1"/>
  <c r="AS37" i="1"/>
  <c r="AP37" i="1"/>
  <c r="AN37" i="1"/>
  <c r="AL37" i="1"/>
  <c r="AS36" i="1"/>
  <c r="AP36" i="1"/>
  <c r="AN36" i="1"/>
  <c r="AL36" i="1"/>
  <c r="AS35" i="1"/>
  <c r="AP35" i="1"/>
  <c r="AN35" i="1"/>
  <c r="AL35" i="1"/>
  <c r="AS34" i="1"/>
  <c r="AP34" i="1"/>
  <c r="AN34" i="1"/>
  <c r="AL34" i="1"/>
  <c r="AS33" i="1"/>
  <c r="AP33" i="1"/>
  <c r="AN33" i="1"/>
  <c r="AL33" i="1"/>
  <c r="AS32" i="1"/>
  <c r="AP32" i="1"/>
  <c r="AN32" i="1"/>
  <c r="AL32" i="1"/>
  <c r="AS31" i="1"/>
  <c r="AP31" i="1"/>
  <c r="AN31" i="1"/>
  <c r="AL31" i="1"/>
  <c r="AS30" i="1"/>
  <c r="AP30" i="1"/>
  <c r="AN30" i="1"/>
  <c r="AL30" i="1"/>
  <c r="AS29" i="1"/>
  <c r="AP29" i="1"/>
  <c r="AN29" i="1"/>
  <c r="AL29" i="1"/>
  <c r="AS28" i="1"/>
  <c r="AP28" i="1"/>
  <c r="AN28" i="1"/>
  <c r="AL28" i="1"/>
  <c r="AS27" i="1"/>
  <c r="AP27" i="1"/>
  <c r="AN27" i="1"/>
  <c r="AL27" i="1"/>
  <c r="AS26" i="1"/>
  <c r="AP26" i="1"/>
  <c r="AN26" i="1"/>
  <c r="AL26" i="1"/>
  <c r="AS25" i="1"/>
  <c r="AP25" i="1"/>
  <c r="AN25" i="1"/>
  <c r="AL25" i="1"/>
  <c r="AS24" i="1"/>
  <c r="AP24" i="1"/>
  <c r="AN24" i="1"/>
  <c r="AL24" i="1"/>
  <c r="AS23" i="1"/>
  <c r="AP23" i="1"/>
  <c r="AN23" i="1"/>
  <c r="AL23" i="1"/>
  <c r="AS22" i="1"/>
  <c r="AP22" i="1"/>
  <c r="AN22" i="1"/>
  <c r="AL22" i="1"/>
  <c r="AS21" i="1"/>
  <c r="AP21" i="1"/>
  <c r="AN21" i="1"/>
  <c r="AL21" i="1"/>
  <c r="AS20" i="1"/>
  <c r="AP20" i="1"/>
  <c r="AN20" i="1"/>
  <c r="AL20" i="1"/>
  <c r="AS19" i="1"/>
  <c r="AP19" i="1"/>
  <c r="AN19" i="1"/>
  <c r="AL19" i="1"/>
  <c r="AS18" i="1"/>
  <c r="AP18" i="1"/>
  <c r="AN18" i="1"/>
  <c r="AL18" i="1"/>
  <c r="AS17" i="1"/>
  <c r="AP17" i="1"/>
  <c r="AN17" i="1"/>
  <c r="AL17" i="1"/>
  <c r="AS16" i="1"/>
  <c r="AP16" i="1"/>
  <c r="AN16" i="1"/>
  <c r="AL16" i="1"/>
  <c r="AS15" i="1"/>
  <c r="AP15" i="1"/>
  <c r="AN15" i="1"/>
  <c r="AL15" i="1"/>
  <c r="AS14" i="1"/>
  <c r="AP14" i="1"/>
  <c r="AN14" i="1"/>
  <c r="AL14" i="1"/>
  <c r="AS13" i="1"/>
  <c r="AP13" i="1"/>
  <c r="AN13" i="1"/>
  <c r="AL13" i="1"/>
  <c r="AS12" i="1"/>
  <c r="AP12" i="1"/>
  <c r="AN12" i="1"/>
  <c r="AL12" i="1"/>
  <c r="AS11" i="1"/>
  <c r="AP11" i="1"/>
  <c r="AN11" i="1"/>
  <c r="AL11" i="1"/>
  <c r="AS10" i="1"/>
  <c r="AP10" i="1"/>
  <c r="AN10" i="1"/>
  <c r="AL10" i="1"/>
  <c r="AS9" i="1"/>
  <c r="AP9" i="1"/>
  <c r="AN9" i="1"/>
  <c r="AL9" i="1"/>
  <c r="AS8" i="1"/>
  <c r="AP8" i="1"/>
  <c r="AN8" i="1"/>
  <c r="AL8" i="1"/>
  <c r="AS7" i="1"/>
  <c r="AP7" i="1"/>
  <c r="AN7" i="1"/>
  <c r="AL7" i="1"/>
  <c r="AS6" i="1"/>
  <c r="AP6" i="1"/>
  <c r="AN6" i="1"/>
  <c r="AL6" i="1"/>
  <c r="AS5" i="1"/>
  <c r="AP5" i="1"/>
  <c r="AN5" i="1"/>
  <c r="AL5" i="1"/>
  <c r="AS4" i="1"/>
  <c r="AP4" i="1"/>
  <c r="AN4" i="1"/>
  <c r="AL4" i="1"/>
  <c r="AS3" i="1"/>
  <c r="AP3" i="1"/>
  <c r="AN3" i="1"/>
  <c r="AL3" i="1"/>
  <c r="L3" i="1"/>
  <c r="L365" i="1" l="1"/>
  <c r="AL365" i="1"/>
  <c r="AN365" i="1"/>
  <c r="AP365" i="1"/>
  <c r="AV178" i="1"/>
  <c r="AV136" i="1" l="1"/>
  <c r="AV224" i="1"/>
  <c r="AV93" i="1"/>
  <c r="AV227" i="1"/>
  <c r="AV341" i="1"/>
  <c r="AV177" i="1"/>
  <c r="AV281" i="1"/>
  <c r="AV284" i="1"/>
  <c r="AV17" i="1"/>
  <c r="AV182" i="1"/>
  <c r="AV152" i="1"/>
  <c r="AV278" i="1"/>
  <c r="AV128" i="1"/>
  <c r="AV29" i="1"/>
  <c r="AV193" i="1"/>
  <c r="AV57" i="1"/>
  <c r="AV15" i="1"/>
  <c r="AV119" i="1"/>
  <c r="AV338" i="1"/>
  <c r="AV273" i="1"/>
  <c r="AV212" i="1"/>
  <c r="AV7" i="1"/>
  <c r="AV34" i="1"/>
  <c r="AV158" i="1"/>
  <c r="AV25" i="1"/>
  <c r="AV276" i="1"/>
  <c r="AV223" i="1"/>
  <c r="AV14" i="1"/>
  <c r="AV267" i="1"/>
  <c r="AV174" i="1"/>
  <c r="AV331" i="1"/>
  <c r="AV65" i="1"/>
  <c r="AV54" i="1"/>
  <c r="AV205" i="1"/>
  <c r="AV280" i="1"/>
  <c r="AV5" i="1"/>
  <c r="AV342" i="1"/>
  <c r="AV129" i="1"/>
  <c r="AV100" i="1"/>
  <c r="AV61" i="1"/>
  <c r="AV21" i="1"/>
  <c r="AV87" i="1"/>
  <c r="AV325" i="1"/>
  <c r="AV261" i="1"/>
  <c r="AV180" i="1"/>
  <c r="AV109" i="1"/>
  <c r="AV134" i="1"/>
  <c r="AV328" i="1"/>
  <c r="AV264" i="1"/>
  <c r="AV211" i="1"/>
  <c r="AV33" i="1"/>
  <c r="AV251" i="1"/>
  <c r="AV161" i="1"/>
  <c r="AV271" i="1"/>
  <c r="AV43" i="1"/>
  <c r="AV186" i="1"/>
  <c r="AV85" i="1"/>
  <c r="AV69" i="1"/>
  <c r="AV185" i="1"/>
  <c r="AV272" i="1"/>
  <c r="AV173" i="1"/>
  <c r="AV146" i="1"/>
  <c r="AV204" i="1"/>
  <c r="AV240" i="1"/>
  <c r="AV75" i="1"/>
  <c r="AV321" i="1"/>
  <c r="AV257" i="1"/>
  <c r="AV172" i="1"/>
  <c r="AV154" i="1"/>
  <c r="AV45" i="1"/>
  <c r="AV126" i="1"/>
  <c r="AV324" i="1"/>
  <c r="AV260" i="1"/>
  <c r="AV207" i="1"/>
  <c r="AV327" i="1"/>
  <c r="AV354" i="1"/>
  <c r="AV157" i="1"/>
  <c r="AV255" i="1"/>
  <c r="AV277" i="1"/>
  <c r="AV263" i="1"/>
  <c r="AV108" i="1"/>
  <c r="AV168" i="1"/>
  <c r="AV63" i="1"/>
  <c r="AV317" i="1"/>
  <c r="AV253" i="1"/>
  <c r="AV155" i="1"/>
  <c r="AV140" i="1"/>
  <c r="AV148" i="1"/>
  <c r="AV114" i="1"/>
  <c r="AV320" i="1"/>
  <c r="AV256" i="1"/>
  <c r="AV203" i="1"/>
  <c r="AV315" i="1"/>
  <c r="AV350" i="1"/>
  <c r="AV153" i="1"/>
  <c r="AV347" i="1"/>
  <c r="AV294" i="1"/>
  <c r="AV35" i="1"/>
  <c r="AV336" i="1"/>
  <c r="AV339" i="1"/>
  <c r="AV196" i="1"/>
  <c r="AV26" i="1"/>
  <c r="AV219" i="1"/>
  <c r="AV95" i="1"/>
  <c r="AV188" i="1"/>
  <c r="AV10" i="1"/>
  <c r="AV215" i="1"/>
  <c r="AV160" i="1"/>
  <c r="AV290" i="1"/>
  <c r="AV322" i="1"/>
  <c r="AV216" i="1"/>
  <c r="AV266" i="1"/>
  <c r="AV72" i="1"/>
  <c r="AV241" i="1"/>
  <c r="AV68" i="1"/>
  <c r="AV318" i="1"/>
  <c r="AV120" i="1"/>
  <c r="AV151" i="1"/>
  <c r="AV208" i="1"/>
  <c r="AV55" i="1"/>
  <c r="AV313" i="1"/>
  <c r="AV356" i="1"/>
  <c r="AV145" i="1"/>
  <c r="AV130" i="1"/>
  <c r="AV110" i="1"/>
  <c r="AV102" i="1"/>
  <c r="AV316" i="1"/>
  <c r="AV252" i="1"/>
  <c r="AV199" i="1"/>
  <c r="AV311" i="1"/>
  <c r="AV242" i="1"/>
  <c r="AV139" i="1"/>
  <c r="AV246" i="1"/>
  <c r="AV8" i="1"/>
  <c r="AV117" i="1"/>
  <c r="AV142" i="1"/>
  <c r="AV46" i="1"/>
  <c r="AV275" i="1"/>
  <c r="AV270" i="1"/>
  <c r="AV107" i="1"/>
  <c r="AV150" i="1"/>
  <c r="AV340" i="1"/>
  <c r="AV319" i="1"/>
  <c r="AV326" i="1"/>
  <c r="AV84" i="1"/>
  <c r="AV229" i="1"/>
  <c r="AV56" i="1"/>
  <c r="AV314" i="1"/>
  <c r="AV104" i="1"/>
  <c r="AV135" i="1"/>
  <c r="AV200" i="1"/>
  <c r="AV47" i="1"/>
  <c r="AV309" i="1"/>
  <c r="AV353" i="1"/>
  <c r="AV131" i="1"/>
  <c r="AV122" i="1"/>
  <c r="AV90" i="1"/>
  <c r="AV94" i="1"/>
  <c r="AV312" i="1"/>
  <c r="AV355" i="1"/>
  <c r="AV195" i="1"/>
  <c r="AV307" i="1"/>
  <c r="AV234" i="1"/>
  <c r="AV147" i="1"/>
  <c r="AV238" i="1"/>
  <c r="AV259" i="1"/>
  <c r="AV112" i="1"/>
  <c r="AV88" i="1"/>
  <c r="AV76" i="1"/>
  <c r="AV221" i="1"/>
  <c r="AV310" i="1"/>
  <c r="AV92" i="1"/>
  <c r="AV123" i="1"/>
  <c r="AV192" i="1"/>
  <c r="AV39" i="1"/>
  <c r="AV305" i="1"/>
  <c r="AV352" i="1"/>
  <c r="AV115" i="1"/>
  <c r="AV118" i="1"/>
  <c r="AV74" i="1"/>
  <c r="AV82" i="1"/>
  <c r="AV308" i="1"/>
  <c r="AV348" i="1"/>
  <c r="AV191" i="1"/>
  <c r="AV303" i="1"/>
  <c r="AV226" i="1"/>
  <c r="AV143" i="1"/>
  <c r="AV230" i="1"/>
  <c r="AV217" i="1"/>
  <c r="AV175" i="1"/>
  <c r="AV286" i="1"/>
  <c r="AV23" i="1"/>
  <c r="AV30" i="1"/>
  <c r="AV137" i="1"/>
  <c r="AV116" i="1"/>
  <c r="AV121" i="1"/>
  <c r="AV269" i="1"/>
  <c r="AV105" i="1"/>
  <c r="AV138" i="1"/>
  <c r="AV73" i="1"/>
  <c r="AV265" i="1"/>
  <c r="AV144" i="1"/>
  <c r="AV81" i="1"/>
  <c r="AV302" i="1"/>
  <c r="AV330" i="1"/>
  <c r="AV96" i="1"/>
  <c r="AV274" i="1"/>
  <c r="AV249" i="1"/>
  <c r="AV254" i="1"/>
  <c r="AV60" i="1"/>
  <c r="AV346" i="1"/>
  <c r="AV209" i="1"/>
  <c r="AV80" i="1"/>
  <c r="AV111" i="1"/>
  <c r="AV184" i="1"/>
  <c r="AV31" i="1"/>
  <c r="AV301" i="1"/>
  <c r="AV248" i="1"/>
  <c r="AV103" i="1"/>
  <c r="AV106" i="1"/>
  <c r="AV58" i="1"/>
  <c r="AV66" i="1"/>
  <c r="AV304" i="1"/>
  <c r="AV351" i="1"/>
  <c r="AV187" i="1"/>
  <c r="AV299" i="1"/>
  <c r="AV222" i="1"/>
  <c r="AV125" i="1"/>
  <c r="AV218" i="1"/>
  <c r="AV133" i="1"/>
  <c r="AV231" i="1"/>
  <c r="AV127" i="1"/>
  <c r="AV329" i="1"/>
  <c r="AV53" i="1"/>
  <c r="AV332" i="1"/>
  <c r="AV268" i="1"/>
  <c r="AV166" i="1"/>
  <c r="AV258" i="1"/>
  <c r="AV344" i="1"/>
  <c r="AV132" i="1"/>
  <c r="AV44" i="1"/>
  <c r="AV48" i="1"/>
  <c r="AV237" i="1"/>
  <c r="AV28" i="1"/>
  <c r="AV40" i="1"/>
  <c r="AV298" i="1"/>
  <c r="AV225" i="1"/>
  <c r="AV16" i="1"/>
  <c r="AV197" i="1"/>
  <c r="AV32" i="1"/>
  <c r="AV282" i="1"/>
  <c r="AV64" i="1"/>
  <c r="AV99" i="1"/>
  <c r="AV176" i="1"/>
  <c r="AV19" i="1"/>
  <c r="AV297" i="1"/>
  <c r="AV244" i="1"/>
  <c r="AV91" i="1"/>
  <c r="AV98" i="1"/>
  <c r="AV42" i="1"/>
  <c r="AV50" i="1"/>
  <c r="AV300" i="1"/>
  <c r="AV247" i="1"/>
  <c r="AV183" i="1"/>
  <c r="AV295" i="1"/>
  <c r="AV214" i="1"/>
  <c r="AV89" i="1"/>
  <c r="AV210" i="1"/>
  <c r="AV62" i="1"/>
  <c r="AV165" i="1"/>
  <c r="AV220" i="1"/>
  <c r="AV323" i="1"/>
  <c r="AV124" i="1"/>
  <c r="AV213" i="1"/>
  <c r="AV97" i="1"/>
  <c r="AV181" i="1"/>
  <c r="AV20" i="1"/>
  <c r="AV250" i="1"/>
  <c r="AV52" i="1"/>
  <c r="AV83" i="1"/>
  <c r="AV164" i="1"/>
  <c r="AV11" i="1"/>
  <c r="AV293" i="1"/>
  <c r="AV236" i="1"/>
  <c r="AV79" i="1"/>
  <c r="AV86" i="1"/>
  <c r="AV22" i="1"/>
  <c r="AV38" i="1"/>
  <c r="AV296" i="1"/>
  <c r="AV243" i="1"/>
  <c r="AV179" i="1"/>
  <c r="AV291" i="1"/>
  <c r="AV206" i="1"/>
  <c r="AV77" i="1"/>
  <c r="AV198" i="1"/>
  <c r="AV141" i="1"/>
  <c r="AV279" i="1"/>
  <c r="AV27" i="1"/>
  <c r="AV167" i="1"/>
  <c r="AV170" i="1"/>
  <c r="AV262" i="1"/>
  <c r="AV201" i="1"/>
  <c r="AV49" i="1"/>
  <c r="AV169" i="1"/>
  <c r="AV12" i="1"/>
  <c r="AV245" i="1"/>
  <c r="AV36" i="1"/>
  <c r="AV71" i="1"/>
  <c r="AV159" i="1"/>
  <c r="AV3" i="1"/>
  <c r="AV289" i="1"/>
  <c r="AV232" i="1"/>
  <c r="AV67" i="1"/>
  <c r="AV78" i="1"/>
  <c r="AV101" i="1"/>
  <c r="AV18" i="1"/>
  <c r="AV292" i="1"/>
  <c r="AV239" i="1"/>
  <c r="AV171" i="1"/>
  <c r="AV287" i="1"/>
  <c r="AV202" i="1"/>
  <c r="AV37" i="1"/>
  <c r="AV190" i="1"/>
  <c r="AV334" i="1"/>
  <c r="AV189" i="1"/>
  <c r="AV306" i="1"/>
  <c r="AV156" i="1"/>
  <c r="AV4" i="1"/>
  <c r="AV233" i="1"/>
  <c r="AV24" i="1"/>
  <c r="AV59" i="1"/>
  <c r="AV149" i="1"/>
  <c r="AV113" i="1"/>
  <c r="AV285" i="1"/>
  <c r="AV228" i="1"/>
  <c r="AV51" i="1"/>
  <c r="AV70" i="1"/>
  <c r="AV41" i="1"/>
  <c r="AV6" i="1"/>
  <c r="AV288" i="1"/>
  <c r="AV235" i="1"/>
  <c r="AV163" i="1"/>
  <c r="AV283" i="1"/>
  <c r="AV194" i="1"/>
  <c r="AV13" i="1"/>
  <c r="C368" i="1"/>
  <c r="AV9" i="1" l="1"/>
  <c r="AV365" i="1" s="1"/>
</calcChain>
</file>

<file path=xl/sharedStrings.xml><?xml version="1.0" encoding="utf-8"?>
<sst xmlns="http://schemas.openxmlformats.org/spreadsheetml/2006/main" count="2828" uniqueCount="479">
  <si>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</si>
  <si>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</si>
  <si>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</si>
  <si>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</si>
  <si>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</si>
  <si>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</si>
  <si>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</si>
  <si>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</si>
  <si>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</si>
  <si>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</si>
  <si>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</si>
  <si>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</si>
  <si>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</si>
  <si>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</si>
  <si>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</si>
  <si>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</si>
  <si>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</si>
  <si>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</si>
  <si>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</si>
  <si>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</si>
  <si>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</si>
  <si>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</si>
  <si>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</si>
  <si>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</si>
  <si>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</si>
  <si>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</si>
  <si>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</si>
  <si>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</si>
  <si>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</si>
  <si>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</si>
  <si>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</si>
  <si>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</si>
  <si>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</si>
  <si>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</si>
  <si>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</si>
  <si>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</si>
  <si>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</si>
  <si>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</si>
  <si>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</si>
  <si>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</si>
  <si>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</si>
  <si>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</si>
  <si>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</si>
  <si>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</si>
  <si>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</si>
  <si>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</si>
  <si>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</si>
  <si>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</si>
  <si>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</si>
  <si>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SESW</t>
  </si>
  <si>
    <t>02</t>
  </si>
  <si>
    <t>117</t>
  </si>
  <si>
    <t>042</t>
  </si>
  <si>
    <t>NESW</t>
  </si>
  <si>
    <t>08-0010-000</t>
  </si>
  <si>
    <t>CEB PARTNERSHIP</t>
  </si>
  <si>
    <t>54 STONE BLUFF LN PO BOX 76</t>
  </si>
  <si>
    <t>BELFRY, MT 59008</t>
  </si>
  <si>
    <t>NWSW</t>
  </si>
  <si>
    <t>NESE</t>
  </si>
  <si>
    <t>03</t>
  </si>
  <si>
    <t>SWNW</t>
  </si>
  <si>
    <t>2</t>
  </si>
  <si>
    <t>42</t>
  </si>
  <si>
    <t>08-0013-000</t>
  </si>
  <si>
    <t>JOHNSON, LEE</t>
  </si>
  <si>
    <t>1961 373RD AVE</t>
  </si>
  <si>
    <t>MONTEVIDEO, MN 56265</t>
  </si>
  <si>
    <t>SWSE</t>
  </si>
  <si>
    <t>08-0013-010</t>
  </si>
  <si>
    <t>ILAUG, KEVIN H.</t>
  </si>
  <si>
    <t>506 W 5TH ST. PO BOX 824</t>
  </si>
  <si>
    <t>WHITE, SD 57276</t>
  </si>
  <si>
    <t>08-0016-000</t>
  </si>
  <si>
    <t>SQUIRREL FARMS, LLC</t>
  </si>
  <si>
    <t>2195 361ST AVE</t>
  </si>
  <si>
    <t>SWSW</t>
  </si>
  <si>
    <t>08-0017-000</t>
  </si>
  <si>
    <t>SESE</t>
  </si>
  <si>
    <t>08-0018-000</t>
  </si>
  <si>
    <t>SENE</t>
  </si>
  <si>
    <t>08-0020-000</t>
  </si>
  <si>
    <t>BORSTAD, LARRY &amp; KAREN</t>
  </si>
  <si>
    <t>1837 287TH AVE</t>
  </si>
  <si>
    <t>DAWSON, MN 56232</t>
  </si>
  <si>
    <t>NWSE</t>
  </si>
  <si>
    <t>08-0020-010</t>
  </si>
  <si>
    <t>GUSTAFSON, MICHAEL</t>
  </si>
  <si>
    <t>3676 210TH ST</t>
  </si>
  <si>
    <t>08-0021-000</t>
  </si>
  <si>
    <t>TUFTO, DALE &amp; ELOISE ET AL</t>
  </si>
  <si>
    <t>1960 361ST AVE</t>
  </si>
  <si>
    <t>SENW</t>
  </si>
  <si>
    <t>08-0022-000</t>
  </si>
  <si>
    <t>MILBECK, TIMOTHY &amp; SUZANNE RLT(S)</t>
  </si>
  <si>
    <t>3450 230TH ST</t>
  </si>
  <si>
    <t>DAWSON MN 56232</t>
  </si>
  <si>
    <t>SWNE</t>
  </si>
  <si>
    <t>NWNW</t>
  </si>
  <si>
    <t>08-0023-000</t>
  </si>
  <si>
    <t>TUFTO, DALE &amp; ELOISE</t>
  </si>
  <si>
    <t>04</t>
  </si>
  <si>
    <t>08-0023-010</t>
  </si>
  <si>
    <t>SHELSTAD, TERESA</t>
  </si>
  <si>
    <t>1219 LINCOLN AVE</t>
  </si>
  <si>
    <t>08-0024-000</t>
  </si>
  <si>
    <t>STATE OF MINN - DNR</t>
  </si>
  <si>
    <t>500 LAFAYETTE ROAD</t>
  </si>
  <si>
    <t>ST. PAUL, MN  5 55155</t>
  </si>
  <si>
    <t>08-0025-000</t>
  </si>
  <si>
    <t>FROILAND PROPERTIES, LLC</t>
  </si>
  <si>
    <t>4609 SCHOFIELD AVE</t>
  </si>
  <si>
    <t>MONONA, WI 53716</t>
  </si>
  <si>
    <t>08-0026-000</t>
  </si>
  <si>
    <t>08-0026-010</t>
  </si>
  <si>
    <t>08-0040-000</t>
  </si>
  <si>
    <t>ANDERSON, WAYNE &amp; SHIRLEY</t>
  </si>
  <si>
    <t>2076 331ST AVE</t>
  </si>
  <si>
    <t>07</t>
  </si>
  <si>
    <t>08-0041-000</t>
  </si>
  <si>
    <t>FROILAND FAMILY FARMS</t>
  </si>
  <si>
    <t>8158 WINTERLAND COURT NE</t>
  </si>
  <si>
    <t>BEMIDJI, MN 56601</t>
  </si>
  <si>
    <t>08-0041-010</t>
  </si>
  <si>
    <t>FROILAND, H. BJORN &amp; MARY</t>
  </si>
  <si>
    <t>8158 WINTERLAND CT NE</t>
  </si>
  <si>
    <t>BEMIDJI MN  5 56601</t>
  </si>
  <si>
    <t>08-0042-000</t>
  </si>
  <si>
    <t>SOOK, RANDALL &amp; ELAINE TRUST AGRMTS</t>
  </si>
  <si>
    <t>704 W SHADY HILL ST</t>
  </si>
  <si>
    <t>SIOUX FALLS SD 57108</t>
  </si>
  <si>
    <t>NENE</t>
  </si>
  <si>
    <t>NWNE</t>
  </si>
  <si>
    <t>08-0043-000</t>
  </si>
  <si>
    <t>LARSON FAMILY FARM PARTNER &amp; DEAN</t>
  </si>
  <si>
    <t>877 PINE ST</t>
  </si>
  <si>
    <t>08-0045-000</t>
  </si>
  <si>
    <t>LARSON FAMILY FARM PARTNERSHIP</t>
  </si>
  <si>
    <t>08</t>
  </si>
  <si>
    <t>NENW</t>
  </si>
  <si>
    <t>08-0046-000</t>
  </si>
  <si>
    <t>08-0047-000</t>
  </si>
  <si>
    <t>VIESSMAN, DAVID, TERRY,WAYNE</t>
  </si>
  <si>
    <t>PO BOX 176</t>
  </si>
  <si>
    <t>GARY, SD 57237</t>
  </si>
  <si>
    <t>08-0048-010</t>
  </si>
  <si>
    <t>ENEVOLDSEN, ALAN &amp; JODI</t>
  </si>
  <si>
    <t>1921 411TH AVE</t>
  </si>
  <si>
    <t>08-0048-020</t>
  </si>
  <si>
    <t>08-0049-000</t>
  </si>
  <si>
    <t>LEE, GARY &amp; DEBRA REV LIV TRUSTS</t>
  </si>
  <si>
    <t>2064 351ST AVE</t>
  </si>
  <si>
    <t>09</t>
  </si>
  <si>
    <t>08-0051-000</t>
  </si>
  <si>
    <t>KOSTAD, JANICE</t>
  </si>
  <si>
    <t>3044 180TH ST</t>
  </si>
  <si>
    <t>08-0052-000</t>
  </si>
  <si>
    <t>08-0052-010</t>
  </si>
  <si>
    <t>08-0053-000</t>
  </si>
  <si>
    <t>TOKHEIM, GENE &amp; LUCY</t>
  </si>
  <si>
    <t>2057 361ST AVE</t>
  </si>
  <si>
    <t>08-0054-000</t>
  </si>
  <si>
    <t>BERG, CAROL &amp; BUNNELL, DEBORAH</t>
  </si>
  <si>
    <t>1059 PINE ST APT 505</t>
  </si>
  <si>
    <t>08-0055-000</t>
  </si>
  <si>
    <t>BORSTAD, MICHAEL R</t>
  </si>
  <si>
    <t>6911 SOUTH FOUR PEAKS WAY</t>
  </si>
  <si>
    <t>CHANDLER, 85249</t>
  </si>
  <si>
    <t>10</t>
  </si>
  <si>
    <t>08-0055-010</t>
  </si>
  <si>
    <t>TKS SCHNEIDER FARM LLC</t>
  </si>
  <si>
    <t>38182 COUNTY ROAD 186</t>
  </si>
  <si>
    <t>SAUK CENTRE, MN 56378</t>
  </si>
  <si>
    <t>08-0056-000</t>
  </si>
  <si>
    <t>ERICKSON, DELORES</t>
  </si>
  <si>
    <t>5950 W 130TH LN # 7</t>
  </si>
  <si>
    <t>SAVAGE MN 55378</t>
  </si>
  <si>
    <t>08-0058-000</t>
  </si>
  <si>
    <t>08-0058-010</t>
  </si>
  <si>
    <t>LATIMER, FRANK &amp; ANGELA</t>
  </si>
  <si>
    <t>2051 373RD AVE</t>
  </si>
  <si>
    <t>08-0058-020</t>
  </si>
  <si>
    <t>BORGENDALE, DIANE</t>
  </si>
  <si>
    <t>2007 E SHERIDAN AVE</t>
  </si>
  <si>
    <t>08-0059-000</t>
  </si>
  <si>
    <t>08-0060-000</t>
  </si>
  <si>
    <t>11</t>
  </si>
  <si>
    <t>08-0061-000</t>
  </si>
  <si>
    <t>08-0061-020</t>
  </si>
  <si>
    <t>08-0062-000</t>
  </si>
  <si>
    <t>TUFTO, KEN, STACY &amp; ALAN</t>
  </si>
  <si>
    <t>1309 OAK DR</t>
  </si>
  <si>
    <t>MONTEVIDEO MN 56265</t>
  </si>
  <si>
    <t>08-0062-010</t>
  </si>
  <si>
    <t>TUFTO, DALE</t>
  </si>
  <si>
    <t>08-0064-000</t>
  </si>
  <si>
    <t>GLOMSTAD, DAVID &amp; HUTT, DARLA</t>
  </si>
  <si>
    <t>1607 E ASHMORE AVE</t>
  </si>
  <si>
    <t>08-0065-000</t>
  </si>
  <si>
    <t>08-0098-000</t>
  </si>
  <si>
    <t>15</t>
  </si>
  <si>
    <t>08-0100-000</t>
  </si>
  <si>
    <t>SUNDLEE, KIM &amp; CAROL</t>
  </si>
  <si>
    <t>4504 368TH AVE</t>
  </si>
  <si>
    <t>16</t>
  </si>
  <si>
    <t>08-0101-000</t>
  </si>
  <si>
    <t>LEE, FLOYD &amp; DORA REV TRUSTS</t>
  </si>
  <si>
    <t>1838 371ST AVE</t>
  </si>
  <si>
    <t>08-0102-000</t>
  </si>
  <si>
    <t>FAGEN FARMS, LLP</t>
  </si>
  <si>
    <t>PO BOX D</t>
  </si>
  <si>
    <t>GRANITE FALLS, MN 56241</t>
  </si>
  <si>
    <t>08-0102-010</t>
  </si>
  <si>
    <t>CITROWSKE, JASON D.</t>
  </si>
  <si>
    <t>3527 200TH ST</t>
  </si>
  <si>
    <t>08-0102-020</t>
  </si>
  <si>
    <t>ENEVOLDSEN, JEREMY &amp; STACEY</t>
  </si>
  <si>
    <t>4380 HWY 212</t>
  </si>
  <si>
    <t>08-0103-000</t>
  </si>
  <si>
    <t>CHAPMAN, ILENE ET AL</t>
  </si>
  <si>
    <t>17437 ORCHID ST NW</t>
  </si>
  <si>
    <t>ANDOVER, MN 55304</t>
  </si>
  <si>
    <t>17</t>
  </si>
  <si>
    <t>08-0104-000</t>
  </si>
  <si>
    <t>PERKINS, RUSSEL D &amp; PAMELA K JT TRS</t>
  </si>
  <si>
    <t>778 WOODSTOCK LN</t>
  </si>
  <si>
    <t>BOURBANAIS, 60914</t>
  </si>
  <si>
    <t>08-0105-000</t>
  </si>
  <si>
    <t>SABOE, BARBARA</t>
  </si>
  <si>
    <t>16820 SE 41ST CIR</t>
  </si>
  <si>
    <t>VANCOUVER WA 98683</t>
  </si>
  <si>
    <t>08-0106-000</t>
  </si>
  <si>
    <t>TUFTO, STEVEN &amp; KELLY</t>
  </si>
  <si>
    <t>1044 4TH ST</t>
  </si>
  <si>
    <t>08-0107-000</t>
  </si>
  <si>
    <t>ERICKSON, BRUCE &amp; VONNIE</t>
  </si>
  <si>
    <t>4066 MEADOW LN</t>
  </si>
  <si>
    <t>18</t>
  </si>
  <si>
    <t>08-0107-010</t>
  </si>
  <si>
    <t>08-0108-000</t>
  </si>
  <si>
    <t>CHASTEK, CRAIG &amp; CAPUTA,KIM CHASTEK</t>
  </si>
  <si>
    <t>1931 341ST AVENUE</t>
  </si>
  <si>
    <t>DAWSON, 56232</t>
  </si>
  <si>
    <t>08-0109-000</t>
  </si>
  <si>
    <t>KOSTAD, JOHN &amp; MAREY</t>
  </si>
  <si>
    <t>2832 HWY 212</t>
  </si>
  <si>
    <t>08-0110-000</t>
  </si>
  <si>
    <t>DEJONG, RONALD R &amp; SUSAN E</t>
  </si>
  <si>
    <t>3570 450TH ST</t>
  </si>
  <si>
    <t>08-0111-000</t>
  </si>
  <si>
    <t>STRATMOEN, BEVERLY FAMILY TRUST</t>
  </si>
  <si>
    <t>PO BOX 699</t>
  </si>
  <si>
    <t>19</t>
  </si>
  <si>
    <t>08-0111-010</t>
  </si>
  <si>
    <t>OLSON, AARON &amp; ILSE</t>
  </si>
  <si>
    <t>3345 HWY 212</t>
  </si>
  <si>
    <t>08-0111-020</t>
  </si>
  <si>
    <t>STRATMOEN, DUWAYNE</t>
  </si>
  <si>
    <t>1855 331ST AVE</t>
  </si>
  <si>
    <t>08-0111-030</t>
  </si>
  <si>
    <t>VIESSMAN, ANNETTE</t>
  </si>
  <si>
    <t>1437 N LAKEVIEW DR</t>
  </si>
  <si>
    <t>GREENVILLE SD 57239</t>
  </si>
  <si>
    <t>08-0112-000</t>
  </si>
  <si>
    <t>STRATMOEN, BRETT</t>
  </si>
  <si>
    <t>3500 150TH ST</t>
  </si>
  <si>
    <t>BOYD, MN 56218</t>
  </si>
  <si>
    <t>08-0112-010</t>
  </si>
  <si>
    <t>STRATMOEN HOG FINISHING INC</t>
  </si>
  <si>
    <t>08-0113-900</t>
  </si>
  <si>
    <t>ST JAMES CHURCH OF DAWSON</t>
  </si>
  <si>
    <t>512 BLACK OAK AVE</t>
  </si>
  <si>
    <t>08-0114-000</t>
  </si>
  <si>
    <t>ESTLING, CARLA</t>
  </si>
  <si>
    <t>1855 341ST AVE</t>
  </si>
  <si>
    <t>08-0114-010</t>
  </si>
  <si>
    <t>ESTLING, DAVID &amp; CARLA</t>
  </si>
  <si>
    <t>08-0114-030</t>
  </si>
  <si>
    <t>30</t>
  </si>
  <si>
    <t>08-0114-040</t>
  </si>
  <si>
    <t>08-0166-000</t>
  </si>
  <si>
    <t>HERMANSON, MICHAEL L</t>
  </si>
  <si>
    <t>1261 355TH AVE</t>
  </si>
  <si>
    <t>BOYD MN 56218</t>
  </si>
  <si>
    <t>29</t>
  </si>
  <si>
    <t>08-0166-010</t>
  </si>
  <si>
    <t>08-0167-000</t>
  </si>
  <si>
    <t>LARSON FAMILY LIV TRT(MAYNARD/LOIS)</t>
  </si>
  <si>
    <t>08-0167-010</t>
  </si>
  <si>
    <t>RASMUSSEN, DARRELL &amp; AMY</t>
  </si>
  <si>
    <t>390 WALNUT ST</t>
  </si>
  <si>
    <t>08-0167-900</t>
  </si>
  <si>
    <t>08-0168-000</t>
  </si>
  <si>
    <t>08-0170-000</t>
  </si>
  <si>
    <t>STRATMOEN, PHILIP</t>
  </si>
  <si>
    <t>690 S MOODY RD</t>
  </si>
  <si>
    <t>ST CROIX FALLS, WI 54024</t>
  </si>
  <si>
    <t>08-0170-010</t>
  </si>
  <si>
    <t>WIEBE, WILLIAM &amp; TAMMY</t>
  </si>
  <si>
    <t>1750 331ST AVE</t>
  </si>
  <si>
    <t>08-0170-020</t>
  </si>
  <si>
    <t>08-0171-000</t>
  </si>
  <si>
    <t>MARTINSON, DEAN &amp; PAMELA</t>
  </si>
  <si>
    <t>3360 170TH ST</t>
  </si>
  <si>
    <t>08-0171-010</t>
  </si>
  <si>
    <t>08-0172-000</t>
  </si>
  <si>
    <t>ROISEN, J&amp;S IRR TRT &amp; DARRINGTON, K</t>
  </si>
  <si>
    <t>1059 PINE ST, APT 502</t>
  </si>
  <si>
    <t>08-0172-010</t>
  </si>
  <si>
    <t>IRELAND, HANK</t>
  </si>
  <si>
    <t>3310 170TH ST</t>
  </si>
  <si>
    <t>08-0173-000</t>
  </si>
  <si>
    <t>31</t>
  </si>
  <si>
    <t>08-0173-010</t>
  </si>
  <si>
    <t>08-0174-000</t>
  </si>
  <si>
    <t>MARTINSON, KELLEN, COLLINS ETAL</t>
  </si>
  <si>
    <t>08-0175-000</t>
  </si>
  <si>
    <t>SCHUELKE FAMILY REVOCABLE LT</t>
  </si>
  <si>
    <t>1628 331ST AVE</t>
  </si>
  <si>
    <t>08-0177-000</t>
  </si>
  <si>
    <t>GUSTAVSON, MURIEL J. TRUST AGRMT</t>
  </si>
  <si>
    <t>7656 157TH AVE NW</t>
  </si>
  <si>
    <t>RAMSEY, MN 55303</t>
  </si>
  <si>
    <t>08-0178-000</t>
  </si>
  <si>
    <t>CLARK, CONNIE LIVING TRUST</t>
  </si>
  <si>
    <t>6921 ROBERT DIXON DR</t>
  </si>
  <si>
    <t>AUSTIN, TX 78749</t>
  </si>
  <si>
    <t>08-0180-000</t>
  </si>
  <si>
    <t>OLSON, RICHARD G &amp; DIANE</t>
  </si>
  <si>
    <t>3612 170TH ST</t>
  </si>
  <si>
    <t>32</t>
  </si>
  <si>
    <t>08-0181-000</t>
  </si>
  <si>
    <t>08-0181-010</t>
  </si>
  <si>
    <t>EGGERT, ERNEST &amp; JUDITH</t>
  </si>
  <si>
    <t>3410 160TH ST</t>
  </si>
  <si>
    <t>08-0181-020</t>
  </si>
  <si>
    <t>08-0182-000</t>
  </si>
  <si>
    <t>LARSON REVOCABLE LV TR (MINTON)</t>
  </si>
  <si>
    <t>1224 BURTONWOOD LANE</t>
  </si>
  <si>
    <t>ALEXANDRIA, MN 56308</t>
  </si>
  <si>
    <t>170TH ST</t>
  </si>
  <si>
    <t>180TH ST</t>
  </si>
  <si>
    <t>24</t>
  </si>
  <si>
    <t>043</t>
  </si>
  <si>
    <t>200TH ST</t>
  </si>
  <si>
    <t>12</t>
  </si>
  <si>
    <t>13</t>
  </si>
  <si>
    <t>14</t>
  </si>
  <si>
    <t>313TH AVE</t>
  </si>
  <si>
    <t>317TH AVE</t>
  </si>
  <si>
    <t>341ST AVE</t>
  </si>
  <si>
    <t>06</t>
  </si>
  <si>
    <t>116</t>
  </si>
  <si>
    <t>345TH AVE</t>
  </si>
  <si>
    <t>351ST AVE</t>
  </si>
  <si>
    <t>373RD AVE</t>
  </si>
  <si>
    <t>38-0061-000</t>
  </si>
  <si>
    <t>BAKKEN, JAMES &amp; MAREN</t>
  </si>
  <si>
    <t>963 3RD ST</t>
  </si>
  <si>
    <t>38-0061-900</t>
  </si>
  <si>
    <t>38-0063-000</t>
  </si>
  <si>
    <t>JERVE, PAMELA</t>
  </si>
  <si>
    <t>1708 SUNRAY AVE</t>
  </si>
  <si>
    <t>MANKATO MN 56001</t>
  </si>
  <si>
    <t>38-0063-010</t>
  </si>
  <si>
    <t>HENGEL, DAVID L</t>
  </si>
  <si>
    <t>2063 317TH AVE</t>
  </si>
  <si>
    <t>38-0065-000</t>
  </si>
  <si>
    <t>MICHAELSON FARM</t>
  </si>
  <si>
    <t>38-0065-010</t>
  </si>
  <si>
    <t>GREINER, J ANDREW &amp; SHEILA</t>
  </si>
  <si>
    <t>2030 317TH AVE</t>
  </si>
  <si>
    <t>38-0067-000</t>
  </si>
  <si>
    <t>BERGESON, DAVID &amp; DAMARIS</t>
  </si>
  <si>
    <t>3061 210TH ST</t>
  </si>
  <si>
    <t>38-0068-000</t>
  </si>
  <si>
    <t>38-0069-000</t>
  </si>
  <si>
    <t>38-0070-000</t>
  </si>
  <si>
    <t>SWENSON, DEAN W. &amp; PAULA M.</t>
  </si>
  <si>
    <t>16385 COUNTY ROAD 2</t>
  </si>
  <si>
    <t>WALCOTT ND 58077</t>
  </si>
  <si>
    <t>38-0071-000</t>
  </si>
  <si>
    <t>RYBERG, CONSTANCE REVOCABLE TRUST</t>
  </si>
  <si>
    <t>888 CANNON VALLEY DRIVE APT #208</t>
  </si>
  <si>
    <t>NORTHFIELD, MN 55057</t>
  </si>
  <si>
    <t>38-0071-010</t>
  </si>
  <si>
    <t>BOTHUN, GREGORY &amp; TAMARA REV TRUSTS</t>
  </si>
  <si>
    <t>3263 210TH ST</t>
  </si>
  <si>
    <t>38-0071-030</t>
  </si>
  <si>
    <t>BOTHUN FARMS LLC</t>
  </si>
  <si>
    <t>38-0072-000</t>
  </si>
  <si>
    <t>38-0072-010</t>
  </si>
  <si>
    <t>BREBERG, DALE &amp; DEBORAH REV J TRUST</t>
  </si>
  <si>
    <t>2502 VIKING AVE</t>
  </si>
  <si>
    <t>SPIRIT LAKE 51360</t>
  </si>
  <si>
    <t>38-0072-030</t>
  </si>
  <si>
    <t>OCHSENDORF, DERRICK &amp; LOUWAGIE,KIMB</t>
  </si>
  <si>
    <t>2033 331ST AVE</t>
  </si>
  <si>
    <t>38-0074-000</t>
  </si>
  <si>
    <t>KNUTSON, BREBERG ETAL</t>
  </si>
  <si>
    <t>38-0074-010</t>
  </si>
  <si>
    <t>KOSTAD, JOHN &amp; MARY</t>
  </si>
  <si>
    <t>38-0075-000</t>
  </si>
  <si>
    <t>ESTLING, TROY &amp; AMY</t>
  </si>
  <si>
    <t>1975 331ST AVE</t>
  </si>
  <si>
    <t>38-0075-010</t>
  </si>
  <si>
    <t>LANTHIER, MICHAEL &amp; DEBORAH</t>
  </si>
  <si>
    <t>1939 331ST AVE</t>
  </si>
  <si>
    <t>38-0076-000</t>
  </si>
  <si>
    <t>STRATMOEN, DUWAYNE &amp; VALERIE</t>
  </si>
  <si>
    <t>1944 301ST AVE</t>
  </si>
  <si>
    <t>43</t>
  </si>
  <si>
    <t>38-0080-000</t>
  </si>
  <si>
    <t>38-0081-000</t>
  </si>
  <si>
    <t>38-0082-000</t>
  </si>
  <si>
    <t>38-0082-010</t>
  </si>
  <si>
    <t>JIBBEN, DESMOND &amp; KIMBERLY</t>
  </si>
  <si>
    <t>612 2ND AVE</t>
  </si>
  <si>
    <t>MADISON, MN 56256</t>
  </si>
  <si>
    <t>38-0083-000</t>
  </si>
  <si>
    <t>38-0089-000</t>
  </si>
  <si>
    <t>38-0090-000</t>
  </si>
  <si>
    <t>MICHAELSON FARM PARTNERSHIP</t>
  </si>
  <si>
    <t>38-0145-020</t>
  </si>
  <si>
    <t>STRATMOEN, JON</t>
  </si>
  <si>
    <t>38-0207-000</t>
  </si>
  <si>
    <t>36</t>
  </si>
  <si>
    <t>40-0030-000</t>
  </si>
  <si>
    <t>STRATMOEN, KEITH &amp; JANET</t>
  </si>
  <si>
    <t>1181 335TH AVE</t>
  </si>
  <si>
    <t>40-0031-000</t>
  </si>
  <si>
    <t>STRATMOEN, JANET</t>
  </si>
  <si>
    <t>40-0031-010</t>
  </si>
  <si>
    <t>40-0032-000</t>
  </si>
  <si>
    <t>STRATMOEN, KEITH</t>
  </si>
  <si>
    <t>CR 18</t>
  </si>
  <si>
    <t>CR 27</t>
  </si>
  <si>
    <t>CR 31</t>
  </si>
  <si>
    <t>CR 58</t>
  </si>
  <si>
    <t>CR 8</t>
  </si>
  <si>
    <t>HWY 212</t>
  </si>
  <si>
    <t>TOTAL WATERSHED ACRES:</t>
  </si>
  <si>
    <t>US HWY</t>
  </si>
  <si>
    <t>LAC QUI PARLE CTY RDS</t>
  </si>
  <si>
    <t>TEN MILE LAKE TWP RDS</t>
  </si>
  <si>
    <t>RIVERSIDE TWP RDS</t>
  </si>
  <si>
    <t>BAXTER TWP RDS</t>
  </si>
  <si>
    <t>RAILROADS</t>
  </si>
  <si>
    <t>08-0014-000</t>
  </si>
  <si>
    <t>MARY OLSON</t>
  </si>
  <si>
    <t>1818 HWY 59</t>
  </si>
  <si>
    <t>GAIL HANSON</t>
  </si>
  <si>
    <t>4176 280TH AVE</t>
  </si>
  <si>
    <t>CLARKFIELD, MN 56223</t>
  </si>
  <si>
    <t>DOUG DEJONG</t>
  </si>
  <si>
    <t>1571 381ST AVE</t>
  </si>
  <si>
    <t>08-0111-040</t>
  </si>
  <si>
    <t>BRETT STRATMOEN</t>
  </si>
  <si>
    <t>OLSON, P&amp;K RTA &amp; OLSON D&amp;C</t>
  </si>
  <si>
    <t>3569 240TH ST</t>
  </si>
  <si>
    <t>RAILROAD</t>
  </si>
  <si>
    <t>BURLINGTON NORTHERN SANTA FE</t>
  </si>
  <si>
    <t>PO BOX 961089</t>
  </si>
  <si>
    <t>FORT WORTH TX 76161-0089</t>
  </si>
  <si>
    <t>2505 TRANSPORTATION ROAD</t>
  </si>
  <si>
    <t>WILLMAR MN 56201</t>
  </si>
  <si>
    <t>422 5TH AVE SUITE 301</t>
  </si>
  <si>
    <t>BAXTER TWP, C/O JEFFREY JOHNSON 2195 361ST AVE</t>
  </si>
  <si>
    <t>RIVERSIDE TWP, C/O LISA MALECEK 3038 180TH ST</t>
  </si>
  <si>
    <t xml:space="preserve">TEN MILE LAKE TWP, C/O JOSEPH HUTT 3417 130TH ST. </t>
  </si>
  <si>
    <t>OUTLET BENEFITS</t>
  </si>
  <si>
    <t>CD 34 BR 5, 6, 7</t>
  </si>
  <si>
    <t>CD 34 BR 9</t>
  </si>
  <si>
    <t>CD 34 BR 22-25</t>
  </si>
  <si>
    <t>CD 34 BR 28, 29, 30, 32</t>
  </si>
  <si>
    <t>CD 34 LAT A</t>
  </si>
  <si>
    <t>CD 34 LAT B</t>
  </si>
  <si>
    <t>CD 34 BR 13, 14</t>
  </si>
  <si>
    <t>TOTAL PARCEL BENEFITS WITH OUTLET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</si>
</sst>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0" fontId="5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6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8"/>
  <sheetViews>
    <sheetView tabSelected="1" workbookViewId="0">
      <pane xSplit="2" ySplit="2" topLeftCell="C325" activePane="bottomRight" state="frozen"/>
      <selection pane="topRight" activeCell="C1" sqref="C1"/>
      <selection pane="bottomLeft" activeCell="A3" sqref="A3"/>
      <selection pane="bottomRight" activeCell="C347" sqref="C347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30.7109375" style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0" width="17.7109375" style="2" hidden="1" customWidth="1"/>
    <col min="31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4" width="17.7109375" style="2" customWidth="1"/>
    <col min="45" max="46" width="17.7109375" style="5" customWidth="1"/>
    <col min="47" max="47" width="17.7109375" style="11" customWidth="1"/>
    <col min="48" max="48" width="17.7109375" style="5" customWidth="1"/>
  </cols>
  <sheetData>
    <row r="1" spans="1:48" x14ac:dyDescent="0.25">
      <c r="AL1" s="5">
        <v>3217.8</v>
      </c>
      <c r="AN1" s="5">
        <v>5363</v>
      </c>
      <c r="AP1" s="5" t="s">
        <v>0</v>
      </c>
      <c r="AV1" s="5" t="s">
        <v>1</v>
      </c>
    </row>
    <row r="2" spans="1:48" ht="68.099999999999994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478</v>
      </c>
      <c r="AU2" s="12" t="s">
        <v>47</v>
      </c>
      <c r="AV2" s="12" t="s">
        <v>48</v>
      </c>
    </row>
    <row r="3" spans="1:48" x14ac:dyDescent="0.25">
      <c r="A3" s="1" t="s">
        <v>448</v>
      </c>
      <c r="B3" s="1" t="s">
        <v>458</v>
      </c>
      <c r="C3" s="1" t="s">
        <v>459</v>
      </c>
      <c r="D3" s="1" t="s">
        <v>84</v>
      </c>
      <c r="E3" s="1" t="s">
        <v>49</v>
      </c>
      <c r="F3" s="1" t="s">
        <v>50</v>
      </c>
      <c r="G3" s="1" t="s">
        <v>51</v>
      </c>
      <c r="H3" s="1" t="s">
        <v>52</v>
      </c>
      <c r="J3" s="2">
        <v>36.9</v>
      </c>
      <c r="K3" s="2">
        <f t="shared" ref="K3:K66" si="0">SUM(N3,P3,R3,T3,V3,X3,Z3,AB3,AE3,AG3,AI3)</f>
        <v>30.18</v>
      </c>
      <c r="L3" s="2">
        <f t="shared" ref="L3:L66" si="1">SUM(M3,AD3,AK3,AM3,AO3,AQ3,AR3)</f>
        <v>0</v>
      </c>
      <c r="P3" s="6">
        <v>2.52</v>
      </c>
      <c r="Q3" s="5">
        <v>3263.4</v>
      </c>
      <c r="R3" s="7">
        <v>21.25</v>
      </c>
      <c r="S3" s="5">
        <v>11023.4375</v>
      </c>
      <c r="T3" s="8">
        <v>6.34</v>
      </c>
      <c r="U3" s="5">
        <v>986.66250000000002</v>
      </c>
      <c r="AB3" s="10">
        <v>7.0000000000000007E-2</v>
      </c>
      <c r="AC3" s="5">
        <v>3.9217499999999998</v>
      </c>
      <c r="AL3" s="5" t="str">
        <f t="shared" ref="AL3:AL56" si="2">IF(AK3&gt;0,AK3*$AL$1,"")</f>
        <v/>
      </c>
      <c r="AN3" s="5" t="str">
        <f t="shared" ref="AN3:AN56" si="3">IF(AM3&gt;0,AM3*$AN$1,"")</f>
        <v/>
      </c>
      <c r="AP3" s="5" t="str">
        <f t="shared" ref="AP3:AP56" si="4">IF(AO3&gt;0,AO3*$AP$1,"")</f>
        <v/>
      </c>
      <c r="AS3" s="5">
        <f t="shared" ref="AS3:AS56" si="5">SUM(O3,Q3,S3,U3,W3,Y3,AA3,AC3,AF3,AH3,AJ3)</f>
        <v>15277.42175</v>
      </c>
      <c r="AT3" s="5">
        <f t="shared" ref="AT3:AT66" si="6">$AS$365*(AU3/100)</f>
        <v>12237.214821749998</v>
      </c>
      <c r="AU3" s="11">
        <f t="shared" ref="AU3:AU66" si="7">(AS3/$AS$365)*(100-19.9)</f>
        <v>0.25324738847331024</v>
      </c>
      <c r="AV3" s="5">
        <f t="shared" ref="AV3:AV56" si="8">(AU3/100)*$AV$1</f>
        <v>253.24738847331022</v>
      </c>
    </row>
    <row r="4" spans="1:48" x14ac:dyDescent="0.25">
      <c r="A4" s="1" t="s">
        <v>448</v>
      </c>
      <c r="B4" s="1" t="s">
        <v>458</v>
      </c>
      <c r="C4" s="1" t="s">
        <v>459</v>
      </c>
      <c r="D4" s="1" t="s">
        <v>84</v>
      </c>
      <c r="E4" s="1" t="s">
        <v>53</v>
      </c>
      <c r="F4" s="1" t="s">
        <v>50</v>
      </c>
      <c r="G4" s="1" t="s">
        <v>51</v>
      </c>
      <c r="H4" s="1" t="s">
        <v>52</v>
      </c>
      <c r="J4" s="2">
        <v>39.11</v>
      </c>
      <c r="K4" s="2">
        <f t="shared" si="0"/>
        <v>0.28999999999999998</v>
      </c>
      <c r="L4" s="2">
        <f t="shared" si="1"/>
        <v>0</v>
      </c>
      <c r="T4" s="8">
        <v>0.28999999999999998</v>
      </c>
      <c r="U4" s="5">
        <v>45.131249999999987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45.131249999999987</v>
      </c>
      <c r="AT4" s="5">
        <f t="shared" si="6"/>
        <v>36.150131249999987</v>
      </c>
      <c r="AU4" s="11">
        <f t="shared" si="7"/>
        <v>7.4812173075185793E-4</v>
      </c>
      <c r="AV4" s="5">
        <f t="shared" si="8"/>
        <v>0.74812173075185795</v>
      </c>
    </row>
    <row r="5" spans="1:48" x14ac:dyDescent="0.25">
      <c r="A5" s="1" t="s">
        <v>54</v>
      </c>
      <c r="B5" s="1" t="s">
        <v>55</v>
      </c>
      <c r="C5" s="1" t="s">
        <v>56</v>
      </c>
      <c r="D5" s="1" t="s">
        <v>57</v>
      </c>
      <c r="E5" s="1" t="s">
        <v>58</v>
      </c>
      <c r="F5" s="1" t="s">
        <v>50</v>
      </c>
      <c r="G5" s="1" t="s">
        <v>51</v>
      </c>
      <c r="H5" s="1" t="s">
        <v>52</v>
      </c>
      <c r="I5" s="2">
        <v>80</v>
      </c>
      <c r="J5" s="2">
        <v>36.97</v>
      </c>
      <c r="K5" s="2">
        <f t="shared" si="0"/>
        <v>34.870000000000005</v>
      </c>
      <c r="L5" s="2">
        <f t="shared" si="1"/>
        <v>0</v>
      </c>
      <c r="R5" s="7">
        <v>33.15</v>
      </c>
      <c r="S5" s="5">
        <v>17196.5625</v>
      </c>
      <c r="T5" s="8">
        <v>0.09</v>
      </c>
      <c r="U5" s="5">
        <v>14.00625</v>
      </c>
      <c r="Z5" s="9">
        <v>0.45</v>
      </c>
      <c r="AA5" s="5">
        <v>28.012499999999999</v>
      </c>
      <c r="AB5" s="10">
        <v>1.18</v>
      </c>
      <c r="AC5" s="5">
        <v>66.109499999999997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17304.690749999998</v>
      </c>
      <c r="AT5" s="5">
        <f t="shared" si="6"/>
        <v>13861.057290749999</v>
      </c>
      <c r="AU5" s="11">
        <f t="shared" si="7"/>
        <v>0.28685257319519558</v>
      </c>
      <c r="AV5" s="5">
        <f t="shared" si="8"/>
        <v>286.85257319519559</v>
      </c>
    </row>
    <row r="6" spans="1:48" x14ac:dyDescent="0.25">
      <c r="A6" s="1" t="s">
        <v>54</v>
      </c>
      <c r="B6" s="1" t="s">
        <v>55</v>
      </c>
      <c r="C6" s="1" t="s">
        <v>56</v>
      </c>
      <c r="D6" s="1" t="s">
        <v>57</v>
      </c>
      <c r="E6" s="1" t="s">
        <v>61</v>
      </c>
      <c r="F6" s="1" t="s">
        <v>62</v>
      </c>
      <c r="G6" s="1" t="s">
        <v>51</v>
      </c>
      <c r="H6" s="1" t="s">
        <v>63</v>
      </c>
      <c r="I6" s="2">
        <v>80</v>
      </c>
      <c r="J6" s="2">
        <v>36.36</v>
      </c>
      <c r="K6" s="2">
        <f t="shared" si="0"/>
        <v>2.66</v>
      </c>
      <c r="L6" s="2">
        <f t="shared" si="1"/>
        <v>0</v>
      </c>
      <c r="R6" s="7">
        <v>2.66</v>
      </c>
      <c r="S6" s="5">
        <v>1379.875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1379.875</v>
      </c>
      <c r="AT6" s="5">
        <f t="shared" si="6"/>
        <v>1105.2798749999999</v>
      </c>
      <c r="AU6" s="11">
        <f t="shared" si="7"/>
        <v>2.2873606940229229E-2</v>
      </c>
      <c r="AV6" s="5">
        <f t="shared" si="8"/>
        <v>22.87360694022923</v>
      </c>
    </row>
    <row r="7" spans="1:48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50</v>
      </c>
      <c r="G7" s="1" t="s">
        <v>51</v>
      </c>
      <c r="H7" s="1" t="s">
        <v>52</v>
      </c>
      <c r="I7" s="2">
        <v>77.569999999999993</v>
      </c>
      <c r="J7" s="2">
        <v>34.700000000000003</v>
      </c>
      <c r="K7" s="2">
        <f t="shared" si="0"/>
        <v>1.6</v>
      </c>
      <c r="L7" s="2">
        <f t="shared" si="1"/>
        <v>0</v>
      </c>
      <c r="R7" s="7">
        <v>1.59</v>
      </c>
      <c r="S7" s="5">
        <v>824.8125</v>
      </c>
      <c r="T7" s="8">
        <v>0.01</v>
      </c>
      <c r="U7" s="5">
        <v>1.5562499999999999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826.36874999999998</v>
      </c>
      <c r="AT7" s="5">
        <f t="shared" si="6"/>
        <v>661.92136874999994</v>
      </c>
      <c r="AU7" s="11">
        <f t="shared" si="7"/>
        <v>1.3698366863077127E-2</v>
      </c>
      <c r="AV7" s="5">
        <f t="shared" si="8"/>
        <v>13.698366863077128</v>
      </c>
    </row>
    <row r="8" spans="1:48" x14ac:dyDescent="0.25">
      <c r="A8" s="1" t="s">
        <v>69</v>
      </c>
      <c r="B8" s="1" t="s">
        <v>70</v>
      </c>
      <c r="C8" s="1" t="s">
        <v>71</v>
      </c>
      <c r="D8" s="1" t="s">
        <v>72</v>
      </c>
      <c r="E8" s="1" t="s">
        <v>68</v>
      </c>
      <c r="F8" s="1" t="s">
        <v>50</v>
      </c>
      <c r="G8" s="1" t="s">
        <v>51</v>
      </c>
      <c r="H8" s="1" t="s">
        <v>52</v>
      </c>
      <c r="I8" s="2">
        <v>2.4300000000000002</v>
      </c>
      <c r="J8" s="2">
        <v>1.7</v>
      </c>
      <c r="K8" s="2">
        <f t="shared" si="0"/>
        <v>0.41000000000000003</v>
      </c>
      <c r="L8" s="2">
        <f t="shared" si="1"/>
        <v>0</v>
      </c>
      <c r="T8" s="8">
        <v>0.02</v>
      </c>
      <c r="U8" s="5">
        <v>3.1124999999999998</v>
      </c>
      <c r="AB8" s="10">
        <v>0.39</v>
      </c>
      <c r="AC8" s="5">
        <v>21.84975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24.962250000000001</v>
      </c>
      <c r="AT8" s="5">
        <f t="shared" si="6"/>
        <v>19.994762250000001</v>
      </c>
      <c r="AU8" s="11">
        <f t="shared" si="7"/>
        <v>4.1378870900895881E-4</v>
      </c>
      <c r="AV8" s="5">
        <f t="shared" si="8"/>
        <v>0.41378870900895881</v>
      </c>
    </row>
    <row r="9" spans="1:48" x14ac:dyDescent="0.25">
      <c r="A9" s="1" t="s">
        <v>73</v>
      </c>
      <c r="B9" s="1" t="s">
        <v>74</v>
      </c>
      <c r="C9" s="1" t="s">
        <v>75</v>
      </c>
      <c r="D9" s="1" t="s">
        <v>67</v>
      </c>
      <c r="E9" s="1" t="s">
        <v>76</v>
      </c>
      <c r="F9" s="1" t="s">
        <v>50</v>
      </c>
      <c r="G9" s="1" t="s">
        <v>51</v>
      </c>
      <c r="H9" s="1" t="s">
        <v>52</v>
      </c>
      <c r="I9" s="2">
        <v>40</v>
      </c>
      <c r="J9" s="2">
        <v>35.979999999999997</v>
      </c>
      <c r="K9" s="2">
        <f t="shared" si="0"/>
        <v>35.96</v>
      </c>
      <c r="L9" s="2">
        <f t="shared" si="1"/>
        <v>0</v>
      </c>
      <c r="P9" s="6">
        <v>12.13</v>
      </c>
      <c r="Q9" s="5">
        <v>15708.35</v>
      </c>
      <c r="R9" s="7">
        <v>22.52</v>
      </c>
      <c r="S9" s="5">
        <v>11682.25</v>
      </c>
      <c r="T9" s="8">
        <v>1.31</v>
      </c>
      <c r="U9" s="5">
        <v>203.86875000000001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27594.46875</v>
      </c>
      <c r="AT9" s="5">
        <f t="shared" si="6"/>
        <v>22103.169468749998</v>
      </c>
      <c r="AU9" s="11">
        <f t="shared" si="7"/>
        <v>0.45742189104950703</v>
      </c>
      <c r="AV9" s="5">
        <f t="shared" si="8"/>
        <v>457.42189104950705</v>
      </c>
    </row>
    <row r="10" spans="1:48" x14ac:dyDescent="0.25">
      <c r="A10" s="1" t="s">
        <v>77</v>
      </c>
      <c r="B10" s="1" t="s">
        <v>74</v>
      </c>
      <c r="C10" s="1" t="s">
        <v>75</v>
      </c>
      <c r="D10" s="1" t="s">
        <v>67</v>
      </c>
      <c r="E10" s="1" t="s">
        <v>78</v>
      </c>
      <c r="F10" s="1" t="s">
        <v>60</v>
      </c>
      <c r="G10" s="1" t="s">
        <v>51</v>
      </c>
      <c r="H10" s="1" t="s">
        <v>52</v>
      </c>
      <c r="I10" s="2">
        <v>40</v>
      </c>
      <c r="J10" s="2">
        <v>37.18</v>
      </c>
      <c r="K10" s="2">
        <f t="shared" si="0"/>
        <v>37.17</v>
      </c>
      <c r="L10" s="2">
        <f t="shared" si="1"/>
        <v>0</v>
      </c>
      <c r="P10" s="6">
        <v>5.32</v>
      </c>
      <c r="Q10" s="5">
        <v>6889.4000000000005</v>
      </c>
      <c r="R10" s="7">
        <v>30.66</v>
      </c>
      <c r="S10" s="5">
        <v>15904.875</v>
      </c>
      <c r="T10" s="8">
        <v>1.1599999999999999</v>
      </c>
      <c r="U10" s="5">
        <v>180.52500000000001</v>
      </c>
      <c r="Z10" s="9">
        <v>0.03</v>
      </c>
      <c r="AA10" s="5">
        <v>1.8674999999999999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22976.667500000003</v>
      </c>
      <c r="AT10" s="5">
        <f t="shared" si="6"/>
        <v>18404.310667499998</v>
      </c>
      <c r="AU10" s="11">
        <f t="shared" si="7"/>
        <v>0.38087454384733355</v>
      </c>
      <c r="AV10" s="5">
        <f t="shared" si="8"/>
        <v>380.87454384733354</v>
      </c>
    </row>
    <row r="11" spans="1:48" x14ac:dyDescent="0.25">
      <c r="A11" s="1" t="s">
        <v>79</v>
      </c>
      <c r="B11" s="1" t="s">
        <v>55</v>
      </c>
      <c r="C11" s="1" t="s">
        <v>56</v>
      </c>
      <c r="D11" s="1" t="s">
        <v>57</v>
      </c>
      <c r="E11" s="1" t="s">
        <v>59</v>
      </c>
      <c r="F11" s="1" t="s">
        <v>60</v>
      </c>
      <c r="G11" s="1" t="s">
        <v>51</v>
      </c>
      <c r="H11" s="1" t="s">
        <v>52</v>
      </c>
      <c r="I11" s="2">
        <v>80</v>
      </c>
      <c r="J11" s="2">
        <v>38.78</v>
      </c>
      <c r="K11" s="2">
        <f t="shared" si="0"/>
        <v>36.25</v>
      </c>
      <c r="L11" s="2">
        <f t="shared" si="1"/>
        <v>0</v>
      </c>
      <c r="R11" s="7">
        <v>26.44</v>
      </c>
      <c r="S11" s="5">
        <v>13715.75</v>
      </c>
      <c r="T11" s="8">
        <v>5.75</v>
      </c>
      <c r="U11" s="5">
        <v>894.84375</v>
      </c>
      <c r="Z11" s="9">
        <v>1.75</v>
      </c>
      <c r="AA11" s="5">
        <v>108.9375</v>
      </c>
      <c r="AB11" s="10">
        <v>2.31</v>
      </c>
      <c r="AC11" s="5">
        <v>129.41775000000001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14848.949000000001</v>
      </c>
      <c r="AT11" s="5">
        <f t="shared" si="6"/>
        <v>11894.008148999999</v>
      </c>
      <c r="AU11" s="11">
        <f t="shared" si="7"/>
        <v>0.2461447760858845</v>
      </c>
      <c r="AV11" s="5">
        <f t="shared" si="8"/>
        <v>246.1447760858845</v>
      </c>
    </row>
    <row r="12" spans="1:48" x14ac:dyDescent="0.25">
      <c r="A12" s="1" t="s">
        <v>79</v>
      </c>
      <c r="B12" s="1" t="s">
        <v>55</v>
      </c>
      <c r="C12" s="1" t="s">
        <v>56</v>
      </c>
      <c r="D12" s="1" t="s">
        <v>57</v>
      </c>
      <c r="E12" s="1" t="s">
        <v>80</v>
      </c>
      <c r="F12" s="1" t="s">
        <v>60</v>
      </c>
      <c r="G12" s="1" t="s">
        <v>51</v>
      </c>
      <c r="H12" s="1" t="s">
        <v>52</v>
      </c>
      <c r="I12" s="2">
        <v>80</v>
      </c>
      <c r="J12" s="2">
        <v>38.090000000000003</v>
      </c>
      <c r="K12" s="2">
        <f t="shared" si="0"/>
        <v>14.36</v>
      </c>
      <c r="L12" s="2">
        <f t="shared" si="1"/>
        <v>0</v>
      </c>
      <c r="R12" s="7">
        <v>12.52</v>
      </c>
      <c r="S12" s="5">
        <v>6494.75</v>
      </c>
      <c r="T12" s="8">
        <v>0.98</v>
      </c>
      <c r="U12" s="5">
        <v>152.51249999999999</v>
      </c>
      <c r="Z12" s="9">
        <v>0.09</v>
      </c>
      <c r="AA12" s="5">
        <v>5.6025</v>
      </c>
      <c r="AB12" s="10">
        <v>0.77</v>
      </c>
      <c r="AC12" s="5">
        <v>43.139249999999997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6696.00425</v>
      </c>
      <c r="AT12" s="5">
        <f t="shared" si="6"/>
        <v>5363.4994042500002</v>
      </c>
      <c r="AU12" s="11">
        <f t="shared" si="7"/>
        <v>0.11099684339857191</v>
      </c>
      <c r="AV12" s="5">
        <f t="shared" si="8"/>
        <v>110.99684339857191</v>
      </c>
    </row>
    <row r="13" spans="1:48" x14ac:dyDescent="0.25">
      <c r="A13" s="1" t="s">
        <v>81</v>
      </c>
      <c r="B13" s="1" t="s">
        <v>82</v>
      </c>
      <c r="C13" s="1" t="s">
        <v>83</v>
      </c>
      <c r="D13" s="1" t="s">
        <v>84</v>
      </c>
      <c r="E13" s="1" t="s">
        <v>68</v>
      </c>
      <c r="F13" s="1" t="s">
        <v>60</v>
      </c>
      <c r="G13" s="1" t="s">
        <v>51</v>
      </c>
      <c r="H13" s="1" t="s">
        <v>52</v>
      </c>
      <c r="I13" s="2">
        <v>74.64</v>
      </c>
      <c r="J13" s="2">
        <v>36.46</v>
      </c>
      <c r="K13" s="2">
        <f t="shared" si="0"/>
        <v>36.47</v>
      </c>
      <c r="L13" s="2">
        <f t="shared" si="1"/>
        <v>0</v>
      </c>
      <c r="P13" s="6">
        <v>26.76</v>
      </c>
      <c r="Q13" s="5">
        <v>34654.199999999997</v>
      </c>
      <c r="R13" s="7">
        <v>9.6</v>
      </c>
      <c r="S13" s="5">
        <v>4980</v>
      </c>
      <c r="Z13" s="9">
        <v>0.11</v>
      </c>
      <c r="AA13" s="5">
        <v>6.8475000000000001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39641.047500000001</v>
      </c>
      <c r="AT13" s="5">
        <f t="shared" si="6"/>
        <v>31752.479047499997</v>
      </c>
      <c r="AU13" s="11">
        <f t="shared" si="7"/>
        <v>0.6571129553140368</v>
      </c>
      <c r="AV13" s="5">
        <f t="shared" si="8"/>
        <v>657.11295531403675</v>
      </c>
    </row>
    <row r="14" spans="1:48" x14ac:dyDescent="0.25">
      <c r="A14" s="1" t="s">
        <v>81</v>
      </c>
      <c r="B14" s="1" t="s">
        <v>82</v>
      </c>
      <c r="C14" s="1" t="s">
        <v>83</v>
      </c>
      <c r="D14" s="1" t="s">
        <v>84</v>
      </c>
      <c r="E14" s="1" t="s">
        <v>85</v>
      </c>
      <c r="F14" s="1" t="s">
        <v>60</v>
      </c>
      <c r="G14" s="1" t="s">
        <v>51</v>
      </c>
      <c r="H14" s="1" t="s">
        <v>52</v>
      </c>
      <c r="I14" s="2">
        <v>74.64</v>
      </c>
      <c r="J14" s="2">
        <v>34.82</v>
      </c>
      <c r="K14" s="2">
        <f t="shared" si="0"/>
        <v>18.610000000000003</v>
      </c>
      <c r="L14" s="2">
        <f t="shared" si="1"/>
        <v>0</v>
      </c>
      <c r="P14" s="6">
        <v>0.33</v>
      </c>
      <c r="Q14" s="5">
        <v>427.35</v>
      </c>
      <c r="R14" s="7">
        <v>14.22</v>
      </c>
      <c r="S14" s="5">
        <v>7376.625</v>
      </c>
      <c r="T14" s="8">
        <v>3.01</v>
      </c>
      <c r="U14" s="5">
        <v>468.43124999999998</v>
      </c>
      <c r="Z14" s="9">
        <v>0.42</v>
      </c>
      <c r="AA14" s="5">
        <v>26.145</v>
      </c>
      <c r="AB14" s="10">
        <v>0.63</v>
      </c>
      <c r="AC14" s="5">
        <v>35.295749999999998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8333.8469999999998</v>
      </c>
      <c r="AT14" s="5">
        <f t="shared" si="6"/>
        <v>6675.4114469999995</v>
      </c>
      <c r="AU14" s="11">
        <f t="shared" si="7"/>
        <v>0.13814667312474574</v>
      </c>
      <c r="AV14" s="5">
        <f t="shared" si="8"/>
        <v>138.14667312474575</v>
      </c>
    </row>
    <row r="15" spans="1:48" x14ac:dyDescent="0.25">
      <c r="A15" s="1" t="s">
        <v>86</v>
      </c>
      <c r="B15" s="1" t="s">
        <v>87</v>
      </c>
      <c r="C15" s="1" t="s">
        <v>88</v>
      </c>
      <c r="D15" s="1" t="s">
        <v>67</v>
      </c>
      <c r="E15" s="1" t="s">
        <v>68</v>
      </c>
      <c r="F15" s="1" t="s">
        <v>60</v>
      </c>
      <c r="G15" s="1" t="s">
        <v>51</v>
      </c>
      <c r="H15" s="1" t="s">
        <v>52</v>
      </c>
      <c r="I15" s="2">
        <v>5.36</v>
      </c>
      <c r="J15" s="2">
        <v>1.18</v>
      </c>
      <c r="K15" s="2">
        <f t="shared" si="0"/>
        <v>1.19</v>
      </c>
      <c r="L15" s="2">
        <f t="shared" si="1"/>
        <v>0</v>
      </c>
      <c r="P15" s="6">
        <v>0.09</v>
      </c>
      <c r="Q15" s="5">
        <v>116.55</v>
      </c>
      <c r="R15" s="7">
        <v>0.16</v>
      </c>
      <c r="S15" s="5">
        <v>83</v>
      </c>
      <c r="Z15" s="9">
        <v>0.94</v>
      </c>
      <c r="AA15" s="5">
        <v>58.514999999999993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258.065</v>
      </c>
      <c r="AT15" s="5">
        <f t="shared" si="6"/>
        <v>206.71006499999996</v>
      </c>
      <c r="AU15" s="11">
        <f t="shared" si="7"/>
        <v>4.277834858251838E-3</v>
      </c>
      <c r="AV15" s="5">
        <f t="shared" si="8"/>
        <v>4.277834858251838</v>
      </c>
    </row>
    <row r="16" spans="1:48" x14ac:dyDescent="0.25">
      <c r="A16" s="1" t="s">
        <v>86</v>
      </c>
      <c r="B16" s="1" t="s">
        <v>87</v>
      </c>
      <c r="C16" s="1" t="s">
        <v>88</v>
      </c>
      <c r="D16" s="1" t="s">
        <v>67</v>
      </c>
      <c r="E16" s="1" t="s">
        <v>85</v>
      </c>
      <c r="F16" s="1" t="s">
        <v>60</v>
      </c>
      <c r="G16" s="1" t="s">
        <v>51</v>
      </c>
      <c r="H16" s="1" t="s">
        <v>52</v>
      </c>
      <c r="I16" s="2">
        <v>5.36</v>
      </c>
      <c r="J16" s="2">
        <v>4.1399999999999997</v>
      </c>
      <c r="K16" s="2">
        <f t="shared" si="0"/>
        <v>4.0399999999999991</v>
      </c>
      <c r="L16" s="2">
        <f t="shared" si="1"/>
        <v>0</v>
      </c>
      <c r="R16" s="7">
        <v>0.01</v>
      </c>
      <c r="S16" s="5">
        <v>5.1875</v>
      </c>
      <c r="Z16" s="9">
        <v>2.61</v>
      </c>
      <c r="AA16" s="5">
        <v>162.4725</v>
      </c>
      <c r="AB16" s="10">
        <v>1.42</v>
      </c>
      <c r="AC16" s="5">
        <v>79.555499999999995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247.21549999999999</v>
      </c>
      <c r="AT16" s="5">
        <f t="shared" si="6"/>
        <v>198.01961550000001</v>
      </c>
      <c r="AU16" s="11">
        <f t="shared" si="7"/>
        <v>4.0979872644494892E-3</v>
      </c>
      <c r="AV16" s="5">
        <f t="shared" si="8"/>
        <v>4.0979872644494897</v>
      </c>
    </row>
    <row r="17" spans="1:48" x14ac:dyDescent="0.25">
      <c r="A17" s="1" t="s">
        <v>89</v>
      </c>
      <c r="B17" s="1" t="s">
        <v>90</v>
      </c>
      <c r="C17" s="1" t="s">
        <v>91</v>
      </c>
      <c r="D17" s="1" t="s">
        <v>84</v>
      </c>
      <c r="E17" s="1" t="s">
        <v>49</v>
      </c>
      <c r="F17" s="1" t="s">
        <v>60</v>
      </c>
      <c r="G17" s="1" t="s">
        <v>51</v>
      </c>
      <c r="H17" s="1" t="s">
        <v>52</v>
      </c>
      <c r="I17" s="2">
        <v>160</v>
      </c>
      <c r="J17" s="2">
        <v>37.46</v>
      </c>
      <c r="K17" s="2">
        <f t="shared" si="0"/>
        <v>37.459999999999994</v>
      </c>
      <c r="L17" s="2">
        <f t="shared" si="1"/>
        <v>0</v>
      </c>
      <c r="R17" s="7">
        <v>37.299999999999997</v>
      </c>
      <c r="S17" s="5">
        <v>19349.375</v>
      </c>
      <c r="T17" s="8">
        <v>0.16</v>
      </c>
      <c r="U17" s="5">
        <v>24.9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19374.275000000001</v>
      </c>
      <c r="AT17" s="5">
        <f t="shared" si="6"/>
        <v>15518.794275</v>
      </c>
      <c r="AU17" s="11">
        <f t="shared" si="7"/>
        <v>0.32115920000138393</v>
      </c>
      <c r="AV17" s="5">
        <f t="shared" si="8"/>
        <v>321.15920000138391</v>
      </c>
    </row>
    <row r="18" spans="1:48" x14ac:dyDescent="0.25">
      <c r="A18" s="1" t="s">
        <v>89</v>
      </c>
      <c r="B18" s="1" t="s">
        <v>90</v>
      </c>
      <c r="C18" s="1" t="s">
        <v>91</v>
      </c>
      <c r="D18" s="1" t="s">
        <v>84</v>
      </c>
      <c r="E18" s="1" t="s">
        <v>76</v>
      </c>
      <c r="F18" s="1" t="s">
        <v>60</v>
      </c>
      <c r="G18" s="1" t="s">
        <v>51</v>
      </c>
      <c r="H18" s="1" t="s">
        <v>52</v>
      </c>
      <c r="I18" s="2">
        <v>160</v>
      </c>
      <c r="J18" s="2">
        <v>38.6</v>
      </c>
      <c r="K18" s="2">
        <f t="shared" si="0"/>
        <v>38.599999999999994</v>
      </c>
      <c r="L18" s="2">
        <f t="shared" si="1"/>
        <v>0</v>
      </c>
      <c r="R18" s="7">
        <v>23.5</v>
      </c>
      <c r="S18" s="5">
        <v>12190.625</v>
      </c>
      <c r="T18" s="8">
        <v>13.37</v>
      </c>
      <c r="U18" s="5">
        <v>2080.7062500000002</v>
      </c>
      <c r="Z18" s="9">
        <v>1.07</v>
      </c>
      <c r="AA18" s="5">
        <v>66.607500000000002</v>
      </c>
      <c r="AB18" s="10">
        <v>0.66</v>
      </c>
      <c r="AC18" s="5">
        <v>36.976500000000001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14374.91525</v>
      </c>
      <c r="AT18" s="5">
        <f t="shared" si="6"/>
        <v>11514.30711525</v>
      </c>
      <c r="AU18" s="11">
        <f t="shared" si="7"/>
        <v>0.23828691818288394</v>
      </c>
      <c r="AV18" s="5">
        <f t="shared" si="8"/>
        <v>238.28691818288394</v>
      </c>
    </row>
    <row r="19" spans="1:48" x14ac:dyDescent="0.25">
      <c r="A19" s="1" t="s">
        <v>89</v>
      </c>
      <c r="B19" s="1" t="s">
        <v>90</v>
      </c>
      <c r="C19" s="1" t="s">
        <v>91</v>
      </c>
      <c r="D19" s="1" t="s">
        <v>84</v>
      </c>
      <c r="E19" s="1" t="s">
        <v>58</v>
      </c>
      <c r="F19" s="1" t="s">
        <v>60</v>
      </c>
      <c r="G19" s="1" t="s">
        <v>51</v>
      </c>
      <c r="H19" s="1" t="s">
        <v>52</v>
      </c>
      <c r="I19" s="2">
        <v>160</v>
      </c>
      <c r="J19" s="2">
        <v>39.61</v>
      </c>
      <c r="K19" s="2">
        <f t="shared" si="0"/>
        <v>39.61</v>
      </c>
      <c r="L19" s="2">
        <f t="shared" si="1"/>
        <v>0</v>
      </c>
      <c r="R19" s="7">
        <v>37.46</v>
      </c>
      <c r="S19" s="5">
        <v>19432.375</v>
      </c>
      <c r="T19" s="8">
        <v>2.15</v>
      </c>
      <c r="U19" s="5">
        <v>334.59375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19766.96875</v>
      </c>
      <c r="AT19" s="5">
        <f t="shared" si="6"/>
        <v>15833.341968749999</v>
      </c>
      <c r="AU19" s="11">
        <f t="shared" si="7"/>
        <v>0.32766871896896044</v>
      </c>
      <c r="AV19" s="5">
        <f t="shared" si="8"/>
        <v>327.66871896896043</v>
      </c>
    </row>
    <row r="20" spans="1:48" x14ac:dyDescent="0.25">
      <c r="A20" s="1" t="s">
        <v>89</v>
      </c>
      <c r="B20" s="1" t="s">
        <v>90</v>
      </c>
      <c r="C20" s="1" t="s">
        <v>91</v>
      </c>
      <c r="D20" s="1" t="s">
        <v>84</v>
      </c>
      <c r="E20" s="1" t="s">
        <v>53</v>
      </c>
      <c r="F20" s="1" t="s">
        <v>60</v>
      </c>
      <c r="G20" s="1" t="s">
        <v>51</v>
      </c>
      <c r="H20" s="1" t="s">
        <v>52</v>
      </c>
      <c r="I20" s="2">
        <v>160</v>
      </c>
      <c r="J20" s="2">
        <v>39.409999999999997</v>
      </c>
      <c r="K20" s="2">
        <f t="shared" si="0"/>
        <v>39.409999999999997</v>
      </c>
      <c r="L20" s="2">
        <f t="shared" si="1"/>
        <v>0</v>
      </c>
      <c r="R20" s="7">
        <v>39.409999999999997</v>
      </c>
      <c r="S20" s="5">
        <v>20443.9375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20443.9375</v>
      </c>
      <c r="AT20" s="5">
        <f t="shared" si="6"/>
        <v>16375.5939375</v>
      </c>
      <c r="AU20" s="11">
        <f t="shared" si="7"/>
        <v>0.33889054493023835</v>
      </c>
      <c r="AV20" s="5">
        <f t="shared" si="8"/>
        <v>338.89054493023832</v>
      </c>
    </row>
    <row r="21" spans="1:48" x14ac:dyDescent="0.25">
      <c r="A21" s="1" t="s">
        <v>93</v>
      </c>
      <c r="B21" s="1" t="s">
        <v>94</v>
      </c>
      <c r="C21" s="1" t="s">
        <v>95</v>
      </c>
      <c r="D21" s="1" t="s">
        <v>96</v>
      </c>
      <c r="E21" s="1" t="s">
        <v>97</v>
      </c>
      <c r="F21" s="1" t="s">
        <v>60</v>
      </c>
      <c r="G21" s="1" t="s">
        <v>51</v>
      </c>
      <c r="H21" s="1" t="s">
        <v>52</v>
      </c>
      <c r="I21" s="2">
        <v>215.72</v>
      </c>
      <c r="J21" s="2">
        <v>38.57</v>
      </c>
      <c r="K21" s="2">
        <f t="shared" si="0"/>
        <v>1.1200000000000001</v>
      </c>
      <c r="L21" s="2">
        <f t="shared" si="1"/>
        <v>0</v>
      </c>
      <c r="R21" s="7">
        <v>1.02</v>
      </c>
      <c r="S21" s="5">
        <v>529.125</v>
      </c>
      <c r="T21" s="8">
        <v>0.1</v>
      </c>
      <c r="U21" s="5">
        <v>15.5625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544.6875</v>
      </c>
      <c r="AT21" s="5">
        <f t="shared" si="6"/>
        <v>436.29468749999995</v>
      </c>
      <c r="AU21" s="11">
        <f t="shared" si="7"/>
        <v>9.0290553711431156E-3</v>
      </c>
      <c r="AV21" s="5">
        <f t="shared" si="8"/>
        <v>9.0290553711431158</v>
      </c>
    </row>
    <row r="22" spans="1:48" x14ac:dyDescent="0.25">
      <c r="A22" s="1" t="s">
        <v>93</v>
      </c>
      <c r="B22" s="1" t="s">
        <v>94</v>
      </c>
      <c r="C22" s="1" t="s">
        <v>95</v>
      </c>
      <c r="D22" s="1" t="s">
        <v>96</v>
      </c>
      <c r="E22" s="1" t="s">
        <v>92</v>
      </c>
      <c r="F22" s="1" t="s">
        <v>60</v>
      </c>
      <c r="G22" s="1" t="s">
        <v>51</v>
      </c>
      <c r="H22" s="1" t="s">
        <v>52</v>
      </c>
      <c r="I22" s="2">
        <v>215.72</v>
      </c>
      <c r="J22" s="2">
        <v>38.31</v>
      </c>
      <c r="K22" s="2">
        <f t="shared" si="0"/>
        <v>30.590000000000003</v>
      </c>
      <c r="L22" s="2">
        <f t="shared" si="1"/>
        <v>0</v>
      </c>
      <c r="R22" s="7">
        <v>11.13</v>
      </c>
      <c r="S22" s="5">
        <v>5773.6875</v>
      </c>
      <c r="T22" s="8">
        <v>19.46</v>
      </c>
      <c r="U22" s="5">
        <v>3028.4625000000001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8802.15</v>
      </c>
      <c r="AT22" s="5">
        <f t="shared" si="6"/>
        <v>7050.5221499999989</v>
      </c>
      <c r="AU22" s="11">
        <f t="shared" si="7"/>
        <v>0.14590953479767274</v>
      </c>
      <c r="AV22" s="5">
        <f t="shared" si="8"/>
        <v>145.90953479767273</v>
      </c>
    </row>
    <row r="23" spans="1:48" x14ac:dyDescent="0.25">
      <c r="A23" s="1" t="s">
        <v>93</v>
      </c>
      <c r="B23" s="1" t="s">
        <v>94</v>
      </c>
      <c r="C23" s="1" t="s">
        <v>95</v>
      </c>
      <c r="D23" s="1" t="s">
        <v>96</v>
      </c>
      <c r="E23" s="1" t="s">
        <v>61</v>
      </c>
      <c r="F23" s="1" t="s">
        <v>60</v>
      </c>
      <c r="G23" s="1" t="s">
        <v>51</v>
      </c>
      <c r="H23" s="1" t="s">
        <v>52</v>
      </c>
      <c r="I23" s="2">
        <v>215.72</v>
      </c>
      <c r="J23" s="2">
        <v>36.909999999999997</v>
      </c>
      <c r="K23" s="2">
        <f t="shared" si="0"/>
        <v>32.28</v>
      </c>
      <c r="L23" s="2">
        <f t="shared" si="1"/>
        <v>0</v>
      </c>
      <c r="R23" s="7">
        <v>7.98</v>
      </c>
      <c r="S23" s="5">
        <v>4139.625</v>
      </c>
      <c r="T23" s="8">
        <v>24.3</v>
      </c>
      <c r="U23" s="5">
        <v>3781.6875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7921.3125</v>
      </c>
      <c r="AT23" s="5">
        <f t="shared" si="6"/>
        <v>6344.9713124999998</v>
      </c>
      <c r="AU23" s="11">
        <f t="shared" si="7"/>
        <v>0.13130826239748133</v>
      </c>
      <c r="AV23" s="5">
        <f t="shared" si="8"/>
        <v>131.30826239748134</v>
      </c>
    </row>
    <row r="24" spans="1:48" x14ac:dyDescent="0.25">
      <c r="A24" s="1" t="s">
        <v>93</v>
      </c>
      <c r="B24" s="1" t="s">
        <v>94</v>
      </c>
      <c r="C24" s="1" t="s">
        <v>95</v>
      </c>
      <c r="D24" s="1" t="s">
        <v>96</v>
      </c>
      <c r="E24" s="1" t="s">
        <v>98</v>
      </c>
      <c r="F24" s="1" t="s">
        <v>60</v>
      </c>
      <c r="G24" s="1" t="s">
        <v>51</v>
      </c>
      <c r="H24" s="1" t="s">
        <v>52</v>
      </c>
      <c r="I24" s="2">
        <v>215.72</v>
      </c>
      <c r="J24" s="2">
        <v>34.21</v>
      </c>
      <c r="K24" s="2">
        <f t="shared" si="0"/>
        <v>0.82</v>
      </c>
      <c r="L24" s="2">
        <f t="shared" si="1"/>
        <v>0</v>
      </c>
      <c r="T24" s="8">
        <v>0.82</v>
      </c>
      <c r="U24" s="5">
        <v>127.6125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127.6125</v>
      </c>
      <c r="AT24" s="5">
        <f t="shared" si="6"/>
        <v>102.21761249999997</v>
      </c>
      <c r="AU24" s="11">
        <f t="shared" si="7"/>
        <v>2.1153786869535299E-3</v>
      </c>
      <c r="AV24" s="5">
        <f t="shared" si="8"/>
        <v>2.1153786869535298</v>
      </c>
    </row>
    <row r="25" spans="1:48" x14ac:dyDescent="0.25">
      <c r="A25" s="1" t="s">
        <v>99</v>
      </c>
      <c r="B25" s="1" t="s">
        <v>100</v>
      </c>
      <c r="C25" s="1" t="s">
        <v>91</v>
      </c>
      <c r="D25" s="1" t="s">
        <v>84</v>
      </c>
      <c r="E25" s="1" t="s">
        <v>59</v>
      </c>
      <c r="F25" s="1" t="s">
        <v>101</v>
      </c>
      <c r="G25" s="1" t="s">
        <v>51</v>
      </c>
      <c r="H25" s="1" t="s">
        <v>52</v>
      </c>
      <c r="I25" s="2">
        <v>13</v>
      </c>
      <c r="J25" s="2">
        <v>12.22</v>
      </c>
      <c r="K25" s="2">
        <f t="shared" si="0"/>
        <v>12.22</v>
      </c>
      <c r="L25" s="2">
        <f t="shared" si="1"/>
        <v>0</v>
      </c>
      <c r="R25" s="7">
        <v>2.41</v>
      </c>
      <c r="S25" s="5">
        <v>1240.8499999999999</v>
      </c>
      <c r="Z25" s="9">
        <v>2.73</v>
      </c>
      <c r="AA25" s="5">
        <v>168.32400000000001</v>
      </c>
      <c r="AB25" s="10">
        <v>7.08</v>
      </c>
      <c r="AC25" s="5">
        <v>370.88549999999998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1780.0594999999998</v>
      </c>
      <c r="AT25" s="5">
        <f t="shared" si="6"/>
        <v>1425.8276595</v>
      </c>
      <c r="AU25" s="11">
        <f t="shared" si="7"/>
        <v>2.9507296916909842E-2</v>
      </c>
      <c r="AV25" s="5">
        <f t="shared" si="8"/>
        <v>29.507296916909844</v>
      </c>
    </row>
    <row r="26" spans="1:48" x14ac:dyDescent="0.25">
      <c r="A26" s="1" t="s">
        <v>102</v>
      </c>
      <c r="B26" s="1" t="s">
        <v>103</v>
      </c>
      <c r="C26" s="1" t="s">
        <v>104</v>
      </c>
      <c r="D26" s="1" t="s">
        <v>67</v>
      </c>
      <c r="E26" s="1" t="s">
        <v>78</v>
      </c>
      <c r="F26" s="1" t="s">
        <v>101</v>
      </c>
      <c r="G26" s="1" t="s">
        <v>51</v>
      </c>
      <c r="H26" s="1" t="s">
        <v>52</v>
      </c>
      <c r="I26" s="2">
        <v>147</v>
      </c>
      <c r="J26" s="2">
        <v>33.92</v>
      </c>
      <c r="K26" s="2">
        <f t="shared" si="0"/>
        <v>33.919999999999995</v>
      </c>
      <c r="L26" s="2">
        <f t="shared" si="1"/>
        <v>0</v>
      </c>
      <c r="N26" s="4">
        <v>0.62</v>
      </c>
      <c r="O26" s="5">
        <v>871.41</v>
      </c>
      <c r="P26" s="6">
        <v>12.6</v>
      </c>
      <c r="Q26" s="5">
        <v>13053.6</v>
      </c>
      <c r="R26" s="7">
        <v>20.58</v>
      </c>
      <c r="S26" s="5">
        <v>9615.5499999999993</v>
      </c>
      <c r="T26" s="8">
        <v>0.12</v>
      </c>
      <c r="U26" s="5">
        <v>18.36375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23558.923749999998</v>
      </c>
      <c r="AT26" s="5">
        <f t="shared" si="6"/>
        <v>18870.697923749998</v>
      </c>
      <c r="AU26" s="11">
        <f t="shared" si="7"/>
        <v>0.39052636057058149</v>
      </c>
      <c r="AV26" s="5">
        <f t="shared" si="8"/>
        <v>390.52636057058152</v>
      </c>
    </row>
    <row r="27" spans="1:48" x14ac:dyDescent="0.25">
      <c r="A27" s="1" t="s">
        <v>102</v>
      </c>
      <c r="B27" s="1" t="s">
        <v>103</v>
      </c>
      <c r="C27" s="1" t="s">
        <v>104</v>
      </c>
      <c r="D27" s="1" t="s">
        <v>67</v>
      </c>
      <c r="E27" s="1" t="s">
        <v>68</v>
      </c>
      <c r="F27" s="1" t="s">
        <v>101</v>
      </c>
      <c r="G27" s="1" t="s">
        <v>51</v>
      </c>
      <c r="H27" s="1" t="s">
        <v>52</v>
      </c>
      <c r="I27" s="2">
        <v>147</v>
      </c>
      <c r="J27" s="2">
        <v>40.99</v>
      </c>
      <c r="K27" s="2">
        <f t="shared" si="0"/>
        <v>39.94</v>
      </c>
      <c r="L27" s="2">
        <f t="shared" si="1"/>
        <v>0.06</v>
      </c>
      <c r="P27" s="6">
        <v>12.17</v>
      </c>
      <c r="Q27" s="5">
        <v>12608.12</v>
      </c>
      <c r="R27" s="7">
        <v>16.32</v>
      </c>
      <c r="S27" s="5">
        <v>6772.8</v>
      </c>
      <c r="T27" s="8">
        <v>11.45</v>
      </c>
      <c r="U27" s="5">
        <v>1425.5250000000001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R27" s="2">
        <v>0.06</v>
      </c>
      <c r="AS27" s="5">
        <f t="shared" si="5"/>
        <v>20806.445000000003</v>
      </c>
      <c r="AT27" s="5">
        <f t="shared" si="6"/>
        <v>16665.962445000001</v>
      </c>
      <c r="AU27" s="11">
        <f t="shared" si="7"/>
        <v>0.34489967914013792</v>
      </c>
      <c r="AV27" s="5">
        <f t="shared" si="8"/>
        <v>344.89967914013789</v>
      </c>
    </row>
    <row r="28" spans="1:48" x14ac:dyDescent="0.25">
      <c r="A28" s="1" t="s">
        <v>102</v>
      </c>
      <c r="B28" s="1" t="s">
        <v>103</v>
      </c>
      <c r="C28" s="1" t="s">
        <v>104</v>
      </c>
      <c r="D28" s="1" t="s">
        <v>67</v>
      </c>
      <c r="E28" s="1" t="s">
        <v>85</v>
      </c>
      <c r="F28" s="1" t="s">
        <v>101</v>
      </c>
      <c r="G28" s="1" t="s">
        <v>51</v>
      </c>
      <c r="H28" s="1" t="s">
        <v>52</v>
      </c>
      <c r="I28" s="2">
        <v>147</v>
      </c>
      <c r="J28" s="2">
        <v>39.93</v>
      </c>
      <c r="K28" s="2">
        <f t="shared" si="0"/>
        <v>32.49</v>
      </c>
      <c r="L28" s="2">
        <f t="shared" si="1"/>
        <v>0</v>
      </c>
      <c r="P28" s="6">
        <v>0.52</v>
      </c>
      <c r="Q28" s="5">
        <v>538.72</v>
      </c>
      <c r="R28" s="7">
        <v>28.57</v>
      </c>
      <c r="S28" s="5">
        <v>11856.55</v>
      </c>
      <c r="T28" s="8">
        <v>3.4</v>
      </c>
      <c r="U28" s="5">
        <v>423.3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12818.569999999998</v>
      </c>
      <c r="AT28" s="5">
        <f t="shared" si="6"/>
        <v>10267.674569999997</v>
      </c>
      <c r="AU28" s="11">
        <f t="shared" si="7"/>
        <v>0.21248803820332574</v>
      </c>
      <c r="AV28" s="5">
        <f t="shared" si="8"/>
        <v>212.48803820332574</v>
      </c>
    </row>
    <row r="29" spans="1:48" x14ac:dyDescent="0.25">
      <c r="A29" s="1" t="s">
        <v>102</v>
      </c>
      <c r="B29" s="1" t="s">
        <v>103</v>
      </c>
      <c r="C29" s="1" t="s">
        <v>104</v>
      </c>
      <c r="D29" s="1" t="s">
        <v>67</v>
      </c>
      <c r="E29" s="1" t="s">
        <v>59</v>
      </c>
      <c r="F29" s="1" t="s">
        <v>101</v>
      </c>
      <c r="G29" s="1" t="s">
        <v>51</v>
      </c>
      <c r="H29" s="1" t="s">
        <v>52</v>
      </c>
      <c r="I29" s="2">
        <v>147</v>
      </c>
      <c r="J29" s="2">
        <v>23.96</v>
      </c>
      <c r="K29" s="2">
        <f t="shared" si="0"/>
        <v>22.04</v>
      </c>
      <c r="L29" s="2">
        <f t="shared" si="1"/>
        <v>0</v>
      </c>
      <c r="P29" s="6">
        <v>0.01</v>
      </c>
      <c r="Q29" s="5">
        <v>10.36</v>
      </c>
      <c r="R29" s="7">
        <v>15.59</v>
      </c>
      <c r="S29" s="5">
        <v>7127.625</v>
      </c>
      <c r="T29" s="8">
        <v>6.01</v>
      </c>
      <c r="U29" s="5">
        <v>912.58500000000004</v>
      </c>
      <c r="Z29" s="9">
        <v>0.35</v>
      </c>
      <c r="AA29" s="5">
        <v>19.422000000000001</v>
      </c>
      <c r="AB29" s="10">
        <v>0.08</v>
      </c>
      <c r="AC29" s="5">
        <v>3.5855999999999999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8073.5775999999996</v>
      </c>
      <c r="AT29" s="5">
        <f t="shared" si="6"/>
        <v>6466.9356575999982</v>
      </c>
      <c r="AU29" s="11">
        <f t="shared" si="7"/>
        <v>0.13383229685575809</v>
      </c>
      <c r="AV29" s="5">
        <f t="shared" si="8"/>
        <v>133.8322968557581</v>
      </c>
    </row>
    <row r="30" spans="1:48" x14ac:dyDescent="0.25">
      <c r="A30" s="1" t="s">
        <v>105</v>
      </c>
      <c r="B30" s="1" t="s">
        <v>106</v>
      </c>
      <c r="C30" s="1" t="s">
        <v>107</v>
      </c>
      <c r="D30" s="1" t="s">
        <v>108</v>
      </c>
      <c r="E30" s="1" t="s">
        <v>49</v>
      </c>
      <c r="F30" s="1" t="s">
        <v>101</v>
      </c>
      <c r="G30" s="1" t="s">
        <v>51</v>
      </c>
      <c r="H30" s="1" t="s">
        <v>52</v>
      </c>
      <c r="I30" s="2">
        <v>80</v>
      </c>
      <c r="J30" s="2">
        <v>31.91</v>
      </c>
      <c r="K30" s="2">
        <f t="shared" si="0"/>
        <v>0</v>
      </c>
      <c r="L30" s="2">
        <f t="shared" si="1"/>
        <v>22.7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R30" s="2">
        <v>22.7</v>
      </c>
      <c r="AS30" s="5">
        <f t="shared" si="5"/>
        <v>0</v>
      </c>
      <c r="AT30" s="5">
        <f t="shared" si="6"/>
        <v>0</v>
      </c>
      <c r="AU30" s="11">
        <f t="shared" si="7"/>
        <v>0</v>
      </c>
      <c r="AV30" s="5">
        <f t="shared" si="8"/>
        <v>0</v>
      </c>
    </row>
    <row r="31" spans="1:48" x14ac:dyDescent="0.25">
      <c r="A31" s="1" t="s">
        <v>109</v>
      </c>
      <c r="B31" s="1" t="s">
        <v>110</v>
      </c>
      <c r="C31" s="1" t="s">
        <v>111</v>
      </c>
      <c r="D31" s="1" t="s">
        <v>112</v>
      </c>
      <c r="E31" s="1" t="s">
        <v>53</v>
      </c>
      <c r="F31" s="1" t="s">
        <v>101</v>
      </c>
      <c r="G31" s="1" t="s">
        <v>51</v>
      </c>
      <c r="H31" s="1" t="s">
        <v>52</v>
      </c>
      <c r="I31" s="2">
        <v>156.69999999999999</v>
      </c>
      <c r="J31" s="2">
        <v>35.39</v>
      </c>
      <c r="K31" s="2">
        <f t="shared" si="0"/>
        <v>8.129999999999999</v>
      </c>
      <c r="L31" s="2">
        <f t="shared" si="1"/>
        <v>0</v>
      </c>
      <c r="R31" s="7">
        <v>4.38</v>
      </c>
      <c r="S31" s="5">
        <v>1817.7</v>
      </c>
      <c r="T31" s="8">
        <v>3.75</v>
      </c>
      <c r="U31" s="5">
        <v>466.87500000000011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2284.5750000000003</v>
      </c>
      <c r="AT31" s="5">
        <f t="shared" si="6"/>
        <v>1829.9445750000002</v>
      </c>
      <c r="AU31" s="11">
        <f t="shared" si="7"/>
        <v>3.7870437956680277E-2</v>
      </c>
      <c r="AV31" s="5">
        <f t="shared" si="8"/>
        <v>37.870437956680277</v>
      </c>
    </row>
    <row r="32" spans="1:48" x14ac:dyDescent="0.25">
      <c r="A32" s="1" t="s">
        <v>113</v>
      </c>
      <c r="B32" s="1" t="s">
        <v>74</v>
      </c>
      <c r="C32" s="1" t="s">
        <v>75</v>
      </c>
      <c r="D32" s="1" t="s">
        <v>67</v>
      </c>
      <c r="E32" s="1" t="s">
        <v>80</v>
      </c>
      <c r="F32" s="1" t="s">
        <v>101</v>
      </c>
      <c r="G32" s="1" t="s">
        <v>51</v>
      </c>
      <c r="H32" s="1" t="s">
        <v>52</v>
      </c>
      <c r="I32" s="2">
        <v>78.37</v>
      </c>
      <c r="J32" s="2">
        <v>34.380000000000003</v>
      </c>
      <c r="K32" s="2">
        <f t="shared" si="0"/>
        <v>21.34</v>
      </c>
      <c r="L32" s="2">
        <f t="shared" si="1"/>
        <v>0</v>
      </c>
      <c r="R32" s="7">
        <v>0.21</v>
      </c>
      <c r="S32" s="5">
        <v>108.9375</v>
      </c>
      <c r="T32" s="8">
        <v>21.13</v>
      </c>
      <c r="U32" s="5">
        <v>3288.3562499999998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3397.2937499999998</v>
      </c>
      <c r="AT32" s="5">
        <f t="shared" si="6"/>
        <v>2721.2322937499998</v>
      </c>
      <c r="AU32" s="11">
        <f t="shared" si="7"/>
        <v>5.6315508214872641E-2</v>
      </c>
      <c r="AV32" s="5">
        <f t="shared" si="8"/>
        <v>56.315508214872636</v>
      </c>
    </row>
    <row r="33" spans="1:48" x14ac:dyDescent="0.25">
      <c r="A33" s="1" t="s">
        <v>114</v>
      </c>
      <c r="B33" s="1" t="s">
        <v>74</v>
      </c>
      <c r="C33" s="1" t="s">
        <v>75</v>
      </c>
      <c r="D33" s="1" t="s">
        <v>67</v>
      </c>
      <c r="E33" s="1" t="s">
        <v>80</v>
      </c>
      <c r="F33" s="1" t="s">
        <v>101</v>
      </c>
      <c r="G33" s="1" t="s">
        <v>51</v>
      </c>
      <c r="H33" s="1" t="s">
        <v>52</v>
      </c>
      <c r="I33" s="2">
        <v>78.33</v>
      </c>
      <c r="J33" s="2">
        <v>2.16</v>
      </c>
      <c r="K33" s="2">
        <f t="shared" si="0"/>
        <v>0.05</v>
      </c>
      <c r="L33" s="2">
        <f t="shared" si="1"/>
        <v>0</v>
      </c>
      <c r="T33" s="8">
        <v>0.05</v>
      </c>
      <c r="U33" s="5">
        <v>7.78125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7.78125</v>
      </c>
      <c r="AT33" s="5">
        <f t="shared" si="6"/>
        <v>6.2327812499999995</v>
      </c>
      <c r="AU33" s="11">
        <f t="shared" si="7"/>
        <v>1.2898650530204453E-4</v>
      </c>
      <c r="AV33" s="5">
        <f t="shared" si="8"/>
        <v>0.1289865053020445</v>
      </c>
    </row>
    <row r="34" spans="1:48" x14ac:dyDescent="0.25">
      <c r="A34" s="1" t="s">
        <v>115</v>
      </c>
      <c r="B34" s="1" t="s">
        <v>116</v>
      </c>
      <c r="C34" s="1" t="s">
        <v>117</v>
      </c>
      <c r="D34" s="1" t="s">
        <v>84</v>
      </c>
      <c r="E34" s="1" t="s">
        <v>92</v>
      </c>
      <c r="F34" s="1" t="s">
        <v>118</v>
      </c>
      <c r="G34" s="1" t="s">
        <v>51</v>
      </c>
      <c r="H34" s="1" t="s">
        <v>52</v>
      </c>
      <c r="I34" s="2">
        <v>102.7</v>
      </c>
      <c r="J34" s="2">
        <v>17.37</v>
      </c>
      <c r="K34" s="2">
        <f t="shared" si="0"/>
        <v>1.55</v>
      </c>
      <c r="L34" s="2">
        <f t="shared" si="1"/>
        <v>0</v>
      </c>
      <c r="R34" s="7">
        <v>0.99</v>
      </c>
      <c r="S34" s="5">
        <v>513.5625</v>
      </c>
      <c r="T34" s="8">
        <v>0.56000000000000005</v>
      </c>
      <c r="U34" s="5">
        <v>87.15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600.71249999999998</v>
      </c>
      <c r="AT34" s="5">
        <f t="shared" si="6"/>
        <v>481.17071249999992</v>
      </c>
      <c r="AU34" s="11">
        <f t="shared" si="7"/>
        <v>9.9577582093178362E-3</v>
      </c>
      <c r="AV34" s="5">
        <f t="shared" si="8"/>
        <v>9.9577582093178361</v>
      </c>
    </row>
    <row r="35" spans="1:48" x14ac:dyDescent="0.25">
      <c r="A35" s="1" t="s">
        <v>119</v>
      </c>
      <c r="B35" s="1" t="s">
        <v>120</v>
      </c>
      <c r="C35" s="1" t="s">
        <v>121</v>
      </c>
      <c r="D35" s="1" t="s">
        <v>122</v>
      </c>
      <c r="E35" s="1" t="s">
        <v>53</v>
      </c>
      <c r="F35" s="1" t="s">
        <v>118</v>
      </c>
      <c r="G35" s="1" t="s">
        <v>51</v>
      </c>
      <c r="H35" s="1" t="s">
        <v>52</v>
      </c>
      <c r="I35" s="2">
        <v>167.1</v>
      </c>
      <c r="J35" s="2">
        <v>36.01</v>
      </c>
      <c r="K35" s="2">
        <f t="shared" si="0"/>
        <v>36.010000000000005</v>
      </c>
      <c r="L35" s="2">
        <f t="shared" si="1"/>
        <v>0</v>
      </c>
      <c r="N35" s="4">
        <v>0.57999999999999996</v>
      </c>
      <c r="O35" s="5">
        <v>1018.9875</v>
      </c>
      <c r="P35" s="6">
        <v>18.73</v>
      </c>
      <c r="Q35" s="5">
        <v>24255.35</v>
      </c>
      <c r="R35" s="7">
        <v>15.5</v>
      </c>
      <c r="S35" s="5">
        <v>8040.625</v>
      </c>
      <c r="T35" s="8">
        <v>1.2</v>
      </c>
      <c r="U35" s="5">
        <v>186.75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5"/>
        <v>33501.712499999994</v>
      </c>
      <c r="AT35" s="5">
        <f t="shared" si="6"/>
        <v>26834.871712499993</v>
      </c>
      <c r="AU35" s="11">
        <f t="shared" si="7"/>
        <v>0.5553437837119769</v>
      </c>
      <c r="AV35" s="5">
        <f t="shared" si="8"/>
        <v>555.34378371197693</v>
      </c>
    </row>
    <row r="36" spans="1:48" x14ac:dyDescent="0.25">
      <c r="A36" s="1" t="s">
        <v>119</v>
      </c>
      <c r="B36" s="1" t="s">
        <v>120</v>
      </c>
      <c r="C36" s="1" t="s">
        <v>121</v>
      </c>
      <c r="D36" s="1" t="s">
        <v>122</v>
      </c>
      <c r="E36" s="1" t="s">
        <v>49</v>
      </c>
      <c r="F36" s="1" t="s">
        <v>118</v>
      </c>
      <c r="G36" s="1" t="s">
        <v>51</v>
      </c>
      <c r="H36" s="1" t="s">
        <v>52</v>
      </c>
      <c r="I36" s="2">
        <v>167.1</v>
      </c>
      <c r="J36" s="2">
        <v>34.46</v>
      </c>
      <c r="K36" s="2">
        <f t="shared" si="0"/>
        <v>32.18</v>
      </c>
      <c r="L36" s="2">
        <f t="shared" si="1"/>
        <v>2.27</v>
      </c>
      <c r="N36" s="4">
        <v>3.04</v>
      </c>
      <c r="O36" s="5">
        <v>5340.9</v>
      </c>
      <c r="P36" s="6">
        <v>27.6</v>
      </c>
      <c r="Q36" s="5">
        <v>35742</v>
      </c>
      <c r="R36" s="7">
        <v>1.2</v>
      </c>
      <c r="S36" s="5">
        <v>622.5</v>
      </c>
      <c r="AB36" s="10">
        <v>0.34</v>
      </c>
      <c r="AC36" s="5">
        <v>19.048500000000001</v>
      </c>
      <c r="AL36" s="5" t="str">
        <f t="shared" si="2"/>
        <v/>
      </c>
      <c r="AM36" s="3">
        <v>0.91</v>
      </c>
      <c r="AN36" s="5">
        <f t="shared" si="3"/>
        <v>4880.33</v>
      </c>
      <c r="AP36" s="5" t="str">
        <f t="shared" si="4"/>
        <v/>
      </c>
      <c r="AQ36" s="2">
        <v>1.36</v>
      </c>
      <c r="AS36" s="5">
        <f t="shared" si="5"/>
        <v>41724.448499999999</v>
      </c>
      <c r="AT36" s="5">
        <f t="shared" si="6"/>
        <v>33421.283248499996</v>
      </c>
      <c r="AU36" s="11">
        <f t="shared" si="7"/>
        <v>0.69164861656804921</v>
      </c>
      <c r="AV36" s="5">
        <f t="shared" si="8"/>
        <v>691.64861656804919</v>
      </c>
    </row>
    <row r="37" spans="1:48" x14ac:dyDescent="0.25">
      <c r="A37" s="1" t="s">
        <v>119</v>
      </c>
      <c r="B37" s="1" t="s">
        <v>120</v>
      </c>
      <c r="C37" s="1" t="s">
        <v>121</v>
      </c>
      <c r="D37" s="1" t="s">
        <v>122</v>
      </c>
      <c r="E37" s="1" t="s">
        <v>58</v>
      </c>
      <c r="F37" s="1" t="s">
        <v>118</v>
      </c>
      <c r="G37" s="1" t="s">
        <v>51</v>
      </c>
      <c r="H37" s="1" t="s">
        <v>52</v>
      </c>
      <c r="I37" s="2">
        <v>167.1</v>
      </c>
      <c r="J37" s="2">
        <v>33.229999999999997</v>
      </c>
      <c r="K37" s="2">
        <f t="shared" si="0"/>
        <v>28.740000000000002</v>
      </c>
      <c r="L37" s="2">
        <f t="shared" si="1"/>
        <v>0</v>
      </c>
      <c r="P37" s="6">
        <v>10.5</v>
      </c>
      <c r="Q37" s="5">
        <v>13597.5</v>
      </c>
      <c r="R37" s="7">
        <v>15.46</v>
      </c>
      <c r="S37" s="5">
        <v>8019.875</v>
      </c>
      <c r="T37" s="8">
        <v>2.61</v>
      </c>
      <c r="U37" s="5">
        <v>406.18124999999998</v>
      </c>
      <c r="Z37" s="9">
        <v>7.0000000000000007E-2</v>
      </c>
      <c r="AA37" s="5">
        <v>4.3575000000000008</v>
      </c>
      <c r="AB37" s="10">
        <v>0.1</v>
      </c>
      <c r="AC37" s="5">
        <v>5.6025</v>
      </c>
      <c r="AL37" s="5" t="str">
        <f t="shared" si="2"/>
        <v/>
      </c>
      <c r="AN37" s="5" t="str">
        <f t="shared" si="3"/>
        <v/>
      </c>
      <c r="AP37" s="5" t="str">
        <f t="shared" si="4"/>
        <v/>
      </c>
      <c r="AS37" s="5">
        <f t="shared" si="5"/>
        <v>22033.516250000001</v>
      </c>
      <c r="AT37" s="5">
        <f t="shared" si="6"/>
        <v>17648.84651625</v>
      </c>
      <c r="AU37" s="11">
        <f t="shared" si="7"/>
        <v>0.36524032264781486</v>
      </c>
      <c r="AV37" s="5">
        <f t="shared" si="8"/>
        <v>365.24032264781488</v>
      </c>
    </row>
    <row r="38" spans="1:48" x14ac:dyDescent="0.25">
      <c r="A38" s="1" t="s">
        <v>119</v>
      </c>
      <c r="B38" s="1" t="s">
        <v>120</v>
      </c>
      <c r="C38" s="1" t="s">
        <v>121</v>
      </c>
      <c r="D38" s="1" t="s">
        <v>122</v>
      </c>
      <c r="E38" s="1" t="s">
        <v>76</v>
      </c>
      <c r="F38" s="1" t="s">
        <v>118</v>
      </c>
      <c r="G38" s="1" t="s">
        <v>51</v>
      </c>
      <c r="H38" s="1" t="s">
        <v>52</v>
      </c>
      <c r="I38" s="2">
        <v>167.1</v>
      </c>
      <c r="J38" s="2">
        <v>33.979999999999997</v>
      </c>
      <c r="K38" s="2">
        <f t="shared" si="0"/>
        <v>31.210000000000004</v>
      </c>
      <c r="L38" s="2">
        <f t="shared" si="1"/>
        <v>2.75</v>
      </c>
      <c r="N38" s="4">
        <v>0.96</v>
      </c>
      <c r="O38" s="5">
        <v>1686.6</v>
      </c>
      <c r="P38" s="6">
        <v>17.64</v>
      </c>
      <c r="Q38" s="5">
        <v>22843.8</v>
      </c>
      <c r="R38" s="7">
        <v>8.85</v>
      </c>
      <c r="S38" s="5">
        <v>4590.9375</v>
      </c>
      <c r="T38" s="8">
        <v>3.73</v>
      </c>
      <c r="U38" s="5">
        <v>580.48125000000005</v>
      </c>
      <c r="AB38" s="10">
        <v>0.03</v>
      </c>
      <c r="AC38" s="5">
        <v>1.68075</v>
      </c>
      <c r="AL38" s="5" t="str">
        <f t="shared" si="2"/>
        <v/>
      </c>
      <c r="AM38" s="3">
        <v>1.06</v>
      </c>
      <c r="AN38" s="5">
        <f t="shared" si="3"/>
        <v>5684.7800000000007</v>
      </c>
      <c r="AP38" s="5" t="str">
        <f t="shared" si="4"/>
        <v/>
      </c>
      <c r="AQ38" s="2">
        <v>1.69</v>
      </c>
      <c r="AS38" s="5">
        <f t="shared" si="5"/>
        <v>29703.499499999998</v>
      </c>
      <c r="AT38" s="5">
        <f t="shared" si="6"/>
        <v>23792.503099499994</v>
      </c>
      <c r="AU38" s="11">
        <f t="shared" si="7"/>
        <v>0.49238240587900739</v>
      </c>
      <c r="AV38" s="5">
        <f t="shared" si="8"/>
        <v>492.38240587900737</v>
      </c>
    </row>
    <row r="39" spans="1:48" x14ac:dyDescent="0.25">
      <c r="A39" s="1" t="s">
        <v>119</v>
      </c>
      <c r="B39" s="1" t="s">
        <v>120</v>
      </c>
      <c r="C39" s="1" t="s">
        <v>121</v>
      </c>
      <c r="D39" s="1" t="s">
        <v>122</v>
      </c>
      <c r="E39" s="1" t="s">
        <v>92</v>
      </c>
      <c r="F39" s="1" t="s">
        <v>118</v>
      </c>
      <c r="G39" s="1" t="s">
        <v>51</v>
      </c>
      <c r="H39" s="1" t="s">
        <v>52</v>
      </c>
      <c r="I39" s="2">
        <v>167.1</v>
      </c>
      <c r="J39" s="2">
        <v>18.38</v>
      </c>
      <c r="K39" s="2">
        <f t="shared" si="0"/>
        <v>15.78</v>
      </c>
      <c r="L39" s="2">
        <f t="shared" si="1"/>
        <v>2.48</v>
      </c>
      <c r="M39" s="3">
        <v>2.48</v>
      </c>
      <c r="P39" s="6">
        <v>0.87</v>
      </c>
      <c r="Q39" s="5">
        <v>1126.6500000000001</v>
      </c>
      <c r="R39" s="7">
        <v>14.47</v>
      </c>
      <c r="S39" s="5">
        <v>7506.3125</v>
      </c>
      <c r="T39" s="8">
        <v>0.43999999999999989</v>
      </c>
      <c r="U39" s="5">
        <v>68.474999999999994</v>
      </c>
      <c r="AL39" s="5" t="str">
        <f t="shared" si="2"/>
        <v/>
      </c>
      <c r="AN39" s="5" t="str">
        <f t="shared" si="3"/>
        <v/>
      </c>
      <c r="AP39" s="5" t="str">
        <f t="shared" si="4"/>
        <v/>
      </c>
      <c r="AS39" s="5">
        <f t="shared" si="5"/>
        <v>8701.4375</v>
      </c>
      <c r="AT39" s="5">
        <f t="shared" si="6"/>
        <v>6969.8514374999995</v>
      </c>
      <c r="AU39" s="11">
        <f t="shared" si="7"/>
        <v>0.14424006608567505</v>
      </c>
      <c r="AV39" s="5">
        <f t="shared" si="8"/>
        <v>144.24006608567507</v>
      </c>
    </row>
    <row r="40" spans="1:48" x14ac:dyDescent="0.25">
      <c r="A40" s="1" t="s">
        <v>119</v>
      </c>
      <c r="B40" s="1" t="s">
        <v>120</v>
      </c>
      <c r="C40" s="1" t="s">
        <v>121</v>
      </c>
      <c r="D40" s="1" t="s">
        <v>122</v>
      </c>
      <c r="E40" s="1" t="s">
        <v>61</v>
      </c>
      <c r="F40" s="1" t="s">
        <v>118</v>
      </c>
      <c r="G40" s="1" t="s">
        <v>51</v>
      </c>
      <c r="H40" s="1" t="s">
        <v>52</v>
      </c>
      <c r="I40" s="2">
        <v>167.1</v>
      </c>
      <c r="J40" s="2">
        <v>11.04</v>
      </c>
      <c r="K40" s="2">
        <f t="shared" si="0"/>
        <v>0.97</v>
      </c>
      <c r="L40" s="2">
        <f t="shared" si="1"/>
        <v>0</v>
      </c>
      <c r="R40" s="7">
        <v>0.97</v>
      </c>
      <c r="S40" s="5">
        <v>503.1875</v>
      </c>
      <c r="AL40" s="5" t="str">
        <f t="shared" si="2"/>
        <v/>
      </c>
      <c r="AN40" s="5" t="str">
        <f t="shared" si="3"/>
        <v/>
      </c>
      <c r="AP40" s="5" t="str">
        <f t="shared" si="4"/>
        <v/>
      </c>
      <c r="AS40" s="5">
        <f t="shared" si="5"/>
        <v>503.1875</v>
      </c>
      <c r="AT40" s="5">
        <f t="shared" si="6"/>
        <v>403.05318749999998</v>
      </c>
      <c r="AU40" s="11">
        <f t="shared" si="7"/>
        <v>8.3411273428655452E-3</v>
      </c>
      <c r="AV40" s="5">
        <f t="shared" si="8"/>
        <v>8.3411273428655459</v>
      </c>
    </row>
    <row r="41" spans="1:48" x14ac:dyDescent="0.25">
      <c r="A41" s="1" t="s">
        <v>123</v>
      </c>
      <c r="B41" s="1" t="s">
        <v>124</v>
      </c>
      <c r="C41" s="1" t="s">
        <v>125</v>
      </c>
      <c r="D41" s="1" t="s">
        <v>126</v>
      </c>
      <c r="E41" s="1" t="s">
        <v>58</v>
      </c>
      <c r="F41" s="1" t="s">
        <v>118</v>
      </c>
      <c r="G41" s="1" t="s">
        <v>51</v>
      </c>
      <c r="H41" s="1" t="s">
        <v>52</v>
      </c>
      <c r="I41" s="2">
        <v>5.5</v>
      </c>
      <c r="J41" s="2">
        <v>2.13</v>
      </c>
      <c r="K41" s="2">
        <f t="shared" si="0"/>
        <v>2.1399999999999997</v>
      </c>
      <c r="L41" s="2">
        <f t="shared" si="1"/>
        <v>0</v>
      </c>
      <c r="T41" s="8">
        <v>0.03</v>
      </c>
      <c r="U41" s="5">
        <v>4.6687500000000002</v>
      </c>
      <c r="Z41" s="9">
        <v>0.21</v>
      </c>
      <c r="AA41" s="5">
        <v>13.0725</v>
      </c>
      <c r="AB41" s="10">
        <v>1.9</v>
      </c>
      <c r="AC41" s="5">
        <v>106.44750000000001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5"/>
        <v>124.18875</v>
      </c>
      <c r="AT41" s="5">
        <f t="shared" si="6"/>
        <v>99.475188750000001</v>
      </c>
      <c r="AU41" s="11">
        <f t="shared" si="7"/>
        <v>2.0586246246206306E-3</v>
      </c>
      <c r="AV41" s="5">
        <f t="shared" si="8"/>
        <v>2.0586246246206308</v>
      </c>
    </row>
    <row r="42" spans="1:48" x14ac:dyDescent="0.25">
      <c r="A42" s="1" t="s">
        <v>123</v>
      </c>
      <c r="B42" s="1" t="s">
        <v>124</v>
      </c>
      <c r="C42" s="1" t="s">
        <v>125</v>
      </c>
      <c r="D42" s="1" t="s">
        <v>126</v>
      </c>
      <c r="E42" s="1" t="s">
        <v>76</v>
      </c>
      <c r="F42" s="1" t="s">
        <v>118</v>
      </c>
      <c r="G42" s="1" t="s">
        <v>51</v>
      </c>
      <c r="H42" s="1" t="s">
        <v>52</v>
      </c>
      <c r="I42" s="2">
        <v>5.5</v>
      </c>
      <c r="J42" s="2">
        <v>2.7</v>
      </c>
      <c r="K42" s="2">
        <f t="shared" si="0"/>
        <v>2.7</v>
      </c>
      <c r="L42" s="2">
        <f t="shared" si="1"/>
        <v>0</v>
      </c>
      <c r="T42" s="8">
        <v>0.06</v>
      </c>
      <c r="U42" s="5">
        <v>9.3375000000000004</v>
      </c>
      <c r="Z42" s="9">
        <v>1.34</v>
      </c>
      <c r="AA42" s="5">
        <v>83.415000000000006</v>
      </c>
      <c r="AB42" s="10">
        <v>1.3</v>
      </c>
      <c r="AC42" s="5">
        <v>72.832499999999996</v>
      </c>
      <c r="AL42" s="5" t="str">
        <f t="shared" si="2"/>
        <v/>
      </c>
      <c r="AN42" s="5" t="str">
        <f t="shared" si="3"/>
        <v/>
      </c>
      <c r="AP42" s="5" t="str">
        <f t="shared" si="4"/>
        <v/>
      </c>
      <c r="AS42" s="5">
        <f t="shared" si="5"/>
        <v>165.58500000000001</v>
      </c>
      <c r="AT42" s="5">
        <f t="shared" si="6"/>
        <v>132.63358500000001</v>
      </c>
      <c r="AU42" s="11">
        <f t="shared" si="7"/>
        <v>2.7448328328275075E-3</v>
      </c>
      <c r="AV42" s="5">
        <f t="shared" si="8"/>
        <v>2.7448328328275076</v>
      </c>
    </row>
    <row r="43" spans="1:48" x14ac:dyDescent="0.25">
      <c r="A43" s="1" t="s">
        <v>127</v>
      </c>
      <c r="B43" s="1" t="s">
        <v>128</v>
      </c>
      <c r="C43" s="1" t="s">
        <v>129</v>
      </c>
      <c r="D43" s="1" t="s">
        <v>130</v>
      </c>
      <c r="E43" s="1" t="s">
        <v>80</v>
      </c>
      <c r="F43" s="1" t="s">
        <v>118</v>
      </c>
      <c r="G43" s="1" t="s">
        <v>51</v>
      </c>
      <c r="H43" s="1" t="s">
        <v>52</v>
      </c>
      <c r="I43" s="2">
        <v>168.1</v>
      </c>
      <c r="J43" s="2">
        <v>28.73</v>
      </c>
      <c r="K43" s="2">
        <f t="shared" si="0"/>
        <v>28.740000000000002</v>
      </c>
      <c r="L43" s="2">
        <f t="shared" si="1"/>
        <v>0</v>
      </c>
      <c r="N43" s="4">
        <v>13.26</v>
      </c>
      <c r="O43" s="5">
        <v>18636.93</v>
      </c>
      <c r="P43" s="6">
        <v>13.48</v>
      </c>
      <c r="Q43" s="5">
        <v>13965.28</v>
      </c>
      <c r="R43" s="7">
        <v>2</v>
      </c>
      <c r="S43" s="5">
        <v>830</v>
      </c>
      <c r="AL43" s="5" t="str">
        <f t="shared" si="2"/>
        <v/>
      </c>
      <c r="AN43" s="5" t="str">
        <f t="shared" si="3"/>
        <v/>
      </c>
      <c r="AP43" s="5" t="str">
        <f t="shared" si="4"/>
        <v/>
      </c>
      <c r="AS43" s="5">
        <f t="shared" si="5"/>
        <v>33432.21</v>
      </c>
      <c r="AT43" s="5">
        <f t="shared" si="6"/>
        <v>26779.200209999999</v>
      </c>
      <c r="AU43" s="11">
        <f t="shared" si="7"/>
        <v>0.55419167003040204</v>
      </c>
      <c r="AV43" s="5">
        <f t="shared" si="8"/>
        <v>554.19167003040207</v>
      </c>
    </row>
    <row r="44" spans="1:48" x14ac:dyDescent="0.25">
      <c r="A44" s="1" t="s">
        <v>127</v>
      </c>
      <c r="B44" s="1" t="s">
        <v>128</v>
      </c>
      <c r="C44" s="1" t="s">
        <v>129</v>
      </c>
      <c r="D44" s="1" t="s">
        <v>130</v>
      </c>
      <c r="E44" s="1" t="s">
        <v>97</v>
      </c>
      <c r="F44" s="1" t="s">
        <v>118</v>
      </c>
      <c r="G44" s="1" t="s">
        <v>51</v>
      </c>
      <c r="H44" s="1" t="s">
        <v>52</v>
      </c>
      <c r="I44" s="2">
        <v>168.1</v>
      </c>
      <c r="J44" s="2">
        <v>41.43</v>
      </c>
      <c r="K44" s="2">
        <f t="shared" si="0"/>
        <v>39.42</v>
      </c>
      <c r="L44" s="2">
        <f t="shared" si="1"/>
        <v>0</v>
      </c>
      <c r="N44" s="4">
        <v>1.86</v>
      </c>
      <c r="O44" s="5">
        <v>3239.6774999999998</v>
      </c>
      <c r="P44" s="6">
        <v>27.39</v>
      </c>
      <c r="Q44" s="5">
        <v>33716.620000000003</v>
      </c>
      <c r="R44" s="7">
        <v>10.08</v>
      </c>
      <c r="S44" s="5">
        <v>4649.0375000000004</v>
      </c>
      <c r="T44" s="8">
        <v>0.09</v>
      </c>
      <c r="U44" s="5">
        <v>14.00625</v>
      </c>
      <c r="AL44" s="5" t="str">
        <f t="shared" si="2"/>
        <v/>
      </c>
      <c r="AN44" s="5" t="str">
        <f t="shared" si="3"/>
        <v/>
      </c>
      <c r="AP44" s="5" t="str">
        <f t="shared" si="4"/>
        <v/>
      </c>
      <c r="AS44" s="5">
        <f t="shared" si="5"/>
        <v>41619.341249999998</v>
      </c>
      <c r="AT44" s="5">
        <f t="shared" si="6"/>
        <v>33337.092341249998</v>
      </c>
      <c r="AU44" s="11">
        <f t="shared" si="7"/>
        <v>0.68990629793551483</v>
      </c>
      <c r="AV44" s="5">
        <f t="shared" si="8"/>
        <v>689.90629793551477</v>
      </c>
    </row>
    <row r="45" spans="1:48" x14ac:dyDescent="0.25">
      <c r="A45" s="1" t="s">
        <v>127</v>
      </c>
      <c r="B45" s="1" t="s">
        <v>128</v>
      </c>
      <c r="C45" s="1" t="s">
        <v>129</v>
      </c>
      <c r="D45" s="1" t="s">
        <v>130</v>
      </c>
      <c r="E45" s="1" t="s">
        <v>131</v>
      </c>
      <c r="F45" s="1" t="s">
        <v>118</v>
      </c>
      <c r="G45" s="1" t="s">
        <v>51</v>
      </c>
      <c r="H45" s="1" t="s">
        <v>52</v>
      </c>
      <c r="I45" s="2">
        <v>168.1</v>
      </c>
      <c r="J45" s="2">
        <v>34.79</v>
      </c>
      <c r="K45" s="2">
        <f t="shared" si="0"/>
        <v>26.68</v>
      </c>
      <c r="L45" s="2">
        <f t="shared" si="1"/>
        <v>0</v>
      </c>
      <c r="P45" s="6">
        <v>13.38</v>
      </c>
      <c r="Q45" s="5">
        <v>13861.68</v>
      </c>
      <c r="R45" s="7">
        <v>13.3</v>
      </c>
      <c r="S45" s="5">
        <v>5519.5</v>
      </c>
      <c r="AL45" s="5" t="str">
        <f t="shared" si="2"/>
        <v/>
      </c>
      <c r="AN45" s="5" t="str">
        <f t="shared" si="3"/>
        <v/>
      </c>
      <c r="AP45" s="5" t="str">
        <f t="shared" si="4"/>
        <v/>
      </c>
      <c r="AS45" s="5">
        <f t="shared" si="5"/>
        <v>19381.18</v>
      </c>
      <c r="AT45" s="5">
        <f t="shared" si="6"/>
        <v>15524.325179999998</v>
      </c>
      <c r="AU45" s="11">
        <f t="shared" si="7"/>
        <v>0.32127366127934187</v>
      </c>
      <c r="AV45" s="5">
        <f t="shared" si="8"/>
        <v>321.27366127934187</v>
      </c>
    </row>
    <row r="46" spans="1:48" x14ac:dyDescent="0.25">
      <c r="A46" s="1" t="s">
        <v>127</v>
      </c>
      <c r="B46" s="1" t="s">
        <v>128</v>
      </c>
      <c r="C46" s="1" t="s">
        <v>129</v>
      </c>
      <c r="D46" s="1" t="s">
        <v>130</v>
      </c>
      <c r="E46" s="1" t="s">
        <v>132</v>
      </c>
      <c r="F46" s="1" t="s">
        <v>118</v>
      </c>
      <c r="G46" s="1" t="s">
        <v>51</v>
      </c>
      <c r="H46" s="1" t="s">
        <v>52</v>
      </c>
      <c r="I46" s="2">
        <v>168.1</v>
      </c>
      <c r="J46" s="2">
        <v>45.32</v>
      </c>
      <c r="K46" s="2">
        <f t="shared" si="0"/>
        <v>15.489999999999998</v>
      </c>
      <c r="L46" s="2">
        <f t="shared" si="1"/>
        <v>0</v>
      </c>
      <c r="P46" s="6">
        <v>3.05</v>
      </c>
      <c r="Q46" s="5">
        <v>3159.8</v>
      </c>
      <c r="R46" s="7">
        <v>12.44</v>
      </c>
      <c r="S46" s="5">
        <v>5188.5374999999995</v>
      </c>
      <c r="AL46" s="5" t="str">
        <f t="shared" si="2"/>
        <v/>
      </c>
      <c r="AN46" s="5" t="str">
        <f t="shared" si="3"/>
        <v/>
      </c>
      <c r="AP46" s="5" t="str">
        <f t="shared" si="4"/>
        <v/>
      </c>
      <c r="AS46" s="5">
        <f t="shared" si="5"/>
        <v>8348.3374999999996</v>
      </c>
      <c r="AT46" s="5">
        <f t="shared" si="6"/>
        <v>6687.0183374999979</v>
      </c>
      <c r="AU46" s="11">
        <f t="shared" si="7"/>
        <v>0.13838687604266756</v>
      </c>
      <c r="AV46" s="5">
        <f t="shared" si="8"/>
        <v>138.38687604266755</v>
      </c>
    </row>
    <row r="47" spans="1:48" x14ac:dyDescent="0.25">
      <c r="A47" s="1" t="s">
        <v>133</v>
      </c>
      <c r="B47" s="1" t="s">
        <v>134</v>
      </c>
      <c r="C47" s="1" t="s">
        <v>135</v>
      </c>
      <c r="D47" s="1" t="s">
        <v>96</v>
      </c>
      <c r="E47" s="1" t="s">
        <v>59</v>
      </c>
      <c r="F47" s="1" t="s">
        <v>118</v>
      </c>
      <c r="G47" s="1" t="s">
        <v>51</v>
      </c>
      <c r="H47" s="1" t="s">
        <v>52</v>
      </c>
      <c r="I47" s="2">
        <v>146.44</v>
      </c>
      <c r="J47" s="2">
        <v>33.35</v>
      </c>
      <c r="K47" s="2">
        <f t="shared" si="0"/>
        <v>31.16</v>
      </c>
      <c r="L47" s="2">
        <f t="shared" si="1"/>
        <v>2.19</v>
      </c>
      <c r="N47" s="4">
        <v>11.32</v>
      </c>
      <c r="O47" s="5">
        <v>18236.362499999999</v>
      </c>
      <c r="P47" s="6">
        <v>14.9</v>
      </c>
      <c r="Q47" s="5">
        <v>16757.3</v>
      </c>
      <c r="R47" s="7">
        <v>4.2699999999999996</v>
      </c>
      <c r="S47" s="5">
        <v>2215.0625</v>
      </c>
      <c r="T47" s="8">
        <v>0.67</v>
      </c>
      <c r="U47" s="5">
        <v>104.26875</v>
      </c>
      <c r="AL47" s="5" t="str">
        <f t="shared" si="2"/>
        <v/>
      </c>
      <c r="AM47" s="3">
        <v>0.88</v>
      </c>
      <c r="AN47" s="5">
        <f t="shared" si="3"/>
        <v>4719.4399999999996</v>
      </c>
      <c r="AP47" s="5" t="str">
        <f t="shared" si="4"/>
        <v/>
      </c>
      <c r="AQ47" s="2">
        <v>1.31</v>
      </c>
      <c r="AS47" s="5">
        <f t="shared" si="5"/>
        <v>37312.993750000001</v>
      </c>
      <c r="AT47" s="5">
        <f t="shared" si="6"/>
        <v>29887.707993749998</v>
      </c>
      <c r="AU47" s="11">
        <f t="shared" si="7"/>
        <v>0.61852178842339334</v>
      </c>
      <c r="AV47" s="5">
        <f t="shared" si="8"/>
        <v>618.52178842339333</v>
      </c>
    </row>
    <row r="48" spans="1:48" x14ac:dyDescent="0.25">
      <c r="A48" s="1" t="s">
        <v>133</v>
      </c>
      <c r="B48" s="1" t="s">
        <v>134</v>
      </c>
      <c r="C48" s="1" t="s">
        <v>135</v>
      </c>
      <c r="D48" s="1" t="s">
        <v>96</v>
      </c>
      <c r="E48" s="1" t="s">
        <v>78</v>
      </c>
      <c r="F48" s="1" t="s">
        <v>118</v>
      </c>
      <c r="G48" s="1" t="s">
        <v>51</v>
      </c>
      <c r="H48" s="1" t="s">
        <v>52</v>
      </c>
      <c r="I48" s="2">
        <v>146.44</v>
      </c>
      <c r="J48" s="2">
        <v>27.15</v>
      </c>
      <c r="K48" s="2">
        <f t="shared" si="0"/>
        <v>27.16</v>
      </c>
      <c r="L48" s="2">
        <f t="shared" si="1"/>
        <v>0</v>
      </c>
      <c r="P48" s="6">
        <v>1.91</v>
      </c>
      <c r="Q48" s="5">
        <v>2473.4499999999998</v>
      </c>
      <c r="R48" s="7">
        <v>23.69</v>
      </c>
      <c r="S48" s="5">
        <v>12289.1875</v>
      </c>
      <c r="T48" s="8">
        <v>1.56</v>
      </c>
      <c r="U48" s="5">
        <v>242.77500000000001</v>
      </c>
      <c r="AL48" s="5" t="str">
        <f t="shared" si="2"/>
        <v/>
      </c>
      <c r="AN48" s="5" t="str">
        <f t="shared" si="3"/>
        <v/>
      </c>
      <c r="AP48" s="5" t="str">
        <f t="shared" si="4"/>
        <v/>
      </c>
      <c r="AS48" s="5">
        <f t="shared" si="5"/>
        <v>15005.4125</v>
      </c>
      <c r="AT48" s="5">
        <f t="shared" si="6"/>
        <v>12019.335412500001</v>
      </c>
      <c r="AU48" s="11">
        <f t="shared" si="7"/>
        <v>0.2487384056534124</v>
      </c>
      <c r="AV48" s="5">
        <f t="shared" si="8"/>
        <v>248.73840565341243</v>
      </c>
    </row>
    <row r="49" spans="1:48" x14ac:dyDescent="0.25">
      <c r="A49" s="1" t="s">
        <v>133</v>
      </c>
      <c r="B49" s="1" t="s">
        <v>134</v>
      </c>
      <c r="C49" s="1" t="s">
        <v>135</v>
      </c>
      <c r="D49" s="1" t="s">
        <v>96</v>
      </c>
      <c r="E49" s="1" t="s">
        <v>85</v>
      </c>
      <c r="F49" s="1" t="s">
        <v>118</v>
      </c>
      <c r="G49" s="1" t="s">
        <v>51</v>
      </c>
      <c r="H49" s="1" t="s">
        <v>52</v>
      </c>
      <c r="I49" s="2">
        <v>146.44</v>
      </c>
      <c r="J49" s="2">
        <v>45.96</v>
      </c>
      <c r="K49" s="2">
        <f t="shared" si="0"/>
        <v>44.06</v>
      </c>
      <c r="L49" s="2">
        <f t="shared" si="1"/>
        <v>1.9100000000000001</v>
      </c>
      <c r="N49" s="4">
        <v>21.63</v>
      </c>
      <c r="O49" s="5">
        <v>38001.206250000003</v>
      </c>
      <c r="P49" s="6">
        <v>16.57</v>
      </c>
      <c r="Q49" s="5">
        <v>20707.05</v>
      </c>
      <c r="R49" s="7">
        <v>3.57</v>
      </c>
      <c r="S49" s="5">
        <v>1754.4124999999999</v>
      </c>
      <c r="Z49" s="9">
        <v>1.26</v>
      </c>
      <c r="AA49" s="5">
        <v>78.435000000000002</v>
      </c>
      <c r="AB49" s="10">
        <v>1.03</v>
      </c>
      <c r="AC49" s="5">
        <v>57.705749999999988</v>
      </c>
      <c r="AK49" s="3">
        <v>0.05</v>
      </c>
      <c r="AL49" s="5">
        <f t="shared" si="2"/>
        <v>160.89000000000001</v>
      </c>
      <c r="AM49" s="3">
        <v>0.72000000000000008</v>
      </c>
      <c r="AN49" s="5">
        <f t="shared" si="3"/>
        <v>3861.3600000000006</v>
      </c>
      <c r="AP49" s="5" t="str">
        <f t="shared" si="4"/>
        <v/>
      </c>
      <c r="AQ49" s="2">
        <v>1.1399999999999999</v>
      </c>
      <c r="AS49" s="5">
        <f t="shared" si="5"/>
        <v>60598.809500000003</v>
      </c>
      <c r="AT49" s="5">
        <f t="shared" si="6"/>
        <v>48539.646409499997</v>
      </c>
      <c r="AU49" s="11">
        <f t="shared" si="7"/>
        <v>1.0045209526579066</v>
      </c>
      <c r="AV49" s="5">
        <f t="shared" si="8"/>
        <v>1004.5209526579066</v>
      </c>
    </row>
    <row r="50" spans="1:48" x14ac:dyDescent="0.25">
      <c r="A50" s="1" t="s">
        <v>133</v>
      </c>
      <c r="B50" s="1" t="s">
        <v>134</v>
      </c>
      <c r="C50" s="1" t="s">
        <v>135</v>
      </c>
      <c r="D50" s="1" t="s">
        <v>96</v>
      </c>
      <c r="E50" s="1" t="s">
        <v>68</v>
      </c>
      <c r="F50" s="1" t="s">
        <v>118</v>
      </c>
      <c r="G50" s="1" t="s">
        <v>51</v>
      </c>
      <c r="H50" s="1" t="s">
        <v>52</v>
      </c>
      <c r="I50" s="2">
        <v>146.44</v>
      </c>
      <c r="J50" s="2">
        <v>39.979999999999997</v>
      </c>
      <c r="K50" s="2">
        <f t="shared" si="0"/>
        <v>36.599999999999994</v>
      </c>
      <c r="L50" s="2">
        <f t="shared" si="1"/>
        <v>2.3200000000000003</v>
      </c>
      <c r="N50" s="4">
        <v>4.18</v>
      </c>
      <c r="O50" s="5">
        <v>7343.7375000000002</v>
      </c>
      <c r="P50" s="6">
        <v>17.2</v>
      </c>
      <c r="Q50" s="5">
        <v>22274</v>
      </c>
      <c r="R50" s="7">
        <v>5.59</v>
      </c>
      <c r="S50" s="5">
        <v>2899.8125</v>
      </c>
      <c r="T50" s="8">
        <v>0.13</v>
      </c>
      <c r="U50" s="5">
        <v>20.23</v>
      </c>
      <c r="Z50" s="9">
        <v>8.129999999999999</v>
      </c>
      <c r="AA50" s="5">
        <v>506.09249999999997</v>
      </c>
      <c r="AB50" s="10">
        <v>1.37</v>
      </c>
      <c r="AC50" s="5">
        <v>76.754249999999999</v>
      </c>
      <c r="AK50" s="3">
        <v>0.44000000000000011</v>
      </c>
      <c r="AL50" s="5">
        <f t="shared" si="2"/>
        <v>1415.8320000000003</v>
      </c>
      <c r="AM50" s="3">
        <v>0.70000000000000007</v>
      </c>
      <c r="AN50" s="5">
        <f t="shared" si="3"/>
        <v>3754.1000000000004</v>
      </c>
      <c r="AP50" s="5" t="str">
        <f t="shared" si="4"/>
        <v/>
      </c>
      <c r="AQ50" s="2">
        <v>1.18</v>
      </c>
      <c r="AS50" s="5">
        <f t="shared" si="5"/>
        <v>33120.626749999996</v>
      </c>
      <c r="AT50" s="5">
        <f t="shared" si="6"/>
        <v>26529.622026749992</v>
      </c>
      <c r="AU50" s="11">
        <f t="shared" si="7"/>
        <v>0.54902668567337021</v>
      </c>
      <c r="AV50" s="5">
        <f t="shared" si="8"/>
        <v>549.02668567337014</v>
      </c>
    </row>
    <row r="51" spans="1:48" x14ac:dyDescent="0.25">
      <c r="A51" s="1" t="s">
        <v>136</v>
      </c>
      <c r="B51" s="1" t="s">
        <v>137</v>
      </c>
      <c r="C51" s="1" t="s">
        <v>135</v>
      </c>
      <c r="D51" s="1" t="s">
        <v>84</v>
      </c>
      <c r="E51" s="1" t="s">
        <v>61</v>
      </c>
      <c r="F51" s="1" t="s">
        <v>138</v>
      </c>
      <c r="G51" s="1" t="s">
        <v>51</v>
      </c>
      <c r="H51" s="1" t="s">
        <v>52</v>
      </c>
      <c r="I51" s="2">
        <v>142.56</v>
      </c>
      <c r="J51" s="2">
        <v>36.75</v>
      </c>
      <c r="K51" s="2">
        <f t="shared" si="0"/>
        <v>24.990000000000002</v>
      </c>
      <c r="L51" s="2">
        <f t="shared" si="1"/>
        <v>0</v>
      </c>
      <c r="P51" s="6">
        <v>13.27</v>
      </c>
      <c r="Q51" s="5">
        <v>13747.72</v>
      </c>
      <c r="R51" s="7">
        <v>8.44</v>
      </c>
      <c r="S51" s="5">
        <v>3502.6</v>
      </c>
      <c r="T51" s="8">
        <v>3.28</v>
      </c>
      <c r="U51" s="5">
        <v>408.36</v>
      </c>
      <c r="AL51" s="5" t="str">
        <f t="shared" si="2"/>
        <v/>
      </c>
      <c r="AN51" s="5" t="str">
        <f t="shared" si="3"/>
        <v/>
      </c>
      <c r="AP51" s="5" t="str">
        <f t="shared" si="4"/>
        <v/>
      </c>
      <c r="AS51" s="5">
        <f t="shared" si="5"/>
        <v>17658.68</v>
      </c>
      <c r="AT51" s="5">
        <f t="shared" si="6"/>
        <v>14144.60268</v>
      </c>
      <c r="AU51" s="11">
        <f t="shared" si="7"/>
        <v>0.29272050396107407</v>
      </c>
      <c r="AV51" s="5">
        <f t="shared" si="8"/>
        <v>292.72050396107409</v>
      </c>
    </row>
    <row r="52" spans="1:48" x14ac:dyDescent="0.25">
      <c r="A52" s="1" t="s">
        <v>136</v>
      </c>
      <c r="B52" s="1" t="s">
        <v>137</v>
      </c>
      <c r="C52" s="1" t="s">
        <v>135</v>
      </c>
      <c r="D52" s="1" t="s">
        <v>84</v>
      </c>
      <c r="E52" s="1" t="s">
        <v>139</v>
      </c>
      <c r="F52" s="1" t="s">
        <v>138</v>
      </c>
      <c r="G52" s="1" t="s">
        <v>51</v>
      </c>
      <c r="H52" s="1" t="s">
        <v>52</v>
      </c>
      <c r="I52" s="2">
        <v>142.56</v>
      </c>
      <c r="J52" s="2">
        <v>24.96</v>
      </c>
      <c r="K52" s="2">
        <f t="shared" si="0"/>
        <v>2.35</v>
      </c>
      <c r="L52" s="2">
        <f t="shared" si="1"/>
        <v>0</v>
      </c>
      <c r="T52" s="8">
        <v>2.35</v>
      </c>
      <c r="U52" s="5">
        <v>292.57499999999999</v>
      </c>
      <c r="AL52" s="5" t="str">
        <f t="shared" si="2"/>
        <v/>
      </c>
      <c r="AN52" s="5" t="str">
        <f t="shared" si="3"/>
        <v/>
      </c>
      <c r="AP52" s="5" t="str">
        <f t="shared" si="4"/>
        <v/>
      </c>
      <c r="AS52" s="5">
        <f t="shared" si="5"/>
        <v>292.57499999999999</v>
      </c>
      <c r="AT52" s="5">
        <f t="shared" si="6"/>
        <v>234.35257499999997</v>
      </c>
      <c r="AU52" s="11">
        <f t="shared" si="7"/>
        <v>4.8498925993568738E-3</v>
      </c>
      <c r="AV52" s="5">
        <f t="shared" si="8"/>
        <v>4.849892599356874</v>
      </c>
    </row>
    <row r="53" spans="1:48" x14ac:dyDescent="0.25">
      <c r="A53" s="1" t="s">
        <v>136</v>
      </c>
      <c r="B53" s="1" t="s">
        <v>137</v>
      </c>
      <c r="C53" s="1" t="s">
        <v>135</v>
      </c>
      <c r="D53" s="1" t="s">
        <v>84</v>
      </c>
      <c r="E53" s="1" t="s">
        <v>98</v>
      </c>
      <c r="F53" s="1" t="s">
        <v>138</v>
      </c>
      <c r="G53" s="1" t="s">
        <v>51</v>
      </c>
      <c r="H53" s="1" t="s">
        <v>52</v>
      </c>
      <c r="I53" s="2">
        <v>142.56</v>
      </c>
      <c r="J53" s="2">
        <v>42.39</v>
      </c>
      <c r="K53" s="2">
        <f t="shared" si="0"/>
        <v>34.86</v>
      </c>
      <c r="L53" s="2">
        <f t="shared" si="1"/>
        <v>0</v>
      </c>
      <c r="P53" s="6">
        <v>2.97</v>
      </c>
      <c r="Q53" s="5">
        <v>3076.92</v>
      </c>
      <c r="R53" s="7">
        <v>23.01</v>
      </c>
      <c r="S53" s="5">
        <v>9549.1500000000015</v>
      </c>
      <c r="T53" s="8">
        <v>8.8800000000000008</v>
      </c>
      <c r="U53" s="5">
        <v>1105.56</v>
      </c>
      <c r="AL53" s="5" t="str">
        <f t="shared" si="2"/>
        <v/>
      </c>
      <c r="AN53" s="5" t="str">
        <f t="shared" si="3"/>
        <v/>
      </c>
      <c r="AP53" s="5" t="str">
        <f t="shared" si="4"/>
        <v/>
      </c>
      <c r="AS53" s="5">
        <f t="shared" si="5"/>
        <v>13731.630000000001</v>
      </c>
      <c r="AT53" s="5">
        <f t="shared" si="6"/>
        <v>10999.03563</v>
      </c>
      <c r="AU53" s="11">
        <f t="shared" si="7"/>
        <v>0.22762344942017204</v>
      </c>
      <c r="AV53" s="5">
        <f t="shared" si="8"/>
        <v>227.62344942017205</v>
      </c>
    </row>
    <row r="54" spans="1:48" x14ac:dyDescent="0.25">
      <c r="A54" s="1" t="s">
        <v>140</v>
      </c>
      <c r="B54" s="1" t="s">
        <v>128</v>
      </c>
      <c r="C54" s="1" t="s">
        <v>129</v>
      </c>
      <c r="D54" s="1" t="s">
        <v>130</v>
      </c>
      <c r="E54" s="1" t="s">
        <v>58</v>
      </c>
      <c r="F54" s="1" t="s">
        <v>138</v>
      </c>
      <c r="G54" s="1" t="s">
        <v>51</v>
      </c>
      <c r="H54" s="1" t="s">
        <v>52</v>
      </c>
      <c r="I54" s="2">
        <v>160</v>
      </c>
      <c r="J54" s="2">
        <v>45.68</v>
      </c>
      <c r="K54" s="2">
        <f t="shared" si="0"/>
        <v>41.050000000000004</v>
      </c>
      <c r="L54" s="2">
        <f t="shared" si="1"/>
        <v>1.32</v>
      </c>
      <c r="N54" s="4">
        <v>0.78</v>
      </c>
      <c r="O54" s="5">
        <v>1103.3175000000001</v>
      </c>
      <c r="P54" s="6">
        <v>20.170000000000002</v>
      </c>
      <c r="Q54" s="5">
        <v>24374.49</v>
      </c>
      <c r="R54" s="7">
        <v>16.899999999999999</v>
      </c>
      <c r="S54" s="5">
        <v>7781.25</v>
      </c>
      <c r="T54" s="8">
        <v>3.2</v>
      </c>
      <c r="U54" s="5">
        <v>400.26749999999998</v>
      </c>
      <c r="AL54" s="5" t="str">
        <f t="shared" si="2"/>
        <v/>
      </c>
      <c r="AM54" s="3">
        <v>0.53</v>
      </c>
      <c r="AN54" s="5">
        <f t="shared" si="3"/>
        <v>2842.3900000000003</v>
      </c>
      <c r="AP54" s="5" t="str">
        <f t="shared" si="4"/>
        <v/>
      </c>
      <c r="AQ54" s="2">
        <v>0.79</v>
      </c>
      <c r="AS54" s="5">
        <f t="shared" si="5"/>
        <v>33659.325000000004</v>
      </c>
      <c r="AT54" s="5">
        <f t="shared" si="6"/>
        <v>26961.119325000003</v>
      </c>
      <c r="AU54" s="11">
        <f t="shared" si="7"/>
        <v>0.55795645976876984</v>
      </c>
      <c r="AV54" s="5">
        <f t="shared" si="8"/>
        <v>557.95645976876983</v>
      </c>
    </row>
    <row r="55" spans="1:48" x14ac:dyDescent="0.25">
      <c r="A55" s="1" t="s">
        <v>140</v>
      </c>
      <c r="B55" s="1" t="s">
        <v>128</v>
      </c>
      <c r="C55" s="1" t="s">
        <v>129</v>
      </c>
      <c r="D55" s="1" t="s">
        <v>130</v>
      </c>
      <c r="E55" s="1" t="s">
        <v>76</v>
      </c>
      <c r="F55" s="1" t="s">
        <v>138</v>
      </c>
      <c r="G55" s="1" t="s">
        <v>51</v>
      </c>
      <c r="H55" s="1" t="s">
        <v>52</v>
      </c>
      <c r="I55" s="2">
        <v>160</v>
      </c>
      <c r="J55" s="2">
        <v>39.58</v>
      </c>
      <c r="K55" s="2">
        <f t="shared" si="0"/>
        <v>37.85</v>
      </c>
      <c r="L55" s="2">
        <f t="shared" si="1"/>
        <v>1.73</v>
      </c>
      <c r="P55" s="6">
        <v>28.94</v>
      </c>
      <c r="Q55" s="5">
        <v>37477.300000000003</v>
      </c>
      <c r="R55" s="7">
        <v>8.91</v>
      </c>
      <c r="S55" s="5">
        <v>4622.0625</v>
      </c>
      <c r="AL55" s="5" t="str">
        <f t="shared" si="2"/>
        <v/>
      </c>
      <c r="AM55" s="3">
        <v>0.69</v>
      </c>
      <c r="AN55" s="5">
        <f t="shared" si="3"/>
        <v>3700.47</v>
      </c>
      <c r="AP55" s="5" t="str">
        <f t="shared" si="4"/>
        <v/>
      </c>
      <c r="AQ55" s="2">
        <v>1.04</v>
      </c>
      <c r="AS55" s="5">
        <f t="shared" si="5"/>
        <v>42099.362500000003</v>
      </c>
      <c r="AT55" s="5">
        <f t="shared" si="6"/>
        <v>33721.589362499995</v>
      </c>
      <c r="AU55" s="11">
        <f t="shared" si="7"/>
        <v>0.69786340810524583</v>
      </c>
      <c r="AV55" s="5">
        <f t="shared" si="8"/>
        <v>697.86340810524587</v>
      </c>
    </row>
    <row r="56" spans="1:48" x14ac:dyDescent="0.25">
      <c r="A56" s="1" t="s">
        <v>140</v>
      </c>
      <c r="B56" s="1" t="s">
        <v>128</v>
      </c>
      <c r="C56" s="1" t="s">
        <v>129</v>
      </c>
      <c r="D56" s="1" t="s">
        <v>130</v>
      </c>
      <c r="E56" s="1" t="s">
        <v>49</v>
      </c>
      <c r="F56" s="1" t="s">
        <v>138</v>
      </c>
      <c r="G56" s="1" t="s">
        <v>51</v>
      </c>
      <c r="H56" s="1" t="s">
        <v>52</v>
      </c>
      <c r="I56" s="2">
        <v>160</v>
      </c>
      <c r="J56" s="2">
        <v>33.85</v>
      </c>
      <c r="K56" s="2">
        <f t="shared" si="0"/>
        <v>31.1</v>
      </c>
      <c r="L56" s="2">
        <f t="shared" si="1"/>
        <v>2.74</v>
      </c>
      <c r="N56" s="4">
        <v>3.11</v>
      </c>
      <c r="O56" s="5">
        <v>4711.9387500000003</v>
      </c>
      <c r="P56" s="6">
        <v>12.92</v>
      </c>
      <c r="Q56" s="5">
        <v>14983.15</v>
      </c>
      <c r="R56" s="7">
        <v>15.07</v>
      </c>
      <c r="S56" s="5">
        <v>7162.9</v>
      </c>
      <c r="AL56" s="5" t="str">
        <f t="shared" si="2"/>
        <v/>
      </c>
      <c r="AM56" s="3">
        <v>1.1000000000000001</v>
      </c>
      <c r="AN56" s="5">
        <f t="shared" si="3"/>
        <v>5899.3</v>
      </c>
      <c r="AP56" s="5" t="str">
        <f t="shared" si="4"/>
        <v/>
      </c>
      <c r="AQ56" s="2">
        <v>1.64</v>
      </c>
      <c r="AS56" s="5">
        <f t="shared" si="5"/>
        <v>26857.988749999997</v>
      </c>
      <c r="AT56" s="5">
        <f t="shared" si="6"/>
        <v>21513.248988749994</v>
      </c>
      <c r="AU56" s="11">
        <f t="shared" si="7"/>
        <v>0.44521357215153434</v>
      </c>
      <c r="AV56" s="5">
        <f t="shared" si="8"/>
        <v>445.21357215153432</v>
      </c>
    </row>
    <row r="57" spans="1:48" x14ac:dyDescent="0.25">
      <c r="A57" s="1" t="s">
        <v>140</v>
      </c>
      <c r="B57" s="1" t="s">
        <v>128</v>
      </c>
      <c r="C57" s="1" t="s">
        <v>129</v>
      </c>
      <c r="D57" s="1" t="s">
        <v>130</v>
      </c>
      <c r="E57" s="1" t="s">
        <v>53</v>
      </c>
      <c r="F57" s="1" t="s">
        <v>138</v>
      </c>
      <c r="G57" s="1" t="s">
        <v>51</v>
      </c>
      <c r="H57" s="1" t="s">
        <v>52</v>
      </c>
      <c r="I57" s="2">
        <v>160</v>
      </c>
      <c r="J57" s="2">
        <v>39.909999999999997</v>
      </c>
      <c r="K57" s="2">
        <f t="shared" si="0"/>
        <v>18.54</v>
      </c>
      <c r="L57" s="2">
        <f t="shared" si="1"/>
        <v>0</v>
      </c>
      <c r="P57" s="6">
        <v>1.26</v>
      </c>
      <c r="Q57" s="5">
        <v>1631.7</v>
      </c>
      <c r="R57" s="7">
        <v>5.45</v>
      </c>
      <c r="S57" s="5">
        <v>2827.1875</v>
      </c>
      <c r="T57" s="8">
        <v>11.83</v>
      </c>
      <c r="U57" s="5">
        <v>1841.04375</v>
      </c>
      <c r="AL57" s="5" t="str">
        <f t="shared" ref="AL57:AL108" si="9">IF(AK57&gt;0,AK57*$AL$1,"")</f>
        <v/>
      </c>
      <c r="AN57" s="5" t="str">
        <f t="shared" ref="AN57:AN108" si="10">IF(AM57&gt;0,AM57*$AN$1,"")</f>
        <v/>
      </c>
      <c r="AP57" s="5" t="str">
        <f t="shared" ref="AP57:AP108" si="11">IF(AO57&gt;0,AO57*$AP$1,"")</f>
        <v/>
      </c>
      <c r="AS57" s="5">
        <f t="shared" ref="AS57:AS108" si="12">SUM(O57,Q57,S57,U57,W57,Y57,AA57,AC57,AF57,AH57,AJ57)</f>
        <v>6299.9312499999996</v>
      </c>
      <c r="AT57" s="5">
        <f t="shared" si="6"/>
        <v>5046.2449312499984</v>
      </c>
      <c r="AU57" s="11">
        <f t="shared" si="7"/>
        <v>0.10443130802642774</v>
      </c>
      <c r="AV57" s="5">
        <f t="shared" ref="AV57:AV108" si="13">(AU57/100)*$AV$1</f>
        <v>104.43130802642773</v>
      </c>
    </row>
    <row r="58" spans="1:48" x14ac:dyDescent="0.25">
      <c r="A58" s="1" t="s">
        <v>141</v>
      </c>
      <c r="B58" s="1" t="s">
        <v>142</v>
      </c>
      <c r="C58" s="1" t="s">
        <v>143</v>
      </c>
      <c r="D58" s="1" t="s">
        <v>144</v>
      </c>
      <c r="E58" s="1" t="s">
        <v>80</v>
      </c>
      <c r="F58" s="1" t="s">
        <v>138</v>
      </c>
      <c r="G58" s="1" t="s">
        <v>51</v>
      </c>
      <c r="H58" s="1" t="s">
        <v>52</v>
      </c>
      <c r="I58" s="2">
        <v>160</v>
      </c>
      <c r="J58" s="2">
        <v>35.799999999999997</v>
      </c>
      <c r="K58" s="2">
        <f t="shared" si="0"/>
        <v>8.16</v>
      </c>
      <c r="L58" s="2">
        <f t="shared" si="1"/>
        <v>0</v>
      </c>
      <c r="P58" s="6">
        <v>0.09</v>
      </c>
      <c r="Q58" s="5">
        <v>116.55</v>
      </c>
      <c r="R58" s="7">
        <v>7.37</v>
      </c>
      <c r="S58" s="5">
        <v>3823.1875</v>
      </c>
      <c r="T58" s="8">
        <v>0.7</v>
      </c>
      <c r="U58" s="5">
        <v>108.9375</v>
      </c>
      <c r="AL58" s="5" t="str">
        <f t="shared" si="9"/>
        <v/>
      </c>
      <c r="AN58" s="5" t="str">
        <f t="shared" si="10"/>
        <v/>
      </c>
      <c r="AP58" s="5" t="str">
        <f t="shared" si="11"/>
        <v/>
      </c>
      <c r="AS58" s="5">
        <f t="shared" si="12"/>
        <v>4048.6750000000002</v>
      </c>
      <c r="AT58" s="5">
        <f t="shared" si="6"/>
        <v>3242.9886750000001</v>
      </c>
      <c r="AU58" s="11">
        <f t="shared" si="7"/>
        <v>6.711318096112516E-2</v>
      </c>
      <c r="AV58" s="5">
        <f t="shared" si="13"/>
        <v>67.113180961125153</v>
      </c>
    </row>
    <row r="59" spans="1:48" x14ac:dyDescent="0.25">
      <c r="A59" s="1" t="s">
        <v>141</v>
      </c>
      <c r="B59" s="1" t="s">
        <v>142</v>
      </c>
      <c r="C59" s="1" t="s">
        <v>143</v>
      </c>
      <c r="D59" s="1" t="s">
        <v>144</v>
      </c>
      <c r="E59" s="1" t="s">
        <v>97</v>
      </c>
      <c r="F59" s="1" t="s">
        <v>138</v>
      </c>
      <c r="G59" s="1" t="s">
        <v>51</v>
      </c>
      <c r="H59" s="1" t="s">
        <v>52</v>
      </c>
      <c r="I59" s="2">
        <v>160</v>
      </c>
      <c r="J59" s="2">
        <v>39.869999999999997</v>
      </c>
      <c r="K59" s="2">
        <f t="shared" si="0"/>
        <v>10.83</v>
      </c>
      <c r="L59" s="2">
        <f t="shared" si="1"/>
        <v>0</v>
      </c>
      <c r="P59" s="6">
        <v>1.63</v>
      </c>
      <c r="Q59" s="5">
        <v>2110.85</v>
      </c>
      <c r="R59" s="7">
        <v>7.69</v>
      </c>
      <c r="S59" s="5">
        <v>3989.1875</v>
      </c>
      <c r="T59" s="8">
        <v>1.51</v>
      </c>
      <c r="U59" s="5">
        <v>234.99375000000001</v>
      </c>
      <c r="AL59" s="5" t="str">
        <f t="shared" si="9"/>
        <v/>
      </c>
      <c r="AN59" s="5" t="str">
        <f t="shared" si="10"/>
        <v/>
      </c>
      <c r="AP59" s="5" t="str">
        <f t="shared" si="11"/>
        <v/>
      </c>
      <c r="AS59" s="5">
        <f t="shared" si="12"/>
        <v>6335.03125</v>
      </c>
      <c r="AT59" s="5">
        <f t="shared" si="6"/>
        <v>5074.3600312499993</v>
      </c>
      <c r="AU59" s="11">
        <f t="shared" si="7"/>
        <v>0.10501314594913962</v>
      </c>
      <c r="AV59" s="5">
        <f t="shared" si="13"/>
        <v>105.01314594913963</v>
      </c>
    </row>
    <row r="60" spans="1:48" x14ac:dyDescent="0.25">
      <c r="A60" s="1" t="s">
        <v>145</v>
      </c>
      <c r="B60" s="1" t="s">
        <v>146</v>
      </c>
      <c r="C60" s="1" t="s">
        <v>147</v>
      </c>
      <c r="D60" s="1" t="s">
        <v>67</v>
      </c>
      <c r="E60" s="1" t="s">
        <v>78</v>
      </c>
      <c r="F60" s="1" t="s">
        <v>138</v>
      </c>
      <c r="G60" s="1" t="s">
        <v>51</v>
      </c>
      <c r="H60" s="1" t="s">
        <v>52</v>
      </c>
      <c r="I60" s="2">
        <v>155.18</v>
      </c>
      <c r="J60" s="2">
        <v>34.21</v>
      </c>
      <c r="K60" s="2">
        <f t="shared" si="0"/>
        <v>32.379999999999995</v>
      </c>
      <c r="L60" s="2">
        <f t="shared" si="1"/>
        <v>1.83</v>
      </c>
      <c r="N60" s="4">
        <v>1.97</v>
      </c>
      <c r="O60" s="5">
        <v>3461.0437499999998</v>
      </c>
      <c r="P60" s="6">
        <v>16.2</v>
      </c>
      <c r="Q60" s="5">
        <v>20979</v>
      </c>
      <c r="R60" s="7">
        <v>14.13</v>
      </c>
      <c r="S60" s="5">
        <v>7329.9375</v>
      </c>
      <c r="T60" s="8">
        <v>0.08</v>
      </c>
      <c r="U60" s="5">
        <v>12.45</v>
      </c>
      <c r="AL60" s="5" t="str">
        <f t="shared" si="9"/>
        <v/>
      </c>
      <c r="AM60" s="3">
        <v>0.61</v>
      </c>
      <c r="AN60" s="5">
        <f t="shared" si="10"/>
        <v>3271.43</v>
      </c>
      <c r="AP60" s="5" t="str">
        <f t="shared" si="11"/>
        <v/>
      </c>
      <c r="AQ60" s="2">
        <v>1.22</v>
      </c>
      <c r="AS60" s="5">
        <f t="shared" si="12"/>
        <v>31782.431250000001</v>
      </c>
      <c r="AT60" s="5">
        <f t="shared" si="6"/>
        <v>25457.727431250001</v>
      </c>
      <c r="AU60" s="11">
        <f t="shared" si="7"/>
        <v>0.52684398225734819</v>
      </c>
      <c r="AV60" s="5">
        <f t="shared" si="13"/>
        <v>526.84398225734822</v>
      </c>
    </row>
    <row r="61" spans="1:48" x14ac:dyDescent="0.25">
      <c r="A61" s="1" t="s">
        <v>145</v>
      </c>
      <c r="B61" s="1" t="s">
        <v>146</v>
      </c>
      <c r="C61" s="1" t="s">
        <v>147</v>
      </c>
      <c r="D61" s="1" t="s">
        <v>67</v>
      </c>
      <c r="E61" s="1" t="s">
        <v>68</v>
      </c>
      <c r="F61" s="1" t="s">
        <v>138</v>
      </c>
      <c r="G61" s="1" t="s">
        <v>51</v>
      </c>
      <c r="H61" s="1" t="s">
        <v>52</v>
      </c>
      <c r="I61" s="2">
        <v>155.18</v>
      </c>
      <c r="J61" s="2">
        <v>37.01</v>
      </c>
      <c r="K61" s="2">
        <f t="shared" si="0"/>
        <v>34.050000000000004</v>
      </c>
      <c r="L61" s="2">
        <f t="shared" si="1"/>
        <v>2.94</v>
      </c>
      <c r="N61" s="4">
        <v>9.43</v>
      </c>
      <c r="O61" s="5">
        <v>16563.817500000001</v>
      </c>
      <c r="P61" s="6">
        <v>19.05</v>
      </c>
      <c r="Q61" s="5">
        <v>24661.98</v>
      </c>
      <c r="R61" s="7">
        <v>4.29</v>
      </c>
      <c r="S61" s="5">
        <v>2225.4375</v>
      </c>
      <c r="T61" s="8">
        <v>0.01</v>
      </c>
      <c r="U61" s="5">
        <v>1.5562499999999999</v>
      </c>
      <c r="Z61" s="9">
        <v>0.5</v>
      </c>
      <c r="AA61" s="5">
        <v>31.125</v>
      </c>
      <c r="AB61" s="10">
        <v>0.77</v>
      </c>
      <c r="AC61" s="5">
        <v>43.139249999999997</v>
      </c>
      <c r="AK61" s="3">
        <v>0.02</v>
      </c>
      <c r="AL61" s="5">
        <f t="shared" si="9"/>
        <v>64.356000000000009</v>
      </c>
      <c r="AM61" s="3">
        <v>1.1499999999999999</v>
      </c>
      <c r="AN61" s="5">
        <f t="shared" si="10"/>
        <v>6167.45</v>
      </c>
      <c r="AP61" s="5" t="str">
        <f t="shared" si="11"/>
        <v/>
      </c>
      <c r="AQ61" s="2">
        <v>1.77</v>
      </c>
      <c r="AS61" s="5">
        <f t="shared" si="12"/>
        <v>43527.055500000002</v>
      </c>
      <c r="AT61" s="5">
        <f t="shared" si="6"/>
        <v>34865.1714555</v>
      </c>
      <c r="AU61" s="11">
        <f t="shared" si="7"/>
        <v>0.7215296738998408</v>
      </c>
      <c r="AV61" s="5">
        <f t="shared" si="13"/>
        <v>721.52967389984076</v>
      </c>
    </row>
    <row r="62" spans="1:48" x14ac:dyDescent="0.25">
      <c r="A62" s="1" t="s">
        <v>145</v>
      </c>
      <c r="B62" s="1" t="s">
        <v>146</v>
      </c>
      <c r="C62" s="1" t="s">
        <v>147</v>
      </c>
      <c r="D62" s="1" t="s">
        <v>67</v>
      </c>
      <c r="E62" s="1" t="s">
        <v>59</v>
      </c>
      <c r="F62" s="1" t="s">
        <v>138</v>
      </c>
      <c r="G62" s="1" t="s">
        <v>51</v>
      </c>
      <c r="H62" s="1" t="s">
        <v>52</v>
      </c>
      <c r="I62" s="2">
        <v>155.18</v>
      </c>
      <c r="J62" s="2">
        <v>37.67</v>
      </c>
      <c r="K62" s="2">
        <f t="shared" si="0"/>
        <v>30.68</v>
      </c>
      <c r="L62" s="2">
        <f t="shared" si="1"/>
        <v>0</v>
      </c>
      <c r="P62" s="6">
        <v>8.91</v>
      </c>
      <c r="Q62" s="5">
        <v>11538.45</v>
      </c>
      <c r="R62" s="7">
        <v>13.21</v>
      </c>
      <c r="S62" s="5">
        <v>6852.6875</v>
      </c>
      <c r="T62" s="8">
        <v>8.56</v>
      </c>
      <c r="U62" s="5">
        <v>1332.15</v>
      </c>
      <c r="AL62" s="5" t="str">
        <f t="shared" si="9"/>
        <v/>
      </c>
      <c r="AN62" s="5" t="str">
        <f t="shared" si="10"/>
        <v/>
      </c>
      <c r="AP62" s="5" t="str">
        <f t="shared" si="11"/>
        <v/>
      </c>
      <c r="AS62" s="5">
        <f t="shared" si="12"/>
        <v>19723.287500000002</v>
      </c>
      <c r="AT62" s="5">
        <f t="shared" si="6"/>
        <v>15798.353287500002</v>
      </c>
      <c r="AU62" s="11">
        <f t="shared" si="7"/>
        <v>0.32694463327775086</v>
      </c>
      <c r="AV62" s="5">
        <f t="shared" si="13"/>
        <v>326.94463327775088</v>
      </c>
    </row>
    <row r="63" spans="1:48" x14ac:dyDescent="0.25">
      <c r="A63" s="1" t="s">
        <v>145</v>
      </c>
      <c r="B63" s="1" t="s">
        <v>146</v>
      </c>
      <c r="C63" s="1" t="s">
        <v>147</v>
      </c>
      <c r="D63" s="1" t="s">
        <v>67</v>
      </c>
      <c r="E63" s="1" t="s">
        <v>85</v>
      </c>
      <c r="F63" s="1" t="s">
        <v>138</v>
      </c>
      <c r="G63" s="1" t="s">
        <v>51</v>
      </c>
      <c r="H63" s="1" t="s">
        <v>52</v>
      </c>
      <c r="I63" s="2">
        <v>155.18</v>
      </c>
      <c r="J63" s="2">
        <v>45.4</v>
      </c>
      <c r="K63" s="2">
        <f t="shared" si="0"/>
        <v>44.230000000000004</v>
      </c>
      <c r="L63" s="2">
        <f t="shared" si="1"/>
        <v>0</v>
      </c>
      <c r="P63" s="6">
        <v>12.88</v>
      </c>
      <c r="Q63" s="5">
        <v>16679.599999999999</v>
      </c>
      <c r="R63" s="7">
        <v>23.58</v>
      </c>
      <c r="S63" s="5">
        <v>12232.125</v>
      </c>
      <c r="T63" s="8">
        <v>7.64</v>
      </c>
      <c r="U63" s="5">
        <v>1188.9749999999999</v>
      </c>
      <c r="Z63" s="9">
        <v>7.0000000000000007E-2</v>
      </c>
      <c r="AA63" s="5">
        <v>4.3575000000000008</v>
      </c>
      <c r="AB63" s="10">
        <v>0.06</v>
      </c>
      <c r="AC63" s="5">
        <v>3.3614999999999999</v>
      </c>
      <c r="AL63" s="5" t="str">
        <f t="shared" si="9"/>
        <v/>
      </c>
      <c r="AN63" s="5" t="str">
        <f t="shared" si="10"/>
        <v/>
      </c>
      <c r="AP63" s="5" t="str">
        <f t="shared" si="11"/>
        <v/>
      </c>
      <c r="AS63" s="5">
        <f t="shared" si="12"/>
        <v>30108.418999999994</v>
      </c>
      <c r="AT63" s="5">
        <f t="shared" si="6"/>
        <v>24116.843618999996</v>
      </c>
      <c r="AU63" s="11">
        <f t="shared" si="7"/>
        <v>0.49909458595722761</v>
      </c>
      <c r="AV63" s="5">
        <f t="shared" si="13"/>
        <v>499.09458595722765</v>
      </c>
    </row>
    <row r="64" spans="1:48" x14ac:dyDescent="0.25">
      <c r="A64" s="1" t="s">
        <v>148</v>
      </c>
      <c r="B64" s="1" t="s">
        <v>146</v>
      </c>
      <c r="C64" s="1" t="s">
        <v>147</v>
      </c>
      <c r="D64" s="1" t="s">
        <v>67</v>
      </c>
      <c r="E64" s="1" t="s">
        <v>68</v>
      </c>
      <c r="F64" s="1" t="s">
        <v>138</v>
      </c>
      <c r="G64" s="1" t="s">
        <v>51</v>
      </c>
      <c r="H64" s="1" t="s">
        <v>52</v>
      </c>
      <c r="I64" s="2">
        <v>4.82</v>
      </c>
      <c r="J64" s="2">
        <v>4.82</v>
      </c>
      <c r="K64" s="2">
        <f t="shared" si="0"/>
        <v>4.82</v>
      </c>
      <c r="L64" s="2">
        <f t="shared" si="1"/>
        <v>0</v>
      </c>
      <c r="P64" s="6">
        <v>0.8</v>
      </c>
      <c r="Q64" s="5">
        <v>1036</v>
      </c>
      <c r="R64" s="7">
        <v>0.12</v>
      </c>
      <c r="S64" s="5">
        <v>62.25</v>
      </c>
      <c r="T64" s="8">
        <v>0.06</v>
      </c>
      <c r="U64" s="5">
        <v>9.3375000000000004</v>
      </c>
      <c r="Z64" s="9">
        <v>2.67</v>
      </c>
      <c r="AA64" s="5">
        <v>166.20750000000001</v>
      </c>
      <c r="AB64" s="10">
        <v>1.17</v>
      </c>
      <c r="AC64" s="5">
        <v>65.549250000000001</v>
      </c>
      <c r="AL64" s="5" t="str">
        <f t="shared" si="9"/>
        <v/>
      </c>
      <c r="AN64" s="5" t="str">
        <f t="shared" si="10"/>
        <v/>
      </c>
      <c r="AP64" s="5" t="str">
        <f t="shared" si="11"/>
        <v/>
      </c>
      <c r="AS64" s="5">
        <f t="shared" si="12"/>
        <v>1339.3442500000001</v>
      </c>
      <c r="AT64" s="5">
        <f t="shared" si="6"/>
        <v>1072.8147442500001</v>
      </c>
      <c r="AU64" s="11">
        <f t="shared" si="7"/>
        <v>2.2201745761142214E-2</v>
      </c>
      <c r="AV64" s="5">
        <f t="shared" si="13"/>
        <v>22.201745761142213</v>
      </c>
    </row>
    <row r="65" spans="1:48" x14ac:dyDescent="0.25">
      <c r="A65" s="1" t="s">
        <v>149</v>
      </c>
      <c r="B65" s="1" t="s">
        <v>150</v>
      </c>
      <c r="C65" s="1" t="s">
        <v>151</v>
      </c>
      <c r="D65" s="1" t="s">
        <v>84</v>
      </c>
      <c r="E65" s="1" t="s">
        <v>92</v>
      </c>
      <c r="F65" s="1" t="s">
        <v>152</v>
      </c>
      <c r="G65" s="1" t="s">
        <v>51</v>
      </c>
      <c r="H65" s="1" t="s">
        <v>52</v>
      </c>
      <c r="I65" s="2">
        <v>160</v>
      </c>
      <c r="J65" s="2">
        <v>32.69</v>
      </c>
      <c r="K65" s="2">
        <f t="shared" si="0"/>
        <v>31.61</v>
      </c>
      <c r="L65" s="2">
        <f t="shared" si="1"/>
        <v>1.08</v>
      </c>
      <c r="M65" s="3">
        <v>1.08</v>
      </c>
      <c r="P65" s="6">
        <v>19.05</v>
      </c>
      <c r="Q65" s="5">
        <v>19735.8</v>
      </c>
      <c r="R65" s="7">
        <v>12.56</v>
      </c>
      <c r="S65" s="5">
        <v>5212.4000000000005</v>
      </c>
      <c r="AL65" s="5" t="str">
        <f t="shared" si="9"/>
        <v/>
      </c>
      <c r="AN65" s="5" t="str">
        <f t="shared" si="10"/>
        <v/>
      </c>
      <c r="AP65" s="5" t="str">
        <f t="shared" si="11"/>
        <v/>
      </c>
      <c r="AS65" s="5">
        <f t="shared" si="12"/>
        <v>24948.2</v>
      </c>
      <c r="AT65" s="5">
        <f t="shared" si="6"/>
        <v>19983.5082</v>
      </c>
      <c r="AU65" s="11">
        <f t="shared" si="7"/>
        <v>0.41355580807408415</v>
      </c>
      <c r="AV65" s="5">
        <f t="shared" si="13"/>
        <v>413.5558080740841</v>
      </c>
    </row>
    <row r="66" spans="1:48" x14ac:dyDescent="0.25">
      <c r="A66" s="1" t="s">
        <v>149</v>
      </c>
      <c r="B66" s="1" t="s">
        <v>150</v>
      </c>
      <c r="C66" s="1" t="s">
        <v>151</v>
      </c>
      <c r="D66" s="1" t="s">
        <v>84</v>
      </c>
      <c r="E66" s="1" t="s">
        <v>98</v>
      </c>
      <c r="F66" s="1" t="s">
        <v>152</v>
      </c>
      <c r="G66" s="1" t="s">
        <v>51</v>
      </c>
      <c r="H66" s="1" t="s">
        <v>52</v>
      </c>
      <c r="I66" s="2">
        <v>160</v>
      </c>
      <c r="J66" s="2">
        <v>46.28</v>
      </c>
      <c r="K66" s="2">
        <f t="shared" si="0"/>
        <v>28.229999999999997</v>
      </c>
      <c r="L66" s="2">
        <f t="shared" si="1"/>
        <v>0</v>
      </c>
      <c r="P66" s="6">
        <v>1.0900000000000001</v>
      </c>
      <c r="Q66" s="5">
        <v>1129.24</v>
      </c>
      <c r="R66" s="7">
        <v>14.11</v>
      </c>
      <c r="S66" s="5">
        <v>5855.65</v>
      </c>
      <c r="T66" s="8">
        <v>13.03</v>
      </c>
      <c r="U66" s="5">
        <v>1622.2349999999999</v>
      </c>
      <c r="AL66" s="5" t="str">
        <f t="shared" si="9"/>
        <v/>
      </c>
      <c r="AN66" s="5" t="str">
        <f t="shared" si="10"/>
        <v/>
      </c>
      <c r="AP66" s="5" t="str">
        <f t="shared" si="11"/>
        <v/>
      </c>
      <c r="AS66" s="5">
        <f t="shared" si="12"/>
        <v>8607.125</v>
      </c>
      <c r="AT66" s="5">
        <f t="shared" si="6"/>
        <v>6894.3071249999985</v>
      </c>
      <c r="AU66" s="11">
        <f t="shared" si="7"/>
        <v>0.14267668747924303</v>
      </c>
      <c r="AV66" s="5">
        <f t="shared" si="13"/>
        <v>142.67668747924301</v>
      </c>
    </row>
    <row r="67" spans="1:48" x14ac:dyDescent="0.25">
      <c r="A67" s="1" t="s">
        <v>149</v>
      </c>
      <c r="B67" s="1" t="s">
        <v>150</v>
      </c>
      <c r="C67" s="1" t="s">
        <v>151</v>
      </c>
      <c r="D67" s="1" t="s">
        <v>84</v>
      </c>
      <c r="E67" s="1" t="s">
        <v>61</v>
      </c>
      <c r="F67" s="1" t="s">
        <v>152</v>
      </c>
      <c r="G67" s="1" t="s">
        <v>51</v>
      </c>
      <c r="H67" s="1" t="s">
        <v>52</v>
      </c>
      <c r="I67" s="2">
        <v>160</v>
      </c>
      <c r="J67" s="2">
        <v>45.77</v>
      </c>
      <c r="K67" s="2">
        <f t="shared" ref="K67:K128" si="14">SUM(N67,P67,R67,T67,V67,X67,Z67,AB67,AE67,AG67,AI67)</f>
        <v>42.410000000000004</v>
      </c>
      <c r="L67" s="2">
        <f t="shared" ref="L67:L128" si="15">SUM(M67,AD67,AK67,AM67,AO67,AQ67,AR67)</f>
        <v>0</v>
      </c>
      <c r="P67" s="6">
        <v>14.02</v>
      </c>
      <c r="Q67" s="5">
        <v>14524.72</v>
      </c>
      <c r="R67" s="7">
        <v>21.16</v>
      </c>
      <c r="S67" s="5">
        <v>8782.4375</v>
      </c>
      <c r="T67" s="8">
        <v>4.3499999999999996</v>
      </c>
      <c r="U67" s="5">
        <v>541.57499999999993</v>
      </c>
      <c r="Z67" s="9">
        <v>1.7</v>
      </c>
      <c r="AA67" s="5">
        <v>84.66</v>
      </c>
      <c r="AB67" s="10">
        <v>1.18</v>
      </c>
      <c r="AC67" s="5">
        <v>52.887599999999999</v>
      </c>
      <c r="AL67" s="5" t="str">
        <f t="shared" si="9"/>
        <v/>
      </c>
      <c r="AN67" s="5" t="str">
        <f t="shared" si="10"/>
        <v/>
      </c>
      <c r="AP67" s="5" t="str">
        <f t="shared" si="11"/>
        <v/>
      </c>
      <c r="AS67" s="5">
        <f t="shared" si="12"/>
        <v>23986.2801</v>
      </c>
      <c r="AT67" s="5">
        <f t="shared" ref="AT67:AT130" si="16">$AS$365*(AU67/100)</f>
        <v>19213.010360099997</v>
      </c>
      <c r="AU67" s="11">
        <f t="shared" ref="AU67:AU130" si="17">(AS67/$AS$365)*(100-19.9)</f>
        <v>0.39761046686521767</v>
      </c>
      <c r="AV67" s="5">
        <f t="shared" si="13"/>
        <v>397.61046686521763</v>
      </c>
    </row>
    <row r="68" spans="1:48" x14ac:dyDescent="0.25">
      <c r="A68" s="1" t="s">
        <v>149</v>
      </c>
      <c r="B68" s="1" t="s">
        <v>150</v>
      </c>
      <c r="C68" s="1" t="s">
        <v>151</v>
      </c>
      <c r="D68" s="1" t="s">
        <v>84</v>
      </c>
      <c r="E68" s="1" t="s">
        <v>139</v>
      </c>
      <c r="F68" s="1" t="s">
        <v>152</v>
      </c>
      <c r="G68" s="1" t="s">
        <v>51</v>
      </c>
      <c r="H68" s="1" t="s">
        <v>52</v>
      </c>
      <c r="I68" s="2">
        <v>160</v>
      </c>
      <c r="J68" s="2">
        <v>31.45</v>
      </c>
      <c r="K68" s="2">
        <f t="shared" si="14"/>
        <v>24.979999999999997</v>
      </c>
      <c r="L68" s="2">
        <f t="shared" si="15"/>
        <v>6.47</v>
      </c>
      <c r="M68" s="3">
        <v>6.47</v>
      </c>
      <c r="P68" s="6">
        <v>0.38</v>
      </c>
      <c r="Q68" s="5">
        <v>393.68</v>
      </c>
      <c r="R68" s="7">
        <v>20.239999999999998</v>
      </c>
      <c r="S68" s="5">
        <v>8399.5999999999985</v>
      </c>
      <c r="T68" s="8">
        <v>4.3600000000000003</v>
      </c>
      <c r="U68" s="5">
        <v>542.82000000000005</v>
      </c>
      <c r="AL68" s="5" t="str">
        <f t="shared" si="9"/>
        <v/>
      </c>
      <c r="AN68" s="5" t="str">
        <f t="shared" si="10"/>
        <v/>
      </c>
      <c r="AP68" s="5" t="str">
        <f t="shared" si="11"/>
        <v/>
      </c>
      <c r="AS68" s="5">
        <f t="shared" si="12"/>
        <v>9336.0999999999985</v>
      </c>
      <c r="AT68" s="5">
        <f t="shared" si="16"/>
        <v>7478.2160999999987</v>
      </c>
      <c r="AU68" s="11">
        <f t="shared" si="17"/>
        <v>0.15476059915186091</v>
      </c>
      <c r="AV68" s="5">
        <f t="shared" si="13"/>
        <v>154.7605991518609</v>
      </c>
    </row>
    <row r="69" spans="1:48" x14ac:dyDescent="0.25">
      <c r="A69" s="1" t="s">
        <v>153</v>
      </c>
      <c r="B69" s="1" t="s">
        <v>154</v>
      </c>
      <c r="C69" s="1" t="s">
        <v>155</v>
      </c>
      <c r="D69" s="1" t="s">
        <v>84</v>
      </c>
      <c r="E69" s="1" t="s">
        <v>53</v>
      </c>
      <c r="F69" s="1" t="s">
        <v>152</v>
      </c>
      <c r="G69" s="1" t="s">
        <v>51</v>
      </c>
      <c r="H69" s="1" t="s">
        <v>52</v>
      </c>
      <c r="I69" s="2">
        <v>160</v>
      </c>
      <c r="J69" s="2">
        <v>33.43</v>
      </c>
      <c r="K69" s="2">
        <f t="shared" si="14"/>
        <v>33.44</v>
      </c>
      <c r="L69" s="2">
        <f t="shared" si="15"/>
        <v>0</v>
      </c>
      <c r="N69" s="4">
        <v>10.06</v>
      </c>
      <c r="O69" s="5">
        <v>14139.33</v>
      </c>
      <c r="P69" s="6">
        <v>23.38</v>
      </c>
      <c r="Q69" s="5">
        <v>24532.48</v>
      </c>
      <c r="AL69" s="5" t="str">
        <f t="shared" si="9"/>
        <v/>
      </c>
      <c r="AN69" s="5" t="str">
        <f t="shared" si="10"/>
        <v/>
      </c>
      <c r="AP69" s="5" t="str">
        <f t="shared" si="11"/>
        <v/>
      </c>
      <c r="AS69" s="5">
        <f t="shared" si="12"/>
        <v>38671.81</v>
      </c>
      <c r="AT69" s="5">
        <f t="shared" si="16"/>
        <v>30976.119809999997</v>
      </c>
      <c r="AU69" s="11">
        <f t="shared" si="17"/>
        <v>0.64104631333071904</v>
      </c>
      <c r="AV69" s="5">
        <f t="shared" si="13"/>
        <v>641.04631333071904</v>
      </c>
    </row>
    <row r="70" spans="1:48" x14ac:dyDescent="0.25">
      <c r="A70" s="1" t="s">
        <v>153</v>
      </c>
      <c r="B70" s="1" t="s">
        <v>154</v>
      </c>
      <c r="C70" s="1" t="s">
        <v>155</v>
      </c>
      <c r="D70" s="1" t="s">
        <v>84</v>
      </c>
      <c r="E70" s="1" t="s">
        <v>49</v>
      </c>
      <c r="F70" s="1" t="s">
        <v>152</v>
      </c>
      <c r="G70" s="1" t="s">
        <v>51</v>
      </c>
      <c r="H70" s="1" t="s">
        <v>52</v>
      </c>
      <c r="I70" s="2">
        <v>160</v>
      </c>
      <c r="J70" s="2">
        <v>32.92</v>
      </c>
      <c r="K70" s="2">
        <f t="shared" si="14"/>
        <v>30.049999999999997</v>
      </c>
      <c r="L70" s="2">
        <f t="shared" si="15"/>
        <v>2.87</v>
      </c>
      <c r="N70" s="4">
        <v>13.49</v>
      </c>
      <c r="O70" s="5">
        <v>22846.4025</v>
      </c>
      <c r="P70" s="6">
        <v>16.559999999999999</v>
      </c>
      <c r="Q70" s="5">
        <v>21320.880000000001</v>
      </c>
      <c r="AL70" s="5" t="str">
        <f t="shared" si="9"/>
        <v/>
      </c>
      <c r="AM70" s="3">
        <v>1.1499999999999999</v>
      </c>
      <c r="AN70" s="5">
        <f t="shared" si="10"/>
        <v>6167.45</v>
      </c>
      <c r="AP70" s="5" t="str">
        <f t="shared" si="11"/>
        <v/>
      </c>
      <c r="AQ70" s="2">
        <v>1.72</v>
      </c>
      <c r="AS70" s="5">
        <f t="shared" si="12"/>
        <v>44167.282500000001</v>
      </c>
      <c r="AT70" s="5">
        <f t="shared" si="16"/>
        <v>35377.993282499992</v>
      </c>
      <c r="AU70" s="11">
        <f t="shared" si="17"/>
        <v>0.73214244733984224</v>
      </c>
      <c r="AV70" s="5">
        <f t="shared" si="13"/>
        <v>732.14244733984219</v>
      </c>
    </row>
    <row r="71" spans="1:48" x14ac:dyDescent="0.25">
      <c r="A71" s="1" t="s">
        <v>153</v>
      </c>
      <c r="B71" s="1" t="s">
        <v>154</v>
      </c>
      <c r="C71" s="1" t="s">
        <v>155</v>
      </c>
      <c r="D71" s="1" t="s">
        <v>84</v>
      </c>
      <c r="E71" s="1" t="s">
        <v>58</v>
      </c>
      <c r="F71" s="1" t="s">
        <v>152</v>
      </c>
      <c r="G71" s="1" t="s">
        <v>51</v>
      </c>
      <c r="H71" s="1" t="s">
        <v>52</v>
      </c>
      <c r="I71" s="2">
        <v>160</v>
      </c>
      <c r="J71" s="2">
        <v>47.12</v>
      </c>
      <c r="K71" s="2">
        <f t="shared" si="14"/>
        <v>47.120000000000005</v>
      </c>
      <c r="L71" s="2">
        <f t="shared" si="15"/>
        <v>0</v>
      </c>
      <c r="N71" s="4">
        <v>0.92</v>
      </c>
      <c r="O71" s="5">
        <v>1616.325</v>
      </c>
      <c r="P71" s="6">
        <v>22.32</v>
      </c>
      <c r="Q71" s="5">
        <v>28495.18</v>
      </c>
      <c r="R71" s="7">
        <v>16.100000000000001</v>
      </c>
      <c r="S71" s="5">
        <v>8311.4125000000004</v>
      </c>
      <c r="T71" s="8">
        <v>7.78</v>
      </c>
      <c r="U71" s="5">
        <v>1209.8287499999999</v>
      </c>
      <c r="AL71" s="5" t="str">
        <f t="shared" si="9"/>
        <v/>
      </c>
      <c r="AN71" s="5" t="str">
        <f t="shared" si="10"/>
        <v/>
      </c>
      <c r="AP71" s="5" t="str">
        <f t="shared" si="11"/>
        <v/>
      </c>
      <c r="AS71" s="5">
        <f t="shared" si="12"/>
        <v>39632.746250000004</v>
      </c>
      <c r="AT71" s="5">
        <f t="shared" si="16"/>
        <v>31745.829746250001</v>
      </c>
      <c r="AU71" s="11">
        <f t="shared" si="17"/>
        <v>0.65697534898765764</v>
      </c>
      <c r="AV71" s="5">
        <f t="shared" si="13"/>
        <v>656.97534898765764</v>
      </c>
    </row>
    <row r="72" spans="1:48" x14ac:dyDescent="0.25">
      <c r="A72" s="1" t="s">
        <v>153</v>
      </c>
      <c r="B72" s="1" t="s">
        <v>154</v>
      </c>
      <c r="C72" s="1" t="s">
        <v>155</v>
      </c>
      <c r="D72" s="1" t="s">
        <v>84</v>
      </c>
      <c r="E72" s="1" t="s">
        <v>76</v>
      </c>
      <c r="F72" s="1" t="s">
        <v>152</v>
      </c>
      <c r="G72" s="1" t="s">
        <v>51</v>
      </c>
      <c r="H72" s="1" t="s">
        <v>52</v>
      </c>
      <c r="I72" s="2">
        <v>160</v>
      </c>
      <c r="J72" s="2">
        <v>45.18</v>
      </c>
      <c r="K72" s="2">
        <f t="shared" si="14"/>
        <v>42.58</v>
      </c>
      <c r="L72" s="2">
        <f t="shared" si="15"/>
        <v>2.59</v>
      </c>
      <c r="N72" s="4">
        <v>12.24</v>
      </c>
      <c r="O72" s="5">
        <v>21504.15</v>
      </c>
      <c r="P72" s="6">
        <v>15.54</v>
      </c>
      <c r="Q72" s="5">
        <v>20124.3</v>
      </c>
      <c r="R72" s="7">
        <v>13.79</v>
      </c>
      <c r="S72" s="5">
        <v>7153.5625</v>
      </c>
      <c r="T72" s="8">
        <v>1.01</v>
      </c>
      <c r="U72" s="5">
        <v>157.18125000000001</v>
      </c>
      <c r="AL72" s="5" t="str">
        <f t="shared" si="9"/>
        <v/>
      </c>
      <c r="AM72" s="3">
        <v>0.95</v>
      </c>
      <c r="AN72" s="5">
        <f t="shared" si="10"/>
        <v>5094.8499999999995</v>
      </c>
      <c r="AP72" s="5" t="str">
        <f t="shared" si="11"/>
        <v/>
      </c>
      <c r="AQ72" s="2">
        <v>1.64</v>
      </c>
      <c r="AS72" s="5">
        <f t="shared" si="12"/>
        <v>48939.193749999999</v>
      </c>
      <c r="AT72" s="5">
        <f t="shared" si="16"/>
        <v>39200.29419375</v>
      </c>
      <c r="AU72" s="11">
        <f t="shared" si="17"/>
        <v>0.81124441113087986</v>
      </c>
      <c r="AV72" s="5">
        <f t="shared" si="13"/>
        <v>811.24441113087994</v>
      </c>
    </row>
    <row r="73" spans="1:48" x14ac:dyDescent="0.25">
      <c r="A73" s="1" t="s">
        <v>156</v>
      </c>
      <c r="B73" s="1" t="s">
        <v>74</v>
      </c>
      <c r="C73" s="1" t="s">
        <v>75</v>
      </c>
      <c r="D73" s="1" t="s">
        <v>67</v>
      </c>
      <c r="E73" s="1" t="s">
        <v>80</v>
      </c>
      <c r="F73" s="1" t="s">
        <v>152</v>
      </c>
      <c r="G73" s="1" t="s">
        <v>51</v>
      </c>
      <c r="H73" s="1" t="s">
        <v>52</v>
      </c>
      <c r="I73" s="2">
        <v>74.8</v>
      </c>
      <c r="J73" s="2">
        <v>30.39</v>
      </c>
      <c r="K73" s="2">
        <f t="shared" si="14"/>
        <v>30.39</v>
      </c>
      <c r="L73" s="2">
        <f t="shared" si="15"/>
        <v>0</v>
      </c>
      <c r="N73" s="4">
        <v>2.2599999999999998</v>
      </c>
      <c r="O73" s="5">
        <v>3176.43</v>
      </c>
      <c r="P73" s="6">
        <v>18.78</v>
      </c>
      <c r="Q73" s="5">
        <v>19456.080000000002</v>
      </c>
      <c r="R73" s="7">
        <v>8.23</v>
      </c>
      <c r="S73" s="5">
        <v>3439.3125</v>
      </c>
      <c r="Z73" s="9">
        <v>0.43</v>
      </c>
      <c r="AA73" s="5">
        <v>21.414000000000001</v>
      </c>
      <c r="AB73" s="10">
        <v>0.69</v>
      </c>
      <c r="AC73" s="5">
        <v>30.925799999999999</v>
      </c>
      <c r="AL73" s="5" t="str">
        <f t="shared" si="9"/>
        <v/>
      </c>
      <c r="AN73" s="5" t="str">
        <f t="shared" si="10"/>
        <v/>
      </c>
      <c r="AP73" s="5" t="str">
        <f t="shared" si="11"/>
        <v/>
      </c>
      <c r="AS73" s="5">
        <f t="shared" si="12"/>
        <v>26124.162300000004</v>
      </c>
      <c r="AT73" s="5">
        <f t="shared" si="16"/>
        <v>20925.454002300001</v>
      </c>
      <c r="AU73" s="11">
        <f t="shared" si="17"/>
        <v>0.43304924003475304</v>
      </c>
      <c r="AV73" s="5">
        <f t="shared" si="13"/>
        <v>433.04924003475304</v>
      </c>
    </row>
    <row r="74" spans="1:48" x14ac:dyDescent="0.25">
      <c r="A74" s="1" t="s">
        <v>156</v>
      </c>
      <c r="B74" s="1" t="s">
        <v>74</v>
      </c>
      <c r="C74" s="1" t="s">
        <v>75</v>
      </c>
      <c r="D74" s="1" t="s">
        <v>67</v>
      </c>
      <c r="E74" s="1" t="s">
        <v>97</v>
      </c>
      <c r="F74" s="1" t="s">
        <v>152</v>
      </c>
      <c r="G74" s="1" t="s">
        <v>51</v>
      </c>
      <c r="H74" s="1" t="s">
        <v>52</v>
      </c>
      <c r="I74" s="2">
        <v>74.8</v>
      </c>
      <c r="J74" s="2">
        <v>43.7</v>
      </c>
      <c r="K74" s="2">
        <f t="shared" si="14"/>
        <v>43.69</v>
      </c>
      <c r="L74" s="2">
        <f t="shared" si="15"/>
        <v>0.02</v>
      </c>
      <c r="M74" s="3">
        <v>0.02</v>
      </c>
      <c r="N74" s="4">
        <v>0.28999999999999998</v>
      </c>
      <c r="O74" s="5">
        <v>407.59500000000003</v>
      </c>
      <c r="P74" s="6">
        <v>21.2</v>
      </c>
      <c r="Q74" s="5">
        <v>21963.200000000001</v>
      </c>
      <c r="R74" s="7">
        <v>20.149999999999999</v>
      </c>
      <c r="S74" s="5">
        <v>8366.4</v>
      </c>
      <c r="T74" s="8">
        <v>2.0499999999999998</v>
      </c>
      <c r="U74" s="5">
        <v>255.22499999999999</v>
      </c>
      <c r="AL74" s="5" t="str">
        <f t="shared" si="9"/>
        <v/>
      </c>
      <c r="AN74" s="5" t="str">
        <f t="shared" si="10"/>
        <v/>
      </c>
      <c r="AP74" s="5" t="str">
        <f t="shared" si="11"/>
        <v/>
      </c>
      <c r="AS74" s="5">
        <f t="shared" si="12"/>
        <v>30992.42</v>
      </c>
      <c r="AT74" s="5">
        <f t="shared" si="16"/>
        <v>24824.928419999997</v>
      </c>
      <c r="AU74" s="11">
        <f t="shared" si="17"/>
        <v>0.51374829836506863</v>
      </c>
      <c r="AV74" s="5">
        <f t="shared" si="13"/>
        <v>513.74829836506865</v>
      </c>
    </row>
    <row r="75" spans="1:48" x14ac:dyDescent="0.25">
      <c r="A75" s="1" t="s">
        <v>157</v>
      </c>
      <c r="B75" s="1" t="s">
        <v>74</v>
      </c>
      <c r="C75" s="1" t="s">
        <v>75</v>
      </c>
      <c r="D75" s="1" t="s">
        <v>67</v>
      </c>
      <c r="E75" s="1" t="s">
        <v>59</v>
      </c>
      <c r="F75" s="1" t="s">
        <v>152</v>
      </c>
      <c r="G75" s="1" t="s">
        <v>51</v>
      </c>
      <c r="H75" s="1" t="s">
        <v>52</v>
      </c>
      <c r="I75" s="2">
        <v>160</v>
      </c>
      <c r="J75" s="2">
        <v>35.840000000000003</v>
      </c>
      <c r="K75" s="2">
        <f t="shared" si="14"/>
        <v>34.090000000000003</v>
      </c>
      <c r="L75" s="2">
        <f t="shared" si="15"/>
        <v>1.75</v>
      </c>
      <c r="N75" s="4">
        <v>12</v>
      </c>
      <c r="O75" s="5">
        <v>17818.22625</v>
      </c>
      <c r="P75" s="6">
        <v>19.75</v>
      </c>
      <c r="Q75" s="5">
        <v>22768.942800000001</v>
      </c>
      <c r="R75" s="7">
        <v>2.34</v>
      </c>
      <c r="S75" s="5">
        <v>1085.2249999999999</v>
      </c>
      <c r="AL75" s="5" t="str">
        <f t="shared" si="9"/>
        <v/>
      </c>
      <c r="AM75" s="3">
        <v>0.7</v>
      </c>
      <c r="AN75" s="5">
        <f t="shared" si="10"/>
        <v>3754.1</v>
      </c>
      <c r="AP75" s="5" t="str">
        <f t="shared" si="11"/>
        <v/>
      </c>
      <c r="AQ75" s="2">
        <v>1.05</v>
      </c>
      <c r="AS75" s="5">
        <f t="shared" si="12"/>
        <v>41672.394049999995</v>
      </c>
      <c r="AT75" s="5">
        <f t="shared" si="16"/>
        <v>33379.587634049996</v>
      </c>
      <c r="AU75" s="11">
        <f t="shared" si="17"/>
        <v>0.69078573186560166</v>
      </c>
      <c r="AV75" s="5">
        <f t="shared" si="13"/>
        <v>690.78573186560163</v>
      </c>
    </row>
    <row r="76" spans="1:48" x14ac:dyDescent="0.25">
      <c r="A76" s="1" t="s">
        <v>157</v>
      </c>
      <c r="B76" s="1" t="s">
        <v>74</v>
      </c>
      <c r="C76" s="1" t="s">
        <v>75</v>
      </c>
      <c r="D76" s="1" t="s">
        <v>67</v>
      </c>
      <c r="E76" s="1" t="s">
        <v>78</v>
      </c>
      <c r="F76" s="1" t="s">
        <v>152</v>
      </c>
      <c r="G76" s="1" t="s">
        <v>51</v>
      </c>
      <c r="H76" s="1" t="s">
        <v>52</v>
      </c>
      <c r="I76" s="2">
        <v>160</v>
      </c>
      <c r="J76" s="2">
        <v>36.76</v>
      </c>
      <c r="K76" s="2">
        <f t="shared" si="14"/>
        <v>18.200000000000003</v>
      </c>
      <c r="L76" s="2">
        <f t="shared" si="15"/>
        <v>0.96</v>
      </c>
      <c r="N76" s="4">
        <v>1.88</v>
      </c>
      <c r="O76" s="5">
        <v>3302.9250000000002</v>
      </c>
      <c r="P76" s="6">
        <v>7.36</v>
      </c>
      <c r="Q76" s="5">
        <v>9531.2000000000007</v>
      </c>
      <c r="R76" s="7">
        <v>8.9600000000000009</v>
      </c>
      <c r="S76" s="5">
        <v>4648</v>
      </c>
      <c r="AL76" s="5" t="str">
        <f t="shared" si="9"/>
        <v/>
      </c>
      <c r="AM76" s="3">
        <v>0.39</v>
      </c>
      <c r="AN76" s="5">
        <f t="shared" si="10"/>
        <v>2091.5700000000002</v>
      </c>
      <c r="AP76" s="5" t="str">
        <f t="shared" si="11"/>
        <v/>
      </c>
      <c r="AQ76" s="2">
        <v>0.56999999999999995</v>
      </c>
      <c r="AS76" s="5">
        <f t="shared" si="12"/>
        <v>17482.125</v>
      </c>
      <c r="AT76" s="5">
        <f t="shared" si="16"/>
        <v>14003.182124999999</v>
      </c>
      <c r="AU76" s="11">
        <f t="shared" si="17"/>
        <v>0.28979382605667536</v>
      </c>
      <c r="AV76" s="5">
        <f t="shared" si="13"/>
        <v>289.79382605667536</v>
      </c>
    </row>
    <row r="77" spans="1:48" x14ac:dyDescent="0.25">
      <c r="A77" s="1" t="s">
        <v>157</v>
      </c>
      <c r="B77" s="1" t="s">
        <v>74</v>
      </c>
      <c r="C77" s="1" t="s">
        <v>75</v>
      </c>
      <c r="D77" s="1" t="s">
        <v>67</v>
      </c>
      <c r="E77" s="1" t="s">
        <v>85</v>
      </c>
      <c r="F77" s="1" t="s">
        <v>152</v>
      </c>
      <c r="G77" s="1" t="s">
        <v>51</v>
      </c>
      <c r="H77" s="1" t="s">
        <v>52</v>
      </c>
      <c r="I77" s="2">
        <v>160</v>
      </c>
      <c r="J77" s="2">
        <v>43.16</v>
      </c>
      <c r="K77" s="2">
        <f t="shared" si="14"/>
        <v>43.15</v>
      </c>
      <c r="L77" s="2">
        <f t="shared" si="15"/>
        <v>0</v>
      </c>
      <c r="N77" s="4">
        <v>1.66</v>
      </c>
      <c r="O77" s="5">
        <v>2333.13</v>
      </c>
      <c r="P77" s="6">
        <v>13.02</v>
      </c>
      <c r="Q77" s="5">
        <v>14400.4</v>
      </c>
      <c r="R77" s="7">
        <v>28.47</v>
      </c>
      <c r="S77" s="5">
        <v>14162.9125</v>
      </c>
      <c r="AL77" s="5" t="str">
        <f t="shared" si="9"/>
        <v/>
      </c>
      <c r="AN77" s="5" t="str">
        <f t="shared" si="10"/>
        <v/>
      </c>
      <c r="AP77" s="5" t="str">
        <f t="shared" si="11"/>
        <v/>
      </c>
      <c r="AS77" s="5">
        <f t="shared" si="12"/>
        <v>30896.442499999997</v>
      </c>
      <c r="AT77" s="5">
        <f t="shared" si="16"/>
        <v>24748.050442499996</v>
      </c>
      <c r="AU77" s="11">
        <f t="shared" si="17"/>
        <v>0.51215731975461054</v>
      </c>
      <c r="AV77" s="5">
        <f t="shared" si="13"/>
        <v>512.15731975461051</v>
      </c>
    </row>
    <row r="78" spans="1:48" x14ac:dyDescent="0.25">
      <c r="A78" s="1" t="s">
        <v>157</v>
      </c>
      <c r="B78" s="1" t="s">
        <v>74</v>
      </c>
      <c r="C78" s="1" t="s">
        <v>75</v>
      </c>
      <c r="D78" s="1" t="s">
        <v>67</v>
      </c>
      <c r="E78" s="1" t="s">
        <v>68</v>
      </c>
      <c r="F78" s="1" t="s">
        <v>152</v>
      </c>
      <c r="G78" s="1" t="s">
        <v>51</v>
      </c>
      <c r="H78" s="1" t="s">
        <v>52</v>
      </c>
      <c r="I78" s="2">
        <v>160</v>
      </c>
      <c r="J78" s="2">
        <v>42.33</v>
      </c>
      <c r="K78" s="2">
        <f t="shared" si="14"/>
        <v>36.870000000000005</v>
      </c>
      <c r="L78" s="2">
        <f t="shared" si="15"/>
        <v>3.13</v>
      </c>
      <c r="N78" s="4">
        <v>8.69</v>
      </c>
      <c r="O78" s="5">
        <v>15267.24375</v>
      </c>
      <c r="P78" s="6">
        <v>25.51</v>
      </c>
      <c r="Q78" s="5">
        <v>33035.449999999997</v>
      </c>
      <c r="R78" s="7">
        <v>2.67</v>
      </c>
      <c r="S78" s="5">
        <v>1385.0625</v>
      </c>
      <c r="AL78" s="5" t="str">
        <f t="shared" si="9"/>
        <v/>
      </c>
      <c r="AM78" s="3">
        <v>1.24</v>
      </c>
      <c r="AN78" s="5">
        <f t="shared" si="10"/>
        <v>6650.12</v>
      </c>
      <c r="AP78" s="5" t="str">
        <f t="shared" si="11"/>
        <v/>
      </c>
      <c r="AQ78" s="2">
        <v>1.89</v>
      </c>
      <c r="AS78" s="5">
        <f t="shared" si="12"/>
        <v>49687.756249999999</v>
      </c>
      <c r="AT78" s="5">
        <f t="shared" si="16"/>
        <v>39799.892756250003</v>
      </c>
      <c r="AU78" s="11">
        <f t="shared" si="17"/>
        <v>0.82365301654455536</v>
      </c>
      <c r="AV78" s="5">
        <f t="shared" si="13"/>
        <v>823.65301654455538</v>
      </c>
    </row>
    <row r="79" spans="1:48" x14ac:dyDescent="0.25">
      <c r="A79" s="1" t="s">
        <v>158</v>
      </c>
      <c r="B79" s="1" t="s">
        <v>159</v>
      </c>
      <c r="C79" s="1" t="s">
        <v>160</v>
      </c>
      <c r="D79" s="1" t="s">
        <v>84</v>
      </c>
      <c r="E79" s="1" t="s">
        <v>80</v>
      </c>
      <c r="F79" s="1" t="s">
        <v>152</v>
      </c>
      <c r="G79" s="1" t="s">
        <v>51</v>
      </c>
      <c r="H79" s="1" t="s">
        <v>52</v>
      </c>
      <c r="I79" s="2">
        <v>5.2</v>
      </c>
      <c r="J79" s="2">
        <v>5.21</v>
      </c>
      <c r="K79" s="2">
        <f t="shared" si="14"/>
        <v>5.21</v>
      </c>
      <c r="L79" s="2">
        <f t="shared" si="15"/>
        <v>0</v>
      </c>
      <c r="P79" s="6">
        <v>0.17</v>
      </c>
      <c r="Q79" s="5">
        <v>176.12</v>
      </c>
      <c r="Z79" s="9">
        <v>1.69</v>
      </c>
      <c r="AA79" s="5">
        <v>84.411000000000001</v>
      </c>
      <c r="AB79" s="10">
        <v>3.35</v>
      </c>
      <c r="AC79" s="5">
        <v>150.14699999999999</v>
      </c>
      <c r="AL79" s="5" t="str">
        <f t="shared" si="9"/>
        <v/>
      </c>
      <c r="AN79" s="5" t="str">
        <f t="shared" si="10"/>
        <v/>
      </c>
      <c r="AP79" s="5" t="str">
        <f t="shared" si="11"/>
        <v/>
      </c>
      <c r="AS79" s="5">
        <f t="shared" si="12"/>
        <v>410.678</v>
      </c>
      <c r="AT79" s="5">
        <f t="shared" si="16"/>
        <v>328.953078</v>
      </c>
      <c r="AU79" s="11">
        <f t="shared" si="17"/>
        <v>6.807636308360873E-3</v>
      </c>
      <c r="AV79" s="5">
        <f t="shared" si="13"/>
        <v>6.8076363083608724</v>
      </c>
    </row>
    <row r="80" spans="1:48" x14ac:dyDescent="0.25">
      <c r="A80" s="1" t="s">
        <v>161</v>
      </c>
      <c r="B80" s="1" t="s">
        <v>162</v>
      </c>
      <c r="C80" s="1" t="s">
        <v>163</v>
      </c>
      <c r="D80" s="1" t="s">
        <v>96</v>
      </c>
      <c r="E80" s="1" t="s">
        <v>131</v>
      </c>
      <c r="F80" s="1" t="s">
        <v>152</v>
      </c>
      <c r="G80" s="1" t="s">
        <v>51</v>
      </c>
      <c r="H80" s="1" t="s">
        <v>52</v>
      </c>
      <c r="I80" s="2">
        <v>80</v>
      </c>
      <c r="J80" s="2">
        <v>33.6</v>
      </c>
      <c r="K80" s="2">
        <f t="shared" si="14"/>
        <v>33.61</v>
      </c>
      <c r="L80" s="2">
        <f t="shared" si="15"/>
        <v>0</v>
      </c>
      <c r="N80" s="4">
        <v>9.43</v>
      </c>
      <c r="O80" s="5">
        <v>13253.865</v>
      </c>
      <c r="P80" s="6">
        <v>6.34</v>
      </c>
      <c r="Q80" s="5">
        <v>6568.24</v>
      </c>
      <c r="R80" s="7">
        <v>9.4600000000000009</v>
      </c>
      <c r="S80" s="5">
        <v>4137.55</v>
      </c>
      <c r="T80" s="8">
        <v>4.0199999999999996</v>
      </c>
      <c r="U80" s="5">
        <v>548.7337500000001</v>
      </c>
      <c r="Z80" s="9">
        <v>1.99</v>
      </c>
      <c r="AA80" s="5">
        <v>111.1785</v>
      </c>
      <c r="AB80" s="10">
        <v>2.37</v>
      </c>
      <c r="AC80" s="5">
        <v>115.4115</v>
      </c>
      <c r="AL80" s="5" t="str">
        <f t="shared" si="9"/>
        <v/>
      </c>
      <c r="AN80" s="5" t="str">
        <f t="shared" si="10"/>
        <v/>
      </c>
      <c r="AP80" s="5" t="str">
        <f t="shared" si="11"/>
        <v/>
      </c>
      <c r="AS80" s="5">
        <f t="shared" si="12"/>
        <v>24734.978749999998</v>
      </c>
      <c r="AT80" s="5">
        <f t="shared" si="16"/>
        <v>19812.717978749999</v>
      </c>
      <c r="AU80" s="11">
        <f t="shared" si="17"/>
        <v>0.41002132918012318</v>
      </c>
      <c r="AV80" s="5">
        <f t="shared" si="13"/>
        <v>410.02132918012319</v>
      </c>
    </row>
    <row r="81" spans="1:48" x14ac:dyDescent="0.25">
      <c r="A81" s="1" t="s">
        <v>161</v>
      </c>
      <c r="B81" s="1" t="s">
        <v>162</v>
      </c>
      <c r="C81" s="1" t="s">
        <v>163</v>
      </c>
      <c r="D81" s="1" t="s">
        <v>96</v>
      </c>
      <c r="E81" s="1" t="s">
        <v>132</v>
      </c>
      <c r="F81" s="1" t="s">
        <v>152</v>
      </c>
      <c r="G81" s="1" t="s">
        <v>51</v>
      </c>
      <c r="H81" s="1" t="s">
        <v>52</v>
      </c>
      <c r="I81" s="2">
        <v>80</v>
      </c>
      <c r="J81" s="2">
        <v>42.4</v>
      </c>
      <c r="K81" s="2">
        <f t="shared" si="14"/>
        <v>42.4</v>
      </c>
      <c r="L81" s="2">
        <f t="shared" si="15"/>
        <v>0</v>
      </c>
      <c r="N81" s="4">
        <v>0.95</v>
      </c>
      <c r="O81" s="5">
        <v>1335.2249999999999</v>
      </c>
      <c r="P81" s="6">
        <v>11.23</v>
      </c>
      <c r="Q81" s="5">
        <v>11634.28</v>
      </c>
      <c r="R81" s="7">
        <v>20.21</v>
      </c>
      <c r="S81" s="5">
        <v>8387.15</v>
      </c>
      <c r="T81" s="8">
        <v>10.01</v>
      </c>
      <c r="U81" s="5">
        <v>1246.2449999999999</v>
      </c>
      <c r="AL81" s="5" t="str">
        <f t="shared" si="9"/>
        <v/>
      </c>
      <c r="AN81" s="5" t="str">
        <f t="shared" si="10"/>
        <v/>
      </c>
      <c r="AP81" s="5" t="str">
        <f t="shared" si="11"/>
        <v/>
      </c>
      <c r="AS81" s="5">
        <f t="shared" si="12"/>
        <v>22602.899999999998</v>
      </c>
      <c r="AT81" s="5">
        <f t="shared" si="16"/>
        <v>18104.922899999998</v>
      </c>
      <c r="AU81" s="11">
        <f t="shared" si="17"/>
        <v>0.37467875735795431</v>
      </c>
      <c r="AV81" s="5">
        <f t="shared" si="13"/>
        <v>374.67875735795428</v>
      </c>
    </row>
    <row r="82" spans="1:48" x14ac:dyDescent="0.25">
      <c r="A82" s="1" t="s">
        <v>164</v>
      </c>
      <c r="B82" s="1" t="s">
        <v>165</v>
      </c>
      <c r="C82" s="1" t="s">
        <v>166</v>
      </c>
      <c r="D82" s="1" t="s">
        <v>167</v>
      </c>
      <c r="E82" s="1" t="s">
        <v>92</v>
      </c>
      <c r="F82" s="1" t="s">
        <v>168</v>
      </c>
      <c r="G82" s="1" t="s">
        <v>51</v>
      </c>
      <c r="H82" s="1" t="s">
        <v>52</v>
      </c>
      <c r="I82" s="2">
        <v>117.5</v>
      </c>
      <c r="J82" s="2">
        <v>39.53</v>
      </c>
      <c r="K82" s="2">
        <f t="shared" si="14"/>
        <v>39.53</v>
      </c>
      <c r="L82" s="2">
        <f t="shared" si="15"/>
        <v>0</v>
      </c>
      <c r="P82" s="6">
        <v>9.5</v>
      </c>
      <c r="Q82" s="5">
        <v>12302.5</v>
      </c>
      <c r="R82" s="7">
        <v>24.68</v>
      </c>
      <c r="S82" s="5">
        <v>12802.75</v>
      </c>
      <c r="T82" s="8">
        <v>5.35</v>
      </c>
      <c r="U82" s="5">
        <v>832.59375</v>
      </c>
      <c r="AL82" s="5" t="str">
        <f t="shared" si="9"/>
        <v/>
      </c>
      <c r="AN82" s="5" t="str">
        <f t="shared" si="10"/>
        <v/>
      </c>
      <c r="AP82" s="5" t="str">
        <f t="shared" si="11"/>
        <v/>
      </c>
      <c r="AS82" s="5">
        <f t="shared" si="12"/>
        <v>25937.84375</v>
      </c>
      <c r="AT82" s="5">
        <f t="shared" si="16"/>
        <v>20776.21284375</v>
      </c>
      <c r="AU82" s="11">
        <f t="shared" si="17"/>
        <v>0.42996071587251117</v>
      </c>
      <c r="AV82" s="5">
        <f t="shared" si="13"/>
        <v>429.96071587251117</v>
      </c>
    </row>
    <row r="83" spans="1:48" x14ac:dyDescent="0.25">
      <c r="A83" s="1" t="s">
        <v>164</v>
      </c>
      <c r="B83" s="1" t="s">
        <v>165</v>
      </c>
      <c r="C83" s="1" t="s">
        <v>166</v>
      </c>
      <c r="D83" s="1" t="s">
        <v>167</v>
      </c>
      <c r="E83" s="1" t="s">
        <v>132</v>
      </c>
      <c r="F83" s="1" t="s">
        <v>168</v>
      </c>
      <c r="G83" s="1" t="s">
        <v>51</v>
      </c>
      <c r="H83" s="1" t="s">
        <v>52</v>
      </c>
      <c r="I83" s="2">
        <v>117.5</v>
      </c>
      <c r="J83" s="2">
        <v>39.24</v>
      </c>
      <c r="K83" s="2">
        <f t="shared" si="14"/>
        <v>39.24</v>
      </c>
      <c r="L83" s="2">
        <f t="shared" si="15"/>
        <v>0</v>
      </c>
      <c r="P83" s="6">
        <v>9.3800000000000008</v>
      </c>
      <c r="Q83" s="5">
        <v>12147.1</v>
      </c>
      <c r="R83" s="7">
        <v>29.6</v>
      </c>
      <c r="S83" s="5">
        <v>15355</v>
      </c>
      <c r="T83" s="8">
        <v>0.26</v>
      </c>
      <c r="U83" s="5">
        <v>40.462499999999999</v>
      </c>
      <c r="AL83" s="5" t="str">
        <f t="shared" si="9"/>
        <v/>
      </c>
      <c r="AN83" s="5" t="str">
        <f t="shared" si="10"/>
        <v/>
      </c>
      <c r="AP83" s="5" t="str">
        <f t="shared" si="11"/>
        <v/>
      </c>
      <c r="AS83" s="5">
        <f t="shared" si="12"/>
        <v>27542.5625</v>
      </c>
      <c r="AT83" s="5">
        <f t="shared" si="16"/>
        <v>22061.592562499998</v>
      </c>
      <c r="AU83" s="11">
        <f t="shared" si="17"/>
        <v>0.45656146299606654</v>
      </c>
      <c r="AV83" s="5">
        <f t="shared" si="13"/>
        <v>456.5614629960665</v>
      </c>
    </row>
    <row r="84" spans="1:48" x14ac:dyDescent="0.25">
      <c r="A84" s="1" t="s">
        <v>164</v>
      </c>
      <c r="B84" s="1" t="s">
        <v>165</v>
      </c>
      <c r="C84" s="1" t="s">
        <v>166</v>
      </c>
      <c r="D84" s="1" t="s">
        <v>167</v>
      </c>
      <c r="E84" s="1" t="s">
        <v>139</v>
      </c>
      <c r="F84" s="1" t="s">
        <v>168</v>
      </c>
      <c r="G84" s="1" t="s">
        <v>51</v>
      </c>
      <c r="H84" s="1" t="s">
        <v>52</v>
      </c>
      <c r="I84" s="2">
        <v>117.5</v>
      </c>
      <c r="J84" s="2">
        <v>37.950000000000003</v>
      </c>
      <c r="K84" s="2">
        <f t="shared" si="14"/>
        <v>37.950000000000003</v>
      </c>
      <c r="L84" s="2">
        <f t="shared" si="15"/>
        <v>0</v>
      </c>
      <c r="R84" s="7">
        <v>17.96</v>
      </c>
      <c r="S84" s="5">
        <v>9316.75</v>
      </c>
      <c r="T84" s="8">
        <v>19.989999999999998</v>
      </c>
      <c r="U84" s="5">
        <v>3110.9437499999999</v>
      </c>
      <c r="AL84" s="5" t="str">
        <f t="shared" si="9"/>
        <v/>
      </c>
      <c r="AN84" s="5" t="str">
        <f t="shared" si="10"/>
        <v/>
      </c>
      <c r="AP84" s="5" t="str">
        <f t="shared" si="11"/>
        <v/>
      </c>
      <c r="AS84" s="5">
        <f t="shared" si="12"/>
        <v>12427.69375</v>
      </c>
      <c r="AT84" s="5">
        <f t="shared" si="16"/>
        <v>9954.5826937500005</v>
      </c>
      <c r="AU84" s="11">
        <f t="shared" si="17"/>
        <v>0.20600864716807205</v>
      </c>
      <c r="AV84" s="5">
        <f t="shared" si="13"/>
        <v>206.00864716807206</v>
      </c>
    </row>
    <row r="85" spans="1:48" x14ac:dyDescent="0.25">
      <c r="A85" s="1" t="s">
        <v>169</v>
      </c>
      <c r="B85" s="1" t="s">
        <v>170</v>
      </c>
      <c r="C85" s="1" t="s">
        <v>171</v>
      </c>
      <c r="D85" s="1" t="s">
        <v>172</v>
      </c>
      <c r="E85" s="1" t="s">
        <v>61</v>
      </c>
      <c r="F85" s="1" t="s">
        <v>168</v>
      </c>
      <c r="G85" s="1" t="s">
        <v>51</v>
      </c>
      <c r="H85" s="1" t="s">
        <v>52</v>
      </c>
      <c r="I85" s="2">
        <v>82.5</v>
      </c>
      <c r="J85" s="2">
        <v>40.29</v>
      </c>
      <c r="K85" s="2">
        <f t="shared" si="14"/>
        <v>40</v>
      </c>
      <c r="L85" s="2">
        <f t="shared" si="15"/>
        <v>0</v>
      </c>
      <c r="P85" s="6">
        <v>20.75</v>
      </c>
      <c r="Q85" s="5">
        <v>26871.25</v>
      </c>
      <c r="R85" s="7">
        <v>16.350000000000001</v>
      </c>
      <c r="S85" s="5">
        <v>8481.5625</v>
      </c>
      <c r="T85" s="8">
        <v>2.9</v>
      </c>
      <c r="U85" s="5">
        <v>451.3125</v>
      </c>
      <c r="AL85" s="5" t="str">
        <f t="shared" si="9"/>
        <v/>
      </c>
      <c r="AN85" s="5" t="str">
        <f t="shared" si="10"/>
        <v/>
      </c>
      <c r="AP85" s="5" t="str">
        <f t="shared" si="11"/>
        <v/>
      </c>
      <c r="AS85" s="5">
        <f t="shared" si="12"/>
        <v>35804.125</v>
      </c>
      <c r="AT85" s="5">
        <f t="shared" si="16"/>
        <v>28679.104124999998</v>
      </c>
      <c r="AU85" s="11">
        <f t="shared" si="17"/>
        <v>0.59350990639647416</v>
      </c>
      <c r="AV85" s="5">
        <f t="shared" si="13"/>
        <v>593.50990639647421</v>
      </c>
    </row>
    <row r="86" spans="1:48" x14ac:dyDescent="0.25">
      <c r="A86" s="1" t="s">
        <v>169</v>
      </c>
      <c r="B86" s="1" t="s">
        <v>170</v>
      </c>
      <c r="C86" s="1" t="s">
        <v>171</v>
      </c>
      <c r="D86" s="1" t="s">
        <v>172</v>
      </c>
      <c r="E86" s="1" t="s">
        <v>98</v>
      </c>
      <c r="F86" s="1" t="s">
        <v>168</v>
      </c>
      <c r="G86" s="1" t="s">
        <v>51</v>
      </c>
      <c r="H86" s="1" t="s">
        <v>52</v>
      </c>
      <c r="I86" s="2">
        <v>82.5</v>
      </c>
      <c r="J86" s="2">
        <v>38.82</v>
      </c>
      <c r="K86" s="2">
        <f t="shared" si="14"/>
        <v>38.83</v>
      </c>
      <c r="L86" s="2">
        <f t="shared" si="15"/>
        <v>0</v>
      </c>
      <c r="P86" s="6">
        <v>16.14</v>
      </c>
      <c r="Q86" s="5">
        <v>20901.3</v>
      </c>
      <c r="R86" s="7">
        <v>19.68</v>
      </c>
      <c r="S86" s="5">
        <v>10209</v>
      </c>
      <c r="T86" s="8">
        <v>3.01</v>
      </c>
      <c r="U86" s="5">
        <v>468.43124999999998</v>
      </c>
      <c r="AL86" s="5" t="str">
        <f t="shared" si="9"/>
        <v/>
      </c>
      <c r="AN86" s="5" t="str">
        <f t="shared" si="10"/>
        <v/>
      </c>
      <c r="AP86" s="5" t="str">
        <f t="shared" si="11"/>
        <v/>
      </c>
      <c r="AS86" s="5">
        <f t="shared" si="12"/>
        <v>31578.731250000001</v>
      </c>
      <c r="AT86" s="5">
        <f t="shared" si="16"/>
        <v>25294.563731249997</v>
      </c>
      <c r="AU86" s="11">
        <f t="shared" si="17"/>
        <v>0.52346733311613991</v>
      </c>
      <c r="AV86" s="5">
        <f t="shared" si="13"/>
        <v>523.46733311613991</v>
      </c>
    </row>
    <row r="87" spans="1:48" x14ac:dyDescent="0.25">
      <c r="A87" s="1" t="s">
        <v>173</v>
      </c>
      <c r="B87" s="1" t="s">
        <v>174</v>
      </c>
      <c r="C87" s="1" t="s">
        <v>175</v>
      </c>
      <c r="D87" s="1" t="s">
        <v>176</v>
      </c>
      <c r="E87" s="1" t="s">
        <v>53</v>
      </c>
      <c r="F87" s="1" t="s">
        <v>168</v>
      </c>
      <c r="G87" s="1" t="s">
        <v>51</v>
      </c>
      <c r="H87" s="1" t="s">
        <v>52</v>
      </c>
      <c r="I87" s="2">
        <v>160</v>
      </c>
      <c r="J87" s="2">
        <v>39.5</v>
      </c>
      <c r="K87" s="2">
        <f t="shared" si="14"/>
        <v>34.510000000000005</v>
      </c>
      <c r="L87" s="2">
        <f t="shared" si="15"/>
        <v>2.86</v>
      </c>
      <c r="N87" s="4">
        <v>11.59</v>
      </c>
      <c r="O87" s="5">
        <v>20362.181250000001</v>
      </c>
      <c r="P87" s="6">
        <v>15.57</v>
      </c>
      <c r="Q87" s="5">
        <v>20163.150000000001</v>
      </c>
      <c r="R87" s="7">
        <v>6.9</v>
      </c>
      <c r="S87" s="5">
        <v>3579.375</v>
      </c>
      <c r="T87" s="8">
        <v>0.45</v>
      </c>
      <c r="U87" s="5">
        <v>70.03125</v>
      </c>
      <c r="AL87" s="5" t="str">
        <f t="shared" si="9"/>
        <v/>
      </c>
      <c r="AM87" s="3">
        <v>1.1599999999999999</v>
      </c>
      <c r="AN87" s="5">
        <f t="shared" si="10"/>
        <v>6221.08</v>
      </c>
      <c r="AP87" s="5" t="str">
        <f t="shared" si="11"/>
        <v/>
      </c>
      <c r="AQ87" s="2">
        <v>1.7</v>
      </c>
      <c r="AS87" s="5">
        <f t="shared" si="12"/>
        <v>44174.737500000003</v>
      </c>
      <c r="AT87" s="5">
        <f t="shared" si="16"/>
        <v>35383.964737499999</v>
      </c>
      <c r="AU87" s="11">
        <f t="shared" si="17"/>
        <v>0.73226602573624744</v>
      </c>
      <c r="AV87" s="5">
        <f t="shared" si="13"/>
        <v>732.26602573624746</v>
      </c>
    </row>
    <row r="88" spans="1:48" x14ac:dyDescent="0.25">
      <c r="A88" s="1" t="s">
        <v>173</v>
      </c>
      <c r="B88" s="1" t="s">
        <v>174</v>
      </c>
      <c r="C88" s="1" t="s">
        <v>175</v>
      </c>
      <c r="D88" s="1" t="s">
        <v>176</v>
      </c>
      <c r="E88" s="1" t="s">
        <v>49</v>
      </c>
      <c r="F88" s="1" t="s">
        <v>168</v>
      </c>
      <c r="G88" s="1" t="s">
        <v>51</v>
      </c>
      <c r="H88" s="1" t="s">
        <v>52</v>
      </c>
      <c r="I88" s="2">
        <v>160</v>
      </c>
      <c r="J88" s="2">
        <v>39.64</v>
      </c>
      <c r="K88" s="2">
        <f t="shared" si="14"/>
        <v>28.75</v>
      </c>
      <c r="L88" s="2">
        <f t="shared" si="15"/>
        <v>0.54</v>
      </c>
      <c r="N88" s="4">
        <v>2.35</v>
      </c>
      <c r="O88" s="5">
        <v>4128.65625</v>
      </c>
      <c r="P88" s="6">
        <v>11.96</v>
      </c>
      <c r="Q88" s="5">
        <v>15488.2</v>
      </c>
      <c r="R88" s="7">
        <v>11.51</v>
      </c>
      <c r="S88" s="5">
        <v>5970.8125</v>
      </c>
      <c r="T88" s="8">
        <v>2.93</v>
      </c>
      <c r="U88" s="5">
        <v>455.98124999999999</v>
      </c>
      <c r="AL88" s="5" t="str">
        <f t="shared" si="9"/>
        <v/>
      </c>
      <c r="AM88" s="3">
        <v>0.2</v>
      </c>
      <c r="AN88" s="5">
        <f t="shared" si="10"/>
        <v>1072.6000000000001</v>
      </c>
      <c r="AP88" s="5" t="str">
        <f t="shared" si="11"/>
        <v/>
      </c>
      <c r="AQ88" s="2">
        <v>0.34</v>
      </c>
      <c r="AS88" s="5">
        <f t="shared" si="12"/>
        <v>26043.65</v>
      </c>
      <c r="AT88" s="5">
        <f t="shared" si="16"/>
        <v>20860.963649999998</v>
      </c>
      <c r="AU88" s="11">
        <f t="shared" si="17"/>
        <v>0.43171462153376278</v>
      </c>
      <c r="AV88" s="5">
        <f t="shared" si="13"/>
        <v>431.7146215337628</v>
      </c>
    </row>
    <row r="89" spans="1:48" x14ac:dyDescent="0.25">
      <c r="A89" s="1" t="s">
        <v>173</v>
      </c>
      <c r="B89" s="1" t="s">
        <v>174</v>
      </c>
      <c r="C89" s="1" t="s">
        <v>175</v>
      </c>
      <c r="D89" s="1" t="s">
        <v>176</v>
      </c>
      <c r="E89" s="1" t="s">
        <v>58</v>
      </c>
      <c r="F89" s="1" t="s">
        <v>168</v>
      </c>
      <c r="G89" s="1" t="s">
        <v>51</v>
      </c>
      <c r="H89" s="1" t="s">
        <v>52</v>
      </c>
      <c r="I89" s="2">
        <v>160</v>
      </c>
      <c r="J89" s="2">
        <v>39.549999999999997</v>
      </c>
      <c r="K89" s="2">
        <f t="shared" si="14"/>
        <v>37.15</v>
      </c>
      <c r="L89" s="2">
        <f t="shared" si="15"/>
        <v>2.41</v>
      </c>
      <c r="N89" s="4">
        <v>6.16</v>
      </c>
      <c r="O89" s="5">
        <v>10822.35</v>
      </c>
      <c r="P89" s="6">
        <v>17.18</v>
      </c>
      <c r="Q89" s="5">
        <v>22248.1</v>
      </c>
      <c r="R89" s="7">
        <v>13.67</v>
      </c>
      <c r="S89" s="5">
        <v>7091.3125</v>
      </c>
      <c r="T89" s="8">
        <v>0.14000000000000001</v>
      </c>
      <c r="U89" s="5">
        <v>21.787500000000001</v>
      </c>
      <c r="AL89" s="5" t="str">
        <f t="shared" si="9"/>
        <v/>
      </c>
      <c r="AM89" s="3">
        <v>0.93</v>
      </c>
      <c r="AN89" s="5">
        <f t="shared" si="10"/>
        <v>4987.59</v>
      </c>
      <c r="AP89" s="5" t="str">
        <f t="shared" si="11"/>
        <v/>
      </c>
      <c r="AQ89" s="2">
        <v>1.48</v>
      </c>
      <c r="AS89" s="5">
        <f t="shared" si="12"/>
        <v>40183.549999999996</v>
      </c>
      <c r="AT89" s="5">
        <f t="shared" si="16"/>
        <v>32187.023549999994</v>
      </c>
      <c r="AU89" s="11">
        <f t="shared" si="17"/>
        <v>0.6661057908600766</v>
      </c>
      <c r="AV89" s="5">
        <f t="shared" si="13"/>
        <v>666.10579086007658</v>
      </c>
    </row>
    <row r="90" spans="1:48" x14ac:dyDescent="0.25">
      <c r="A90" s="1" t="s">
        <v>173</v>
      </c>
      <c r="B90" s="1" t="s">
        <v>174</v>
      </c>
      <c r="C90" s="1" t="s">
        <v>175</v>
      </c>
      <c r="D90" s="1" t="s">
        <v>176</v>
      </c>
      <c r="E90" s="1" t="s">
        <v>76</v>
      </c>
      <c r="F90" s="1" t="s">
        <v>168</v>
      </c>
      <c r="G90" s="1" t="s">
        <v>51</v>
      </c>
      <c r="H90" s="1" t="s">
        <v>52</v>
      </c>
      <c r="I90" s="2">
        <v>160</v>
      </c>
      <c r="J90" s="2">
        <v>39.42</v>
      </c>
      <c r="K90" s="2">
        <f t="shared" si="14"/>
        <v>33.370000000000005</v>
      </c>
      <c r="L90" s="2">
        <f t="shared" si="15"/>
        <v>2.98</v>
      </c>
      <c r="M90" s="3">
        <v>2.81</v>
      </c>
      <c r="N90" s="4">
        <v>1.69</v>
      </c>
      <c r="O90" s="5">
        <v>2969.1187500000001</v>
      </c>
      <c r="P90" s="6">
        <v>15.74</v>
      </c>
      <c r="Q90" s="5">
        <v>20383.3</v>
      </c>
      <c r="R90" s="7">
        <v>10.17</v>
      </c>
      <c r="S90" s="5">
        <v>5275.6875</v>
      </c>
      <c r="AB90" s="10">
        <v>5.77</v>
      </c>
      <c r="AC90" s="5">
        <v>323.26424999999989</v>
      </c>
      <c r="AL90" s="5" t="str">
        <f t="shared" si="9"/>
        <v/>
      </c>
      <c r="AM90" s="3">
        <v>0.1</v>
      </c>
      <c r="AN90" s="5">
        <f t="shared" si="10"/>
        <v>536.30000000000007</v>
      </c>
      <c r="AP90" s="5" t="str">
        <f t="shared" si="11"/>
        <v/>
      </c>
      <c r="AQ90" s="2">
        <v>7.0000000000000007E-2</v>
      </c>
      <c r="AS90" s="5">
        <f t="shared" si="12"/>
        <v>28951.370500000001</v>
      </c>
      <c r="AT90" s="5">
        <f t="shared" si="16"/>
        <v>23190.047770499998</v>
      </c>
      <c r="AU90" s="11">
        <f t="shared" si="17"/>
        <v>0.47991468009634769</v>
      </c>
      <c r="AV90" s="5">
        <f t="shared" si="13"/>
        <v>479.91468009634769</v>
      </c>
    </row>
    <row r="91" spans="1:48" x14ac:dyDescent="0.25">
      <c r="A91" s="1" t="s">
        <v>177</v>
      </c>
      <c r="B91" s="1" t="s">
        <v>74</v>
      </c>
      <c r="C91" s="1" t="s">
        <v>75</v>
      </c>
      <c r="D91" s="1" t="s">
        <v>67</v>
      </c>
      <c r="E91" s="1" t="s">
        <v>80</v>
      </c>
      <c r="F91" s="1" t="s">
        <v>168</v>
      </c>
      <c r="G91" s="1" t="s">
        <v>51</v>
      </c>
      <c r="H91" s="1" t="s">
        <v>52</v>
      </c>
      <c r="I91" s="2">
        <v>141.21</v>
      </c>
      <c r="J91" s="2">
        <v>33.19</v>
      </c>
      <c r="K91" s="2">
        <f t="shared" si="14"/>
        <v>30.009999999999998</v>
      </c>
      <c r="L91" s="2">
        <f t="shared" si="15"/>
        <v>2.56</v>
      </c>
      <c r="N91" s="4">
        <v>7.6</v>
      </c>
      <c r="O91" s="5">
        <v>13352.25</v>
      </c>
      <c r="P91" s="6">
        <v>21.81</v>
      </c>
      <c r="Q91" s="5">
        <v>28243.95</v>
      </c>
      <c r="R91" s="7">
        <v>0.6</v>
      </c>
      <c r="S91" s="5">
        <v>311.25</v>
      </c>
      <c r="AL91" s="5" t="str">
        <f t="shared" si="9"/>
        <v/>
      </c>
      <c r="AM91" s="3">
        <v>1.03</v>
      </c>
      <c r="AN91" s="5">
        <f t="shared" si="10"/>
        <v>5523.89</v>
      </c>
      <c r="AP91" s="5" t="str">
        <f t="shared" si="11"/>
        <v/>
      </c>
      <c r="AQ91" s="2">
        <v>1.53</v>
      </c>
      <c r="AS91" s="5">
        <f t="shared" si="12"/>
        <v>41907.449999999997</v>
      </c>
      <c r="AT91" s="5">
        <f t="shared" si="16"/>
        <v>33567.867449999998</v>
      </c>
      <c r="AU91" s="11">
        <f t="shared" si="17"/>
        <v>0.69468215538893696</v>
      </c>
      <c r="AV91" s="5">
        <f t="shared" si="13"/>
        <v>694.68215538893696</v>
      </c>
    </row>
    <row r="92" spans="1:48" x14ac:dyDescent="0.25">
      <c r="A92" s="1" t="s">
        <v>177</v>
      </c>
      <c r="B92" s="1" t="s">
        <v>74</v>
      </c>
      <c r="C92" s="1" t="s">
        <v>75</v>
      </c>
      <c r="D92" s="1" t="s">
        <v>67</v>
      </c>
      <c r="E92" s="1" t="s">
        <v>97</v>
      </c>
      <c r="F92" s="1" t="s">
        <v>168</v>
      </c>
      <c r="G92" s="1" t="s">
        <v>51</v>
      </c>
      <c r="H92" s="1" t="s">
        <v>52</v>
      </c>
      <c r="I92" s="2">
        <v>141.21</v>
      </c>
      <c r="J92" s="2">
        <v>40</v>
      </c>
      <c r="K92" s="2">
        <f t="shared" si="14"/>
        <v>37.799999999999997</v>
      </c>
      <c r="L92" s="2">
        <f t="shared" si="15"/>
        <v>2.2000000000000002</v>
      </c>
      <c r="P92" s="6">
        <v>14.99</v>
      </c>
      <c r="Q92" s="5">
        <v>19412.05</v>
      </c>
      <c r="R92" s="7">
        <v>20.13</v>
      </c>
      <c r="S92" s="5">
        <v>10442.4375</v>
      </c>
      <c r="T92" s="8">
        <v>2.68</v>
      </c>
      <c r="U92" s="5">
        <v>417.07499999999999</v>
      </c>
      <c r="AL92" s="5" t="str">
        <f t="shared" si="9"/>
        <v/>
      </c>
      <c r="AM92" s="3">
        <v>0.88</v>
      </c>
      <c r="AN92" s="5">
        <f t="shared" si="10"/>
        <v>4719.4399999999996</v>
      </c>
      <c r="AP92" s="5" t="str">
        <f t="shared" si="11"/>
        <v/>
      </c>
      <c r="AQ92" s="2">
        <v>1.32</v>
      </c>
      <c r="AS92" s="5">
        <f t="shared" si="12"/>
        <v>30271.5625</v>
      </c>
      <c r="AT92" s="5">
        <f t="shared" si="16"/>
        <v>24247.521562499998</v>
      </c>
      <c r="AU92" s="11">
        <f t="shared" si="17"/>
        <v>0.50179894707243977</v>
      </c>
      <c r="AV92" s="5">
        <f t="shared" si="13"/>
        <v>501.79894707243972</v>
      </c>
    </row>
    <row r="93" spans="1:48" x14ac:dyDescent="0.25">
      <c r="A93" s="1" t="s">
        <v>177</v>
      </c>
      <c r="B93" s="1" t="s">
        <v>74</v>
      </c>
      <c r="C93" s="1" t="s">
        <v>75</v>
      </c>
      <c r="D93" s="1" t="s">
        <v>67</v>
      </c>
      <c r="E93" s="1" t="s">
        <v>85</v>
      </c>
      <c r="F93" s="1" t="s">
        <v>168</v>
      </c>
      <c r="G93" s="1" t="s">
        <v>51</v>
      </c>
      <c r="H93" s="1" t="s">
        <v>52</v>
      </c>
      <c r="I93" s="2">
        <v>141.21</v>
      </c>
      <c r="J93" s="2">
        <v>40</v>
      </c>
      <c r="K93" s="2">
        <f t="shared" si="14"/>
        <v>7.42</v>
      </c>
      <c r="L93" s="2">
        <f t="shared" si="15"/>
        <v>0.94000000000000006</v>
      </c>
      <c r="P93" s="6">
        <v>1.53</v>
      </c>
      <c r="Q93" s="5">
        <v>1981.35</v>
      </c>
      <c r="R93" s="7">
        <v>4.88</v>
      </c>
      <c r="S93" s="5">
        <v>2531.5</v>
      </c>
      <c r="T93" s="8">
        <v>1.01</v>
      </c>
      <c r="U93" s="5">
        <v>157.18125000000001</v>
      </c>
      <c r="AL93" s="5" t="str">
        <f t="shared" si="9"/>
        <v/>
      </c>
      <c r="AM93" s="3">
        <v>0.38</v>
      </c>
      <c r="AN93" s="5">
        <f t="shared" si="10"/>
        <v>2037.94</v>
      </c>
      <c r="AP93" s="5" t="str">
        <f t="shared" si="11"/>
        <v/>
      </c>
      <c r="AQ93" s="2">
        <v>0.56000000000000005</v>
      </c>
      <c r="AS93" s="5">
        <f t="shared" si="12"/>
        <v>4670.03125</v>
      </c>
      <c r="AT93" s="5">
        <f t="shared" si="16"/>
        <v>3740.6950312499994</v>
      </c>
      <c r="AU93" s="11">
        <f t="shared" si="17"/>
        <v>7.7413141923063589E-2</v>
      </c>
      <c r="AV93" s="5">
        <f t="shared" si="13"/>
        <v>77.413141923063577</v>
      </c>
    </row>
    <row r="94" spans="1:48" x14ac:dyDescent="0.25">
      <c r="A94" s="1" t="s">
        <v>178</v>
      </c>
      <c r="B94" s="1" t="s">
        <v>179</v>
      </c>
      <c r="C94" s="1" t="s">
        <v>180</v>
      </c>
      <c r="D94" s="1" t="s">
        <v>67</v>
      </c>
      <c r="E94" s="1" t="s">
        <v>80</v>
      </c>
      <c r="F94" s="1" t="s">
        <v>168</v>
      </c>
      <c r="G94" s="1" t="s">
        <v>51</v>
      </c>
      <c r="H94" s="1" t="s">
        <v>52</v>
      </c>
      <c r="I94" s="2">
        <v>5.92</v>
      </c>
      <c r="J94" s="2">
        <v>3.35</v>
      </c>
      <c r="K94" s="2">
        <f t="shared" si="14"/>
        <v>0.76</v>
      </c>
      <c r="L94" s="2">
        <f t="shared" si="15"/>
        <v>0</v>
      </c>
      <c r="AB94" s="10">
        <v>0.76</v>
      </c>
      <c r="AC94" s="5">
        <v>42.579000000000001</v>
      </c>
      <c r="AL94" s="5" t="str">
        <f t="shared" si="9"/>
        <v/>
      </c>
      <c r="AN94" s="5" t="str">
        <f t="shared" si="10"/>
        <v/>
      </c>
      <c r="AP94" s="5" t="str">
        <f t="shared" si="11"/>
        <v/>
      </c>
      <c r="AS94" s="5">
        <f t="shared" si="12"/>
        <v>42.579000000000001</v>
      </c>
      <c r="AT94" s="5">
        <f t="shared" si="16"/>
        <v>34.105778999999998</v>
      </c>
      <c r="AU94" s="11">
        <f t="shared" si="17"/>
        <v>7.0581415701278757E-4</v>
      </c>
      <c r="AV94" s="5">
        <f t="shared" si="13"/>
        <v>0.7058141570127876</v>
      </c>
    </row>
    <row r="95" spans="1:48" x14ac:dyDescent="0.25">
      <c r="A95" s="1" t="s">
        <v>181</v>
      </c>
      <c r="B95" s="1" t="s">
        <v>182</v>
      </c>
      <c r="C95" s="1" t="s">
        <v>183</v>
      </c>
      <c r="D95" s="1" t="s">
        <v>67</v>
      </c>
      <c r="E95" s="1" t="s">
        <v>80</v>
      </c>
      <c r="F95" s="1" t="s">
        <v>168</v>
      </c>
      <c r="G95" s="1" t="s">
        <v>51</v>
      </c>
      <c r="H95" s="1" t="s">
        <v>52</v>
      </c>
      <c r="I95" s="2">
        <v>12.87</v>
      </c>
      <c r="J95" s="2">
        <v>4.55</v>
      </c>
      <c r="K95" s="2">
        <f t="shared" si="14"/>
        <v>3.3299999999999996</v>
      </c>
      <c r="L95" s="2">
        <f t="shared" si="15"/>
        <v>0.52</v>
      </c>
      <c r="N95" s="4">
        <v>2.34</v>
      </c>
      <c r="O95" s="5">
        <v>4111.0874999999996</v>
      </c>
      <c r="P95" s="6">
        <v>0.76</v>
      </c>
      <c r="Q95" s="5">
        <v>984.2</v>
      </c>
      <c r="AB95" s="10">
        <v>0.23</v>
      </c>
      <c r="AC95" s="5">
        <v>12.88575</v>
      </c>
      <c r="AL95" s="5" t="str">
        <f t="shared" si="9"/>
        <v/>
      </c>
      <c r="AM95" s="3">
        <v>0.19</v>
      </c>
      <c r="AN95" s="5">
        <f t="shared" si="10"/>
        <v>1018.97</v>
      </c>
      <c r="AP95" s="5" t="str">
        <f t="shared" si="11"/>
        <v/>
      </c>
      <c r="AQ95" s="2">
        <v>0.33</v>
      </c>
      <c r="AS95" s="5">
        <f t="shared" si="12"/>
        <v>5108.1732499999998</v>
      </c>
      <c r="AT95" s="5">
        <f t="shared" si="16"/>
        <v>4091.6467732499996</v>
      </c>
      <c r="AU95" s="11">
        <f t="shared" si="17"/>
        <v>8.467603739693326E-2</v>
      </c>
      <c r="AV95" s="5">
        <f t="shared" si="13"/>
        <v>84.676037396933268</v>
      </c>
    </row>
    <row r="96" spans="1:48" x14ac:dyDescent="0.25">
      <c r="A96" s="1" t="s">
        <v>184</v>
      </c>
      <c r="B96" s="1" t="s">
        <v>74</v>
      </c>
      <c r="C96" s="1" t="s">
        <v>75</v>
      </c>
      <c r="D96" s="1" t="s">
        <v>67</v>
      </c>
      <c r="E96" s="1" t="s">
        <v>131</v>
      </c>
      <c r="F96" s="1" t="s">
        <v>168</v>
      </c>
      <c r="G96" s="1" t="s">
        <v>51</v>
      </c>
      <c r="H96" s="1" t="s">
        <v>52</v>
      </c>
      <c r="I96" s="2">
        <v>40</v>
      </c>
      <c r="J96" s="2">
        <v>39.28</v>
      </c>
      <c r="K96" s="2">
        <f t="shared" si="14"/>
        <v>39.270000000000003</v>
      </c>
      <c r="L96" s="2">
        <f t="shared" si="15"/>
        <v>0</v>
      </c>
      <c r="N96" s="4">
        <v>5.0199999999999996</v>
      </c>
      <c r="O96" s="5">
        <v>8819.5124999999989</v>
      </c>
      <c r="P96" s="6">
        <v>27.46</v>
      </c>
      <c r="Q96" s="5">
        <v>35560.699999999997</v>
      </c>
      <c r="R96" s="7">
        <v>6.79</v>
      </c>
      <c r="S96" s="5">
        <v>3522.3125</v>
      </c>
      <c r="AL96" s="5" t="str">
        <f t="shared" si="9"/>
        <v/>
      </c>
      <c r="AN96" s="5" t="str">
        <f t="shared" si="10"/>
        <v/>
      </c>
      <c r="AP96" s="5" t="str">
        <f t="shared" si="11"/>
        <v/>
      </c>
      <c r="AS96" s="5">
        <f t="shared" si="12"/>
        <v>47902.524999999994</v>
      </c>
      <c r="AT96" s="5">
        <f t="shared" si="16"/>
        <v>38369.922524999994</v>
      </c>
      <c r="AU96" s="11">
        <f t="shared" si="17"/>
        <v>0.79405998970522984</v>
      </c>
      <c r="AV96" s="5">
        <f t="shared" si="13"/>
        <v>794.05998970522978</v>
      </c>
    </row>
    <row r="97" spans="1:48" x14ac:dyDescent="0.25">
      <c r="A97" s="1" t="s">
        <v>185</v>
      </c>
      <c r="B97" s="1" t="s">
        <v>74</v>
      </c>
      <c r="C97" s="1" t="s">
        <v>75</v>
      </c>
      <c r="D97" s="1" t="s">
        <v>67</v>
      </c>
      <c r="E97" s="1" t="s">
        <v>98</v>
      </c>
      <c r="F97" s="1" t="s">
        <v>186</v>
      </c>
      <c r="G97" s="1" t="s">
        <v>51</v>
      </c>
      <c r="H97" s="1" t="s">
        <v>52</v>
      </c>
      <c r="I97" s="2">
        <v>40</v>
      </c>
      <c r="J97" s="2">
        <v>38.53</v>
      </c>
      <c r="K97" s="2">
        <f t="shared" si="14"/>
        <v>35.370000000000005</v>
      </c>
      <c r="L97" s="2">
        <f t="shared" si="15"/>
        <v>3.15</v>
      </c>
      <c r="N97" s="4">
        <v>19.850000000000001</v>
      </c>
      <c r="O97" s="5">
        <v>34873.96875</v>
      </c>
      <c r="P97" s="6">
        <v>15.5</v>
      </c>
      <c r="Q97" s="5">
        <v>20072.5</v>
      </c>
      <c r="R97" s="7">
        <v>0.02</v>
      </c>
      <c r="S97" s="5">
        <v>10.375</v>
      </c>
      <c r="AL97" s="5" t="str">
        <f t="shared" si="9"/>
        <v/>
      </c>
      <c r="AM97" s="3">
        <v>1.26</v>
      </c>
      <c r="AN97" s="5">
        <f t="shared" si="10"/>
        <v>6757.38</v>
      </c>
      <c r="AP97" s="5" t="str">
        <f t="shared" si="11"/>
        <v/>
      </c>
      <c r="AQ97" s="2">
        <v>1.89</v>
      </c>
      <c r="AS97" s="5">
        <f t="shared" si="12"/>
        <v>54956.84375</v>
      </c>
      <c r="AT97" s="5">
        <f t="shared" si="16"/>
        <v>44020.431843749997</v>
      </c>
      <c r="AU97" s="11">
        <f t="shared" si="17"/>
        <v>0.91099646171797688</v>
      </c>
      <c r="AV97" s="5">
        <f t="shared" si="13"/>
        <v>910.9964617179769</v>
      </c>
    </row>
    <row r="98" spans="1:48" x14ac:dyDescent="0.25">
      <c r="A98" s="1" t="s">
        <v>187</v>
      </c>
      <c r="B98" s="1" t="s">
        <v>74</v>
      </c>
      <c r="C98" s="1" t="s">
        <v>75</v>
      </c>
      <c r="D98" s="1" t="s">
        <v>67</v>
      </c>
      <c r="E98" s="1" t="s">
        <v>61</v>
      </c>
      <c r="F98" s="1" t="s">
        <v>186</v>
      </c>
      <c r="G98" s="1" t="s">
        <v>51</v>
      </c>
      <c r="H98" s="1" t="s">
        <v>52</v>
      </c>
      <c r="I98" s="2">
        <v>0.25</v>
      </c>
      <c r="J98" s="2">
        <v>0.17</v>
      </c>
      <c r="K98" s="2">
        <f t="shared" si="14"/>
        <v>0.05</v>
      </c>
      <c r="L98" s="2">
        <f t="shared" si="15"/>
        <v>0.12</v>
      </c>
      <c r="N98" s="4">
        <v>0.05</v>
      </c>
      <c r="O98" s="5">
        <v>87.84375</v>
      </c>
      <c r="AL98" s="5" t="str">
        <f t="shared" si="9"/>
        <v/>
      </c>
      <c r="AM98" s="3">
        <v>0.04</v>
      </c>
      <c r="AN98" s="5">
        <f t="shared" si="10"/>
        <v>214.52</v>
      </c>
      <c r="AP98" s="5" t="str">
        <f t="shared" si="11"/>
        <v/>
      </c>
      <c r="AQ98" s="2">
        <v>0.08</v>
      </c>
      <c r="AS98" s="5">
        <f t="shared" si="12"/>
        <v>87.84375</v>
      </c>
      <c r="AT98" s="5">
        <f t="shared" si="16"/>
        <v>70.362843749999982</v>
      </c>
      <c r="AU98" s="11">
        <f t="shared" si="17"/>
        <v>1.4561488610604302E-3</v>
      </c>
      <c r="AV98" s="5">
        <f t="shared" si="13"/>
        <v>1.4561488610604301</v>
      </c>
    </row>
    <row r="99" spans="1:48" x14ac:dyDescent="0.25">
      <c r="A99" s="1" t="s">
        <v>188</v>
      </c>
      <c r="B99" s="1" t="s">
        <v>182</v>
      </c>
      <c r="C99" s="1" t="s">
        <v>183</v>
      </c>
      <c r="D99" s="1" t="s">
        <v>67</v>
      </c>
      <c r="E99" s="1" t="s">
        <v>61</v>
      </c>
      <c r="F99" s="1" t="s">
        <v>186</v>
      </c>
      <c r="G99" s="1" t="s">
        <v>51</v>
      </c>
      <c r="H99" s="1" t="s">
        <v>52</v>
      </c>
      <c r="I99" s="2">
        <v>117.93</v>
      </c>
      <c r="J99" s="2">
        <v>37.54</v>
      </c>
      <c r="K99" s="2">
        <f t="shared" si="14"/>
        <v>24.82</v>
      </c>
      <c r="L99" s="2">
        <f t="shared" si="15"/>
        <v>0.2</v>
      </c>
      <c r="N99" s="4">
        <v>2.68</v>
      </c>
      <c r="O99" s="5">
        <v>4708.4250000000002</v>
      </c>
      <c r="P99" s="6">
        <v>10.38</v>
      </c>
      <c r="Q99" s="5">
        <v>13442.1</v>
      </c>
      <c r="R99" s="7">
        <v>11.01</v>
      </c>
      <c r="S99" s="5">
        <v>5711.4375</v>
      </c>
      <c r="T99" s="8">
        <v>0.54</v>
      </c>
      <c r="U99" s="5">
        <v>84.037500000000009</v>
      </c>
      <c r="AB99" s="10">
        <v>0.21</v>
      </c>
      <c r="AC99" s="5">
        <v>11.76525</v>
      </c>
      <c r="AL99" s="5" t="str">
        <f t="shared" si="9"/>
        <v/>
      </c>
      <c r="AM99" s="3">
        <v>0.09</v>
      </c>
      <c r="AN99" s="5">
        <f t="shared" si="10"/>
        <v>482.66999999999996</v>
      </c>
      <c r="AP99" s="5" t="str">
        <f t="shared" si="11"/>
        <v/>
      </c>
      <c r="AQ99" s="2">
        <v>0.11</v>
      </c>
      <c r="AS99" s="5">
        <f t="shared" si="12"/>
        <v>23957.76525</v>
      </c>
      <c r="AT99" s="5">
        <f t="shared" si="16"/>
        <v>19190.169965249999</v>
      </c>
      <c r="AU99" s="11">
        <f t="shared" si="17"/>
        <v>0.39713778820167234</v>
      </c>
      <c r="AV99" s="5">
        <f t="shared" si="13"/>
        <v>397.13778820167232</v>
      </c>
    </row>
    <row r="100" spans="1:48" x14ac:dyDescent="0.25">
      <c r="A100" s="1" t="s">
        <v>189</v>
      </c>
      <c r="B100" s="1" t="s">
        <v>190</v>
      </c>
      <c r="C100" s="1" t="s">
        <v>191</v>
      </c>
      <c r="D100" s="1" t="s">
        <v>192</v>
      </c>
      <c r="E100" s="1" t="s">
        <v>97</v>
      </c>
      <c r="F100" s="1" t="s">
        <v>186</v>
      </c>
      <c r="G100" s="1" t="s">
        <v>51</v>
      </c>
      <c r="H100" s="1" t="s">
        <v>52</v>
      </c>
      <c r="I100" s="2">
        <v>80</v>
      </c>
      <c r="J100" s="2">
        <v>40</v>
      </c>
      <c r="K100" s="2">
        <f t="shared" si="14"/>
        <v>19.86</v>
      </c>
      <c r="L100" s="2">
        <f t="shared" si="15"/>
        <v>0.51</v>
      </c>
      <c r="N100" s="4">
        <v>1.07</v>
      </c>
      <c r="O100" s="5">
        <v>1879.85625</v>
      </c>
      <c r="P100" s="6">
        <v>16.23</v>
      </c>
      <c r="Q100" s="5">
        <v>21017.85</v>
      </c>
      <c r="R100" s="7">
        <v>2.52</v>
      </c>
      <c r="S100" s="5">
        <v>1307.25</v>
      </c>
      <c r="AB100" s="10">
        <v>0.04</v>
      </c>
      <c r="AC100" s="5">
        <v>2.2410000000000001</v>
      </c>
      <c r="AK100" s="3">
        <v>0.03</v>
      </c>
      <c r="AL100" s="5">
        <f t="shared" si="9"/>
        <v>96.534000000000006</v>
      </c>
      <c r="AM100" s="3">
        <v>0.2</v>
      </c>
      <c r="AN100" s="5">
        <f t="shared" si="10"/>
        <v>1072.6000000000001</v>
      </c>
      <c r="AP100" s="5" t="str">
        <f t="shared" si="11"/>
        <v/>
      </c>
      <c r="AQ100" s="2">
        <v>0.28000000000000003</v>
      </c>
      <c r="AS100" s="5">
        <f t="shared" si="12"/>
        <v>24207.197250000001</v>
      </c>
      <c r="AT100" s="5">
        <f t="shared" si="16"/>
        <v>19389.964997249997</v>
      </c>
      <c r="AU100" s="11">
        <f t="shared" si="17"/>
        <v>0.40127251745346343</v>
      </c>
      <c r="AV100" s="5">
        <f t="shared" si="13"/>
        <v>401.27251745346342</v>
      </c>
    </row>
    <row r="101" spans="1:48" x14ac:dyDescent="0.25">
      <c r="A101" s="1" t="s">
        <v>189</v>
      </c>
      <c r="B101" s="1" t="s">
        <v>190</v>
      </c>
      <c r="C101" s="1" t="s">
        <v>191</v>
      </c>
      <c r="D101" s="1" t="s">
        <v>192</v>
      </c>
      <c r="E101" s="1" t="s">
        <v>92</v>
      </c>
      <c r="F101" s="1" t="s">
        <v>186</v>
      </c>
      <c r="G101" s="1" t="s">
        <v>51</v>
      </c>
      <c r="H101" s="1" t="s">
        <v>52</v>
      </c>
      <c r="I101" s="2">
        <v>80</v>
      </c>
      <c r="J101" s="2">
        <v>40</v>
      </c>
      <c r="K101" s="2">
        <f t="shared" si="14"/>
        <v>38.96</v>
      </c>
      <c r="L101" s="2">
        <f t="shared" si="15"/>
        <v>1.04</v>
      </c>
      <c r="M101" s="3">
        <v>0.11</v>
      </c>
      <c r="N101" s="4">
        <v>1.0900000000000001</v>
      </c>
      <c r="O101" s="5">
        <v>1914.9937500000001</v>
      </c>
      <c r="P101" s="6">
        <v>22.91</v>
      </c>
      <c r="Q101" s="5">
        <v>29668.45</v>
      </c>
      <c r="R101" s="7">
        <v>14.15</v>
      </c>
      <c r="S101" s="5">
        <v>7340.3125</v>
      </c>
      <c r="T101" s="8">
        <v>0.81</v>
      </c>
      <c r="U101" s="5">
        <v>126.05625000000001</v>
      </c>
      <c r="AL101" s="5" t="str">
        <f t="shared" si="9"/>
        <v/>
      </c>
      <c r="AM101" s="3">
        <v>0.43</v>
      </c>
      <c r="AN101" s="5">
        <f t="shared" si="10"/>
        <v>2306.09</v>
      </c>
      <c r="AP101" s="5" t="str">
        <f t="shared" si="11"/>
        <v/>
      </c>
      <c r="AQ101" s="2">
        <v>0.5</v>
      </c>
      <c r="AS101" s="5">
        <f t="shared" si="12"/>
        <v>39049.812500000007</v>
      </c>
      <c r="AT101" s="5">
        <f t="shared" si="16"/>
        <v>31278.899812500007</v>
      </c>
      <c r="AU101" s="11">
        <f t="shared" si="17"/>
        <v>0.64731230163214082</v>
      </c>
      <c r="AV101" s="5">
        <f t="shared" si="13"/>
        <v>647.31230163214082</v>
      </c>
    </row>
    <row r="102" spans="1:48" x14ac:dyDescent="0.25">
      <c r="A102" s="1" t="s">
        <v>193</v>
      </c>
      <c r="B102" s="1" t="s">
        <v>194</v>
      </c>
      <c r="C102" s="1" t="s">
        <v>91</v>
      </c>
      <c r="D102" s="1" t="s">
        <v>84</v>
      </c>
      <c r="E102" s="1" t="s">
        <v>53</v>
      </c>
      <c r="F102" s="1" t="s">
        <v>186</v>
      </c>
      <c r="G102" s="1" t="s">
        <v>51</v>
      </c>
      <c r="H102" s="1" t="s">
        <v>52</v>
      </c>
      <c r="I102" s="2">
        <v>80</v>
      </c>
      <c r="J102" s="2">
        <v>39.76</v>
      </c>
      <c r="K102" s="2">
        <f t="shared" si="14"/>
        <v>20.329999999999998</v>
      </c>
      <c r="L102" s="2">
        <f t="shared" si="15"/>
        <v>0</v>
      </c>
      <c r="P102" s="6">
        <v>0.26</v>
      </c>
      <c r="Q102" s="5">
        <v>336.7</v>
      </c>
      <c r="R102" s="7">
        <v>19.489999999999998</v>
      </c>
      <c r="S102" s="5">
        <v>10110.4375</v>
      </c>
      <c r="AB102" s="10">
        <v>0.57999999999999996</v>
      </c>
      <c r="AC102" s="5">
        <v>32.494500000000002</v>
      </c>
      <c r="AL102" s="5" t="str">
        <f t="shared" si="9"/>
        <v/>
      </c>
      <c r="AN102" s="5" t="str">
        <f t="shared" si="10"/>
        <v/>
      </c>
      <c r="AP102" s="5" t="str">
        <f t="shared" si="11"/>
        <v/>
      </c>
      <c r="AS102" s="5">
        <f t="shared" si="12"/>
        <v>10479.632000000001</v>
      </c>
      <c r="AT102" s="5">
        <f t="shared" si="16"/>
        <v>8394.1852320000016</v>
      </c>
      <c r="AU102" s="11">
        <f t="shared" si="17"/>
        <v>0.17371644768275993</v>
      </c>
      <c r="AV102" s="5">
        <f t="shared" si="13"/>
        <v>173.71644768275993</v>
      </c>
    </row>
    <row r="103" spans="1:48" x14ac:dyDescent="0.25">
      <c r="A103" s="1" t="s">
        <v>193</v>
      </c>
      <c r="B103" s="1" t="s">
        <v>194</v>
      </c>
      <c r="C103" s="1" t="s">
        <v>91</v>
      </c>
      <c r="D103" s="1" t="s">
        <v>84</v>
      </c>
      <c r="E103" s="1" t="s">
        <v>85</v>
      </c>
      <c r="F103" s="1" t="s">
        <v>186</v>
      </c>
      <c r="G103" s="1" t="s">
        <v>51</v>
      </c>
      <c r="H103" s="1" t="s">
        <v>52</v>
      </c>
      <c r="I103" s="2">
        <v>80</v>
      </c>
      <c r="J103" s="2">
        <v>40.24</v>
      </c>
      <c r="K103" s="2">
        <f t="shared" si="14"/>
        <v>0.99</v>
      </c>
      <c r="L103" s="2">
        <f t="shared" si="15"/>
        <v>0</v>
      </c>
      <c r="P103" s="6">
        <v>0.39</v>
      </c>
      <c r="Q103" s="5">
        <v>505.05</v>
      </c>
      <c r="R103" s="7">
        <v>0.6</v>
      </c>
      <c r="S103" s="5">
        <v>311.25</v>
      </c>
      <c r="AL103" s="5" t="str">
        <f t="shared" si="9"/>
        <v/>
      </c>
      <c r="AN103" s="5" t="str">
        <f t="shared" si="10"/>
        <v/>
      </c>
      <c r="AP103" s="5" t="str">
        <f t="shared" si="11"/>
        <v/>
      </c>
      <c r="AS103" s="5">
        <f t="shared" si="12"/>
        <v>816.3</v>
      </c>
      <c r="AT103" s="5">
        <f t="shared" si="16"/>
        <v>653.85629999999992</v>
      </c>
      <c r="AU103" s="11">
        <f t="shared" si="17"/>
        <v>1.3531461433324843E-2</v>
      </c>
      <c r="AV103" s="5">
        <f t="shared" si="13"/>
        <v>13.531461433324843</v>
      </c>
    </row>
    <row r="104" spans="1:48" x14ac:dyDescent="0.25">
      <c r="A104" s="1" t="s">
        <v>195</v>
      </c>
      <c r="B104" s="1" t="s">
        <v>196</v>
      </c>
      <c r="C104" s="1" t="s">
        <v>197</v>
      </c>
      <c r="D104" s="1" t="s">
        <v>67</v>
      </c>
      <c r="E104" s="1" t="s">
        <v>131</v>
      </c>
      <c r="F104" s="1" t="s">
        <v>186</v>
      </c>
      <c r="G104" s="1" t="s">
        <v>51</v>
      </c>
      <c r="H104" s="1" t="s">
        <v>52</v>
      </c>
      <c r="I104" s="2">
        <v>115.75</v>
      </c>
      <c r="J104" s="2">
        <v>35.71</v>
      </c>
      <c r="K104" s="2">
        <f t="shared" si="14"/>
        <v>6.1999999999999993</v>
      </c>
      <c r="L104" s="2">
        <f t="shared" si="15"/>
        <v>0.83</v>
      </c>
      <c r="N104" s="4">
        <v>1.23</v>
      </c>
      <c r="O104" s="5">
        <v>2160.9562500000002</v>
      </c>
      <c r="P104" s="6">
        <v>3.28</v>
      </c>
      <c r="Q104" s="5">
        <v>4247.5999999999995</v>
      </c>
      <c r="AB104" s="10">
        <v>1.69</v>
      </c>
      <c r="AC104" s="5">
        <v>94.682249999999996</v>
      </c>
      <c r="AK104" s="3">
        <v>0.28999999999999998</v>
      </c>
      <c r="AL104" s="5">
        <f t="shared" si="9"/>
        <v>933.16200000000003</v>
      </c>
      <c r="AM104" s="3">
        <v>0.03</v>
      </c>
      <c r="AN104" s="5">
        <f t="shared" si="10"/>
        <v>160.88999999999999</v>
      </c>
      <c r="AP104" s="5" t="str">
        <f t="shared" si="11"/>
        <v/>
      </c>
      <c r="AQ104" s="2">
        <v>0.51</v>
      </c>
      <c r="AS104" s="5">
        <f t="shared" si="12"/>
        <v>6503.2384999999995</v>
      </c>
      <c r="AT104" s="5">
        <f t="shared" si="16"/>
        <v>5209.0940384999994</v>
      </c>
      <c r="AU104" s="11">
        <f t="shared" si="17"/>
        <v>0.10780144671623582</v>
      </c>
      <c r="AV104" s="5">
        <f t="shared" si="13"/>
        <v>107.80144671623583</v>
      </c>
    </row>
    <row r="105" spans="1:48" x14ac:dyDescent="0.25">
      <c r="A105" s="1" t="s">
        <v>195</v>
      </c>
      <c r="B105" s="1" t="s">
        <v>196</v>
      </c>
      <c r="C105" s="1" t="s">
        <v>197</v>
      </c>
      <c r="D105" s="1" t="s">
        <v>67</v>
      </c>
      <c r="E105" s="1" t="s">
        <v>132</v>
      </c>
      <c r="F105" s="1" t="s">
        <v>186</v>
      </c>
      <c r="G105" s="1" t="s">
        <v>51</v>
      </c>
      <c r="H105" s="1" t="s">
        <v>52</v>
      </c>
      <c r="I105" s="2">
        <v>115.75</v>
      </c>
      <c r="J105" s="2">
        <v>39.26</v>
      </c>
      <c r="K105" s="2">
        <f t="shared" si="14"/>
        <v>36.01</v>
      </c>
      <c r="L105" s="2">
        <f t="shared" si="15"/>
        <v>2.14</v>
      </c>
      <c r="N105" s="4">
        <v>7.06</v>
      </c>
      <c r="O105" s="5">
        <v>12403.5375</v>
      </c>
      <c r="P105" s="6">
        <v>19.989999999999998</v>
      </c>
      <c r="Q105" s="5">
        <v>25887.05</v>
      </c>
      <c r="R105" s="7">
        <v>7.11</v>
      </c>
      <c r="S105" s="5">
        <v>3688.3125</v>
      </c>
      <c r="AB105" s="10">
        <v>1.85</v>
      </c>
      <c r="AC105" s="5">
        <v>103.64624999999999</v>
      </c>
      <c r="AK105" s="3">
        <v>0.32</v>
      </c>
      <c r="AL105" s="5">
        <f t="shared" si="9"/>
        <v>1029.6960000000001</v>
      </c>
      <c r="AM105" s="3">
        <v>0.51</v>
      </c>
      <c r="AN105" s="5">
        <f t="shared" si="10"/>
        <v>2735.13</v>
      </c>
      <c r="AP105" s="5" t="str">
        <f t="shared" si="11"/>
        <v/>
      </c>
      <c r="AQ105" s="2">
        <v>1.31</v>
      </c>
      <c r="AS105" s="5">
        <f t="shared" si="12"/>
        <v>42082.546249999999</v>
      </c>
      <c r="AT105" s="5">
        <f t="shared" si="16"/>
        <v>33708.119546249996</v>
      </c>
      <c r="AU105" s="11">
        <f t="shared" si="17"/>
        <v>0.69758465220872723</v>
      </c>
      <c r="AV105" s="5">
        <f t="shared" si="13"/>
        <v>697.58465220872722</v>
      </c>
    </row>
    <row r="106" spans="1:48" x14ac:dyDescent="0.25">
      <c r="A106" s="1" t="s">
        <v>198</v>
      </c>
      <c r="B106" s="1" t="s">
        <v>65</v>
      </c>
      <c r="C106" s="1" t="s">
        <v>66</v>
      </c>
      <c r="D106" s="1" t="s">
        <v>67</v>
      </c>
      <c r="E106" s="1" t="s">
        <v>139</v>
      </c>
      <c r="F106" s="1" t="s">
        <v>186</v>
      </c>
      <c r="G106" s="1" t="s">
        <v>51</v>
      </c>
      <c r="H106" s="1" t="s">
        <v>52</v>
      </c>
      <c r="I106" s="2">
        <v>30</v>
      </c>
      <c r="J106" s="2">
        <v>38.68</v>
      </c>
      <c r="K106" s="2">
        <f t="shared" si="14"/>
        <v>33.839999999999996</v>
      </c>
      <c r="L106" s="2">
        <f t="shared" si="15"/>
        <v>4.84</v>
      </c>
      <c r="M106" s="3">
        <v>3.18</v>
      </c>
      <c r="N106" s="4">
        <v>1.68</v>
      </c>
      <c r="O106" s="5">
        <v>2951.55</v>
      </c>
      <c r="P106" s="6">
        <v>11.29</v>
      </c>
      <c r="Q106" s="5">
        <v>14620.55</v>
      </c>
      <c r="R106" s="7">
        <v>18.72</v>
      </c>
      <c r="S106" s="5">
        <v>9711</v>
      </c>
      <c r="Z106" s="9">
        <v>1.91</v>
      </c>
      <c r="AA106" s="5">
        <v>118.89749999999999</v>
      </c>
      <c r="AB106" s="10">
        <v>0.24</v>
      </c>
      <c r="AC106" s="5">
        <v>13.446</v>
      </c>
      <c r="AL106" s="5" t="str">
        <f t="shared" si="9"/>
        <v/>
      </c>
      <c r="AM106" s="3">
        <v>0.61</v>
      </c>
      <c r="AN106" s="5">
        <f t="shared" si="10"/>
        <v>3271.43</v>
      </c>
      <c r="AP106" s="5" t="str">
        <f t="shared" si="11"/>
        <v/>
      </c>
      <c r="AQ106" s="2">
        <v>1.05</v>
      </c>
      <c r="AS106" s="5">
        <f t="shared" si="12"/>
        <v>27415.443499999998</v>
      </c>
      <c r="AT106" s="5">
        <f t="shared" si="16"/>
        <v>21959.770243499996</v>
      </c>
      <c r="AU106" s="11">
        <f t="shared" si="17"/>
        <v>0.45445426485084678</v>
      </c>
      <c r="AV106" s="5">
        <f t="shared" si="13"/>
        <v>454.45426485084676</v>
      </c>
    </row>
    <row r="107" spans="1:48" x14ac:dyDescent="0.25">
      <c r="A107" s="1" t="s">
        <v>199</v>
      </c>
      <c r="B107" s="1" t="s">
        <v>100</v>
      </c>
      <c r="C107" s="1" t="s">
        <v>91</v>
      </c>
      <c r="D107" s="1" t="s">
        <v>84</v>
      </c>
      <c r="E107" s="1" t="s">
        <v>139</v>
      </c>
      <c r="F107" s="1" t="s">
        <v>200</v>
      </c>
      <c r="G107" s="1" t="s">
        <v>51</v>
      </c>
      <c r="H107" s="1" t="s">
        <v>52</v>
      </c>
      <c r="I107" s="2">
        <v>160</v>
      </c>
      <c r="J107" s="2">
        <v>39.39</v>
      </c>
      <c r="K107" s="2">
        <f t="shared" si="14"/>
        <v>15.13</v>
      </c>
      <c r="L107" s="2">
        <f t="shared" si="15"/>
        <v>0</v>
      </c>
      <c r="P107" s="6">
        <v>7.17</v>
      </c>
      <c r="Q107" s="5">
        <v>9285.15</v>
      </c>
      <c r="R107" s="7">
        <v>7.56</v>
      </c>
      <c r="S107" s="5">
        <v>3921.75</v>
      </c>
      <c r="T107" s="8">
        <v>0.4</v>
      </c>
      <c r="U107" s="5">
        <v>62.25</v>
      </c>
      <c r="AL107" s="5" t="str">
        <f t="shared" si="9"/>
        <v/>
      </c>
      <c r="AN107" s="5" t="str">
        <f t="shared" si="10"/>
        <v/>
      </c>
      <c r="AP107" s="5" t="str">
        <f t="shared" si="11"/>
        <v/>
      </c>
      <c r="AS107" s="5">
        <f t="shared" si="12"/>
        <v>13269.15</v>
      </c>
      <c r="AT107" s="5">
        <f t="shared" si="16"/>
        <v>10628.58915</v>
      </c>
      <c r="AU107" s="11">
        <f t="shared" si="17"/>
        <v>0.21995711316673081</v>
      </c>
      <c r="AV107" s="5">
        <f t="shared" si="13"/>
        <v>219.95711316673081</v>
      </c>
    </row>
    <row r="108" spans="1:48" x14ac:dyDescent="0.25">
      <c r="A108" s="1" t="s">
        <v>199</v>
      </c>
      <c r="B108" s="1" t="s">
        <v>100</v>
      </c>
      <c r="C108" s="1" t="s">
        <v>91</v>
      </c>
      <c r="D108" s="1" t="s">
        <v>84</v>
      </c>
      <c r="E108" s="1" t="s">
        <v>98</v>
      </c>
      <c r="F108" s="1" t="s">
        <v>200</v>
      </c>
      <c r="G108" s="1" t="s">
        <v>51</v>
      </c>
      <c r="H108" s="1" t="s">
        <v>52</v>
      </c>
      <c r="I108" s="2">
        <v>160</v>
      </c>
      <c r="J108" s="2">
        <v>37.61</v>
      </c>
      <c r="K108" s="2">
        <f t="shared" si="14"/>
        <v>8.36</v>
      </c>
      <c r="L108" s="2">
        <f t="shared" si="15"/>
        <v>0</v>
      </c>
      <c r="P108" s="6">
        <v>5.85</v>
      </c>
      <c r="Q108" s="5">
        <v>7575.7499999999991</v>
      </c>
      <c r="R108" s="7">
        <v>2.5099999999999998</v>
      </c>
      <c r="S108" s="5">
        <v>1302.0625</v>
      </c>
      <c r="AL108" s="5" t="str">
        <f t="shared" si="9"/>
        <v/>
      </c>
      <c r="AN108" s="5" t="str">
        <f t="shared" si="10"/>
        <v/>
      </c>
      <c r="AP108" s="5" t="str">
        <f t="shared" si="11"/>
        <v/>
      </c>
      <c r="AS108" s="5">
        <f t="shared" si="12"/>
        <v>8877.8125</v>
      </c>
      <c r="AT108" s="5">
        <f t="shared" si="16"/>
        <v>7111.1278124999999</v>
      </c>
      <c r="AU108" s="11">
        <f t="shared" si="17"/>
        <v>0.14716376020585473</v>
      </c>
      <c r="AV108" s="5">
        <f t="shared" si="13"/>
        <v>147.16376020585474</v>
      </c>
    </row>
    <row r="109" spans="1:48" x14ac:dyDescent="0.25">
      <c r="A109" s="1" t="s">
        <v>201</v>
      </c>
      <c r="B109" s="1" t="s">
        <v>202</v>
      </c>
      <c r="C109" s="1" t="s">
        <v>203</v>
      </c>
      <c r="D109" s="1" t="s">
        <v>192</v>
      </c>
      <c r="E109" s="1" t="s">
        <v>53</v>
      </c>
      <c r="F109" s="1" t="s">
        <v>204</v>
      </c>
      <c r="G109" s="1" t="s">
        <v>51</v>
      </c>
      <c r="H109" s="1" t="s">
        <v>52</v>
      </c>
      <c r="I109" s="2">
        <v>152.58000000000001</v>
      </c>
      <c r="J109" s="2">
        <v>36.36</v>
      </c>
      <c r="K109" s="2">
        <f t="shared" si="14"/>
        <v>14.14</v>
      </c>
      <c r="L109" s="2">
        <f t="shared" si="15"/>
        <v>0</v>
      </c>
      <c r="R109" s="7">
        <v>14.14</v>
      </c>
      <c r="S109" s="5">
        <v>7335.125</v>
      </c>
      <c r="AL109" s="5" t="str">
        <f t="shared" ref="AL109:AL173" si="18">IF(AK109&gt;0,AK109*$AL$1,"")</f>
        <v/>
      </c>
      <c r="AN109" s="5" t="str">
        <f t="shared" ref="AN109:AN173" si="19">IF(AM109&gt;0,AM109*$AN$1,"")</f>
        <v/>
      </c>
      <c r="AP109" s="5" t="str">
        <f t="shared" ref="AP109:AP173" si="20">IF(AO109&gt;0,AO109*$AP$1,"")</f>
        <v/>
      </c>
      <c r="AS109" s="5">
        <f t="shared" ref="AS109:AS158" si="21">SUM(O109,Q109,S109,U109,W109,Y109,AA109,AC109,AF109,AH109,AJ109)</f>
        <v>7335.125</v>
      </c>
      <c r="AT109" s="5">
        <f t="shared" si="16"/>
        <v>5875.4351250000009</v>
      </c>
      <c r="AU109" s="11">
        <f t="shared" si="17"/>
        <v>0.12159127899806065</v>
      </c>
      <c r="AV109" s="5">
        <f t="shared" ref="AV109:AV173" si="22">(AU109/100)*$AV$1</f>
        <v>121.59127899806066</v>
      </c>
    </row>
    <row r="110" spans="1:48" x14ac:dyDescent="0.25">
      <c r="A110" s="1" t="s">
        <v>201</v>
      </c>
      <c r="B110" s="1" t="s">
        <v>202</v>
      </c>
      <c r="C110" s="1" t="s">
        <v>203</v>
      </c>
      <c r="D110" s="1" t="s">
        <v>192</v>
      </c>
      <c r="E110" s="1" t="s">
        <v>58</v>
      </c>
      <c r="F110" s="1" t="s">
        <v>204</v>
      </c>
      <c r="G110" s="1" t="s">
        <v>51</v>
      </c>
      <c r="H110" s="1" t="s">
        <v>52</v>
      </c>
      <c r="I110" s="2">
        <v>152.58000000000001</v>
      </c>
      <c r="J110" s="2">
        <v>40.11</v>
      </c>
      <c r="K110" s="2">
        <f t="shared" si="14"/>
        <v>4.1500000000000004</v>
      </c>
      <c r="L110" s="2">
        <f t="shared" si="15"/>
        <v>0</v>
      </c>
      <c r="R110" s="7">
        <v>4.1500000000000004</v>
      </c>
      <c r="S110" s="5">
        <v>2152.8125</v>
      </c>
      <c r="AL110" s="5" t="str">
        <f t="shared" si="18"/>
        <v/>
      </c>
      <c r="AN110" s="5" t="str">
        <f t="shared" si="19"/>
        <v/>
      </c>
      <c r="AP110" s="5" t="str">
        <f t="shared" si="20"/>
        <v/>
      </c>
      <c r="AS110" s="5">
        <f t="shared" si="21"/>
        <v>2152.8125</v>
      </c>
      <c r="AT110" s="5">
        <f t="shared" si="16"/>
        <v>1724.4028125</v>
      </c>
      <c r="AU110" s="11">
        <f t="shared" si="17"/>
        <v>3.5686266466898986E-2</v>
      </c>
      <c r="AV110" s="5">
        <f t="shared" si="22"/>
        <v>35.686266466898985</v>
      </c>
    </row>
    <row r="111" spans="1:48" x14ac:dyDescent="0.25">
      <c r="A111" s="1" t="s">
        <v>205</v>
      </c>
      <c r="B111" s="1" t="s">
        <v>206</v>
      </c>
      <c r="C111" s="1" t="s">
        <v>207</v>
      </c>
      <c r="D111" s="1" t="s">
        <v>67</v>
      </c>
      <c r="E111" s="1" t="s">
        <v>139</v>
      </c>
      <c r="F111" s="1" t="s">
        <v>204</v>
      </c>
      <c r="G111" s="1" t="s">
        <v>51</v>
      </c>
      <c r="H111" s="1" t="s">
        <v>52</v>
      </c>
      <c r="I111" s="2">
        <v>186.65</v>
      </c>
      <c r="J111" s="2">
        <v>18.190000000000001</v>
      </c>
      <c r="K111" s="2">
        <f t="shared" si="14"/>
        <v>7.28</v>
      </c>
      <c r="L111" s="2">
        <f t="shared" si="15"/>
        <v>0.01</v>
      </c>
      <c r="M111" s="3">
        <v>0.01</v>
      </c>
      <c r="P111" s="6">
        <v>6.04</v>
      </c>
      <c r="Q111" s="5">
        <v>7821.8</v>
      </c>
      <c r="R111" s="7">
        <v>1.24</v>
      </c>
      <c r="S111" s="5">
        <v>643.25</v>
      </c>
      <c r="AL111" s="5" t="str">
        <f t="shared" si="18"/>
        <v/>
      </c>
      <c r="AN111" s="5" t="str">
        <f t="shared" si="19"/>
        <v/>
      </c>
      <c r="AP111" s="5" t="str">
        <f t="shared" si="20"/>
        <v/>
      </c>
      <c r="AS111" s="5">
        <f t="shared" si="21"/>
        <v>8465.0499999999993</v>
      </c>
      <c r="AT111" s="5">
        <f t="shared" si="16"/>
        <v>6780.5050499999979</v>
      </c>
      <c r="AU111" s="11">
        <f t="shared" si="17"/>
        <v>0.14032157001857951</v>
      </c>
      <c r="AV111" s="5">
        <f t="shared" si="22"/>
        <v>140.32157001857951</v>
      </c>
    </row>
    <row r="112" spans="1:48" x14ac:dyDescent="0.25">
      <c r="A112" s="1" t="s">
        <v>205</v>
      </c>
      <c r="B112" s="1" t="s">
        <v>206</v>
      </c>
      <c r="C112" s="1" t="s">
        <v>207</v>
      </c>
      <c r="D112" s="1" t="s">
        <v>67</v>
      </c>
      <c r="E112" s="1" t="s">
        <v>132</v>
      </c>
      <c r="F112" s="1" t="s">
        <v>204</v>
      </c>
      <c r="G112" s="1" t="s">
        <v>51</v>
      </c>
      <c r="H112" s="1" t="s">
        <v>52</v>
      </c>
      <c r="I112" s="2">
        <v>186.65</v>
      </c>
      <c r="J112" s="2">
        <v>35.340000000000003</v>
      </c>
      <c r="K112" s="2">
        <f t="shared" si="14"/>
        <v>2.2699999999999996</v>
      </c>
      <c r="L112" s="2">
        <f t="shared" si="15"/>
        <v>0</v>
      </c>
      <c r="P112" s="6">
        <v>2.2599999999999998</v>
      </c>
      <c r="Q112" s="5">
        <v>2926.7</v>
      </c>
      <c r="AG112" s="9">
        <v>0.01</v>
      </c>
      <c r="AH112" s="5">
        <v>10.36</v>
      </c>
      <c r="AL112" s="5" t="str">
        <f t="shared" si="18"/>
        <v/>
      </c>
      <c r="AN112" s="5" t="str">
        <f t="shared" si="19"/>
        <v/>
      </c>
      <c r="AP112" s="5" t="str">
        <f t="shared" si="20"/>
        <v/>
      </c>
      <c r="AS112" s="5">
        <f t="shared" si="21"/>
        <v>2937.06</v>
      </c>
      <c r="AT112" s="5">
        <f t="shared" si="16"/>
        <v>2352.5850599999994</v>
      </c>
      <c r="AU112" s="11">
        <f t="shared" si="17"/>
        <v>4.8686407101998112E-2</v>
      </c>
      <c r="AV112" s="5">
        <f t="shared" si="22"/>
        <v>48.686407101998114</v>
      </c>
    </row>
    <row r="113" spans="1:48" x14ac:dyDescent="0.25">
      <c r="A113" s="1" t="s">
        <v>208</v>
      </c>
      <c r="B113" s="1" t="s">
        <v>209</v>
      </c>
      <c r="C113" s="1" t="s">
        <v>210</v>
      </c>
      <c r="D113" s="1" t="s">
        <v>211</v>
      </c>
      <c r="E113" s="1" t="s">
        <v>92</v>
      </c>
      <c r="F113" s="1" t="s">
        <v>204</v>
      </c>
      <c r="G113" s="1" t="s">
        <v>51</v>
      </c>
      <c r="H113" s="1" t="s">
        <v>52</v>
      </c>
      <c r="I113" s="2">
        <v>65.06</v>
      </c>
      <c r="J113" s="2">
        <v>7.66</v>
      </c>
      <c r="K113" s="2">
        <f t="shared" si="14"/>
        <v>7.17</v>
      </c>
      <c r="L113" s="2">
        <f t="shared" si="15"/>
        <v>0</v>
      </c>
      <c r="R113" s="7">
        <v>7.07</v>
      </c>
      <c r="S113" s="5">
        <v>3667.5625</v>
      </c>
      <c r="AE113" s="2">
        <v>0.1</v>
      </c>
      <c r="AF113" s="5">
        <v>5.6025</v>
      </c>
      <c r="AL113" s="5" t="str">
        <f t="shared" si="18"/>
        <v/>
      </c>
      <c r="AN113" s="5" t="str">
        <f t="shared" si="19"/>
        <v/>
      </c>
      <c r="AP113" s="5" t="str">
        <f t="shared" si="20"/>
        <v/>
      </c>
      <c r="AS113" s="5">
        <f t="shared" si="21"/>
        <v>3673.165</v>
      </c>
      <c r="AT113" s="5">
        <f t="shared" si="16"/>
        <v>2942.2051649999999</v>
      </c>
      <c r="AU113" s="11">
        <f t="shared" si="17"/>
        <v>6.0888509782847794E-2</v>
      </c>
      <c r="AV113" s="5">
        <f t="shared" si="22"/>
        <v>60.888509782847791</v>
      </c>
    </row>
    <row r="114" spans="1:48" x14ac:dyDescent="0.25">
      <c r="A114" s="1" t="s">
        <v>208</v>
      </c>
      <c r="B114" s="1" t="s">
        <v>209</v>
      </c>
      <c r="C114" s="1" t="s">
        <v>210</v>
      </c>
      <c r="D114" s="1" t="s">
        <v>211</v>
      </c>
      <c r="E114" s="1" t="s">
        <v>98</v>
      </c>
      <c r="F114" s="1" t="s">
        <v>204</v>
      </c>
      <c r="G114" s="1" t="s">
        <v>51</v>
      </c>
      <c r="H114" s="1" t="s">
        <v>52</v>
      </c>
      <c r="I114" s="2">
        <v>65.06</v>
      </c>
      <c r="J114" s="2">
        <v>26.06</v>
      </c>
      <c r="K114" s="2">
        <f t="shared" si="14"/>
        <v>6.83</v>
      </c>
      <c r="L114" s="2">
        <f t="shared" si="15"/>
        <v>0</v>
      </c>
      <c r="R114" s="7">
        <v>6.58</v>
      </c>
      <c r="S114" s="5">
        <v>3413.375</v>
      </c>
      <c r="AE114" s="2">
        <v>0.25</v>
      </c>
      <c r="AF114" s="5">
        <v>14.00625</v>
      </c>
      <c r="AL114" s="5" t="str">
        <f t="shared" si="18"/>
        <v/>
      </c>
      <c r="AN114" s="5" t="str">
        <f t="shared" si="19"/>
        <v/>
      </c>
      <c r="AP114" s="5" t="str">
        <f t="shared" si="20"/>
        <v/>
      </c>
      <c r="AS114" s="5">
        <f t="shared" si="21"/>
        <v>3427.3812499999999</v>
      </c>
      <c r="AT114" s="5">
        <f t="shared" si="16"/>
        <v>2745.3323812499993</v>
      </c>
      <c r="AU114" s="11">
        <f t="shared" si="17"/>
        <v>5.6814256035373871E-2</v>
      </c>
      <c r="AV114" s="5">
        <f t="shared" si="22"/>
        <v>56.814256035373866</v>
      </c>
    </row>
    <row r="115" spans="1:48" x14ac:dyDescent="0.25">
      <c r="A115" s="1" t="s">
        <v>208</v>
      </c>
      <c r="B115" s="1" t="s">
        <v>209</v>
      </c>
      <c r="C115" s="1" t="s">
        <v>210</v>
      </c>
      <c r="D115" s="1" t="s">
        <v>211</v>
      </c>
      <c r="E115" s="1" t="s">
        <v>61</v>
      </c>
      <c r="F115" s="1" t="s">
        <v>204</v>
      </c>
      <c r="G115" s="1" t="s">
        <v>51</v>
      </c>
      <c r="H115" s="1" t="s">
        <v>52</v>
      </c>
      <c r="I115" s="2">
        <v>65.06</v>
      </c>
      <c r="J115" s="2">
        <v>31.34</v>
      </c>
      <c r="K115" s="2">
        <f t="shared" si="14"/>
        <v>11.49</v>
      </c>
      <c r="L115" s="2">
        <f t="shared" si="15"/>
        <v>0.02</v>
      </c>
      <c r="M115" s="3">
        <v>0.02</v>
      </c>
      <c r="R115" s="7">
        <v>6.49</v>
      </c>
      <c r="S115" s="5">
        <v>3366.6875</v>
      </c>
      <c r="T115" s="8">
        <v>4.47</v>
      </c>
      <c r="U115" s="5">
        <v>695.64374999999995</v>
      </c>
      <c r="AE115" s="2">
        <v>0.53</v>
      </c>
      <c r="AF115" s="5">
        <v>29.693249999999999</v>
      </c>
      <c r="AL115" s="5" t="str">
        <f t="shared" si="18"/>
        <v/>
      </c>
      <c r="AN115" s="5" t="str">
        <f t="shared" si="19"/>
        <v/>
      </c>
      <c r="AP115" s="5" t="str">
        <f t="shared" si="20"/>
        <v/>
      </c>
      <c r="AS115" s="5">
        <f t="shared" si="21"/>
        <v>4092.0245</v>
      </c>
      <c r="AT115" s="5">
        <f t="shared" si="16"/>
        <v>3277.7116245000002</v>
      </c>
      <c r="AU115" s="11">
        <f t="shared" si="17"/>
        <v>6.7831767372253313E-2</v>
      </c>
      <c r="AV115" s="5">
        <f t="shared" si="22"/>
        <v>67.83176737225331</v>
      </c>
    </row>
    <row r="116" spans="1:48" x14ac:dyDescent="0.25">
      <c r="A116" s="1" t="s">
        <v>212</v>
      </c>
      <c r="B116" s="1" t="s">
        <v>213</v>
      </c>
      <c r="C116" s="1" t="s">
        <v>214</v>
      </c>
      <c r="D116" s="1" t="s">
        <v>84</v>
      </c>
      <c r="E116" s="1" t="s">
        <v>98</v>
      </c>
      <c r="F116" s="1" t="s">
        <v>204</v>
      </c>
      <c r="G116" s="1" t="s">
        <v>51</v>
      </c>
      <c r="H116" s="1" t="s">
        <v>52</v>
      </c>
      <c r="I116" s="2">
        <v>5.24</v>
      </c>
      <c r="J116" s="2">
        <v>4.6900000000000004</v>
      </c>
      <c r="K116" s="2">
        <f t="shared" si="14"/>
        <v>1.91</v>
      </c>
      <c r="L116" s="2">
        <f t="shared" si="15"/>
        <v>0</v>
      </c>
      <c r="P116" s="6">
        <v>0.02</v>
      </c>
      <c r="Q116" s="5">
        <v>25.9</v>
      </c>
      <c r="Z116" s="9">
        <v>0.72</v>
      </c>
      <c r="AA116" s="5">
        <v>44.82</v>
      </c>
      <c r="AB116" s="10">
        <v>1.17</v>
      </c>
      <c r="AC116" s="5">
        <v>65.549250000000001</v>
      </c>
      <c r="AL116" s="5" t="str">
        <f t="shared" si="18"/>
        <v/>
      </c>
      <c r="AN116" s="5" t="str">
        <f t="shared" si="19"/>
        <v/>
      </c>
      <c r="AP116" s="5" t="str">
        <f t="shared" si="20"/>
        <v/>
      </c>
      <c r="AS116" s="5">
        <f t="shared" si="21"/>
        <v>136.26925</v>
      </c>
      <c r="AT116" s="5">
        <f t="shared" si="16"/>
        <v>109.15166925</v>
      </c>
      <c r="AU116" s="11">
        <f t="shared" si="17"/>
        <v>2.2588779871653823E-3</v>
      </c>
      <c r="AV116" s="5">
        <f t="shared" si="22"/>
        <v>2.2588779871653824</v>
      </c>
    </row>
    <row r="117" spans="1:48" x14ac:dyDescent="0.25">
      <c r="A117" s="1" t="s">
        <v>215</v>
      </c>
      <c r="B117" s="1" t="s">
        <v>216</v>
      </c>
      <c r="C117" s="1" t="s">
        <v>217</v>
      </c>
      <c r="D117" s="1" t="s">
        <v>67</v>
      </c>
      <c r="E117" s="1" t="s">
        <v>92</v>
      </c>
      <c r="F117" s="1" t="s">
        <v>204</v>
      </c>
      <c r="G117" s="1" t="s">
        <v>51</v>
      </c>
      <c r="H117" s="1" t="s">
        <v>52</v>
      </c>
      <c r="I117" s="2">
        <v>49.7</v>
      </c>
      <c r="J117" s="2">
        <v>8.82</v>
      </c>
      <c r="K117" s="2">
        <f t="shared" si="14"/>
        <v>6.87</v>
      </c>
      <c r="L117" s="2">
        <f t="shared" si="15"/>
        <v>0</v>
      </c>
      <c r="AE117" s="2">
        <v>6.87</v>
      </c>
      <c r="AF117" s="5">
        <v>384.89175</v>
      </c>
      <c r="AL117" s="5" t="str">
        <f t="shared" si="18"/>
        <v/>
      </c>
      <c r="AN117" s="5" t="str">
        <f t="shared" si="19"/>
        <v/>
      </c>
      <c r="AP117" s="5" t="str">
        <f t="shared" si="20"/>
        <v/>
      </c>
      <c r="AS117" s="5">
        <f t="shared" si="21"/>
        <v>384.89175</v>
      </c>
      <c r="AT117" s="5">
        <f t="shared" si="16"/>
        <v>308.29829174999992</v>
      </c>
      <c r="AU117" s="11">
        <f t="shared" si="17"/>
        <v>6.3801884982603299E-3</v>
      </c>
      <c r="AV117" s="5">
        <f t="shared" si="22"/>
        <v>6.3801884982603294</v>
      </c>
    </row>
    <row r="118" spans="1:48" x14ac:dyDescent="0.25">
      <c r="A118" s="1" t="s">
        <v>215</v>
      </c>
      <c r="B118" s="1" t="s">
        <v>216</v>
      </c>
      <c r="C118" s="1" t="s">
        <v>217</v>
      </c>
      <c r="D118" s="1" t="s">
        <v>67</v>
      </c>
      <c r="E118" s="1" t="s">
        <v>139</v>
      </c>
      <c r="F118" s="1" t="s">
        <v>204</v>
      </c>
      <c r="G118" s="1" t="s">
        <v>51</v>
      </c>
      <c r="H118" s="1" t="s">
        <v>52</v>
      </c>
      <c r="I118" s="2">
        <v>49.7</v>
      </c>
      <c r="J118" s="2">
        <v>14.13</v>
      </c>
      <c r="K118" s="2">
        <f t="shared" si="14"/>
        <v>10.620000000000001</v>
      </c>
      <c r="L118" s="2">
        <f t="shared" si="15"/>
        <v>0.03</v>
      </c>
      <c r="M118" s="3">
        <v>0.03</v>
      </c>
      <c r="P118" s="6">
        <v>0.13</v>
      </c>
      <c r="Q118" s="5">
        <v>168.35</v>
      </c>
      <c r="R118" s="7">
        <v>0.08</v>
      </c>
      <c r="S118" s="5">
        <v>41.5</v>
      </c>
      <c r="AE118" s="2">
        <v>10.41</v>
      </c>
      <c r="AF118" s="5">
        <v>583.22024999999996</v>
      </c>
      <c r="AL118" s="5" t="str">
        <f t="shared" si="18"/>
        <v/>
      </c>
      <c r="AN118" s="5" t="str">
        <f t="shared" si="19"/>
        <v/>
      </c>
      <c r="AP118" s="5" t="str">
        <f t="shared" si="20"/>
        <v/>
      </c>
      <c r="AS118" s="5">
        <f t="shared" si="21"/>
        <v>793.07024999999999</v>
      </c>
      <c r="AT118" s="5">
        <f t="shared" si="16"/>
        <v>635.24927025</v>
      </c>
      <c r="AU118" s="11">
        <f t="shared" si="17"/>
        <v>1.3146391647424099E-2</v>
      </c>
      <c r="AV118" s="5">
        <f t="shared" si="22"/>
        <v>13.1463916474241</v>
      </c>
    </row>
    <row r="119" spans="1:48" x14ac:dyDescent="0.25">
      <c r="A119" s="1" t="s">
        <v>215</v>
      </c>
      <c r="B119" s="1" t="s">
        <v>216</v>
      </c>
      <c r="C119" s="1" t="s">
        <v>217</v>
      </c>
      <c r="D119" s="1" t="s">
        <v>67</v>
      </c>
      <c r="E119" s="1" t="s">
        <v>98</v>
      </c>
      <c r="F119" s="1" t="s">
        <v>204</v>
      </c>
      <c r="G119" s="1" t="s">
        <v>51</v>
      </c>
      <c r="H119" s="1" t="s">
        <v>52</v>
      </c>
      <c r="I119" s="2">
        <v>49.7</v>
      </c>
      <c r="J119" s="2">
        <v>14.56</v>
      </c>
      <c r="K119" s="2">
        <f t="shared" si="14"/>
        <v>14.5</v>
      </c>
      <c r="L119" s="2">
        <f t="shared" si="15"/>
        <v>0</v>
      </c>
      <c r="P119" s="6">
        <v>0.05</v>
      </c>
      <c r="Q119" s="5">
        <v>64.75</v>
      </c>
      <c r="R119" s="7">
        <v>0.01</v>
      </c>
      <c r="S119" s="5">
        <v>5.1875</v>
      </c>
      <c r="Z119" s="9">
        <v>0.01</v>
      </c>
      <c r="AA119" s="5">
        <v>0.62250000000000005</v>
      </c>
      <c r="AB119" s="10">
        <v>0.2</v>
      </c>
      <c r="AC119" s="5">
        <v>11.205</v>
      </c>
      <c r="AE119" s="2">
        <v>14.23</v>
      </c>
      <c r="AF119" s="5">
        <v>797.23575000000005</v>
      </c>
      <c r="AL119" s="5" t="str">
        <f t="shared" si="18"/>
        <v/>
      </c>
      <c r="AN119" s="5" t="str">
        <f t="shared" si="19"/>
        <v/>
      </c>
      <c r="AP119" s="5" t="str">
        <f t="shared" si="20"/>
        <v/>
      </c>
      <c r="AS119" s="5">
        <f t="shared" si="21"/>
        <v>879.00075000000004</v>
      </c>
      <c r="AT119" s="5">
        <f t="shared" si="16"/>
        <v>704.07960075000005</v>
      </c>
      <c r="AU119" s="11">
        <f t="shared" si="17"/>
        <v>1.4570825368723036E-2</v>
      </c>
      <c r="AV119" s="5">
        <f t="shared" si="22"/>
        <v>14.570825368723035</v>
      </c>
    </row>
    <row r="120" spans="1:48" x14ac:dyDescent="0.25">
      <c r="A120" s="1" t="s">
        <v>215</v>
      </c>
      <c r="B120" s="1" t="s">
        <v>216</v>
      </c>
      <c r="C120" s="1" t="s">
        <v>217</v>
      </c>
      <c r="D120" s="1" t="s">
        <v>67</v>
      </c>
      <c r="E120" s="1" t="s">
        <v>61</v>
      </c>
      <c r="F120" s="1" t="s">
        <v>204</v>
      </c>
      <c r="G120" s="1" t="s">
        <v>51</v>
      </c>
      <c r="H120" s="1" t="s">
        <v>52</v>
      </c>
      <c r="I120" s="2">
        <v>49.7</v>
      </c>
      <c r="J120" s="2">
        <v>10.08</v>
      </c>
      <c r="K120" s="2">
        <f t="shared" si="14"/>
        <v>10.08</v>
      </c>
      <c r="L120" s="2">
        <f t="shared" si="15"/>
        <v>0</v>
      </c>
      <c r="AE120" s="2">
        <v>10.08</v>
      </c>
      <c r="AF120" s="5">
        <v>564.73199999999997</v>
      </c>
      <c r="AL120" s="5" t="str">
        <f t="shared" si="18"/>
        <v/>
      </c>
      <c r="AN120" s="5" t="str">
        <f t="shared" si="19"/>
        <v/>
      </c>
      <c r="AP120" s="5" t="str">
        <f t="shared" si="20"/>
        <v/>
      </c>
      <c r="AS120" s="5">
        <f t="shared" si="21"/>
        <v>564.73199999999997</v>
      </c>
      <c r="AT120" s="5">
        <f t="shared" si="16"/>
        <v>452.35033199999992</v>
      </c>
      <c r="AU120" s="11">
        <f t="shared" si="17"/>
        <v>9.3613246088011821E-3</v>
      </c>
      <c r="AV120" s="5">
        <f t="shared" si="22"/>
        <v>9.3613246088011817</v>
      </c>
    </row>
    <row r="121" spans="1:48" x14ac:dyDescent="0.25">
      <c r="A121" s="1" t="s">
        <v>218</v>
      </c>
      <c r="B121" s="1" t="s">
        <v>219</v>
      </c>
      <c r="C121" s="1" t="s">
        <v>220</v>
      </c>
      <c r="D121" s="1" t="s">
        <v>221</v>
      </c>
      <c r="E121" s="1" t="s">
        <v>131</v>
      </c>
      <c r="F121" s="1" t="s">
        <v>222</v>
      </c>
      <c r="G121" s="1" t="s">
        <v>51</v>
      </c>
      <c r="H121" s="1" t="s">
        <v>52</v>
      </c>
      <c r="I121" s="2">
        <v>80</v>
      </c>
      <c r="J121" s="2">
        <v>35.68</v>
      </c>
      <c r="K121" s="2">
        <f t="shared" si="14"/>
        <v>34.089999999999996</v>
      </c>
      <c r="L121" s="2">
        <f t="shared" si="15"/>
        <v>0</v>
      </c>
      <c r="N121" s="4">
        <v>2.4300000000000002</v>
      </c>
      <c r="O121" s="5">
        <v>4269.2062500000002</v>
      </c>
      <c r="P121" s="6">
        <v>30.25</v>
      </c>
      <c r="Q121" s="5">
        <v>39173.75</v>
      </c>
      <c r="R121" s="7">
        <v>1.41</v>
      </c>
      <c r="S121" s="5">
        <v>731.4375</v>
      </c>
      <c r="AL121" s="5" t="str">
        <f t="shared" si="18"/>
        <v/>
      </c>
      <c r="AN121" s="5" t="str">
        <f t="shared" si="19"/>
        <v/>
      </c>
      <c r="AP121" s="5" t="str">
        <f t="shared" si="20"/>
        <v/>
      </c>
      <c r="AS121" s="5">
        <f t="shared" si="21"/>
        <v>44174.393750000003</v>
      </c>
      <c r="AT121" s="5">
        <f t="shared" si="16"/>
        <v>35383.689393749999</v>
      </c>
      <c r="AU121" s="11">
        <f t="shared" si="17"/>
        <v>0.73226032753721804</v>
      </c>
      <c r="AV121" s="5">
        <f t="shared" si="22"/>
        <v>732.26032753721802</v>
      </c>
    </row>
    <row r="122" spans="1:48" x14ac:dyDescent="0.25">
      <c r="A122" s="1" t="s">
        <v>218</v>
      </c>
      <c r="B122" s="1" t="s">
        <v>219</v>
      </c>
      <c r="C122" s="1" t="s">
        <v>220</v>
      </c>
      <c r="D122" s="1" t="s">
        <v>221</v>
      </c>
      <c r="E122" s="1" t="s">
        <v>132</v>
      </c>
      <c r="F122" s="1" t="s">
        <v>222</v>
      </c>
      <c r="G122" s="1" t="s">
        <v>51</v>
      </c>
      <c r="H122" s="1" t="s">
        <v>52</v>
      </c>
      <c r="I122" s="2">
        <v>80</v>
      </c>
      <c r="J122" s="2">
        <v>44.06</v>
      </c>
      <c r="K122" s="2">
        <f t="shared" si="14"/>
        <v>38.739999999999995</v>
      </c>
      <c r="L122" s="2">
        <f t="shared" si="15"/>
        <v>1.25</v>
      </c>
      <c r="M122" s="3">
        <v>1.25</v>
      </c>
      <c r="N122" s="4">
        <v>0.27</v>
      </c>
      <c r="O122" s="5">
        <v>379.48500000000001</v>
      </c>
      <c r="P122" s="6">
        <v>18.53</v>
      </c>
      <c r="Q122" s="5">
        <v>20979</v>
      </c>
      <c r="R122" s="7">
        <v>16.25</v>
      </c>
      <c r="S122" s="5">
        <v>7981.4875000000002</v>
      </c>
      <c r="AB122" s="10">
        <v>3.69</v>
      </c>
      <c r="AC122" s="5">
        <v>195.86340000000001</v>
      </c>
      <c r="AL122" s="5" t="str">
        <f t="shared" si="18"/>
        <v/>
      </c>
      <c r="AN122" s="5" t="str">
        <f t="shared" si="19"/>
        <v/>
      </c>
      <c r="AP122" s="5" t="str">
        <f t="shared" si="20"/>
        <v/>
      </c>
      <c r="AS122" s="5">
        <f t="shared" si="21"/>
        <v>29535.835899999998</v>
      </c>
      <c r="AT122" s="5">
        <f t="shared" si="16"/>
        <v>23658.204555899996</v>
      </c>
      <c r="AU122" s="11">
        <f t="shared" si="17"/>
        <v>0.48960311696908165</v>
      </c>
      <c r="AV122" s="5">
        <f t="shared" si="22"/>
        <v>489.60311696908167</v>
      </c>
    </row>
    <row r="123" spans="1:48" x14ac:dyDescent="0.25">
      <c r="A123" s="1" t="s">
        <v>223</v>
      </c>
      <c r="B123" s="1" t="s">
        <v>224</v>
      </c>
      <c r="C123" s="1" t="s">
        <v>225</v>
      </c>
      <c r="D123" s="1" t="s">
        <v>226</v>
      </c>
      <c r="E123" s="1" t="s">
        <v>97</v>
      </c>
      <c r="F123" s="1" t="s">
        <v>222</v>
      </c>
      <c r="G123" s="1" t="s">
        <v>51</v>
      </c>
      <c r="H123" s="1" t="s">
        <v>52</v>
      </c>
      <c r="I123" s="2">
        <v>140</v>
      </c>
      <c r="J123" s="2">
        <v>42.56</v>
      </c>
      <c r="K123" s="2">
        <f t="shared" si="14"/>
        <v>0.45</v>
      </c>
      <c r="L123" s="2">
        <f t="shared" si="15"/>
        <v>0</v>
      </c>
      <c r="R123" s="7">
        <v>0.45</v>
      </c>
      <c r="S123" s="5">
        <v>186.75</v>
      </c>
      <c r="AL123" s="5" t="str">
        <f t="shared" si="18"/>
        <v/>
      </c>
      <c r="AN123" s="5" t="str">
        <f t="shared" si="19"/>
        <v/>
      </c>
      <c r="AP123" s="5" t="str">
        <f t="shared" si="20"/>
        <v/>
      </c>
      <c r="AS123" s="5">
        <f t="shared" si="21"/>
        <v>186.75</v>
      </c>
      <c r="AT123" s="5">
        <f t="shared" si="16"/>
        <v>149.58674999999999</v>
      </c>
      <c r="AU123" s="11">
        <f t="shared" si="17"/>
        <v>3.0956761272490684E-3</v>
      </c>
      <c r="AV123" s="5">
        <f t="shared" si="22"/>
        <v>3.0956761272490683</v>
      </c>
    </row>
    <row r="124" spans="1:48" x14ac:dyDescent="0.25">
      <c r="A124" s="1" t="s">
        <v>223</v>
      </c>
      <c r="B124" s="1" t="s">
        <v>224</v>
      </c>
      <c r="C124" s="1" t="s">
        <v>225</v>
      </c>
      <c r="D124" s="1" t="s">
        <v>226</v>
      </c>
      <c r="E124" s="1" t="s">
        <v>80</v>
      </c>
      <c r="F124" s="1" t="s">
        <v>222</v>
      </c>
      <c r="G124" s="1" t="s">
        <v>51</v>
      </c>
      <c r="H124" s="1" t="s">
        <v>52</v>
      </c>
      <c r="I124" s="2">
        <v>140</v>
      </c>
      <c r="J124" s="2">
        <v>38.33</v>
      </c>
      <c r="K124" s="2">
        <f t="shared" si="14"/>
        <v>0.08</v>
      </c>
      <c r="L124" s="2">
        <f t="shared" si="15"/>
        <v>0</v>
      </c>
      <c r="P124" s="6">
        <v>0.08</v>
      </c>
      <c r="Q124" s="5">
        <v>103.6</v>
      </c>
      <c r="AL124" s="5" t="str">
        <f t="shared" si="18"/>
        <v/>
      </c>
      <c r="AN124" s="5" t="str">
        <f t="shared" si="19"/>
        <v/>
      </c>
      <c r="AP124" s="5" t="str">
        <f t="shared" si="20"/>
        <v/>
      </c>
      <c r="AS124" s="5">
        <f t="shared" si="21"/>
        <v>103.6</v>
      </c>
      <c r="AT124" s="5">
        <f t="shared" si="16"/>
        <v>82.983599999999996</v>
      </c>
      <c r="AU124" s="11">
        <f t="shared" si="17"/>
        <v>1.7173335838447307E-3</v>
      </c>
      <c r="AV124" s="5">
        <f t="shared" si="22"/>
        <v>1.717333583844731</v>
      </c>
    </row>
    <row r="125" spans="1:48" x14ac:dyDescent="0.25">
      <c r="A125" s="1" t="s">
        <v>227</v>
      </c>
      <c r="B125" s="1" t="s">
        <v>228</v>
      </c>
      <c r="C125" s="1" t="s">
        <v>229</v>
      </c>
      <c r="D125" s="1" t="s">
        <v>230</v>
      </c>
      <c r="E125" s="1" t="s">
        <v>58</v>
      </c>
      <c r="F125" s="1" t="s">
        <v>222</v>
      </c>
      <c r="G125" s="1" t="s">
        <v>51</v>
      </c>
      <c r="H125" s="1" t="s">
        <v>52</v>
      </c>
      <c r="I125" s="2">
        <v>115.09</v>
      </c>
      <c r="J125" s="2">
        <v>40.54</v>
      </c>
      <c r="K125" s="2">
        <f t="shared" si="14"/>
        <v>28.41</v>
      </c>
      <c r="L125" s="2">
        <f t="shared" si="15"/>
        <v>0.01</v>
      </c>
      <c r="M125" s="3">
        <v>0.01</v>
      </c>
      <c r="P125" s="6">
        <v>4.18</v>
      </c>
      <c r="Q125" s="5">
        <v>4330.4799999999996</v>
      </c>
      <c r="R125" s="7">
        <v>20.09</v>
      </c>
      <c r="S125" s="5">
        <v>8337.35</v>
      </c>
      <c r="T125" s="8">
        <v>4.1399999999999997</v>
      </c>
      <c r="U125" s="5">
        <v>515.42999999999995</v>
      </c>
      <c r="AL125" s="5" t="str">
        <f t="shared" si="18"/>
        <v/>
      </c>
      <c r="AN125" s="5" t="str">
        <f t="shared" si="19"/>
        <v/>
      </c>
      <c r="AP125" s="5" t="str">
        <f t="shared" si="20"/>
        <v/>
      </c>
      <c r="AS125" s="5">
        <f t="shared" si="21"/>
        <v>13183.26</v>
      </c>
      <c r="AT125" s="5">
        <f t="shared" si="16"/>
        <v>10559.791259999998</v>
      </c>
      <c r="AU125" s="11">
        <f t="shared" si="17"/>
        <v>0.21853335079688113</v>
      </c>
      <c r="AV125" s="5">
        <f t="shared" si="22"/>
        <v>218.53335079688114</v>
      </c>
    </row>
    <row r="126" spans="1:48" x14ac:dyDescent="0.25">
      <c r="A126" s="1" t="s">
        <v>227</v>
      </c>
      <c r="B126" s="1" t="s">
        <v>228</v>
      </c>
      <c r="C126" s="1" t="s">
        <v>229</v>
      </c>
      <c r="D126" s="1" t="s">
        <v>230</v>
      </c>
      <c r="E126" s="1" t="s">
        <v>53</v>
      </c>
      <c r="F126" s="1" t="s">
        <v>222</v>
      </c>
      <c r="G126" s="1" t="s">
        <v>51</v>
      </c>
      <c r="H126" s="1" t="s">
        <v>52</v>
      </c>
      <c r="I126" s="2">
        <v>115.09</v>
      </c>
      <c r="J126" s="2">
        <v>39.69</v>
      </c>
      <c r="K126" s="2">
        <f t="shared" si="14"/>
        <v>0.25</v>
      </c>
      <c r="L126" s="2">
        <f t="shared" si="15"/>
        <v>0</v>
      </c>
      <c r="R126" s="7">
        <v>0.25</v>
      </c>
      <c r="S126" s="5">
        <v>103.75</v>
      </c>
      <c r="AL126" s="5" t="str">
        <f t="shared" si="18"/>
        <v/>
      </c>
      <c r="AN126" s="5" t="str">
        <f t="shared" si="19"/>
        <v/>
      </c>
      <c r="AP126" s="5" t="str">
        <f t="shared" si="20"/>
        <v/>
      </c>
      <c r="AS126" s="5">
        <f t="shared" si="21"/>
        <v>103.75</v>
      </c>
      <c r="AT126" s="5">
        <f t="shared" si="16"/>
        <v>83.103749999999991</v>
      </c>
      <c r="AU126" s="11">
        <f t="shared" si="17"/>
        <v>1.719820070693927E-3</v>
      </c>
      <c r="AV126" s="5">
        <f t="shared" si="22"/>
        <v>1.7198200706939268</v>
      </c>
    </row>
    <row r="127" spans="1:48" x14ac:dyDescent="0.25">
      <c r="A127" s="1" t="s">
        <v>231</v>
      </c>
      <c r="B127" s="1" t="s">
        <v>232</v>
      </c>
      <c r="C127" s="1" t="s">
        <v>233</v>
      </c>
      <c r="D127" s="1" t="s">
        <v>96</v>
      </c>
      <c r="E127" s="1" t="s">
        <v>98</v>
      </c>
      <c r="F127" s="1" t="s">
        <v>222</v>
      </c>
      <c r="G127" s="1" t="s">
        <v>51</v>
      </c>
      <c r="H127" s="1" t="s">
        <v>52</v>
      </c>
      <c r="I127" s="1">
        <v>160</v>
      </c>
      <c r="J127" s="1">
        <v>44.89</v>
      </c>
      <c r="K127" s="2">
        <f t="shared" si="14"/>
        <v>44.89</v>
      </c>
      <c r="L127" s="2">
        <f t="shared" si="15"/>
        <v>0</v>
      </c>
      <c r="N127" s="4">
        <v>11.99</v>
      </c>
      <c r="O127" s="5">
        <v>16851.945</v>
      </c>
      <c r="P127" s="6">
        <v>28.18</v>
      </c>
      <c r="Q127" s="5">
        <v>29673.63</v>
      </c>
      <c r="R127" s="7">
        <v>3.55</v>
      </c>
      <c r="S127" s="5">
        <v>1473.25</v>
      </c>
      <c r="T127" s="8">
        <v>1.17</v>
      </c>
      <c r="U127" s="5">
        <v>145.66499999999999</v>
      </c>
      <c r="AL127" s="5" t="str">
        <f t="shared" si="18"/>
        <v/>
      </c>
      <c r="AN127" s="5" t="str">
        <f t="shared" si="19"/>
        <v/>
      </c>
      <c r="AP127" s="5" t="str">
        <f t="shared" si="20"/>
        <v/>
      </c>
      <c r="AS127" s="5">
        <f t="shared" si="21"/>
        <v>48144.49</v>
      </c>
      <c r="AT127" s="5">
        <f t="shared" si="16"/>
        <v>38563.736489999996</v>
      </c>
      <c r="AU127" s="11">
        <f t="shared" si="17"/>
        <v>0.79807094164166803</v>
      </c>
      <c r="AV127" s="5">
        <f t="shared" si="22"/>
        <v>798.07094164166801</v>
      </c>
    </row>
    <row r="128" spans="1:48" x14ac:dyDescent="0.25">
      <c r="A128" s="1" t="s">
        <v>231</v>
      </c>
      <c r="B128" s="1" t="s">
        <v>232</v>
      </c>
      <c r="C128" s="1" t="s">
        <v>233</v>
      </c>
      <c r="D128" s="1" t="s">
        <v>96</v>
      </c>
      <c r="E128" s="1" t="s">
        <v>61</v>
      </c>
      <c r="F128" s="1" t="s">
        <v>222</v>
      </c>
      <c r="G128" s="1" t="s">
        <v>51</v>
      </c>
      <c r="H128" s="1" t="s">
        <v>52</v>
      </c>
      <c r="I128" s="1">
        <v>160</v>
      </c>
      <c r="J128" s="1">
        <v>40</v>
      </c>
      <c r="K128" s="2">
        <f t="shared" si="14"/>
        <v>33.369999999999997</v>
      </c>
      <c r="L128" s="2">
        <f t="shared" si="15"/>
        <v>6.62</v>
      </c>
      <c r="M128" s="3">
        <v>6.62</v>
      </c>
      <c r="N128" s="4">
        <v>1.41</v>
      </c>
      <c r="O128" s="5">
        <v>1981.7550000000001</v>
      </c>
      <c r="P128" s="6">
        <v>17.62</v>
      </c>
      <c r="Q128" s="5">
        <v>18254.32</v>
      </c>
      <c r="R128" s="7">
        <v>10.97</v>
      </c>
      <c r="S128" s="5">
        <v>4552.55</v>
      </c>
      <c r="T128" s="8">
        <v>3.37</v>
      </c>
      <c r="U128" s="5">
        <v>419.565</v>
      </c>
      <c r="AL128" s="5" t="str">
        <f t="shared" si="18"/>
        <v/>
      </c>
      <c r="AN128" s="5" t="str">
        <f t="shared" si="19"/>
        <v/>
      </c>
      <c r="AP128" s="5" t="str">
        <f t="shared" si="20"/>
        <v/>
      </c>
      <c r="AS128" s="5">
        <f t="shared" si="21"/>
        <v>25208.19</v>
      </c>
      <c r="AT128" s="5">
        <f t="shared" si="16"/>
        <v>20191.760189999997</v>
      </c>
      <c r="AU128" s="11">
        <f t="shared" si="17"/>
        <v>0.41786555284690063</v>
      </c>
      <c r="AV128" s="5">
        <f t="shared" si="22"/>
        <v>417.86555284690064</v>
      </c>
    </row>
    <row r="129" spans="1:48" x14ac:dyDescent="0.25">
      <c r="A129" s="1" t="s">
        <v>231</v>
      </c>
      <c r="B129" s="1" t="s">
        <v>232</v>
      </c>
      <c r="C129" s="1" t="s">
        <v>233</v>
      </c>
      <c r="D129" s="1" t="s">
        <v>96</v>
      </c>
      <c r="E129" s="1" t="s">
        <v>92</v>
      </c>
      <c r="F129" s="1" t="s">
        <v>222</v>
      </c>
      <c r="G129" s="1" t="s">
        <v>51</v>
      </c>
      <c r="H129" s="1" t="s">
        <v>52</v>
      </c>
      <c r="I129" s="1">
        <v>160</v>
      </c>
      <c r="J129" s="1">
        <v>38.049999999999997</v>
      </c>
      <c r="K129" s="2">
        <f t="shared" ref="K129:K192" si="23">SUM(N129,P129,R129,T129,V129,X129,Z129,AB129,AE129,AG129,AI129)</f>
        <v>27.27</v>
      </c>
      <c r="L129" s="2">
        <f t="shared" ref="L129:L192" si="24">SUM(M129,AD129,AK129,AM129,AO129,AQ129,AR129)</f>
        <v>0</v>
      </c>
      <c r="N129" s="4">
        <v>0.26</v>
      </c>
      <c r="O129" s="5">
        <v>365.43</v>
      </c>
      <c r="P129" s="6">
        <v>12.98</v>
      </c>
      <c r="Q129" s="5">
        <v>13447.28</v>
      </c>
      <c r="R129" s="7">
        <v>14.03</v>
      </c>
      <c r="S129" s="5">
        <v>5822.4499999999989</v>
      </c>
      <c r="AL129" s="5" t="str">
        <f t="shared" si="18"/>
        <v/>
      </c>
      <c r="AN129" s="5" t="str">
        <f t="shared" si="19"/>
        <v/>
      </c>
      <c r="AP129" s="5" t="str">
        <f t="shared" si="20"/>
        <v/>
      </c>
      <c r="AS129" s="5">
        <f t="shared" si="21"/>
        <v>19635.16</v>
      </c>
      <c r="AT129" s="5">
        <f t="shared" si="16"/>
        <v>15727.76316</v>
      </c>
      <c r="AU129" s="11">
        <f t="shared" si="17"/>
        <v>0.32548378081240065</v>
      </c>
      <c r="AV129" s="5">
        <f t="shared" si="22"/>
        <v>325.48378081240065</v>
      </c>
    </row>
    <row r="130" spans="1:48" x14ac:dyDescent="0.25">
      <c r="A130" s="1" t="s">
        <v>231</v>
      </c>
      <c r="B130" s="1" t="s">
        <v>232</v>
      </c>
      <c r="C130" s="1" t="s">
        <v>233</v>
      </c>
      <c r="D130" s="1" t="s">
        <v>96</v>
      </c>
      <c r="E130" s="1" t="s">
        <v>139</v>
      </c>
      <c r="F130" s="1" t="s">
        <v>222</v>
      </c>
      <c r="G130" s="1" t="s">
        <v>51</v>
      </c>
      <c r="H130" s="1" t="s">
        <v>52</v>
      </c>
      <c r="I130" s="1">
        <v>160</v>
      </c>
      <c r="J130" s="1">
        <v>37.06</v>
      </c>
      <c r="K130" s="2">
        <f t="shared" si="23"/>
        <v>34.770000000000003</v>
      </c>
      <c r="L130" s="2">
        <f t="shared" si="24"/>
        <v>0</v>
      </c>
      <c r="N130" s="4">
        <v>6.55</v>
      </c>
      <c r="O130" s="5">
        <v>9206.0249999999996</v>
      </c>
      <c r="P130" s="6">
        <v>21.1</v>
      </c>
      <c r="Q130" s="5">
        <v>21859.599999999999</v>
      </c>
      <c r="R130" s="7">
        <v>7.12</v>
      </c>
      <c r="S130" s="5">
        <v>2954.8</v>
      </c>
      <c r="AL130" s="5" t="str">
        <f t="shared" si="18"/>
        <v/>
      </c>
      <c r="AN130" s="5" t="str">
        <f t="shared" si="19"/>
        <v/>
      </c>
      <c r="AP130" s="5" t="str">
        <f t="shared" si="20"/>
        <v/>
      </c>
      <c r="AS130" s="5">
        <f t="shared" si="21"/>
        <v>34020.425000000003</v>
      </c>
      <c r="AT130" s="5">
        <f t="shared" si="16"/>
        <v>27250.360424999999</v>
      </c>
      <c r="AU130" s="11">
        <f t="shared" si="17"/>
        <v>0.56394226244373435</v>
      </c>
      <c r="AV130" s="5">
        <f t="shared" si="22"/>
        <v>563.94226244373442</v>
      </c>
    </row>
    <row r="131" spans="1:48" x14ac:dyDescent="0.25">
      <c r="A131" s="1" t="s">
        <v>234</v>
      </c>
      <c r="B131" s="1" t="s">
        <v>235</v>
      </c>
      <c r="C131" s="1" t="s">
        <v>236</v>
      </c>
      <c r="D131" s="1" t="s">
        <v>192</v>
      </c>
      <c r="E131" s="1" t="s">
        <v>68</v>
      </c>
      <c r="F131" s="1" t="s">
        <v>118</v>
      </c>
      <c r="G131" s="1" t="s">
        <v>51</v>
      </c>
      <c r="H131" s="1" t="s">
        <v>52</v>
      </c>
      <c r="I131" s="1">
        <v>160</v>
      </c>
      <c r="J131" s="1">
        <v>0.34</v>
      </c>
      <c r="K131" s="2">
        <f t="shared" si="23"/>
        <v>0.31</v>
      </c>
      <c r="L131" s="2">
        <f t="shared" si="24"/>
        <v>0.03</v>
      </c>
      <c r="P131" s="6">
        <v>0.11</v>
      </c>
      <c r="Q131" s="5">
        <v>142.44999999999999</v>
      </c>
      <c r="R131" s="7">
        <v>0.09</v>
      </c>
      <c r="S131" s="5">
        <v>46.6875</v>
      </c>
      <c r="T131" s="8">
        <v>0.11</v>
      </c>
      <c r="U131" s="5">
        <v>17.118749999999999</v>
      </c>
      <c r="AL131" s="5" t="str">
        <f t="shared" si="18"/>
        <v/>
      </c>
      <c r="AM131" s="3">
        <v>0.01</v>
      </c>
      <c r="AN131" s="5">
        <f t="shared" si="19"/>
        <v>53.63</v>
      </c>
      <c r="AP131" s="5" t="str">
        <f t="shared" si="20"/>
        <v/>
      </c>
      <c r="AQ131" s="2">
        <v>0.02</v>
      </c>
      <c r="AS131" s="5">
        <f t="shared" si="21"/>
        <v>206.25624999999999</v>
      </c>
      <c r="AT131" s="5">
        <f t="shared" ref="AT131:AT194" si="25">$AS$365*(AU131/100)</f>
        <v>165.21125624999999</v>
      </c>
      <c r="AU131" s="11">
        <f t="shared" ref="AU131:AU194" si="26">(AS131/$AS$365)*(100-19.9)</f>
        <v>3.41902302126327E-3</v>
      </c>
      <c r="AV131" s="5">
        <f t="shared" si="22"/>
        <v>3.41902302126327</v>
      </c>
    </row>
    <row r="132" spans="1:48" x14ac:dyDescent="0.25">
      <c r="A132" s="1" t="s">
        <v>234</v>
      </c>
      <c r="B132" s="1" t="s">
        <v>235</v>
      </c>
      <c r="C132" s="1" t="s">
        <v>236</v>
      </c>
      <c r="D132" s="1" t="s">
        <v>192</v>
      </c>
      <c r="E132" s="1" t="s">
        <v>131</v>
      </c>
      <c r="F132" s="1" t="s">
        <v>237</v>
      </c>
      <c r="G132" s="1" t="s">
        <v>51</v>
      </c>
      <c r="H132" s="1" t="s">
        <v>52</v>
      </c>
      <c r="I132" s="1">
        <v>160</v>
      </c>
      <c r="J132" s="1">
        <v>32.950000000000003</v>
      </c>
      <c r="K132" s="2">
        <f t="shared" si="23"/>
        <v>32.96</v>
      </c>
      <c r="L132" s="2">
        <f t="shared" si="24"/>
        <v>0</v>
      </c>
      <c r="R132" s="7">
        <v>16.32</v>
      </c>
      <c r="S132" s="5">
        <v>7629.7749999999996</v>
      </c>
      <c r="T132" s="8">
        <v>16.64</v>
      </c>
      <c r="U132" s="5">
        <v>2238.5100000000002</v>
      </c>
      <c r="AL132" s="5" t="str">
        <f t="shared" si="18"/>
        <v/>
      </c>
      <c r="AN132" s="5" t="str">
        <f t="shared" si="19"/>
        <v/>
      </c>
      <c r="AP132" s="5" t="str">
        <f t="shared" si="20"/>
        <v/>
      </c>
      <c r="AS132" s="5">
        <f t="shared" si="21"/>
        <v>9868.2849999999999</v>
      </c>
      <c r="AT132" s="5">
        <f t="shared" si="25"/>
        <v>7904.4962850000002</v>
      </c>
      <c r="AU132" s="11">
        <f t="shared" si="26"/>
        <v>0.16358240584412356</v>
      </c>
      <c r="AV132" s="5">
        <f t="shared" si="22"/>
        <v>163.58240584412357</v>
      </c>
    </row>
    <row r="133" spans="1:48" x14ac:dyDescent="0.25">
      <c r="A133" s="1" t="s">
        <v>234</v>
      </c>
      <c r="B133" s="1" t="s">
        <v>235</v>
      </c>
      <c r="C133" s="1" t="s">
        <v>236</v>
      </c>
      <c r="D133" s="1" t="s">
        <v>192</v>
      </c>
      <c r="E133" s="1" t="s">
        <v>132</v>
      </c>
      <c r="F133" s="1" t="s">
        <v>237</v>
      </c>
      <c r="G133" s="1" t="s">
        <v>51</v>
      </c>
      <c r="H133" s="1" t="s">
        <v>52</v>
      </c>
      <c r="I133" s="1">
        <v>160</v>
      </c>
      <c r="J133" s="1">
        <v>19.93</v>
      </c>
      <c r="K133" s="2">
        <f t="shared" si="23"/>
        <v>18.52</v>
      </c>
      <c r="L133" s="2">
        <f t="shared" si="24"/>
        <v>1.4</v>
      </c>
      <c r="N133" s="4">
        <v>0.02</v>
      </c>
      <c r="O133" s="5">
        <v>35.137500000000003</v>
      </c>
      <c r="P133" s="6">
        <v>5.17</v>
      </c>
      <c r="Q133" s="5">
        <v>6695.15</v>
      </c>
      <c r="R133" s="7">
        <v>7.68</v>
      </c>
      <c r="S133" s="5">
        <v>3984</v>
      </c>
      <c r="T133" s="8">
        <v>5.65</v>
      </c>
      <c r="U133" s="5">
        <v>879.28125</v>
      </c>
      <c r="AL133" s="5" t="str">
        <f t="shared" si="18"/>
        <v/>
      </c>
      <c r="AM133" s="3">
        <v>0.55000000000000004</v>
      </c>
      <c r="AN133" s="5">
        <f t="shared" si="19"/>
        <v>2949.65</v>
      </c>
      <c r="AP133" s="5" t="str">
        <f t="shared" si="20"/>
        <v/>
      </c>
      <c r="AQ133" s="2">
        <v>0.85</v>
      </c>
      <c r="AS133" s="5">
        <f t="shared" si="21"/>
        <v>11593.568749999999</v>
      </c>
      <c r="AT133" s="5">
        <f t="shared" si="25"/>
        <v>9286.44856875</v>
      </c>
      <c r="AU133" s="11">
        <f t="shared" si="26"/>
        <v>0.19218170821416772</v>
      </c>
      <c r="AV133" s="5">
        <f t="shared" si="22"/>
        <v>192.18170821416774</v>
      </c>
    </row>
    <row r="134" spans="1:48" x14ac:dyDescent="0.25">
      <c r="A134" s="1" t="s">
        <v>234</v>
      </c>
      <c r="B134" s="1" t="s">
        <v>235</v>
      </c>
      <c r="C134" s="1" t="s">
        <v>236</v>
      </c>
      <c r="D134" s="1" t="s">
        <v>192</v>
      </c>
      <c r="E134" s="1" t="s">
        <v>80</v>
      </c>
      <c r="F134" s="1" t="s">
        <v>237</v>
      </c>
      <c r="G134" s="1" t="s">
        <v>51</v>
      </c>
      <c r="H134" s="1" t="s">
        <v>52</v>
      </c>
      <c r="I134" s="1">
        <v>160</v>
      </c>
      <c r="J134" s="1">
        <v>31.8</v>
      </c>
      <c r="K134" s="2">
        <f t="shared" si="23"/>
        <v>31.79</v>
      </c>
      <c r="L134" s="2">
        <f t="shared" si="24"/>
        <v>0</v>
      </c>
      <c r="P134" s="6">
        <v>7.03</v>
      </c>
      <c r="Q134" s="5">
        <v>7640.5</v>
      </c>
      <c r="R134" s="7">
        <v>20.41</v>
      </c>
      <c r="S134" s="5">
        <v>9144.5249999999996</v>
      </c>
      <c r="T134" s="8">
        <v>4.3499999999999996</v>
      </c>
      <c r="U134" s="5">
        <v>585.46124999999995</v>
      </c>
      <c r="AL134" s="5" t="str">
        <f t="shared" si="18"/>
        <v/>
      </c>
      <c r="AN134" s="5" t="str">
        <f t="shared" si="19"/>
        <v/>
      </c>
      <c r="AP134" s="5" t="str">
        <f t="shared" si="20"/>
        <v/>
      </c>
      <c r="AS134" s="5">
        <f t="shared" si="21"/>
        <v>17370.486250000002</v>
      </c>
      <c r="AT134" s="5">
        <f t="shared" si="25"/>
        <v>13913.759486249999</v>
      </c>
      <c r="AU134" s="11">
        <f t="shared" si="26"/>
        <v>0.28794323749843748</v>
      </c>
      <c r="AV134" s="5">
        <f t="shared" si="22"/>
        <v>287.94323749843744</v>
      </c>
    </row>
    <row r="135" spans="1:48" x14ac:dyDescent="0.25">
      <c r="A135" s="1" t="s">
        <v>234</v>
      </c>
      <c r="B135" s="1" t="s">
        <v>235</v>
      </c>
      <c r="C135" s="1" t="s">
        <v>236</v>
      </c>
      <c r="D135" s="1" t="s">
        <v>192</v>
      </c>
      <c r="E135" s="1" t="s">
        <v>97</v>
      </c>
      <c r="F135" s="1" t="s">
        <v>237</v>
      </c>
      <c r="G135" s="1" t="s">
        <v>51</v>
      </c>
      <c r="H135" s="1" t="s">
        <v>52</v>
      </c>
      <c r="I135" s="1">
        <v>160</v>
      </c>
      <c r="J135" s="1">
        <v>12.09</v>
      </c>
      <c r="K135" s="2">
        <f t="shared" si="23"/>
        <v>10.879999999999999</v>
      </c>
      <c r="L135" s="2">
        <f t="shared" si="24"/>
        <v>1.22</v>
      </c>
      <c r="N135" s="4">
        <v>2.19</v>
      </c>
      <c r="O135" s="5">
        <v>3847.5562500000001</v>
      </c>
      <c r="P135" s="6">
        <v>7.34</v>
      </c>
      <c r="Q135" s="5">
        <v>9505.2999999999993</v>
      </c>
      <c r="R135" s="7">
        <v>1.18</v>
      </c>
      <c r="S135" s="5">
        <v>612.125</v>
      </c>
      <c r="T135" s="8">
        <v>0.17</v>
      </c>
      <c r="U135" s="5">
        <v>26.456250000000001</v>
      </c>
      <c r="AL135" s="5" t="str">
        <f t="shared" si="18"/>
        <v/>
      </c>
      <c r="AM135" s="3">
        <v>0.51</v>
      </c>
      <c r="AN135" s="5">
        <f t="shared" si="19"/>
        <v>2735.13</v>
      </c>
      <c r="AP135" s="5" t="str">
        <f t="shared" si="20"/>
        <v/>
      </c>
      <c r="AQ135" s="2">
        <v>0.71</v>
      </c>
      <c r="AS135" s="5">
        <f t="shared" si="21"/>
        <v>13991.437499999998</v>
      </c>
      <c r="AT135" s="5">
        <f t="shared" si="25"/>
        <v>11207.141437499997</v>
      </c>
      <c r="AU135" s="11">
        <f t="shared" si="26"/>
        <v>0.23193016896732199</v>
      </c>
      <c r="AV135" s="5">
        <f t="shared" si="22"/>
        <v>231.93016896732198</v>
      </c>
    </row>
    <row r="136" spans="1:48" x14ac:dyDescent="0.25">
      <c r="A136" s="1" t="s">
        <v>238</v>
      </c>
      <c r="B136" s="1" t="s">
        <v>454</v>
      </c>
      <c r="C136" s="1" t="s">
        <v>455</v>
      </c>
      <c r="D136" s="1" t="s">
        <v>283</v>
      </c>
      <c r="E136" s="1" t="s">
        <v>139</v>
      </c>
      <c r="F136" s="1" t="s">
        <v>237</v>
      </c>
      <c r="G136" s="1" t="s">
        <v>51</v>
      </c>
      <c r="H136" s="1" t="s">
        <v>52</v>
      </c>
      <c r="I136" s="1">
        <v>108.1</v>
      </c>
      <c r="J136" s="1">
        <v>24.12</v>
      </c>
      <c r="K136" s="2">
        <f>SUM(N136,P136,R136,T136,V136,X136,Z136,AB136,AE136,AG136,AI136)</f>
        <v>24.119999999999997</v>
      </c>
      <c r="L136" s="2">
        <f>SUM(M136,AD136,AK136,AM136,AO136,AQ136,AR136)</f>
        <v>0</v>
      </c>
      <c r="P136" s="6">
        <v>19.22</v>
      </c>
      <c r="Q136" s="5">
        <v>24889.9</v>
      </c>
      <c r="R136" s="7">
        <v>3.41</v>
      </c>
      <c r="S136" s="5">
        <v>1768.9375</v>
      </c>
      <c r="AB136" s="10">
        <v>1.49</v>
      </c>
      <c r="AC136" s="5">
        <v>83.477249999999998</v>
      </c>
      <c r="AL136" s="5" t="str">
        <f>IF(AK136&gt;0,AK136*$AL$1,"")</f>
        <v/>
      </c>
      <c r="AN136" s="5" t="str">
        <f>IF(AM136&gt;0,AM136*$AN$1,"")</f>
        <v/>
      </c>
      <c r="AP136" s="5" t="str">
        <f>IF(AO136&gt;0,AO136*$AP$1,"")</f>
        <v/>
      </c>
      <c r="AS136" s="5">
        <f>SUM(O136,Q136,S136,U136,W136,Y136,AA136,AC136,AF136,AH136,AJ136)</f>
        <v>26742.314750000001</v>
      </c>
      <c r="AT136" s="5">
        <f t="shared" si="25"/>
        <v>21420.594114750002</v>
      </c>
      <c r="AU136" s="11">
        <f t="shared" si="26"/>
        <v>0.44329609295290845</v>
      </c>
      <c r="AV136" s="5">
        <f>(AU136/100)*$AV$1</f>
        <v>443.29609295290845</v>
      </c>
    </row>
    <row r="137" spans="1:48" x14ac:dyDescent="0.25">
      <c r="A137" s="1" t="s">
        <v>238</v>
      </c>
      <c r="B137" s="1" t="s">
        <v>454</v>
      </c>
      <c r="C137" s="1" t="s">
        <v>455</v>
      </c>
      <c r="D137" s="1" t="s">
        <v>283</v>
      </c>
      <c r="E137" s="1" t="s">
        <v>132</v>
      </c>
      <c r="F137" s="1" t="s">
        <v>237</v>
      </c>
      <c r="G137" s="1" t="s">
        <v>51</v>
      </c>
      <c r="H137" s="1" t="s">
        <v>52</v>
      </c>
      <c r="I137" s="1">
        <v>108.1</v>
      </c>
      <c r="J137" s="1">
        <v>26.57</v>
      </c>
      <c r="K137" s="2">
        <f>SUM(N137,P137,R137,T137,V137,X137,Z137,AB137,AE137,AG137,AI137)</f>
        <v>25.24</v>
      </c>
      <c r="L137" s="2">
        <f>SUM(M137,AD137,AK137,AM137,AO137,AQ137,AR137)</f>
        <v>1.33</v>
      </c>
      <c r="N137" s="4">
        <v>11.48</v>
      </c>
      <c r="O137" s="5">
        <v>20168.924999999999</v>
      </c>
      <c r="P137" s="6">
        <v>11.04</v>
      </c>
      <c r="Q137" s="5">
        <v>14296.8</v>
      </c>
      <c r="R137" s="7">
        <v>2.72</v>
      </c>
      <c r="S137" s="5">
        <v>1411</v>
      </c>
      <c r="AL137" s="5" t="str">
        <f>IF(AK137&gt;0,AK137*$AL$1,"")</f>
        <v/>
      </c>
      <c r="AM137" s="3">
        <v>0.54</v>
      </c>
      <c r="AN137" s="5">
        <f>IF(AM137&gt;0,AM137*$AN$1,"")</f>
        <v>2896.02</v>
      </c>
      <c r="AP137" s="5" t="str">
        <f>IF(AO137&gt;0,AO137*$AP$1,"")</f>
        <v/>
      </c>
      <c r="AQ137" s="2">
        <v>0.79</v>
      </c>
      <c r="AS137" s="5">
        <f>SUM(O137,Q137,S137,U137,W137,Y137,AA137,AC137,AF137,AH137,AJ137)</f>
        <v>35876.724999999999</v>
      </c>
      <c r="AT137" s="5">
        <f t="shared" si="25"/>
        <v>28737.256724999999</v>
      </c>
      <c r="AU137" s="11">
        <f t="shared" si="26"/>
        <v>0.59471336603148506</v>
      </c>
      <c r="AV137" s="5">
        <f>(AU137/100)*$AV$1</f>
        <v>594.71336603148507</v>
      </c>
    </row>
    <row r="138" spans="1:48" x14ac:dyDescent="0.25">
      <c r="A138" s="1" t="s">
        <v>238</v>
      </c>
      <c r="B138" s="1" t="s">
        <v>454</v>
      </c>
      <c r="C138" s="1" t="s">
        <v>455</v>
      </c>
      <c r="D138" s="1" t="s">
        <v>283</v>
      </c>
      <c r="E138" s="1" t="s">
        <v>97</v>
      </c>
      <c r="F138" s="1" t="s">
        <v>237</v>
      </c>
      <c r="G138" s="1" t="s">
        <v>51</v>
      </c>
      <c r="H138" s="1" t="s">
        <v>52</v>
      </c>
      <c r="I138" s="1">
        <v>108.1</v>
      </c>
      <c r="J138" s="1">
        <v>29.92</v>
      </c>
      <c r="K138" s="2">
        <f>SUM(N138,P138,R138,T138,V138,X138,Z138,AB138,AE138,AG138,AI138)</f>
        <v>27.220000000000002</v>
      </c>
      <c r="L138" s="2">
        <f>SUM(M138,AD138,AK138,AM138,AO138,AQ138,AR138)</f>
        <v>2.71</v>
      </c>
      <c r="M138" s="3">
        <v>1.34</v>
      </c>
      <c r="N138" s="4">
        <v>5.78</v>
      </c>
      <c r="O138" s="5">
        <v>10154.737499999999</v>
      </c>
      <c r="P138" s="6">
        <v>11.27</v>
      </c>
      <c r="Q138" s="5">
        <v>14594.65</v>
      </c>
      <c r="R138" s="7">
        <v>7.3</v>
      </c>
      <c r="S138" s="5">
        <v>3786.875</v>
      </c>
      <c r="T138" s="8">
        <v>2.87</v>
      </c>
      <c r="U138" s="5">
        <v>446.64375000000001</v>
      </c>
      <c r="AL138" s="5" t="str">
        <f>IF(AK138&gt;0,AK138*$AL$1,"")</f>
        <v/>
      </c>
      <c r="AM138" s="3">
        <v>0.53</v>
      </c>
      <c r="AN138" s="5">
        <f>IF(AM138&gt;0,AM138*$AN$1,"")</f>
        <v>2842.3900000000003</v>
      </c>
      <c r="AP138" s="5" t="str">
        <f>IF(AO138&gt;0,AO138*$AP$1,"")</f>
        <v/>
      </c>
      <c r="AQ138" s="2">
        <v>0.84</v>
      </c>
      <c r="AS138" s="5">
        <f>SUM(O138,Q138,S138,U138,W138,Y138,AA138,AC138,AF138,AH138,AJ138)</f>
        <v>28982.906249999996</v>
      </c>
      <c r="AT138" s="5">
        <f t="shared" si="25"/>
        <v>23215.307906249996</v>
      </c>
      <c r="AU138" s="11">
        <f t="shared" si="26"/>
        <v>0.48043743494737784</v>
      </c>
      <c r="AV138" s="5">
        <f>(AU138/100)*$AV$1</f>
        <v>480.43743494737782</v>
      </c>
    </row>
    <row r="139" spans="1:48" x14ac:dyDescent="0.25">
      <c r="A139" s="1" t="s">
        <v>238</v>
      </c>
      <c r="B139" s="1" t="s">
        <v>454</v>
      </c>
      <c r="C139" s="1" t="s">
        <v>455</v>
      </c>
      <c r="D139" s="1" t="s">
        <v>283</v>
      </c>
      <c r="E139" s="1" t="s">
        <v>92</v>
      </c>
      <c r="F139" s="1" t="s">
        <v>237</v>
      </c>
      <c r="G139" s="1" t="s">
        <v>51</v>
      </c>
      <c r="H139" s="1" t="s">
        <v>52</v>
      </c>
      <c r="I139" s="1">
        <v>108.1</v>
      </c>
      <c r="J139" s="1">
        <v>24.16</v>
      </c>
      <c r="K139" s="2">
        <f>SUM(N139,P139,R139,T139,V139,X139,Z139,AB139,AE139,AG139,AI139)</f>
        <v>24.169999999999998</v>
      </c>
      <c r="L139" s="2">
        <f>SUM(M139,AD139,AK139,AM139,AO139,AQ139,AR139)</f>
        <v>0</v>
      </c>
      <c r="P139" s="6">
        <v>5.75</v>
      </c>
      <c r="Q139" s="5">
        <v>7446.25</v>
      </c>
      <c r="R139" s="7">
        <v>17.559999999999999</v>
      </c>
      <c r="S139" s="5">
        <v>9109.25</v>
      </c>
      <c r="T139" s="8">
        <v>0.86</v>
      </c>
      <c r="U139" s="5">
        <v>133.83750000000001</v>
      </c>
      <c r="AL139" s="5" t="str">
        <f>IF(AK139&gt;0,AK139*$AL$1,"")</f>
        <v/>
      </c>
      <c r="AN139" s="5" t="str">
        <f>IF(AM139&gt;0,AM139*$AN$1,"")</f>
        <v/>
      </c>
      <c r="AP139" s="5" t="str">
        <f>IF(AO139&gt;0,AO139*$AP$1,"")</f>
        <v/>
      </c>
      <c r="AS139" s="5">
        <f>SUM(O139,Q139,S139,U139,W139,Y139,AA139,AC139,AF139,AH139,AJ139)</f>
        <v>16689.337500000001</v>
      </c>
      <c r="AT139" s="5">
        <f t="shared" si="25"/>
        <v>13368.159337499999</v>
      </c>
      <c r="AU139" s="11">
        <f t="shared" si="26"/>
        <v>0.276652121436962</v>
      </c>
      <c r="AV139" s="5">
        <f>(AU139/100)*$AV$1</f>
        <v>276.65212143696198</v>
      </c>
    </row>
    <row r="140" spans="1:48" x14ac:dyDescent="0.25">
      <c r="A140" s="1" t="s">
        <v>239</v>
      </c>
      <c r="B140" s="1" t="s">
        <v>240</v>
      </c>
      <c r="C140" s="1" t="s">
        <v>241</v>
      </c>
      <c r="D140" s="1" t="s">
        <v>242</v>
      </c>
      <c r="E140" s="1" t="s">
        <v>49</v>
      </c>
      <c r="F140" s="1" t="s">
        <v>237</v>
      </c>
      <c r="G140" s="1" t="s">
        <v>51</v>
      </c>
      <c r="H140" s="1" t="s">
        <v>52</v>
      </c>
      <c r="I140" s="1">
        <v>235.32</v>
      </c>
      <c r="J140" s="1">
        <v>34.65</v>
      </c>
      <c r="K140" s="2">
        <f t="shared" si="23"/>
        <v>12.6</v>
      </c>
      <c r="L140" s="2">
        <f t="shared" si="24"/>
        <v>2.2599999999999998</v>
      </c>
      <c r="P140" s="6">
        <v>4.62</v>
      </c>
      <c r="Q140" s="5">
        <v>5982.9000000000005</v>
      </c>
      <c r="R140" s="7">
        <v>7.97</v>
      </c>
      <c r="S140" s="5">
        <v>4134.4375</v>
      </c>
      <c r="T140" s="8">
        <v>0.01</v>
      </c>
      <c r="U140" s="5">
        <v>1.5562499999999999</v>
      </c>
      <c r="AL140" s="5" t="str">
        <f t="shared" si="18"/>
        <v/>
      </c>
      <c r="AM140" s="3">
        <v>0.87</v>
      </c>
      <c r="AN140" s="5">
        <f t="shared" si="19"/>
        <v>4665.8100000000004</v>
      </c>
      <c r="AP140" s="5" t="str">
        <f t="shared" si="20"/>
        <v/>
      </c>
      <c r="AQ140" s="2">
        <v>1.39</v>
      </c>
      <c r="AS140" s="5">
        <f t="shared" si="21"/>
        <v>10118.893750000001</v>
      </c>
      <c r="AT140" s="5">
        <f t="shared" si="25"/>
        <v>8105.2338937499999</v>
      </c>
      <c r="AU140" s="11">
        <f t="shared" si="26"/>
        <v>0.16773664158524662</v>
      </c>
      <c r="AV140" s="5">
        <f t="shared" si="22"/>
        <v>167.73664158524662</v>
      </c>
    </row>
    <row r="141" spans="1:48" x14ac:dyDescent="0.25">
      <c r="A141" s="1" t="s">
        <v>239</v>
      </c>
      <c r="B141" s="1" t="s">
        <v>240</v>
      </c>
      <c r="C141" s="1" t="s">
        <v>241</v>
      </c>
      <c r="D141" s="1" t="s">
        <v>242</v>
      </c>
      <c r="E141" s="1" t="s">
        <v>59</v>
      </c>
      <c r="F141" s="1" t="s">
        <v>237</v>
      </c>
      <c r="G141" s="1" t="s">
        <v>51</v>
      </c>
      <c r="H141" s="1" t="s">
        <v>52</v>
      </c>
      <c r="I141" s="1">
        <v>235.32</v>
      </c>
      <c r="J141" s="1">
        <v>36.81</v>
      </c>
      <c r="K141" s="2">
        <f t="shared" si="23"/>
        <v>29.32</v>
      </c>
      <c r="L141" s="2">
        <f t="shared" si="24"/>
        <v>0</v>
      </c>
      <c r="P141" s="6">
        <v>0.4</v>
      </c>
      <c r="Q141" s="5">
        <v>518</v>
      </c>
      <c r="R141" s="7">
        <v>19.420000000000002</v>
      </c>
      <c r="S141" s="5">
        <v>8625.7750000000015</v>
      </c>
      <c r="T141" s="8">
        <v>1.38</v>
      </c>
      <c r="U141" s="5">
        <v>173.36625000000001</v>
      </c>
      <c r="Z141" s="9">
        <v>2.09</v>
      </c>
      <c r="AA141" s="5">
        <v>127.86150000000001</v>
      </c>
      <c r="AB141" s="10">
        <v>6.03</v>
      </c>
      <c r="AC141" s="5">
        <v>314.52435000000003</v>
      </c>
      <c r="AL141" s="5" t="str">
        <f t="shared" si="18"/>
        <v/>
      </c>
      <c r="AN141" s="5" t="str">
        <f t="shared" si="19"/>
        <v/>
      </c>
      <c r="AP141" s="5" t="str">
        <f t="shared" si="20"/>
        <v/>
      </c>
      <c r="AS141" s="5">
        <f t="shared" si="21"/>
        <v>9759.5271000000012</v>
      </c>
      <c r="AT141" s="5">
        <f t="shared" si="25"/>
        <v>7817.3812071000011</v>
      </c>
      <c r="AU141" s="11">
        <f t="shared" si="26"/>
        <v>0.16177957192348241</v>
      </c>
      <c r="AV141" s="5">
        <f t="shared" si="22"/>
        <v>161.77957192348239</v>
      </c>
    </row>
    <row r="142" spans="1:48" x14ac:dyDescent="0.25">
      <c r="A142" s="1" t="s">
        <v>239</v>
      </c>
      <c r="B142" s="1" t="s">
        <v>240</v>
      </c>
      <c r="C142" s="1" t="s">
        <v>241</v>
      </c>
      <c r="D142" s="1" t="s">
        <v>242</v>
      </c>
      <c r="E142" s="1" t="s">
        <v>85</v>
      </c>
      <c r="F142" s="1" t="s">
        <v>237</v>
      </c>
      <c r="G142" s="1" t="s">
        <v>51</v>
      </c>
      <c r="H142" s="1" t="s">
        <v>52</v>
      </c>
      <c r="I142" s="1">
        <v>235.32</v>
      </c>
      <c r="J142" s="1">
        <v>42.38</v>
      </c>
      <c r="K142" s="2">
        <f t="shared" si="23"/>
        <v>29.45</v>
      </c>
      <c r="L142" s="2">
        <f t="shared" si="24"/>
        <v>3.38</v>
      </c>
      <c r="P142" s="6">
        <v>25.38</v>
      </c>
      <c r="Q142" s="5">
        <v>32867.1</v>
      </c>
      <c r="R142" s="7">
        <v>4.07</v>
      </c>
      <c r="S142" s="5">
        <v>2111.3125</v>
      </c>
      <c r="AL142" s="5" t="str">
        <f t="shared" si="18"/>
        <v/>
      </c>
      <c r="AM142" s="3">
        <v>1.32</v>
      </c>
      <c r="AN142" s="5">
        <f t="shared" si="19"/>
        <v>7079.1600000000008</v>
      </c>
      <c r="AP142" s="5" t="str">
        <f t="shared" si="20"/>
        <v/>
      </c>
      <c r="AQ142" s="2">
        <v>2.06</v>
      </c>
      <c r="AS142" s="5">
        <f t="shared" si="21"/>
        <v>34978.412499999999</v>
      </c>
      <c r="AT142" s="5">
        <f t="shared" si="25"/>
        <v>28017.7084125</v>
      </c>
      <c r="AU142" s="11">
        <f t="shared" si="26"/>
        <v>0.57982241791336231</v>
      </c>
      <c r="AV142" s="5">
        <f t="shared" si="22"/>
        <v>579.8224179133623</v>
      </c>
    </row>
    <row r="143" spans="1:48" x14ac:dyDescent="0.25">
      <c r="A143" s="1" t="s">
        <v>239</v>
      </c>
      <c r="B143" s="1" t="s">
        <v>240</v>
      </c>
      <c r="C143" s="1" t="s">
        <v>241</v>
      </c>
      <c r="D143" s="1" t="s">
        <v>242</v>
      </c>
      <c r="E143" s="1" t="s">
        <v>53</v>
      </c>
      <c r="F143" s="1" t="s">
        <v>237</v>
      </c>
      <c r="G143" s="1" t="s">
        <v>51</v>
      </c>
      <c r="H143" s="1" t="s">
        <v>52</v>
      </c>
      <c r="I143" s="1">
        <v>235.32</v>
      </c>
      <c r="J143" s="1">
        <v>37.11</v>
      </c>
      <c r="K143" s="2">
        <f t="shared" si="23"/>
        <v>36.65</v>
      </c>
      <c r="L143" s="2">
        <f t="shared" si="24"/>
        <v>0.44000000000000006</v>
      </c>
      <c r="M143" s="3">
        <v>0.08</v>
      </c>
      <c r="P143" s="6">
        <v>20.82</v>
      </c>
      <c r="Q143" s="5">
        <v>26961.9</v>
      </c>
      <c r="R143" s="7">
        <v>14.14</v>
      </c>
      <c r="S143" s="5">
        <v>7335.125</v>
      </c>
      <c r="T143" s="8">
        <v>1.69</v>
      </c>
      <c r="U143" s="5">
        <v>263.00625000000002</v>
      </c>
      <c r="AL143" s="5" t="str">
        <f t="shared" si="18"/>
        <v/>
      </c>
      <c r="AM143" s="3">
        <v>0.14000000000000001</v>
      </c>
      <c r="AN143" s="5">
        <f t="shared" si="19"/>
        <v>750.82</v>
      </c>
      <c r="AP143" s="5" t="str">
        <f t="shared" si="20"/>
        <v/>
      </c>
      <c r="AQ143" s="2">
        <v>0.22</v>
      </c>
      <c r="AS143" s="5">
        <f t="shared" si="21"/>
        <v>34560.03125</v>
      </c>
      <c r="AT143" s="5">
        <f t="shared" si="25"/>
        <v>27682.585031249997</v>
      </c>
      <c r="AU143" s="11">
        <f t="shared" si="26"/>
        <v>0.57288708807286093</v>
      </c>
      <c r="AV143" s="5">
        <f t="shared" si="22"/>
        <v>572.88708807286093</v>
      </c>
    </row>
    <row r="144" spans="1:48" x14ac:dyDescent="0.25">
      <c r="A144" s="1" t="s">
        <v>243</v>
      </c>
      <c r="B144" s="1" t="s">
        <v>244</v>
      </c>
      <c r="C144" s="1" t="s">
        <v>245</v>
      </c>
      <c r="D144" s="1" t="s">
        <v>84</v>
      </c>
      <c r="E144" s="1" t="s">
        <v>58</v>
      </c>
      <c r="F144" s="1" t="s">
        <v>237</v>
      </c>
      <c r="G144" s="1" t="s">
        <v>51</v>
      </c>
      <c r="H144" s="1" t="s">
        <v>52</v>
      </c>
      <c r="I144" s="1">
        <v>76.17</v>
      </c>
      <c r="J144" s="1">
        <v>34.840000000000003</v>
      </c>
      <c r="K144" s="2">
        <f t="shared" si="23"/>
        <v>34.480000000000004</v>
      </c>
      <c r="L144" s="2">
        <f t="shared" si="24"/>
        <v>0.37</v>
      </c>
      <c r="M144" s="3">
        <v>0.37</v>
      </c>
      <c r="P144" s="6">
        <v>6.48</v>
      </c>
      <c r="Q144" s="5">
        <v>8391.6</v>
      </c>
      <c r="R144" s="7">
        <v>20.53</v>
      </c>
      <c r="S144" s="5">
        <v>10649.9375</v>
      </c>
      <c r="T144" s="8">
        <v>7.4700000000000006</v>
      </c>
      <c r="U144" s="5">
        <v>1162.51875</v>
      </c>
      <c r="AL144" s="5" t="str">
        <f t="shared" si="18"/>
        <v/>
      </c>
      <c r="AN144" s="5" t="str">
        <f t="shared" si="19"/>
        <v/>
      </c>
      <c r="AP144" s="5" t="str">
        <f t="shared" si="20"/>
        <v/>
      </c>
      <c r="AS144" s="5">
        <f t="shared" si="21"/>
        <v>20204.056249999998</v>
      </c>
      <c r="AT144" s="5">
        <f t="shared" si="25"/>
        <v>16183.449056249998</v>
      </c>
      <c r="AU144" s="11">
        <f t="shared" si="26"/>
        <v>0.33491413444028023</v>
      </c>
      <c r="AV144" s="5">
        <f t="shared" si="22"/>
        <v>334.91413444028024</v>
      </c>
    </row>
    <row r="145" spans="1:48" x14ac:dyDescent="0.25">
      <c r="A145" s="1" t="s">
        <v>243</v>
      </c>
      <c r="B145" s="1" t="s">
        <v>244</v>
      </c>
      <c r="C145" s="1" t="s">
        <v>245</v>
      </c>
      <c r="D145" s="1" t="s">
        <v>84</v>
      </c>
      <c r="E145" s="1" t="s">
        <v>76</v>
      </c>
      <c r="F145" s="1" t="s">
        <v>237</v>
      </c>
      <c r="G145" s="1" t="s">
        <v>51</v>
      </c>
      <c r="H145" s="1" t="s">
        <v>52</v>
      </c>
      <c r="I145" s="1">
        <v>76.17</v>
      </c>
      <c r="J145" s="1">
        <v>34.83</v>
      </c>
      <c r="K145" s="2">
        <f t="shared" si="23"/>
        <v>31.189999999999998</v>
      </c>
      <c r="L145" s="2">
        <f t="shared" si="24"/>
        <v>3.63</v>
      </c>
      <c r="P145" s="6">
        <v>7.17</v>
      </c>
      <c r="Q145" s="5">
        <v>9285.15</v>
      </c>
      <c r="R145" s="7">
        <v>19.95</v>
      </c>
      <c r="S145" s="5">
        <v>10349.0625</v>
      </c>
      <c r="T145" s="8">
        <v>4.07</v>
      </c>
      <c r="U145" s="5">
        <v>633.39375000000007</v>
      </c>
      <c r="AL145" s="5" t="str">
        <f t="shared" si="18"/>
        <v/>
      </c>
      <c r="AM145" s="3">
        <v>1.45</v>
      </c>
      <c r="AN145" s="5">
        <f t="shared" si="19"/>
        <v>7776.3499999999995</v>
      </c>
      <c r="AP145" s="5" t="str">
        <f t="shared" si="20"/>
        <v/>
      </c>
      <c r="AQ145" s="2">
        <v>2.1800000000000002</v>
      </c>
      <c r="AS145" s="5">
        <f t="shared" si="21"/>
        <v>20267.606250000001</v>
      </c>
      <c r="AT145" s="5">
        <f t="shared" si="25"/>
        <v>16234.352606250002</v>
      </c>
      <c r="AU145" s="11">
        <f t="shared" si="26"/>
        <v>0.33596757603538968</v>
      </c>
      <c r="AV145" s="5">
        <f t="shared" si="22"/>
        <v>335.9675760353897</v>
      </c>
    </row>
    <row r="146" spans="1:48" x14ac:dyDescent="0.25">
      <c r="A146" s="1" t="s">
        <v>246</v>
      </c>
      <c r="B146" s="1" t="s">
        <v>247</v>
      </c>
      <c r="C146" s="1" t="s">
        <v>248</v>
      </c>
      <c r="D146" s="1" t="s">
        <v>192</v>
      </c>
      <c r="E146" s="1" t="s">
        <v>139</v>
      </c>
      <c r="F146" s="1" t="s">
        <v>237</v>
      </c>
      <c r="G146" s="1" t="s">
        <v>51</v>
      </c>
      <c r="H146" s="1" t="s">
        <v>52</v>
      </c>
      <c r="I146" s="1">
        <v>156.6</v>
      </c>
      <c r="J146" s="1">
        <v>13.18</v>
      </c>
      <c r="K146" s="2">
        <f t="shared" si="23"/>
        <v>13.18</v>
      </c>
      <c r="L146" s="2">
        <f t="shared" si="24"/>
        <v>0</v>
      </c>
      <c r="P146" s="6">
        <v>9.44</v>
      </c>
      <c r="Q146" s="5">
        <v>12224.8</v>
      </c>
      <c r="R146" s="7">
        <v>2.4700000000000002</v>
      </c>
      <c r="S146" s="5">
        <v>1281.3125</v>
      </c>
      <c r="AB146" s="10">
        <v>1.27</v>
      </c>
      <c r="AC146" s="5">
        <v>71.151749999999993</v>
      </c>
      <c r="AL146" s="5" t="str">
        <f t="shared" si="18"/>
        <v/>
      </c>
      <c r="AN146" s="5" t="str">
        <f t="shared" si="19"/>
        <v/>
      </c>
      <c r="AP146" s="5" t="str">
        <f t="shared" si="20"/>
        <v/>
      </c>
      <c r="AS146" s="5">
        <f t="shared" si="21"/>
        <v>13577.26425</v>
      </c>
      <c r="AT146" s="5">
        <f t="shared" si="25"/>
        <v>10875.38866425</v>
      </c>
      <c r="AU146" s="11">
        <f t="shared" si="26"/>
        <v>0.22506459337123014</v>
      </c>
      <c r="AV146" s="5">
        <f t="shared" si="22"/>
        <v>225.06459337123013</v>
      </c>
    </row>
    <row r="147" spans="1:48" x14ac:dyDescent="0.25">
      <c r="A147" s="1" t="s">
        <v>246</v>
      </c>
      <c r="B147" s="1" t="s">
        <v>247</v>
      </c>
      <c r="C147" s="1" t="s">
        <v>248</v>
      </c>
      <c r="D147" s="1" t="s">
        <v>192</v>
      </c>
      <c r="E147" s="1" t="s">
        <v>98</v>
      </c>
      <c r="F147" s="1" t="s">
        <v>237</v>
      </c>
      <c r="G147" s="1" t="s">
        <v>51</v>
      </c>
      <c r="H147" s="1" t="s">
        <v>52</v>
      </c>
      <c r="I147" s="1">
        <v>156.6</v>
      </c>
      <c r="J147" s="1">
        <v>36.42</v>
      </c>
      <c r="K147" s="2">
        <f t="shared" si="23"/>
        <v>34.129999999999995</v>
      </c>
      <c r="L147" s="2">
        <f t="shared" si="24"/>
        <v>2.2799999999999998</v>
      </c>
      <c r="M147" s="3">
        <v>2.2799999999999998</v>
      </c>
      <c r="P147" s="6">
        <v>3.41</v>
      </c>
      <c r="Q147" s="5">
        <v>4415.9500000000007</v>
      </c>
      <c r="R147" s="7">
        <v>30.72</v>
      </c>
      <c r="S147" s="5">
        <v>15936</v>
      </c>
      <c r="AL147" s="5" t="str">
        <f t="shared" si="18"/>
        <v/>
      </c>
      <c r="AN147" s="5" t="str">
        <f t="shared" si="19"/>
        <v/>
      </c>
      <c r="AP147" s="5" t="str">
        <f t="shared" si="20"/>
        <v/>
      </c>
      <c r="AS147" s="5">
        <f t="shared" si="21"/>
        <v>20351.95</v>
      </c>
      <c r="AT147" s="5">
        <f t="shared" si="25"/>
        <v>16301.911949999998</v>
      </c>
      <c r="AU147" s="11">
        <f t="shared" si="26"/>
        <v>0.33736570686996881</v>
      </c>
      <c r="AV147" s="5">
        <f t="shared" si="22"/>
        <v>337.36570686996885</v>
      </c>
    </row>
    <row r="148" spans="1:48" x14ac:dyDescent="0.25">
      <c r="A148" s="1" t="s">
        <v>246</v>
      </c>
      <c r="B148" s="1" t="s">
        <v>247</v>
      </c>
      <c r="C148" s="1" t="s">
        <v>248</v>
      </c>
      <c r="D148" s="1" t="s">
        <v>192</v>
      </c>
      <c r="E148" s="1" t="s">
        <v>92</v>
      </c>
      <c r="F148" s="1" t="s">
        <v>237</v>
      </c>
      <c r="G148" s="1" t="s">
        <v>51</v>
      </c>
      <c r="H148" s="1" t="s">
        <v>52</v>
      </c>
      <c r="I148" s="1">
        <v>156.6</v>
      </c>
      <c r="J148" s="1">
        <v>12.91</v>
      </c>
      <c r="K148" s="2">
        <f t="shared" si="23"/>
        <v>12.79</v>
      </c>
      <c r="L148" s="2">
        <f t="shared" si="24"/>
        <v>0.13</v>
      </c>
      <c r="M148" s="3">
        <v>0.13</v>
      </c>
      <c r="P148" s="6">
        <v>4.84</v>
      </c>
      <c r="Q148" s="5">
        <v>6267.8</v>
      </c>
      <c r="R148" s="7">
        <v>7.95</v>
      </c>
      <c r="S148" s="5">
        <v>4124.0625</v>
      </c>
      <c r="AL148" s="5" t="str">
        <f t="shared" si="18"/>
        <v/>
      </c>
      <c r="AN148" s="5" t="str">
        <f t="shared" si="19"/>
        <v/>
      </c>
      <c r="AP148" s="5" t="str">
        <f t="shared" si="20"/>
        <v/>
      </c>
      <c r="AS148" s="5">
        <f t="shared" si="21"/>
        <v>10391.862499999999</v>
      </c>
      <c r="AT148" s="5">
        <f t="shared" si="25"/>
        <v>8323.8818624999985</v>
      </c>
      <c r="AU148" s="11">
        <f t="shared" si="26"/>
        <v>0.17226152963268979</v>
      </c>
      <c r="AV148" s="5">
        <f t="shared" si="22"/>
        <v>172.26152963268979</v>
      </c>
    </row>
    <row r="149" spans="1:48" x14ac:dyDescent="0.25">
      <c r="A149" s="1" t="s">
        <v>246</v>
      </c>
      <c r="B149" s="1" t="s">
        <v>247</v>
      </c>
      <c r="C149" s="1" t="s">
        <v>248</v>
      </c>
      <c r="D149" s="1" t="s">
        <v>192</v>
      </c>
      <c r="E149" s="1" t="s">
        <v>61</v>
      </c>
      <c r="F149" s="1" t="s">
        <v>237</v>
      </c>
      <c r="G149" s="1" t="s">
        <v>51</v>
      </c>
      <c r="H149" s="1" t="s">
        <v>52</v>
      </c>
      <c r="I149" s="1">
        <v>156.6</v>
      </c>
      <c r="J149" s="1">
        <v>36.65</v>
      </c>
      <c r="K149" s="2">
        <f t="shared" si="23"/>
        <v>29.69</v>
      </c>
      <c r="L149" s="2">
        <f t="shared" si="24"/>
        <v>6.95</v>
      </c>
      <c r="M149" s="3">
        <v>6.95</v>
      </c>
      <c r="P149" s="6">
        <v>6.43</v>
      </c>
      <c r="Q149" s="5">
        <v>8326.85</v>
      </c>
      <c r="R149" s="7">
        <v>23.26</v>
      </c>
      <c r="S149" s="5">
        <v>12066.125</v>
      </c>
      <c r="AL149" s="5" t="str">
        <f t="shared" si="18"/>
        <v/>
      </c>
      <c r="AN149" s="5" t="str">
        <f t="shared" si="19"/>
        <v/>
      </c>
      <c r="AP149" s="5" t="str">
        <f t="shared" si="20"/>
        <v/>
      </c>
      <c r="AS149" s="5">
        <f t="shared" si="21"/>
        <v>20392.974999999999</v>
      </c>
      <c r="AT149" s="5">
        <f t="shared" si="25"/>
        <v>16334.772974999998</v>
      </c>
      <c r="AU149" s="11">
        <f t="shared" si="26"/>
        <v>0.33804576102322392</v>
      </c>
      <c r="AV149" s="5">
        <f t="shared" si="22"/>
        <v>338.04576102322392</v>
      </c>
    </row>
    <row r="150" spans="1:48" x14ac:dyDescent="0.25">
      <c r="A150" s="1" t="s">
        <v>249</v>
      </c>
      <c r="B150" s="1" t="s">
        <v>250</v>
      </c>
      <c r="C150" s="1" t="s">
        <v>251</v>
      </c>
      <c r="D150" s="1" t="s">
        <v>96</v>
      </c>
      <c r="E150" s="1" t="s">
        <v>92</v>
      </c>
      <c r="F150" s="1" t="s">
        <v>252</v>
      </c>
      <c r="G150" s="1" t="s">
        <v>51</v>
      </c>
      <c r="H150" s="1" t="s">
        <v>52</v>
      </c>
      <c r="I150" s="1">
        <v>7.96</v>
      </c>
      <c r="J150" s="1">
        <v>1.08</v>
      </c>
      <c r="K150" s="2">
        <f t="shared" si="23"/>
        <v>0</v>
      </c>
      <c r="L150" s="2">
        <f t="shared" si="24"/>
        <v>0.43000000000000005</v>
      </c>
      <c r="AL150" s="5" t="str">
        <f t="shared" si="18"/>
        <v/>
      </c>
      <c r="AM150" s="3">
        <v>0.09</v>
      </c>
      <c r="AN150" s="5">
        <f t="shared" si="19"/>
        <v>482.66999999999996</v>
      </c>
      <c r="AP150" s="5" t="str">
        <f t="shared" si="20"/>
        <v/>
      </c>
      <c r="AQ150" s="2">
        <v>0.34</v>
      </c>
      <c r="AS150" s="5">
        <f t="shared" si="21"/>
        <v>0</v>
      </c>
      <c r="AT150" s="5">
        <f t="shared" si="25"/>
        <v>0</v>
      </c>
      <c r="AU150" s="11">
        <f t="shared" si="26"/>
        <v>0</v>
      </c>
      <c r="AV150" s="5">
        <f t="shared" si="22"/>
        <v>0</v>
      </c>
    </row>
    <row r="151" spans="1:48" x14ac:dyDescent="0.25">
      <c r="A151" s="1" t="s">
        <v>249</v>
      </c>
      <c r="B151" s="1" t="s">
        <v>250</v>
      </c>
      <c r="C151" s="1" t="s">
        <v>251</v>
      </c>
      <c r="D151" s="1" t="s">
        <v>96</v>
      </c>
      <c r="E151" s="1" t="s">
        <v>61</v>
      </c>
      <c r="F151" s="1" t="s">
        <v>252</v>
      </c>
      <c r="G151" s="1" t="s">
        <v>51</v>
      </c>
      <c r="H151" s="1" t="s">
        <v>52</v>
      </c>
      <c r="I151" s="1">
        <v>7.96</v>
      </c>
      <c r="J151" s="1">
        <v>6.87</v>
      </c>
      <c r="K151" s="2">
        <f t="shared" si="23"/>
        <v>0.01</v>
      </c>
      <c r="L151" s="2">
        <f t="shared" si="24"/>
        <v>0.04</v>
      </c>
      <c r="P151" s="6">
        <v>0.01</v>
      </c>
      <c r="Q151" s="5">
        <v>12.95</v>
      </c>
      <c r="AL151" s="5" t="str">
        <f t="shared" si="18"/>
        <v/>
      </c>
      <c r="AM151" s="3">
        <v>0.02</v>
      </c>
      <c r="AN151" s="5">
        <f t="shared" si="19"/>
        <v>107.26</v>
      </c>
      <c r="AP151" s="5" t="str">
        <f t="shared" si="20"/>
        <v/>
      </c>
      <c r="AQ151" s="2">
        <v>0.02</v>
      </c>
      <c r="AS151" s="5">
        <f t="shared" si="21"/>
        <v>12.95</v>
      </c>
      <c r="AT151" s="5">
        <f t="shared" si="25"/>
        <v>10.372949999999999</v>
      </c>
      <c r="AU151" s="11">
        <f t="shared" si="26"/>
        <v>2.1466669798059134E-4</v>
      </c>
      <c r="AV151" s="5">
        <f t="shared" si="22"/>
        <v>0.21466669798059138</v>
      </c>
    </row>
    <row r="152" spans="1:48" x14ac:dyDescent="0.25">
      <c r="A152" s="1" t="s">
        <v>253</v>
      </c>
      <c r="B152" s="1" t="s">
        <v>254</v>
      </c>
      <c r="C152" s="1" t="s">
        <v>255</v>
      </c>
      <c r="D152" s="1" t="s">
        <v>84</v>
      </c>
      <c r="E152" s="1" t="s">
        <v>139</v>
      </c>
      <c r="F152" s="1" t="s">
        <v>252</v>
      </c>
      <c r="G152" s="1" t="s">
        <v>51</v>
      </c>
      <c r="H152" s="1" t="s">
        <v>52</v>
      </c>
      <c r="I152" s="2">
        <v>4.22</v>
      </c>
      <c r="J152" s="2">
        <v>4.05</v>
      </c>
      <c r="K152" s="2">
        <f t="shared" si="23"/>
        <v>2.1</v>
      </c>
      <c r="L152" s="2">
        <f t="shared" si="24"/>
        <v>0</v>
      </c>
      <c r="Z152" s="9">
        <v>0.74</v>
      </c>
      <c r="AA152" s="5">
        <v>46.064999999999998</v>
      </c>
      <c r="AB152" s="10">
        <v>1.36</v>
      </c>
      <c r="AC152" s="5">
        <v>76.194000000000003</v>
      </c>
      <c r="AL152" s="5" t="str">
        <f t="shared" si="18"/>
        <v/>
      </c>
      <c r="AN152" s="5" t="str">
        <f t="shared" si="19"/>
        <v/>
      </c>
      <c r="AP152" s="5" t="str">
        <f t="shared" si="20"/>
        <v/>
      </c>
      <c r="AS152" s="5">
        <f t="shared" si="21"/>
        <v>122.259</v>
      </c>
      <c r="AT152" s="5">
        <f t="shared" si="25"/>
        <v>97.929458999999994</v>
      </c>
      <c r="AU152" s="11">
        <f t="shared" si="26"/>
        <v>2.0266359713057235E-3</v>
      </c>
      <c r="AV152" s="5">
        <f t="shared" si="22"/>
        <v>2.0266359713057236</v>
      </c>
    </row>
    <row r="153" spans="1:48" x14ac:dyDescent="0.25">
      <c r="A153" s="1" t="s">
        <v>256</v>
      </c>
      <c r="B153" s="1" t="s">
        <v>257</v>
      </c>
      <c r="C153" s="1" t="s">
        <v>258</v>
      </c>
      <c r="D153" s="1" t="s">
        <v>84</v>
      </c>
      <c r="E153" s="1" t="s">
        <v>139</v>
      </c>
      <c r="F153" s="1" t="s">
        <v>252</v>
      </c>
      <c r="G153" s="1" t="s">
        <v>51</v>
      </c>
      <c r="H153" s="1" t="s">
        <v>52</v>
      </c>
      <c r="I153" s="2">
        <v>91.29</v>
      </c>
      <c r="J153" s="2">
        <v>10.97</v>
      </c>
      <c r="K153" s="2">
        <f t="shared" si="23"/>
        <v>9.76</v>
      </c>
      <c r="L153" s="2">
        <f t="shared" si="24"/>
        <v>1.2</v>
      </c>
      <c r="P153" s="6">
        <v>6.49</v>
      </c>
      <c r="Q153" s="5">
        <v>8404.5500000000011</v>
      </c>
      <c r="R153" s="7">
        <v>3.27</v>
      </c>
      <c r="S153" s="5">
        <v>1696.3125</v>
      </c>
      <c r="AL153" s="5" t="str">
        <f t="shared" si="18"/>
        <v/>
      </c>
      <c r="AM153" s="3">
        <v>0.46</v>
      </c>
      <c r="AN153" s="5">
        <f t="shared" si="19"/>
        <v>2466.98</v>
      </c>
      <c r="AP153" s="5" t="str">
        <f t="shared" si="20"/>
        <v/>
      </c>
      <c r="AQ153" s="2">
        <v>0.74</v>
      </c>
      <c r="AS153" s="5">
        <f t="shared" si="21"/>
        <v>10100.862500000001</v>
      </c>
      <c r="AT153" s="5">
        <f t="shared" si="25"/>
        <v>8090.7908625000009</v>
      </c>
      <c r="AU153" s="11">
        <f t="shared" si="26"/>
        <v>0.16743774514524953</v>
      </c>
      <c r="AV153" s="5">
        <f t="shared" si="22"/>
        <v>167.43774514524952</v>
      </c>
    </row>
    <row r="154" spans="1:48" x14ac:dyDescent="0.25">
      <c r="A154" s="1" t="s">
        <v>256</v>
      </c>
      <c r="B154" s="1" t="s">
        <v>257</v>
      </c>
      <c r="C154" s="1" t="s">
        <v>258</v>
      </c>
      <c r="D154" s="1" t="s">
        <v>84</v>
      </c>
      <c r="E154" s="1" t="s">
        <v>98</v>
      </c>
      <c r="F154" s="1" t="s">
        <v>252</v>
      </c>
      <c r="G154" s="1" t="s">
        <v>51</v>
      </c>
      <c r="H154" s="1" t="s">
        <v>52</v>
      </c>
      <c r="I154" s="2">
        <v>91.29</v>
      </c>
      <c r="J154" s="2">
        <v>31.9</v>
      </c>
      <c r="K154" s="2">
        <f t="shared" si="23"/>
        <v>11.92</v>
      </c>
      <c r="L154" s="2">
        <f t="shared" si="24"/>
        <v>0.61</v>
      </c>
      <c r="P154" s="6">
        <v>2.23</v>
      </c>
      <c r="Q154" s="5">
        <v>2887.85</v>
      </c>
      <c r="R154" s="7">
        <v>6.37</v>
      </c>
      <c r="S154" s="5">
        <v>3304.4375</v>
      </c>
      <c r="T154" s="8">
        <v>3.32</v>
      </c>
      <c r="U154" s="5">
        <v>516.67499999999995</v>
      </c>
      <c r="AL154" s="5" t="str">
        <f t="shared" si="18"/>
        <v/>
      </c>
      <c r="AM154" s="3">
        <v>0.25</v>
      </c>
      <c r="AN154" s="5">
        <f t="shared" si="19"/>
        <v>1340.75</v>
      </c>
      <c r="AP154" s="5" t="str">
        <f t="shared" si="20"/>
        <v/>
      </c>
      <c r="AQ154" s="2">
        <v>0.36</v>
      </c>
      <c r="AS154" s="5">
        <f t="shared" si="21"/>
        <v>6708.9625000000005</v>
      </c>
      <c r="AT154" s="5">
        <f t="shared" si="25"/>
        <v>5373.8789624999999</v>
      </c>
      <c r="AU154" s="11">
        <f t="shared" si="26"/>
        <v>0.11121164685332921</v>
      </c>
      <c r="AV154" s="5">
        <f t="shared" si="22"/>
        <v>111.2116468533292</v>
      </c>
    </row>
    <row r="155" spans="1:48" x14ac:dyDescent="0.25">
      <c r="A155" s="1" t="s">
        <v>256</v>
      </c>
      <c r="B155" s="1" t="s">
        <v>257</v>
      </c>
      <c r="C155" s="1" t="s">
        <v>258</v>
      </c>
      <c r="D155" s="1" t="s">
        <v>84</v>
      </c>
      <c r="E155" s="1" t="s">
        <v>92</v>
      </c>
      <c r="F155" s="1" t="s">
        <v>252</v>
      </c>
      <c r="G155" s="1" t="s">
        <v>51</v>
      </c>
      <c r="H155" s="1" t="s">
        <v>52</v>
      </c>
      <c r="I155" s="2">
        <v>91.29</v>
      </c>
      <c r="J155" s="2">
        <v>13.36</v>
      </c>
      <c r="K155" s="2">
        <f t="shared" si="23"/>
        <v>10.629999999999999</v>
      </c>
      <c r="L155" s="2">
        <f t="shared" si="24"/>
        <v>1.27</v>
      </c>
      <c r="P155" s="6">
        <v>8.77</v>
      </c>
      <c r="Q155" s="5">
        <v>11357.15</v>
      </c>
      <c r="R155" s="7">
        <v>1.85</v>
      </c>
      <c r="S155" s="5">
        <v>959.6875</v>
      </c>
      <c r="T155" s="8">
        <v>0.01</v>
      </c>
      <c r="U155" s="5">
        <v>1.5562499999999999</v>
      </c>
      <c r="AL155" s="5" t="str">
        <f t="shared" si="18"/>
        <v/>
      </c>
      <c r="AM155" s="3">
        <v>0.43</v>
      </c>
      <c r="AN155" s="5">
        <f t="shared" si="19"/>
        <v>2306.09</v>
      </c>
      <c r="AP155" s="5" t="str">
        <f t="shared" si="20"/>
        <v/>
      </c>
      <c r="AQ155" s="2">
        <v>0.84</v>
      </c>
      <c r="AS155" s="5">
        <f t="shared" si="21"/>
        <v>12318.393749999999</v>
      </c>
      <c r="AT155" s="5">
        <f t="shared" si="25"/>
        <v>9867.03339375</v>
      </c>
      <c r="AU155" s="11">
        <f t="shared" si="26"/>
        <v>0.20419682708395784</v>
      </c>
      <c r="AV155" s="5">
        <f t="shared" si="22"/>
        <v>204.19682708395786</v>
      </c>
    </row>
    <row r="156" spans="1:48" x14ac:dyDescent="0.25">
      <c r="A156" s="1" t="s">
        <v>256</v>
      </c>
      <c r="B156" s="1" t="s">
        <v>257</v>
      </c>
      <c r="C156" s="1" t="s">
        <v>258</v>
      </c>
      <c r="D156" s="1" t="s">
        <v>84</v>
      </c>
      <c r="E156" s="1" t="s">
        <v>61</v>
      </c>
      <c r="F156" s="1" t="s">
        <v>252</v>
      </c>
      <c r="G156" s="1" t="s">
        <v>51</v>
      </c>
      <c r="H156" s="1" t="s">
        <v>52</v>
      </c>
      <c r="I156" s="2">
        <v>91.29</v>
      </c>
      <c r="J156" s="2">
        <v>31.88</v>
      </c>
      <c r="K156" s="2">
        <f t="shared" si="23"/>
        <v>1.29</v>
      </c>
      <c r="L156" s="2">
        <f t="shared" si="24"/>
        <v>0</v>
      </c>
      <c r="P156" s="6">
        <v>0.01</v>
      </c>
      <c r="Q156" s="5">
        <v>12.95</v>
      </c>
      <c r="R156" s="7">
        <v>0.34</v>
      </c>
      <c r="S156" s="5">
        <v>176.375</v>
      </c>
      <c r="T156" s="8">
        <v>0.94</v>
      </c>
      <c r="U156" s="5">
        <v>146.28749999999999</v>
      </c>
      <c r="AL156" s="5" t="str">
        <f t="shared" si="18"/>
        <v/>
      </c>
      <c r="AN156" s="5" t="str">
        <f t="shared" si="19"/>
        <v/>
      </c>
      <c r="AP156" s="5" t="str">
        <f t="shared" si="20"/>
        <v/>
      </c>
      <c r="AS156" s="5">
        <f t="shared" si="21"/>
        <v>335.61249999999995</v>
      </c>
      <c r="AT156" s="5">
        <f t="shared" si="25"/>
        <v>268.82561249999992</v>
      </c>
      <c r="AU156" s="11">
        <f t="shared" si="26"/>
        <v>5.5633071178387032E-3</v>
      </c>
      <c r="AV156" s="5">
        <f t="shared" si="22"/>
        <v>5.5633071178387032</v>
      </c>
    </row>
    <row r="157" spans="1:48" x14ac:dyDescent="0.25">
      <c r="A157" s="1" t="s">
        <v>259</v>
      </c>
      <c r="B157" s="1" t="s">
        <v>260</v>
      </c>
      <c r="C157" s="1" t="s">
        <v>261</v>
      </c>
      <c r="D157" s="1" t="s">
        <v>262</v>
      </c>
      <c r="E157" s="1" t="s">
        <v>139</v>
      </c>
      <c r="F157" s="1" t="s">
        <v>252</v>
      </c>
      <c r="G157" s="1" t="s">
        <v>51</v>
      </c>
      <c r="H157" s="1" t="s">
        <v>52</v>
      </c>
      <c r="I157" s="2">
        <v>65.33</v>
      </c>
      <c r="J157" s="2">
        <v>21.53</v>
      </c>
      <c r="K157" s="2">
        <f t="shared" si="23"/>
        <v>14.959999999999997</v>
      </c>
      <c r="L157" s="2">
        <f t="shared" si="24"/>
        <v>1.17</v>
      </c>
      <c r="P157" s="6">
        <v>3.87</v>
      </c>
      <c r="Q157" s="5">
        <v>5011.6500000000005</v>
      </c>
      <c r="R157" s="7">
        <v>10.62</v>
      </c>
      <c r="S157" s="5">
        <v>5509.125</v>
      </c>
      <c r="T157" s="8">
        <v>0.28000000000000003</v>
      </c>
      <c r="U157" s="5">
        <v>43.575000000000003</v>
      </c>
      <c r="Z157" s="9">
        <v>0.1</v>
      </c>
      <c r="AA157" s="5">
        <v>6.2250000000000014</v>
      </c>
      <c r="AB157" s="10">
        <v>0.09</v>
      </c>
      <c r="AC157" s="5">
        <v>5.0422500000000001</v>
      </c>
      <c r="AL157" s="5" t="str">
        <f t="shared" si="18"/>
        <v/>
      </c>
      <c r="AM157" s="3">
        <v>0.49</v>
      </c>
      <c r="AN157" s="5">
        <f t="shared" si="19"/>
        <v>2627.87</v>
      </c>
      <c r="AP157" s="5" t="str">
        <f t="shared" si="20"/>
        <v/>
      </c>
      <c r="AQ157" s="2">
        <v>0.68</v>
      </c>
      <c r="AS157" s="5">
        <f t="shared" si="21"/>
        <v>10575.617250000003</v>
      </c>
      <c r="AT157" s="5">
        <f t="shared" si="25"/>
        <v>8471.0694172500025</v>
      </c>
      <c r="AU157" s="11">
        <f t="shared" si="26"/>
        <v>0.17530755476170523</v>
      </c>
      <c r="AV157" s="5">
        <f t="shared" si="22"/>
        <v>175.30755476170523</v>
      </c>
    </row>
    <row r="158" spans="1:48" x14ac:dyDescent="0.25">
      <c r="A158" s="1" t="s">
        <v>259</v>
      </c>
      <c r="B158" s="1" t="s">
        <v>260</v>
      </c>
      <c r="C158" s="1" t="s">
        <v>261</v>
      </c>
      <c r="D158" s="1" t="s">
        <v>262</v>
      </c>
      <c r="E158" s="1" t="s">
        <v>98</v>
      </c>
      <c r="F158" s="1" t="s">
        <v>252</v>
      </c>
      <c r="G158" s="1" t="s">
        <v>51</v>
      </c>
      <c r="H158" s="1" t="s">
        <v>52</v>
      </c>
      <c r="I158" s="2">
        <v>65.33</v>
      </c>
      <c r="J158" s="2">
        <v>2.13</v>
      </c>
      <c r="K158" s="2">
        <f t="shared" si="23"/>
        <v>1.63</v>
      </c>
      <c r="L158" s="2">
        <f t="shared" si="24"/>
        <v>0.51</v>
      </c>
      <c r="P158" s="6">
        <v>1.05</v>
      </c>
      <c r="Q158" s="5">
        <v>1359.75</v>
      </c>
      <c r="R158" s="7">
        <v>0.57999999999999996</v>
      </c>
      <c r="S158" s="5">
        <v>300.875</v>
      </c>
      <c r="AL158" s="5" t="str">
        <f t="shared" si="18"/>
        <v/>
      </c>
      <c r="AM158" s="3">
        <v>0.2</v>
      </c>
      <c r="AN158" s="5">
        <f t="shared" si="19"/>
        <v>1072.6000000000001</v>
      </c>
      <c r="AP158" s="5" t="str">
        <f t="shared" si="20"/>
        <v/>
      </c>
      <c r="AQ158" s="2">
        <v>0.31</v>
      </c>
      <c r="AS158" s="5">
        <f t="shared" si="21"/>
        <v>1660.625</v>
      </c>
      <c r="AT158" s="5">
        <f t="shared" si="25"/>
        <v>1330.160625</v>
      </c>
      <c r="AU158" s="11">
        <f t="shared" si="26"/>
        <v>2.752748149297448E-2</v>
      </c>
      <c r="AV158" s="5">
        <f t="shared" si="22"/>
        <v>27.527481492974484</v>
      </c>
    </row>
    <row r="159" spans="1:48" x14ac:dyDescent="0.25">
      <c r="A159" s="1" t="s">
        <v>259</v>
      </c>
      <c r="B159" s="1" t="s">
        <v>260</v>
      </c>
      <c r="C159" s="1" t="s">
        <v>261</v>
      </c>
      <c r="D159" s="1" t="s">
        <v>262</v>
      </c>
      <c r="E159" s="1" t="s">
        <v>97</v>
      </c>
      <c r="F159" s="1" t="s">
        <v>252</v>
      </c>
      <c r="G159" s="1" t="s">
        <v>51</v>
      </c>
      <c r="H159" s="1" t="s">
        <v>52</v>
      </c>
      <c r="I159" s="2">
        <v>65.33</v>
      </c>
      <c r="J159" s="2">
        <v>9</v>
      </c>
      <c r="K159" s="2">
        <f>SUM(N159,P159,R159,T159,V159,X159,Z159,AB162,AE159,AG159,AI159)</f>
        <v>9</v>
      </c>
      <c r="L159" s="2">
        <f t="shared" si="24"/>
        <v>0</v>
      </c>
      <c r="N159" s="4">
        <v>1.48</v>
      </c>
      <c r="O159" s="5">
        <v>2080.14</v>
      </c>
      <c r="P159" s="6">
        <v>3.11</v>
      </c>
      <c r="Q159" s="5">
        <v>3221.96</v>
      </c>
      <c r="R159" s="7">
        <v>2.11</v>
      </c>
      <c r="S159" s="5">
        <v>875.65</v>
      </c>
      <c r="T159" s="8">
        <v>1.89</v>
      </c>
      <c r="U159" s="5">
        <v>149.71</v>
      </c>
      <c r="AL159" s="5" t="str">
        <f t="shared" si="18"/>
        <v/>
      </c>
      <c r="AN159" s="5" t="str">
        <f t="shared" si="19"/>
        <v/>
      </c>
      <c r="AP159" s="5" t="str">
        <f t="shared" si="20"/>
        <v/>
      </c>
      <c r="AS159" s="5">
        <f>SUM(O159,Q159,S159,U159,W159,Y159,AA159,AC162,AF159,AH159,AJ159)</f>
        <v>6345.8361999999997</v>
      </c>
      <c r="AT159" s="5">
        <f t="shared" si="25"/>
        <v>5083.0147962000001</v>
      </c>
      <c r="AU159" s="11">
        <f t="shared" si="26"/>
        <v>0.10519225505634776</v>
      </c>
      <c r="AV159" s="5">
        <f t="shared" si="22"/>
        <v>105.19225505634776</v>
      </c>
    </row>
    <row r="160" spans="1:48" x14ac:dyDescent="0.25">
      <c r="A160" s="1" t="s">
        <v>259</v>
      </c>
      <c r="B160" s="1" t="s">
        <v>260</v>
      </c>
      <c r="C160" s="1" t="s">
        <v>261</v>
      </c>
      <c r="D160" s="1" t="s">
        <v>262</v>
      </c>
      <c r="E160" s="1" t="s">
        <v>92</v>
      </c>
      <c r="F160" s="1" t="s">
        <v>252</v>
      </c>
      <c r="G160" s="1" t="s">
        <v>51</v>
      </c>
      <c r="H160" s="1" t="s">
        <v>52</v>
      </c>
      <c r="I160" s="2">
        <v>65.33</v>
      </c>
      <c r="J160" s="2">
        <v>25.28</v>
      </c>
      <c r="K160" s="2">
        <f t="shared" si="23"/>
        <v>23.84</v>
      </c>
      <c r="L160" s="2">
        <f t="shared" si="24"/>
        <v>1.4500000000000002</v>
      </c>
      <c r="N160" s="4">
        <v>9.57</v>
      </c>
      <c r="O160" s="5">
        <v>13450.635</v>
      </c>
      <c r="P160" s="6">
        <v>9.9499999999999993</v>
      </c>
      <c r="Q160" s="5">
        <v>10354.82</v>
      </c>
      <c r="R160" s="7">
        <v>3.61</v>
      </c>
      <c r="S160" s="5">
        <v>1587.375</v>
      </c>
      <c r="T160" s="8">
        <v>0.71</v>
      </c>
      <c r="U160" s="5">
        <v>99.288749999999993</v>
      </c>
      <c r="AL160" s="5" t="str">
        <f t="shared" si="18"/>
        <v/>
      </c>
      <c r="AM160" s="3">
        <v>0.68</v>
      </c>
      <c r="AN160" s="5">
        <f t="shared" si="19"/>
        <v>3646.84</v>
      </c>
      <c r="AP160" s="5" t="str">
        <f t="shared" si="20"/>
        <v/>
      </c>
      <c r="AQ160" s="2">
        <v>0.77</v>
      </c>
      <c r="AS160" s="5">
        <f t="shared" ref="AS160:AS213" si="27">SUM(O160,Q160,S160,U160,W160,Y160,AA160,AC160,AF160,AH160,AJ160)</f>
        <v>25492.118750000001</v>
      </c>
      <c r="AT160" s="5">
        <f t="shared" si="25"/>
        <v>20419.187118749996</v>
      </c>
      <c r="AU160" s="11">
        <f t="shared" si="26"/>
        <v>0.42257212020012508</v>
      </c>
      <c r="AV160" s="5">
        <f t="shared" si="22"/>
        <v>422.57212020012508</v>
      </c>
    </row>
    <row r="161" spans="1:48" ht="15.75" customHeight="1" x14ac:dyDescent="0.25">
      <c r="A161" s="1" t="s">
        <v>259</v>
      </c>
      <c r="B161" s="1" t="s">
        <v>260</v>
      </c>
      <c r="C161" s="1" t="s">
        <v>261</v>
      </c>
      <c r="D161" s="1" t="s">
        <v>262</v>
      </c>
      <c r="E161" s="1" t="s">
        <v>132</v>
      </c>
      <c r="F161" s="1" t="s">
        <v>252</v>
      </c>
      <c r="G161" s="1" t="s">
        <v>51</v>
      </c>
      <c r="H161" s="1" t="s">
        <v>52</v>
      </c>
      <c r="I161" s="2">
        <v>65.33</v>
      </c>
      <c r="J161" s="2">
        <v>0.03</v>
      </c>
      <c r="K161" s="2">
        <f t="shared" si="23"/>
        <v>0.03</v>
      </c>
      <c r="L161" s="2">
        <f t="shared" si="24"/>
        <v>0</v>
      </c>
      <c r="T161" s="8">
        <v>0.03</v>
      </c>
      <c r="U161" s="5">
        <v>4.6687500000000002</v>
      </c>
      <c r="AL161" s="5" t="str">
        <f t="shared" si="18"/>
        <v/>
      </c>
      <c r="AN161" s="5" t="str">
        <f t="shared" si="19"/>
        <v/>
      </c>
      <c r="AP161" s="5" t="str">
        <f t="shared" si="20"/>
        <v/>
      </c>
      <c r="AS161" s="5">
        <f t="shared" si="27"/>
        <v>4.6687500000000002</v>
      </c>
      <c r="AT161" s="5">
        <f t="shared" si="25"/>
        <v>3.7396687499999999</v>
      </c>
      <c r="AU161" s="11">
        <f t="shared" si="26"/>
        <v>7.7391903181226712E-5</v>
      </c>
      <c r="AV161" s="5">
        <f t="shared" si="22"/>
        <v>7.7391903181226712E-2</v>
      </c>
    </row>
    <row r="162" spans="1:48" ht="15.75" customHeight="1" x14ac:dyDescent="0.25">
      <c r="A162" s="1" t="s">
        <v>456</v>
      </c>
      <c r="B162" s="1" t="s">
        <v>457</v>
      </c>
      <c r="C162" s="1" t="s">
        <v>265</v>
      </c>
      <c r="D162" s="1" t="s">
        <v>283</v>
      </c>
      <c r="E162" s="1" t="s">
        <v>97</v>
      </c>
      <c r="F162" s="1" t="s">
        <v>252</v>
      </c>
      <c r="G162" s="1" t="s">
        <v>51</v>
      </c>
      <c r="H162" s="1" t="s">
        <v>52</v>
      </c>
      <c r="I162" s="2">
        <v>65.34</v>
      </c>
      <c r="J162" s="2">
        <v>23.5</v>
      </c>
      <c r="K162" s="2">
        <f>SUM(N162,P162,R162,T162,V162,X162,Z162,AB165,AE162,AG162,AI162)</f>
        <v>23.5</v>
      </c>
      <c r="L162" s="2">
        <f t="shared" si="24"/>
        <v>0</v>
      </c>
      <c r="N162" s="4">
        <v>1.7</v>
      </c>
      <c r="O162" s="5">
        <v>2389.35</v>
      </c>
      <c r="P162" s="6">
        <v>11.79</v>
      </c>
      <c r="Q162" s="5">
        <v>12214.44</v>
      </c>
      <c r="R162" s="7">
        <v>8.16</v>
      </c>
      <c r="S162" s="5">
        <v>3386.4</v>
      </c>
      <c r="T162" s="8">
        <v>1.85</v>
      </c>
      <c r="U162" s="5">
        <v>230.32499999999999</v>
      </c>
      <c r="AB162" s="10">
        <v>0.41</v>
      </c>
      <c r="AC162" s="5">
        <v>18.376200000000001</v>
      </c>
      <c r="AT162" s="5">
        <f t="shared" si="25"/>
        <v>0</v>
      </c>
      <c r="AU162" s="11">
        <f t="shared" si="26"/>
        <v>0</v>
      </c>
    </row>
    <row r="163" spans="1:48" x14ac:dyDescent="0.25">
      <c r="A163" s="1" t="s">
        <v>263</v>
      </c>
      <c r="B163" s="1" t="s">
        <v>264</v>
      </c>
      <c r="C163" s="1" t="s">
        <v>265</v>
      </c>
      <c r="D163" s="1" t="s">
        <v>266</v>
      </c>
      <c r="E163" s="1" t="s">
        <v>58</v>
      </c>
      <c r="F163" s="1" t="s">
        <v>252</v>
      </c>
      <c r="G163" s="1" t="s">
        <v>51</v>
      </c>
      <c r="H163" s="1" t="s">
        <v>52</v>
      </c>
      <c r="I163" s="2">
        <v>70.77</v>
      </c>
      <c r="J163" s="2">
        <v>33.04</v>
      </c>
      <c r="K163" s="2">
        <f t="shared" si="23"/>
        <v>24.26</v>
      </c>
      <c r="L163" s="2">
        <f t="shared" si="24"/>
        <v>2.84</v>
      </c>
      <c r="N163" s="4">
        <v>1.77</v>
      </c>
      <c r="O163" s="5">
        <v>3109.6687499999998</v>
      </c>
      <c r="P163" s="6">
        <v>14.23</v>
      </c>
      <c r="Q163" s="5">
        <v>18427.849999999999</v>
      </c>
      <c r="R163" s="7">
        <v>7.49</v>
      </c>
      <c r="S163" s="5">
        <v>3885.4375</v>
      </c>
      <c r="T163" s="8">
        <v>0.77</v>
      </c>
      <c r="U163" s="5">
        <v>119.83125</v>
      </c>
      <c r="AL163" s="5" t="str">
        <f t="shared" si="18"/>
        <v/>
      </c>
      <c r="AM163" s="3">
        <v>1.1200000000000001</v>
      </c>
      <c r="AN163" s="5">
        <f t="shared" si="19"/>
        <v>6006.56</v>
      </c>
      <c r="AP163" s="5" t="str">
        <f t="shared" si="20"/>
        <v/>
      </c>
      <c r="AQ163" s="2">
        <v>1.72</v>
      </c>
      <c r="AS163" s="5">
        <f t="shared" si="27"/>
        <v>25542.787499999999</v>
      </c>
      <c r="AT163" s="5">
        <f t="shared" si="25"/>
        <v>20459.772787499998</v>
      </c>
      <c r="AU163" s="11">
        <f t="shared" si="26"/>
        <v>0.42341203473705974</v>
      </c>
      <c r="AV163" s="5">
        <f t="shared" si="22"/>
        <v>423.41203473705974</v>
      </c>
    </row>
    <row r="164" spans="1:48" x14ac:dyDescent="0.25">
      <c r="A164" s="1" t="s">
        <v>263</v>
      </c>
      <c r="B164" s="1" t="s">
        <v>264</v>
      </c>
      <c r="C164" s="1" t="s">
        <v>265</v>
      </c>
      <c r="D164" s="1" t="s">
        <v>266</v>
      </c>
      <c r="E164" s="1" t="s">
        <v>76</v>
      </c>
      <c r="F164" s="1" t="s">
        <v>252</v>
      </c>
      <c r="G164" s="1" t="s">
        <v>51</v>
      </c>
      <c r="H164" s="1" t="s">
        <v>52</v>
      </c>
      <c r="I164" s="2">
        <v>70.77</v>
      </c>
      <c r="J164" s="2">
        <v>34.44</v>
      </c>
      <c r="K164" s="2">
        <f t="shared" si="23"/>
        <v>31.860000000000003</v>
      </c>
      <c r="L164" s="2">
        <f t="shared" si="24"/>
        <v>2.58</v>
      </c>
      <c r="N164" s="4">
        <v>4.16</v>
      </c>
      <c r="O164" s="5">
        <v>7308.6</v>
      </c>
      <c r="P164" s="6">
        <v>19.420000000000002</v>
      </c>
      <c r="Q164" s="5">
        <v>25148.9</v>
      </c>
      <c r="R164" s="7">
        <v>8.07</v>
      </c>
      <c r="S164" s="5">
        <v>4186.3125</v>
      </c>
      <c r="T164" s="8">
        <v>0.21</v>
      </c>
      <c r="U164" s="5">
        <v>32.681249999999999</v>
      </c>
      <c r="AL164" s="5" t="str">
        <f t="shared" si="18"/>
        <v/>
      </c>
      <c r="AM164" s="3">
        <v>1.03</v>
      </c>
      <c r="AN164" s="5">
        <f t="shared" si="19"/>
        <v>5523.89</v>
      </c>
      <c r="AP164" s="5" t="str">
        <f t="shared" si="20"/>
        <v/>
      </c>
      <c r="AQ164" s="2">
        <v>1.55</v>
      </c>
      <c r="AS164" s="5">
        <f t="shared" si="27"/>
        <v>36676.493750000001</v>
      </c>
      <c r="AT164" s="5">
        <f t="shared" si="25"/>
        <v>29377.871493750001</v>
      </c>
      <c r="AU164" s="11">
        <f t="shared" si="26"/>
        <v>0.60797079589330483</v>
      </c>
      <c r="AV164" s="5">
        <f t="shared" si="22"/>
        <v>607.97079589330485</v>
      </c>
    </row>
    <row r="165" spans="1:48" x14ac:dyDescent="0.25">
      <c r="A165" s="1" t="s">
        <v>267</v>
      </c>
      <c r="B165" s="1" t="s">
        <v>268</v>
      </c>
      <c r="C165" s="1" t="s">
        <v>265</v>
      </c>
      <c r="D165" s="1" t="s">
        <v>266</v>
      </c>
      <c r="E165" s="1" t="s">
        <v>58</v>
      </c>
      <c r="F165" s="1" t="s">
        <v>252</v>
      </c>
      <c r="G165" s="1" t="s">
        <v>51</v>
      </c>
      <c r="H165" s="1" t="s">
        <v>52</v>
      </c>
      <c r="I165" s="2">
        <v>4.9000000000000004</v>
      </c>
      <c r="J165" s="2">
        <v>4.51</v>
      </c>
      <c r="K165" s="2">
        <f t="shared" si="23"/>
        <v>1.2800000000000002</v>
      </c>
      <c r="L165" s="2">
        <f t="shared" si="24"/>
        <v>0</v>
      </c>
      <c r="P165" s="6">
        <v>0.28000000000000003</v>
      </c>
      <c r="Q165" s="5">
        <v>362.6</v>
      </c>
      <c r="R165" s="7">
        <v>0.33</v>
      </c>
      <c r="S165" s="5">
        <v>171.1875</v>
      </c>
      <c r="Z165" s="9">
        <v>0.67</v>
      </c>
      <c r="AA165" s="5">
        <v>41.707500000000003</v>
      </c>
      <c r="AL165" s="5" t="str">
        <f t="shared" si="18"/>
        <v/>
      </c>
      <c r="AN165" s="5" t="str">
        <f t="shared" si="19"/>
        <v/>
      </c>
      <c r="AP165" s="5" t="str">
        <f t="shared" si="20"/>
        <v/>
      </c>
      <c r="AS165" s="5">
        <f t="shared" si="27"/>
        <v>575.495</v>
      </c>
      <c r="AT165" s="5">
        <f t="shared" si="25"/>
        <v>460.97149499999995</v>
      </c>
      <c r="AU165" s="11">
        <f t="shared" si="26"/>
        <v>9.5397383285204963E-3</v>
      </c>
      <c r="AV165" s="5">
        <f t="shared" si="22"/>
        <v>9.539738328520496</v>
      </c>
    </row>
    <row r="166" spans="1:48" x14ac:dyDescent="0.25">
      <c r="A166" s="1" t="s">
        <v>269</v>
      </c>
      <c r="B166" s="1" t="s">
        <v>270</v>
      </c>
      <c r="C166" s="1" t="s">
        <v>271</v>
      </c>
      <c r="D166" s="1" t="s">
        <v>192</v>
      </c>
      <c r="E166" s="1" t="s">
        <v>76</v>
      </c>
      <c r="F166" s="1" t="s">
        <v>252</v>
      </c>
      <c r="G166" s="1" t="s">
        <v>51</v>
      </c>
      <c r="H166" s="1" t="s">
        <v>52</v>
      </c>
      <c r="I166" s="2">
        <v>3.21</v>
      </c>
      <c r="J166" s="2">
        <v>2.61</v>
      </c>
      <c r="K166" s="2">
        <f t="shared" si="23"/>
        <v>2.61</v>
      </c>
      <c r="L166" s="2">
        <f t="shared" si="24"/>
        <v>0</v>
      </c>
      <c r="R166" s="7">
        <v>0.95</v>
      </c>
      <c r="S166" s="5">
        <v>492.8125</v>
      </c>
      <c r="T166" s="8">
        <v>0.22</v>
      </c>
      <c r="U166" s="5">
        <v>34.237499999999997</v>
      </c>
      <c r="Z166" s="9">
        <v>1.44</v>
      </c>
      <c r="AA166" s="5">
        <v>89.64</v>
      </c>
      <c r="AL166" s="5" t="str">
        <f t="shared" si="18"/>
        <v/>
      </c>
      <c r="AN166" s="5" t="str">
        <f t="shared" si="19"/>
        <v/>
      </c>
      <c r="AP166" s="5" t="str">
        <f t="shared" si="20"/>
        <v/>
      </c>
      <c r="AS166" s="5">
        <f t="shared" si="27"/>
        <v>616.68999999999994</v>
      </c>
      <c r="AT166" s="5">
        <f t="shared" si="25"/>
        <v>493.96868999999998</v>
      </c>
      <c r="AU166" s="11">
        <f t="shared" si="26"/>
        <v>1.0222610500204702E-2</v>
      </c>
      <c r="AV166" s="5">
        <f t="shared" si="22"/>
        <v>10.222610500204702</v>
      </c>
    </row>
    <row r="167" spans="1:48" x14ac:dyDescent="0.25">
      <c r="A167" s="1" t="s">
        <v>272</v>
      </c>
      <c r="B167" s="1" t="s">
        <v>273</v>
      </c>
      <c r="C167" s="1" t="s">
        <v>274</v>
      </c>
      <c r="D167" s="1" t="s">
        <v>96</v>
      </c>
      <c r="E167" s="1" t="s">
        <v>78</v>
      </c>
      <c r="F167" s="1" t="s">
        <v>252</v>
      </c>
      <c r="G167" s="1" t="s">
        <v>51</v>
      </c>
      <c r="H167" s="1" t="s">
        <v>52</v>
      </c>
      <c r="I167" s="2">
        <v>269.41000000000003</v>
      </c>
      <c r="J167" s="2">
        <v>40.51</v>
      </c>
      <c r="K167" s="2">
        <f t="shared" si="23"/>
        <v>35.900000000000006</v>
      </c>
      <c r="L167" s="2">
        <f t="shared" si="24"/>
        <v>0</v>
      </c>
      <c r="N167" s="4">
        <v>3.23</v>
      </c>
      <c r="O167" s="5">
        <v>4539.7650000000003</v>
      </c>
      <c r="P167" s="6">
        <v>18.48</v>
      </c>
      <c r="Q167" s="5">
        <v>19145.28</v>
      </c>
      <c r="R167" s="7">
        <v>13.85</v>
      </c>
      <c r="S167" s="5">
        <v>5747.75</v>
      </c>
      <c r="T167" s="8">
        <v>0.34</v>
      </c>
      <c r="U167" s="5">
        <v>42.330000000000013</v>
      </c>
      <c r="AL167" s="5" t="str">
        <f t="shared" si="18"/>
        <v/>
      </c>
      <c r="AN167" s="5" t="str">
        <f t="shared" si="19"/>
        <v/>
      </c>
      <c r="AP167" s="5" t="str">
        <f t="shared" si="20"/>
        <v/>
      </c>
      <c r="AS167" s="5">
        <f t="shared" si="27"/>
        <v>29475.125</v>
      </c>
      <c r="AT167" s="5">
        <f t="shared" si="25"/>
        <v>23609.575124999996</v>
      </c>
      <c r="AU167" s="11">
        <f t="shared" si="26"/>
        <v>0.48859673793939595</v>
      </c>
      <c r="AV167" s="5">
        <f t="shared" si="22"/>
        <v>488.59673793939595</v>
      </c>
    </row>
    <row r="168" spans="1:48" x14ac:dyDescent="0.25">
      <c r="A168" s="1" t="s">
        <v>272</v>
      </c>
      <c r="B168" s="1" t="s">
        <v>273</v>
      </c>
      <c r="C168" s="1" t="s">
        <v>274</v>
      </c>
      <c r="D168" s="1" t="s">
        <v>96</v>
      </c>
      <c r="E168" s="1" t="s">
        <v>59</v>
      </c>
      <c r="F168" s="1" t="s">
        <v>252</v>
      </c>
      <c r="G168" s="1" t="s">
        <v>51</v>
      </c>
      <c r="H168" s="1" t="s">
        <v>52</v>
      </c>
      <c r="I168" s="2">
        <v>269.41000000000003</v>
      </c>
      <c r="J168" s="2">
        <v>39.99</v>
      </c>
      <c r="K168" s="2">
        <f t="shared" si="23"/>
        <v>36.47</v>
      </c>
      <c r="L168" s="2">
        <f t="shared" si="24"/>
        <v>0</v>
      </c>
      <c r="N168" s="4">
        <v>5.69</v>
      </c>
      <c r="O168" s="5">
        <v>7997.295000000001</v>
      </c>
      <c r="P168" s="6">
        <v>18.73</v>
      </c>
      <c r="Q168" s="5">
        <v>19404.28</v>
      </c>
      <c r="R168" s="7">
        <v>11.03</v>
      </c>
      <c r="S168" s="5">
        <v>4577.45</v>
      </c>
      <c r="T168" s="8">
        <v>1.01</v>
      </c>
      <c r="U168" s="5">
        <v>125.745</v>
      </c>
      <c r="Z168" s="9">
        <v>0.01</v>
      </c>
      <c r="AA168" s="5">
        <v>0.498</v>
      </c>
      <c r="AL168" s="5" t="str">
        <f t="shared" si="18"/>
        <v/>
      </c>
      <c r="AN168" s="5" t="str">
        <f t="shared" si="19"/>
        <v/>
      </c>
      <c r="AP168" s="5" t="str">
        <f t="shared" si="20"/>
        <v/>
      </c>
      <c r="AS168" s="5">
        <f t="shared" si="27"/>
        <v>32105.268</v>
      </c>
      <c r="AT168" s="5">
        <f t="shared" si="25"/>
        <v>25716.319667999996</v>
      </c>
      <c r="AU168" s="11">
        <f t="shared" si="26"/>
        <v>0.53219551114609609</v>
      </c>
      <c r="AV168" s="5">
        <f t="shared" si="22"/>
        <v>532.19551114609612</v>
      </c>
    </row>
    <row r="169" spans="1:48" x14ac:dyDescent="0.25">
      <c r="A169" s="1" t="s">
        <v>272</v>
      </c>
      <c r="B169" s="1" t="s">
        <v>273</v>
      </c>
      <c r="C169" s="1" t="s">
        <v>274</v>
      </c>
      <c r="D169" s="1" t="s">
        <v>96</v>
      </c>
      <c r="E169" s="1" t="s">
        <v>80</v>
      </c>
      <c r="F169" s="1" t="s">
        <v>252</v>
      </c>
      <c r="G169" s="1" t="s">
        <v>51</v>
      </c>
      <c r="H169" s="1" t="s">
        <v>52</v>
      </c>
      <c r="I169" s="2">
        <v>269.41000000000003</v>
      </c>
      <c r="J169" s="2">
        <v>25.9</v>
      </c>
      <c r="K169" s="2">
        <f t="shared" si="23"/>
        <v>13.440000000000001</v>
      </c>
      <c r="L169" s="2">
        <f t="shared" si="24"/>
        <v>0</v>
      </c>
      <c r="P169" s="6">
        <v>4.3600000000000003</v>
      </c>
      <c r="Q169" s="5">
        <v>4516.96</v>
      </c>
      <c r="R169" s="7">
        <v>7.56</v>
      </c>
      <c r="S169" s="5">
        <v>3137.4</v>
      </c>
      <c r="T169" s="8">
        <v>0.56000000000000005</v>
      </c>
      <c r="U169" s="5">
        <v>69.720000000000013</v>
      </c>
      <c r="Z169" s="9">
        <v>0.05</v>
      </c>
      <c r="AA169" s="5">
        <v>2.4900000000000002</v>
      </c>
      <c r="AB169" s="10">
        <v>0.91</v>
      </c>
      <c r="AC169" s="5">
        <v>40.786200000000001</v>
      </c>
      <c r="AL169" s="5" t="str">
        <f t="shared" si="18"/>
        <v/>
      </c>
      <c r="AN169" s="5" t="str">
        <f t="shared" si="19"/>
        <v/>
      </c>
      <c r="AP169" s="5" t="str">
        <f t="shared" si="20"/>
        <v/>
      </c>
      <c r="AS169" s="5">
        <f t="shared" si="27"/>
        <v>7767.3562000000002</v>
      </c>
      <c r="AT169" s="5">
        <f t="shared" si="25"/>
        <v>6221.6523161999985</v>
      </c>
      <c r="AU169" s="11">
        <f t="shared" si="26"/>
        <v>0.12875619362880877</v>
      </c>
      <c r="AV169" s="5">
        <f t="shared" si="22"/>
        <v>128.75619362880877</v>
      </c>
    </row>
    <row r="170" spans="1:48" x14ac:dyDescent="0.25">
      <c r="A170" s="1" t="s">
        <v>272</v>
      </c>
      <c r="B170" s="1" t="s">
        <v>273</v>
      </c>
      <c r="C170" s="1" t="s">
        <v>274</v>
      </c>
      <c r="D170" s="1" t="s">
        <v>96</v>
      </c>
      <c r="E170" s="1" t="s">
        <v>97</v>
      </c>
      <c r="F170" s="1" t="s">
        <v>252</v>
      </c>
      <c r="G170" s="1" t="s">
        <v>51</v>
      </c>
      <c r="H170" s="1" t="s">
        <v>52</v>
      </c>
      <c r="I170" s="2">
        <v>269.41000000000003</v>
      </c>
      <c r="J170" s="2">
        <v>7.0000000000000007E-2</v>
      </c>
      <c r="K170" s="2">
        <f t="shared" si="23"/>
        <v>7.0000000000000007E-2</v>
      </c>
      <c r="L170" s="2">
        <f t="shared" si="24"/>
        <v>0</v>
      </c>
      <c r="P170" s="6">
        <v>0.03</v>
      </c>
      <c r="Q170" s="5">
        <v>31.08</v>
      </c>
      <c r="R170" s="7">
        <v>0.01</v>
      </c>
      <c r="S170" s="5">
        <v>4.1500000000000004</v>
      </c>
      <c r="AB170" s="10">
        <v>0.03</v>
      </c>
      <c r="AC170" s="5">
        <v>1.3446</v>
      </c>
      <c r="AL170" s="5" t="str">
        <f t="shared" si="18"/>
        <v/>
      </c>
      <c r="AN170" s="5" t="str">
        <f t="shared" si="19"/>
        <v/>
      </c>
      <c r="AP170" s="5" t="str">
        <f t="shared" si="20"/>
        <v/>
      </c>
      <c r="AS170" s="5">
        <f t="shared" si="27"/>
        <v>36.574599999999997</v>
      </c>
      <c r="AT170" s="5">
        <f t="shared" si="25"/>
        <v>29.296254599999994</v>
      </c>
      <c r="AU170" s="11">
        <f t="shared" si="26"/>
        <v>6.0628174609736961E-4</v>
      </c>
      <c r="AV170" s="5">
        <f t="shared" si="22"/>
        <v>0.60628174609736962</v>
      </c>
    </row>
    <row r="171" spans="1:48" x14ac:dyDescent="0.25">
      <c r="A171" s="1" t="s">
        <v>272</v>
      </c>
      <c r="B171" s="1" t="s">
        <v>273</v>
      </c>
      <c r="C171" s="1" t="s">
        <v>274</v>
      </c>
      <c r="D171" s="1" t="s">
        <v>96</v>
      </c>
      <c r="E171" s="1" t="s">
        <v>85</v>
      </c>
      <c r="F171" s="1" t="s">
        <v>252</v>
      </c>
      <c r="G171" s="1" t="s">
        <v>51</v>
      </c>
      <c r="H171" s="1" t="s">
        <v>52</v>
      </c>
      <c r="I171" s="2">
        <v>269.41000000000003</v>
      </c>
      <c r="J171" s="2">
        <v>0.23</v>
      </c>
      <c r="K171" s="2">
        <f t="shared" si="23"/>
        <v>0.23</v>
      </c>
      <c r="L171" s="2">
        <f t="shared" si="24"/>
        <v>0</v>
      </c>
      <c r="N171" s="4">
        <v>0.08</v>
      </c>
      <c r="O171" s="5">
        <v>112.44</v>
      </c>
      <c r="P171" s="6">
        <v>0.08</v>
      </c>
      <c r="Q171" s="5">
        <v>82.88</v>
      </c>
      <c r="R171" s="7">
        <v>7.0000000000000007E-2</v>
      </c>
      <c r="S171" s="5">
        <v>29.05</v>
      </c>
      <c r="AL171" s="5" t="str">
        <f t="shared" si="18"/>
        <v/>
      </c>
      <c r="AN171" s="5" t="str">
        <f t="shared" si="19"/>
        <v/>
      </c>
      <c r="AP171" s="5" t="str">
        <f t="shared" si="20"/>
        <v/>
      </c>
      <c r="AS171" s="5">
        <f t="shared" si="27"/>
        <v>224.37</v>
      </c>
      <c r="AT171" s="5">
        <f t="shared" si="25"/>
        <v>179.72036999999997</v>
      </c>
      <c r="AU171" s="11">
        <f t="shared" si="26"/>
        <v>3.7192870290274349E-3</v>
      </c>
      <c r="AV171" s="5">
        <f t="shared" si="22"/>
        <v>3.7192870290274347</v>
      </c>
    </row>
    <row r="172" spans="1:48" x14ac:dyDescent="0.25">
      <c r="A172" s="1" t="s">
        <v>275</v>
      </c>
      <c r="B172" s="1" t="s">
        <v>276</v>
      </c>
      <c r="C172" s="1" t="s">
        <v>274</v>
      </c>
      <c r="D172" s="1" t="s">
        <v>84</v>
      </c>
      <c r="E172" s="1" t="s">
        <v>80</v>
      </c>
      <c r="F172" s="1" t="s">
        <v>252</v>
      </c>
      <c r="G172" s="1" t="s">
        <v>51</v>
      </c>
      <c r="H172" s="1" t="s">
        <v>52</v>
      </c>
      <c r="I172" s="2">
        <v>10.59</v>
      </c>
      <c r="J172" s="2">
        <v>8.85</v>
      </c>
      <c r="K172" s="2">
        <f t="shared" si="23"/>
        <v>1.94</v>
      </c>
      <c r="L172" s="2">
        <f t="shared" si="24"/>
        <v>0</v>
      </c>
      <c r="Z172" s="9">
        <v>0.98</v>
      </c>
      <c r="AA172" s="5">
        <v>48.804769999999998</v>
      </c>
      <c r="AB172" s="10">
        <v>0.96</v>
      </c>
      <c r="AC172" s="5">
        <v>43.027200000000001</v>
      </c>
      <c r="AL172" s="5" t="str">
        <f t="shared" si="18"/>
        <v/>
      </c>
      <c r="AN172" s="5" t="str">
        <f t="shared" si="19"/>
        <v/>
      </c>
      <c r="AP172" s="5" t="str">
        <f t="shared" si="20"/>
        <v/>
      </c>
      <c r="AS172" s="5">
        <f t="shared" si="27"/>
        <v>91.831969999999998</v>
      </c>
      <c r="AT172" s="5">
        <f t="shared" si="25"/>
        <v>73.55740797</v>
      </c>
      <c r="AU172" s="11">
        <f t="shared" si="26"/>
        <v>1.5222599049384345E-3</v>
      </c>
      <c r="AV172" s="5">
        <f t="shared" si="22"/>
        <v>1.5222599049384344</v>
      </c>
    </row>
    <row r="173" spans="1:48" x14ac:dyDescent="0.25">
      <c r="A173" s="1" t="s">
        <v>277</v>
      </c>
      <c r="B173" s="1" t="s">
        <v>449</v>
      </c>
      <c r="C173" s="1" t="s">
        <v>450</v>
      </c>
      <c r="D173" s="1" t="s">
        <v>67</v>
      </c>
      <c r="E173" s="1" t="s">
        <v>78</v>
      </c>
      <c r="F173" s="1" t="s">
        <v>252</v>
      </c>
      <c r="G173" s="1" t="s">
        <v>51</v>
      </c>
      <c r="H173" s="1" t="s">
        <v>52</v>
      </c>
      <c r="J173" s="2">
        <v>0.91</v>
      </c>
      <c r="K173" s="2">
        <f t="shared" si="23"/>
        <v>0.91999999999999993</v>
      </c>
      <c r="L173" s="2">
        <f t="shared" si="24"/>
        <v>0</v>
      </c>
      <c r="P173" s="6">
        <v>0.06</v>
      </c>
      <c r="Q173" s="5">
        <v>62.16</v>
      </c>
      <c r="R173" s="7">
        <v>0.86</v>
      </c>
      <c r="S173" s="5">
        <v>356.9</v>
      </c>
      <c r="AL173" s="5" t="str">
        <f t="shared" si="18"/>
        <v/>
      </c>
      <c r="AN173" s="5" t="str">
        <f t="shared" si="19"/>
        <v/>
      </c>
      <c r="AP173" s="5" t="str">
        <f t="shared" si="20"/>
        <v/>
      </c>
      <c r="AS173" s="5">
        <f t="shared" si="27"/>
        <v>419.05999999999995</v>
      </c>
      <c r="AT173" s="5">
        <f t="shared" si="25"/>
        <v>335.66705999999994</v>
      </c>
      <c r="AU173" s="11">
        <f t="shared" si="26"/>
        <v>6.946581193493946E-3</v>
      </c>
      <c r="AV173" s="5">
        <f t="shared" si="22"/>
        <v>6.9465811934939463</v>
      </c>
    </row>
    <row r="174" spans="1:48" x14ac:dyDescent="0.25">
      <c r="A174" s="1" t="s">
        <v>277</v>
      </c>
      <c r="B174" s="1" t="s">
        <v>449</v>
      </c>
      <c r="C174" s="1" t="s">
        <v>450</v>
      </c>
      <c r="D174" s="1" t="s">
        <v>67</v>
      </c>
      <c r="E174" s="1" t="s">
        <v>59</v>
      </c>
      <c r="F174" s="1" t="s">
        <v>252</v>
      </c>
      <c r="G174" s="1" t="s">
        <v>51</v>
      </c>
      <c r="H174" s="1" t="s">
        <v>52</v>
      </c>
      <c r="J174" s="2">
        <v>7.0000000000000007E-2</v>
      </c>
      <c r="K174" s="2">
        <f t="shared" si="23"/>
        <v>7.0000000000000007E-2</v>
      </c>
      <c r="L174" s="2">
        <f t="shared" si="24"/>
        <v>0</v>
      </c>
      <c r="P174" s="6">
        <v>7.0000000000000007E-2</v>
      </c>
      <c r="Q174" s="5">
        <v>72.52000000000001</v>
      </c>
      <c r="AL174" s="5" t="str">
        <f t="shared" ref="AL174:AL237" si="28">IF(AK174&gt;0,AK174*$AL$1,"")</f>
        <v/>
      </c>
      <c r="AN174" s="5" t="str">
        <f t="shared" ref="AN174:AN237" si="29">IF(AM174&gt;0,AM174*$AN$1,"")</f>
        <v/>
      </c>
      <c r="AP174" s="5" t="str">
        <f t="shared" ref="AP174:AP237" si="30">IF(AO174&gt;0,AO174*$AP$1,"")</f>
        <v/>
      </c>
      <c r="AS174" s="5">
        <f t="shared" si="27"/>
        <v>72.52000000000001</v>
      </c>
      <c r="AT174" s="5">
        <f t="shared" si="25"/>
        <v>58.088520000000003</v>
      </c>
      <c r="AU174" s="11">
        <f t="shared" si="26"/>
        <v>1.2021335086913117E-3</v>
      </c>
      <c r="AV174" s="5">
        <f t="shared" ref="AV174:AV237" si="31">(AU174/100)*$AV$1</f>
        <v>1.2021335086913119</v>
      </c>
    </row>
    <row r="175" spans="1:48" x14ac:dyDescent="0.25">
      <c r="A175" s="1" t="s">
        <v>277</v>
      </c>
      <c r="B175" s="1" t="s">
        <v>449</v>
      </c>
      <c r="C175" s="1" t="s">
        <v>450</v>
      </c>
      <c r="D175" s="1" t="s">
        <v>67</v>
      </c>
      <c r="E175" s="1" t="s">
        <v>85</v>
      </c>
      <c r="F175" s="1" t="s">
        <v>252</v>
      </c>
      <c r="G175" s="1" t="s">
        <v>51</v>
      </c>
      <c r="H175" s="1" t="s">
        <v>52</v>
      </c>
      <c r="J175" s="2">
        <v>41.29</v>
      </c>
      <c r="K175" s="2">
        <f t="shared" si="23"/>
        <v>40</v>
      </c>
      <c r="L175" s="2">
        <f t="shared" si="24"/>
        <v>0</v>
      </c>
      <c r="N175" s="4">
        <v>7.31</v>
      </c>
      <c r="O175" s="5">
        <v>10274.205</v>
      </c>
      <c r="P175" s="6">
        <v>15.85</v>
      </c>
      <c r="Q175" s="5">
        <v>16420.599999999999</v>
      </c>
      <c r="R175" s="7">
        <v>14.64</v>
      </c>
      <c r="S175" s="5">
        <v>6132.6625000000004</v>
      </c>
      <c r="T175" s="8">
        <v>2.2000000000000002</v>
      </c>
      <c r="U175" s="5">
        <v>275.14499999999998</v>
      </c>
      <c r="AL175" s="5" t="str">
        <f t="shared" si="28"/>
        <v/>
      </c>
      <c r="AN175" s="5" t="str">
        <f t="shared" si="29"/>
        <v/>
      </c>
      <c r="AP175" s="5" t="str">
        <f t="shared" si="30"/>
        <v/>
      </c>
      <c r="AS175" s="5">
        <f t="shared" si="27"/>
        <v>33102.612499999996</v>
      </c>
      <c r="AT175" s="5">
        <f t="shared" si="25"/>
        <v>26515.192612499995</v>
      </c>
      <c r="AU175" s="11">
        <f t="shared" si="26"/>
        <v>0.54872807103521604</v>
      </c>
      <c r="AV175" s="5">
        <f t="shared" si="31"/>
        <v>548.72807103521609</v>
      </c>
    </row>
    <row r="176" spans="1:48" x14ac:dyDescent="0.25">
      <c r="A176" s="1" t="s">
        <v>277</v>
      </c>
      <c r="B176" s="1" t="s">
        <v>449</v>
      </c>
      <c r="C176" s="1" t="s">
        <v>450</v>
      </c>
      <c r="D176" s="1" t="s">
        <v>67</v>
      </c>
      <c r="E176" s="1" t="s">
        <v>49</v>
      </c>
      <c r="F176" s="1" t="s">
        <v>252</v>
      </c>
      <c r="G176" s="1" t="s">
        <v>51</v>
      </c>
      <c r="H176" s="1" t="s">
        <v>52</v>
      </c>
      <c r="J176" s="2">
        <v>29.53</v>
      </c>
      <c r="K176" s="2">
        <f t="shared" si="23"/>
        <v>29.53</v>
      </c>
      <c r="L176" s="2">
        <f t="shared" si="24"/>
        <v>0</v>
      </c>
      <c r="R176" s="7">
        <v>25.55</v>
      </c>
      <c r="S176" s="5">
        <v>13254.0625</v>
      </c>
      <c r="T176" s="8">
        <v>3.98</v>
      </c>
      <c r="U176" s="5">
        <v>619.38750000000005</v>
      </c>
      <c r="AL176" s="5" t="str">
        <f t="shared" si="28"/>
        <v/>
      </c>
      <c r="AN176" s="5" t="str">
        <f t="shared" si="29"/>
        <v/>
      </c>
      <c r="AP176" s="5" t="str">
        <f t="shared" si="30"/>
        <v/>
      </c>
      <c r="AS176" s="5">
        <f t="shared" si="27"/>
        <v>13873.45</v>
      </c>
      <c r="AT176" s="5">
        <f t="shared" si="25"/>
        <v>11112.633449999999</v>
      </c>
      <c r="AU176" s="11">
        <f t="shared" si="26"/>
        <v>0.22997433985319193</v>
      </c>
      <c r="AV176" s="5">
        <f t="shared" si="31"/>
        <v>229.97433985319191</v>
      </c>
    </row>
    <row r="177" spans="1:48" x14ac:dyDescent="0.25">
      <c r="A177" s="1" t="s">
        <v>277</v>
      </c>
      <c r="B177" s="1" t="s">
        <v>449</v>
      </c>
      <c r="C177" s="1" t="s">
        <v>450</v>
      </c>
      <c r="D177" s="1" t="s">
        <v>67</v>
      </c>
      <c r="E177" s="1" t="s">
        <v>53</v>
      </c>
      <c r="F177" s="1" t="s">
        <v>252</v>
      </c>
      <c r="G177" s="1" t="s">
        <v>51</v>
      </c>
      <c r="H177" s="1" t="s">
        <v>52</v>
      </c>
      <c r="J177" s="2">
        <v>29.12</v>
      </c>
      <c r="K177" s="2">
        <f t="shared" si="23"/>
        <v>29.12</v>
      </c>
      <c r="L177" s="2">
        <f t="shared" si="24"/>
        <v>0</v>
      </c>
      <c r="P177" s="6">
        <v>1.84</v>
      </c>
      <c r="Q177" s="5">
        <v>1906.24</v>
      </c>
      <c r="R177" s="7">
        <v>20.170000000000002</v>
      </c>
      <c r="S177" s="5">
        <v>9421.5374999999985</v>
      </c>
      <c r="T177" s="8">
        <v>7.1099999999999994</v>
      </c>
      <c r="U177" s="5">
        <v>1041.1312499999999</v>
      </c>
      <c r="AL177" s="5" t="str">
        <f t="shared" si="28"/>
        <v/>
      </c>
      <c r="AN177" s="5" t="str">
        <f t="shared" si="29"/>
        <v/>
      </c>
      <c r="AP177" s="5" t="str">
        <f t="shared" si="30"/>
        <v/>
      </c>
      <c r="AS177" s="5">
        <f t="shared" si="27"/>
        <v>12368.908749999999</v>
      </c>
      <c r="AT177" s="5">
        <f t="shared" si="25"/>
        <v>9907.4959087499992</v>
      </c>
      <c r="AU177" s="11">
        <f t="shared" si="26"/>
        <v>0.20503419297187209</v>
      </c>
      <c r="AV177" s="5">
        <f t="shared" si="31"/>
        <v>205.0341929718721</v>
      </c>
    </row>
    <row r="178" spans="1:48" x14ac:dyDescent="0.25">
      <c r="A178" s="1" t="s">
        <v>277</v>
      </c>
      <c r="B178" s="1" t="s">
        <v>449</v>
      </c>
      <c r="C178" s="1" t="s">
        <v>450</v>
      </c>
      <c r="D178" s="1" t="s">
        <v>67</v>
      </c>
      <c r="E178" s="1" t="s">
        <v>68</v>
      </c>
      <c r="F178" s="1" t="s">
        <v>278</v>
      </c>
      <c r="G178" s="1" t="s">
        <v>51</v>
      </c>
      <c r="H178" s="1" t="s">
        <v>52</v>
      </c>
      <c r="J178" s="2">
        <v>40.01</v>
      </c>
      <c r="K178" s="2">
        <f t="shared" si="23"/>
        <v>40</v>
      </c>
      <c r="L178" s="2">
        <f t="shared" si="24"/>
        <v>0</v>
      </c>
      <c r="P178" s="6">
        <v>1.58</v>
      </c>
      <c r="Q178" s="5">
        <v>1636.88</v>
      </c>
      <c r="R178" s="7">
        <v>24.94</v>
      </c>
      <c r="S178" s="5">
        <v>11476.825000000001</v>
      </c>
      <c r="T178" s="8">
        <v>13.48</v>
      </c>
      <c r="U178" s="5">
        <v>1833.885</v>
      </c>
      <c r="AL178" s="5" t="str">
        <f t="shared" si="28"/>
        <v/>
      </c>
      <c r="AN178" s="5" t="str">
        <f t="shared" si="29"/>
        <v/>
      </c>
      <c r="AP178" s="5" t="str">
        <f t="shared" si="30"/>
        <v/>
      </c>
      <c r="AS178" s="5">
        <f t="shared" si="27"/>
        <v>14947.590000000002</v>
      </c>
      <c r="AT178" s="5">
        <f t="shared" si="25"/>
        <v>11973.01959</v>
      </c>
      <c r="AU178" s="11">
        <f t="shared" si="26"/>
        <v>0.24777990641449482</v>
      </c>
      <c r="AV178" s="5">
        <f t="shared" si="31"/>
        <v>247.77990641449483</v>
      </c>
    </row>
    <row r="179" spans="1:48" x14ac:dyDescent="0.25">
      <c r="A179" s="1" t="s">
        <v>279</v>
      </c>
      <c r="B179" s="1" t="s">
        <v>451</v>
      </c>
      <c r="C179" s="1" t="s">
        <v>452</v>
      </c>
      <c r="D179" s="1" t="s">
        <v>453</v>
      </c>
      <c r="E179" s="1" t="s">
        <v>49</v>
      </c>
      <c r="F179" s="1" t="s">
        <v>252</v>
      </c>
      <c r="G179" s="1" t="s">
        <v>51</v>
      </c>
      <c r="H179" s="1" t="s">
        <v>52</v>
      </c>
      <c r="J179" s="2">
        <v>9.9499999999999993</v>
      </c>
      <c r="K179" s="2">
        <f t="shared" si="23"/>
        <v>9.9599999999999991</v>
      </c>
      <c r="L179" s="2">
        <f t="shared" si="24"/>
        <v>0</v>
      </c>
      <c r="P179" s="6">
        <v>1.9</v>
      </c>
      <c r="Q179" s="5">
        <v>2460.5</v>
      </c>
      <c r="R179" s="7">
        <v>7.7</v>
      </c>
      <c r="S179" s="5">
        <v>3994.375</v>
      </c>
      <c r="T179" s="8">
        <v>0.36</v>
      </c>
      <c r="U179" s="5">
        <v>56.024999999999999</v>
      </c>
      <c r="AL179" s="5" t="str">
        <f t="shared" si="28"/>
        <v/>
      </c>
      <c r="AN179" s="5" t="str">
        <f t="shared" si="29"/>
        <v/>
      </c>
      <c r="AP179" s="5" t="str">
        <f t="shared" si="30"/>
        <v/>
      </c>
      <c r="AS179" s="5">
        <f t="shared" si="27"/>
        <v>6510.9</v>
      </c>
      <c r="AT179" s="5">
        <f t="shared" si="25"/>
        <v>5215.2308999999996</v>
      </c>
      <c r="AU179" s="11">
        <f t="shared" si="26"/>
        <v>0.10792844817620326</v>
      </c>
      <c r="AV179" s="5">
        <f t="shared" si="31"/>
        <v>107.92844817620326</v>
      </c>
    </row>
    <row r="180" spans="1:48" x14ac:dyDescent="0.25">
      <c r="A180" s="1" t="s">
        <v>279</v>
      </c>
      <c r="B180" s="1" t="s">
        <v>451</v>
      </c>
      <c r="C180" s="1" t="s">
        <v>452</v>
      </c>
      <c r="D180" s="1" t="s">
        <v>453</v>
      </c>
      <c r="E180" s="1" t="s">
        <v>53</v>
      </c>
      <c r="F180" s="1" t="s">
        <v>252</v>
      </c>
      <c r="G180" s="1" t="s">
        <v>51</v>
      </c>
      <c r="H180" s="1" t="s">
        <v>52</v>
      </c>
      <c r="J180" s="2">
        <v>10.01</v>
      </c>
      <c r="K180" s="2">
        <f t="shared" si="23"/>
        <v>9.9700000000000006</v>
      </c>
      <c r="L180" s="2">
        <f t="shared" si="24"/>
        <v>0.04</v>
      </c>
      <c r="P180" s="6">
        <v>3.34</v>
      </c>
      <c r="Q180" s="5">
        <v>4325.3</v>
      </c>
      <c r="R180" s="7">
        <v>6.33</v>
      </c>
      <c r="S180" s="5">
        <v>3283.6875</v>
      </c>
      <c r="T180" s="8">
        <v>0.3</v>
      </c>
      <c r="U180" s="5">
        <v>46.6875</v>
      </c>
      <c r="AL180" s="5" t="str">
        <f t="shared" si="28"/>
        <v/>
      </c>
      <c r="AM180" s="3">
        <v>0.03</v>
      </c>
      <c r="AN180" s="5">
        <f t="shared" si="29"/>
        <v>160.88999999999999</v>
      </c>
      <c r="AP180" s="5" t="str">
        <f t="shared" si="30"/>
        <v/>
      </c>
      <c r="AQ180" s="2">
        <v>0.01</v>
      </c>
      <c r="AS180" s="5">
        <f t="shared" si="27"/>
        <v>7655.6750000000002</v>
      </c>
      <c r="AT180" s="5">
        <f t="shared" si="25"/>
        <v>6132.195674999999</v>
      </c>
      <c r="AU180" s="11">
        <f t="shared" si="26"/>
        <v>0.12690490139479257</v>
      </c>
      <c r="AV180" s="5">
        <f t="shared" si="31"/>
        <v>126.90490139479256</v>
      </c>
    </row>
    <row r="181" spans="1:48" x14ac:dyDescent="0.25">
      <c r="A181" s="1" t="s">
        <v>280</v>
      </c>
      <c r="B181" s="1" t="s">
        <v>281</v>
      </c>
      <c r="C181" s="1" t="s">
        <v>282</v>
      </c>
      <c r="D181" s="1" t="s">
        <v>283</v>
      </c>
      <c r="E181" s="1" t="s">
        <v>98</v>
      </c>
      <c r="F181" s="1" t="s">
        <v>284</v>
      </c>
      <c r="G181" s="1" t="s">
        <v>51</v>
      </c>
      <c r="H181" s="1" t="s">
        <v>52</v>
      </c>
      <c r="I181" s="2">
        <v>155.80000000000001</v>
      </c>
      <c r="J181" s="2">
        <v>34.44</v>
      </c>
      <c r="K181" s="2">
        <f t="shared" si="23"/>
        <v>8.7799999999999994</v>
      </c>
      <c r="L181" s="2">
        <f t="shared" si="24"/>
        <v>0.39</v>
      </c>
      <c r="M181" s="3">
        <v>0.39</v>
      </c>
      <c r="P181" s="6">
        <v>3.51</v>
      </c>
      <c r="Q181" s="5">
        <v>6363.6299999999992</v>
      </c>
      <c r="R181" s="7">
        <v>5.18</v>
      </c>
      <c r="S181" s="5">
        <v>3761.9749999999999</v>
      </c>
      <c r="T181" s="8">
        <v>0.09</v>
      </c>
      <c r="U181" s="5">
        <v>19.608750000000001</v>
      </c>
      <c r="AL181" s="5" t="str">
        <f t="shared" si="28"/>
        <v/>
      </c>
      <c r="AN181" s="5" t="str">
        <f t="shared" si="29"/>
        <v/>
      </c>
      <c r="AP181" s="5" t="str">
        <f t="shared" si="30"/>
        <v/>
      </c>
      <c r="AS181" s="5">
        <f t="shared" si="27"/>
        <v>10145.213749999999</v>
      </c>
      <c r="AT181" s="5">
        <f t="shared" si="25"/>
        <v>8126.3162137499994</v>
      </c>
      <c r="AU181" s="11">
        <f t="shared" si="26"/>
        <v>0.16817293714438553</v>
      </c>
      <c r="AV181" s="5">
        <f t="shared" si="31"/>
        <v>168.17293714438554</v>
      </c>
    </row>
    <row r="182" spans="1:48" x14ac:dyDescent="0.25">
      <c r="A182" s="1" t="s">
        <v>280</v>
      </c>
      <c r="B182" s="1" t="s">
        <v>281</v>
      </c>
      <c r="C182" s="1" t="s">
        <v>282</v>
      </c>
      <c r="D182" s="1" t="s">
        <v>283</v>
      </c>
      <c r="E182" s="1" t="s">
        <v>61</v>
      </c>
      <c r="F182" s="1" t="s">
        <v>284</v>
      </c>
      <c r="G182" s="1" t="s">
        <v>51</v>
      </c>
      <c r="H182" s="1" t="s">
        <v>52</v>
      </c>
      <c r="I182" s="2">
        <v>155.80000000000001</v>
      </c>
      <c r="J182" s="2">
        <v>42.11</v>
      </c>
      <c r="K182" s="2">
        <f t="shared" si="23"/>
        <v>14.33</v>
      </c>
      <c r="L182" s="2">
        <f t="shared" si="24"/>
        <v>0.91</v>
      </c>
      <c r="M182" s="3">
        <v>0.91</v>
      </c>
      <c r="P182" s="6">
        <v>7.21</v>
      </c>
      <c r="Q182" s="5">
        <v>13071.73</v>
      </c>
      <c r="R182" s="7">
        <v>7.12</v>
      </c>
      <c r="S182" s="5">
        <v>5170.8999999999996</v>
      </c>
      <c r="AL182" s="5" t="str">
        <f t="shared" si="28"/>
        <v/>
      </c>
      <c r="AN182" s="5" t="str">
        <f t="shared" si="29"/>
        <v/>
      </c>
      <c r="AP182" s="5" t="str">
        <f t="shared" si="30"/>
        <v/>
      </c>
      <c r="AS182" s="5">
        <f t="shared" si="27"/>
        <v>18242.629999999997</v>
      </c>
      <c r="AT182" s="5">
        <f t="shared" si="25"/>
        <v>14612.346629999996</v>
      </c>
      <c r="AU182" s="11">
        <f t="shared" si="26"/>
        <v>0.30240039726499418</v>
      </c>
      <c r="AV182" s="5">
        <f t="shared" si="31"/>
        <v>302.40039726499418</v>
      </c>
    </row>
    <row r="183" spans="1:48" x14ac:dyDescent="0.25">
      <c r="A183" s="1" t="s">
        <v>285</v>
      </c>
      <c r="B183" s="1" t="s">
        <v>281</v>
      </c>
      <c r="C183" s="1" t="s">
        <v>282</v>
      </c>
      <c r="D183" s="1" t="s">
        <v>283</v>
      </c>
      <c r="E183" s="1" t="s">
        <v>98</v>
      </c>
      <c r="F183" s="1" t="s">
        <v>284</v>
      </c>
      <c r="G183" s="1" t="s">
        <v>51</v>
      </c>
      <c r="H183" s="1" t="s">
        <v>52</v>
      </c>
      <c r="I183" s="2">
        <v>4.2</v>
      </c>
      <c r="J183" s="2">
        <v>4.16</v>
      </c>
      <c r="K183" s="2">
        <f t="shared" si="23"/>
        <v>1.38</v>
      </c>
      <c r="L183" s="2">
        <f t="shared" si="24"/>
        <v>0</v>
      </c>
      <c r="P183" s="6">
        <v>0.12</v>
      </c>
      <c r="Q183" s="5">
        <v>217.56</v>
      </c>
      <c r="R183" s="7">
        <v>0.54</v>
      </c>
      <c r="S183" s="5">
        <v>392.17500000000001</v>
      </c>
      <c r="T183" s="8">
        <v>0.72</v>
      </c>
      <c r="U183" s="5">
        <v>156.87</v>
      </c>
      <c r="AL183" s="5" t="str">
        <f t="shared" si="28"/>
        <v/>
      </c>
      <c r="AN183" s="5" t="str">
        <f t="shared" si="29"/>
        <v/>
      </c>
      <c r="AP183" s="5" t="str">
        <f t="shared" si="30"/>
        <v/>
      </c>
      <c r="AS183" s="5">
        <f t="shared" si="27"/>
        <v>766.60500000000002</v>
      </c>
      <c r="AT183" s="5">
        <f t="shared" si="25"/>
        <v>614.05060500000002</v>
      </c>
      <c r="AU183" s="11">
        <f t="shared" si="26"/>
        <v>1.2707688340186197E-2</v>
      </c>
      <c r="AV183" s="5">
        <f t="shared" si="31"/>
        <v>12.707688340186197</v>
      </c>
    </row>
    <row r="184" spans="1:48" x14ac:dyDescent="0.25">
      <c r="A184" s="1" t="s">
        <v>286</v>
      </c>
      <c r="B184" s="1" t="s">
        <v>287</v>
      </c>
      <c r="C184" s="1" t="s">
        <v>274</v>
      </c>
      <c r="D184" s="1" t="s">
        <v>84</v>
      </c>
      <c r="E184" s="1" t="s">
        <v>80</v>
      </c>
      <c r="F184" s="1" t="s">
        <v>278</v>
      </c>
      <c r="G184" s="1" t="s">
        <v>51</v>
      </c>
      <c r="H184" s="1" t="s">
        <v>52</v>
      </c>
      <c r="I184" s="2">
        <v>91.9</v>
      </c>
      <c r="J184" s="2">
        <v>8.06</v>
      </c>
      <c r="K184" s="2">
        <f t="shared" si="23"/>
        <v>8.06</v>
      </c>
      <c r="L184" s="2">
        <f t="shared" si="24"/>
        <v>0</v>
      </c>
      <c r="P184" s="6">
        <v>2.5299999999999998</v>
      </c>
      <c r="Q184" s="5">
        <v>4586.8899999999994</v>
      </c>
      <c r="R184" s="7">
        <v>5.38</v>
      </c>
      <c r="S184" s="5">
        <v>3907.2249999999999</v>
      </c>
      <c r="AB184" s="10">
        <v>0.15</v>
      </c>
      <c r="AC184" s="5">
        <v>11.76525</v>
      </c>
      <c r="AL184" s="5" t="str">
        <f t="shared" si="28"/>
        <v/>
      </c>
      <c r="AN184" s="5" t="str">
        <f t="shared" si="29"/>
        <v/>
      </c>
      <c r="AP184" s="5" t="str">
        <f t="shared" si="30"/>
        <v/>
      </c>
      <c r="AS184" s="5">
        <f t="shared" si="27"/>
        <v>8505.8802500000002</v>
      </c>
      <c r="AT184" s="5">
        <f t="shared" si="25"/>
        <v>6813.2100802499999</v>
      </c>
      <c r="AU184" s="11">
        <f t="shared" si="26"/>
        <v>0.14099839588307544</v>
      </c>
      <c r="AV184" s="5">
        <f t="shared" si="31"/>
        <v>140.99839588307543</v>
      </c>
    </row>
    <row r="185" spans="1:48" x14ac:dyDescent="0.25">
      <c r="A185" s="1" t="s">
        <v>286</v>
      </c>
      <c r="B185" s="1" t="s">
        <v>287</v>
      </c>
      <c r="C185" s="1" t="s">
        <v>274</v>
      </c>
      <c r="D185" s="1" t="s">
        <v>84</v>
      </c>
      <c r="E185" s="1" t="s">
        <v>131</v>
      </c>
      <c r="F185" s="1" t="s">
        <v>278</v>
      </c>
      <c r="G185" s="1" t="s">
        <v>51</v>
      </c>
      <c r="H185" s="1" t="s">
        <v>52</v>
      </c>
      <c r="I185" s="2">
        <v>91.9</v>
      </c>
      <c r="J185" s="2">
        <v>8.84</v>
      </c>
      <c r="K185" s="2">
        <f t="shared" si="23"/>
        <v>8.83</v>
      </c>
      <c r="L185" s="2">
        <f t="shared" si="24"/>
        <v>0</v>
      </c>
      <c r="P185" s="6">
        <v>2.5299999999999998</v>
      </c>
      <c r="Q185" s="5">
        <v>4586.8899999999994</v>
      </c>
      <c r="R185" s="7">
        <v>5.86</v>
      </c>
      <c r="S185" s="5">
        <v>4255.8249999999998</v>
      </c>
      <c r="AB185" s="10">
        <v>0.44</v>
      </c>
      <c r="AC185" s="5">
        <v>34.511400000000002</v>
      </c>
      <c r="AL185" s="5" t="str">
        <f t="shared" si="28"/>
        <v/>
      </c>
      <c r="AN185" s="5" t="str">
        <f t="shared" si="29"/>
        <v/>
      </c>
      <c r="AP185" s="5" t="str">
        <f t="shared" si="30"/>
        <v/>
      </c>
      <c r="AS185" s="5">
        <f t="shared" si="27"/>
        <v>8877.2263999999996</v>
      </c>
      <c r="AT185" s="5">
        <f t="shared" si="25"/>
        <v>7110.6583463999996</v>
      </c>
      <c r="AU185" s="11">
        <f t="shared" si="26"/>
        <v>0.14715404467290596</v>
      </c>
      <c r="AV185" s="5">
        <f t="shared" si="31"/>
        <v>147.15404467290597</v>
      </c>
    </row>
    <row r="186" spans="1:48" x14ac:dyDescent="0.25">
      <c r="A186" s="1" t="s">
        <v>286</v>
      </c>
      <c r="B186" s="1" t="s">
        <v>287</v>
      </c>
      <c r="C186" s="1" t="s">
        <v>274</v>
      </c>
      <c r="D186" s="1" t="s">
        <v>84</v>
      </c>
      <c r="E186" s="1" t="s">
        <v>97</v>
      </c>
      <c r="F186" s="1" t="s">
        <v>278</v>
      </c>
      <c r="G186" s="1" t="s">
        <v>51</v>
      </c>
      <c r="H186" s="1" t="s">
        <v>52</v>
      </c>
      <c r="I186" s="2">
        <v>91.9</v>
      </c>
      <c r="J186" s="2">
        <v>40.14</v>
      </c>
      <c r="K186" s="2">
        <f t="shared" si="23"/>
        <v>39.999999999999993</v>
      </c>
      <c r="L186" s="2">
        <f t="shared" si="24"/>
        <v>0</v>
      </c>
      <c r="P186" s="6">
        <v>2.58</v>
      </c>
      <c r="Q186" s="5">
        <v>3341.1</v>
      </c>
      <c r="R186" s="7">
        <v>35.369999999999997</v>
      </c>
      <c r="S186" s="5">
        <v>22718.137500000001</v>
      </c>
      <c r="T186" s="8">
        <v>2.0499999999999998</v>
      </c>
      <c r="U186" s="5">
        <v>418.00875000000008</v>
      </c>
      <c r="AL186" s="5" t="str">
        <f t="shared" si="28"/>
        <v/>
      </c>
      <c r="AN186" s="5" t="str">
        <f t="shared" si="29"/>
        <v/>
      </c>
      <c r="AP186" s="5" t="str">
        <f t="shared" si="30"/>
        <v/>
      </c>
      <c r="AS186" s="5">
        <f t="shared" si="27"/>
        <v>26477.24625</v>
      </c>
      <c r="AT186" s="5">
        <f t="shared" si="25"/>
        <v>21208.274246249999</v>
      </c>
      <c r="AU186" s="11">
        <f t="shared" si="26"/>
        <v>0.43890216402366761</v>
      </c>
      <c r="AV186" s="5">
        <f t="shared" si="31"/>
        <v>438.90216402366758</v>
      </c>
    </row>
    <row r="187" spans="1:48" x14ac:dyDescent="0.25">
      <c r="A187" s="1" t="s">
        <v>286</v>
      </c>
      <c r="B187" s="1" t="s">
        <v>287</v>
      </c>
      <c r="C187" s="1" t="s">
        <v>274</v>
      </c>
      <c r="D187" s="1" t="s">
        <v>84</v>
      </c>
      <c r="E187" s="1" t="s">
        <v>132</v>
      </c>
      <c r="F187" s="1" t="s">
        <v>278</v>
      </c>
      <c r="G187" s="1" t="s">
        <v>51</v>
      </c>
      <c r="H187" s="1" t="s">
        <v>52</v>
      </c>
      <c r="I187" s="2">
        <v>91.9</v>
      </c>
      <c r="J187" s="2">
        <v>33.68</v>
      </c>
      <c r="K187" s="2">
        <f t="shared" si="23"/>
        <v>33.669999999999995</v>
      </c>
      <c r="L187" s="2">
        <f t="shared" si="24"/>
        <v>0</v>
      </c>
      <c r="P187" s="6">
        <v>5.17</v>
      </c>
      <c r="Q187" s="5">
        <v>6778.03</v>
      </c>
      <c r="R187" s="7">
        <v>15.93</v>
      </c>
      <c r="S187" s="5">
        <v>10089.6875</v>
      </c>
      <c r="T187" s="8">
        <v>11.72</v>
      </c>
      <c r="U187" s="5">
        <v>2168.1675</v>
      </c>
      <c r="Z187" s="9">
        <v>0.48</v>
      </c>
      <c r="AA187" s="5">
        <v>38.345999999999997</v>
      </c>
      <c r="AB187" s="10">
        <v>0.37</v>
      </c>
      <c r="AC187" s="5">
        <v>26.10765</v>
      </c>
      <c r="AL187" s="5" t="str">
        <f t="shared" si="28"/>
        <v/>
      </c>
      <c r="AN187" s="5" t="str">
        <f t="shared" si="29"/>
        <v/>
      </c>
      <c r="AP187" s="5" t="str">
        <f t="shared" si="30"/>
        <v/>
      </c>
      <c r="AS187" s="5">
        <f t="shared" si="27"/>
        <v>19100.338650000002</v>
      </c>
      <c r="AT187" s="5">
        <f t="shared" si="25"/>
        <v>15299.371258650001</v>
      </c>
      <c r="AU187" s="11">
        <f t="shared" si="26"/>
        <v>0.31661827245610552</v>
      </c>
      <c r="AV187" s="5">
        <f t="shared" si="31"/>
        <v>316.6182724561055</v>
      </c>
    </row>
    <row r="188" spans="1:48" x14ac:dyDescent="0.25">
      <c r="A188" s="1" t="s">
        <v>288</v>
      </c>
      <c r="B188" s="1" t="s">
        <v>289</v>
      </c>
      <c r="C188" s="1" t="s">
        <v>290</v>
      </c>
      <c r="D188" s="1" t="s">
        <v>84</v>
      </c>
      <c r="E188" s="1" t="s">
        <v>132</v>
      </c>
      <c r="F188" s="1" t="s">
        <v>278</v>
      </c>
      <c r="G188" s="1" t="s">
        <v>51</v>
      </c>
      <c r="H188" s="1" t="s">
        <v>52</v>
      </c>
      <c r="I188" s="2">
        <v>5</v>
      </c>
      <c r="J188" s="2">
        <v>4.7300000000000004</v>
      </c>
      <c r="K188" s="2">
        <f t="shared" si="23"/>
        <v>4.7299999999999995</v>
      </c>
      <c r="L188" s="2">
        <f t="shared" si="24"/>
        <v>0</v>
      </c>
      <c r="T188" s="8">
        <v>0.01</v>
      </c>
      <c r="U188" s="5">
        <v>1.5562499999999999</v>
      </c>
      <c r="Z188" s="9">
        <v>2.88</v>
      </c>
      <c r="AA188" s="5">
        <v>209.90700000000001</v>
      </c>
      <c r="AB188" s="10">
        <v>1.84</v>
      </c>
      <c r="AC188" s="5">
        <v>116.532</v>
      </c>
      <c r="AL188" s="5" t="str">
        <f t="shared" si="28"/>
        <v/>
      </c>
      <c r="AN188" s="5" t="str">
        <f t="shared" si="29"/>
        <v/>
      </c>
      <c r="AP188" s="5" t="str">
        <f t="shared" si="30"/>
        <v/>
      </c>
      <c r="AS188" s="5">
        <f t="shared" si="27"/>
        <v>327.99525</v>
      </c>
      <c r="AT188" s="5">
        <f t="shared" si="25"/>
        <v>262.72419524999998</v>
      </c>
      <c r="AU188" s="11">
        <f t="shared" si="26"/>
        <v>5.4370391714917803E-3</v>
      </c>
      <c r="AV188" s="5">
        <f t="shared" si="31"/>
        <v>5.4370391714917803</v>
      </c>
    </row>
    <row r="189" spans="1:48" x14ac:dyDescent="0.25">
      <c r="A189" s="1" t="s">
        <v>291</v>
      </c>
      <c r="B189" s="1" t="s">
        <v>106</v>
      </c>
      <c r="C189" s="1" t="s">
        <v>107</v>
      </c>
      <c r="D189" s="1" t="s">
        <v>108</v>
      </c>
      <c r="E189" s="1" t="s">
        <v>80</v>
      </c>
      <c r="F189" s="1" t="s">
        <v>278</v>
      </c>
      <c r="G189" s="1" t="s">
        <v>51</v>
      </c>
      <c r="H189" s="1" t="s">
        <v>52</v>
      </c>
      <c r="I189" s="2">
        <v>64.5</v>
      </c>
      <c r="J189" s="2">
        <v>30.06</v>
      </c>
      <c r="K189" s="2">
        <f t="shared" si="23"/>
        <v>0</v>
      </c>
      <c r="L189" s="2">
        <f t="shared" si="24"/>
        <v>30.06</v>
      </c>
      <c r="AL189" s="5" t="str">
        <f t="shared" si="28"/>
        <v/>
      </c>
      <c r="AN189" s="5" t="str">
        <f t="shared" si="29"/>
        <v/>
      </c>
      <c r="AP189" s="5" t="str">
        <f t="shared" si="30"/>
        <v/>
      </c>
      <c r="AR189" s="2">
        <v>30.06</v>
      </c>
      <c r="AS189" s="5">
        <f t="shared" si="27"/>
        <v>0</v>
      </c>
      <c r="AT189" s="5">
        <f t="shared" si="25"/>
        <v>0</v>
      </c>
      <c r="AU189" s="11">
        <f t="shared" si="26"/>
        <v>0</v>
      </c>
      <c r="AV189" s="5">
        <f t="shared" si="31"/>
        <v>0</v>
      </c>
    </row>
    <row r="190" spans="1:48" x14ac:dyDescent="0.25">
      <c r="A190" s="1" t="s">
        <v>291</v>
      </c>
      <c r="B190" s="1" t="s">
        <v>106</v>
      </c>
      <c r="C190" s="1" t="s">
        <v>107</v>
      </c>
      <c r="D190" s="1" t="s">
        <v>108</v>
      </c>
      <c r="E190" s="1" t="s">
        <v>131</v>
      </c>
      <c r="F190" s="1" t="s">
        <v>278</v>
      </c>
      <c r="G190" s="1" t="s">
        <v>51</v>
      </c>
      <c r="H190" s="1" t="s">
        <v>52</v>
      </c>
      <c r="I190" s="2">
        <v>64.5</v>
      </c>
      <c r="J190" s="2">
        <v>31.28</v>
      </c>
      <c r="K190" s="2">
        <f t="shared" si="23"/>
        <v>0</v>
      </c>
      <c r="L190" s="2">
        <f t="shared" si="24"/>
        <v>30.7</v>
      </c>
      <c r="AL190" s="5" t="str">
        <f t="shared" si="28"/>
        <v/>
      </c>
      <c r="AN190" s="5" t="str">
        <f t="shared" si="29"/>
        <v/>
      </c>
      <c r="AP190" s="5" t="str">
        <f t="shared" si="30"/>
        <v/>
      </c>
      <c r="AR190" s="2">
        <v>30.7</v>
      </c>
      <c r="AS190" s="5">
        <f t="shared" si="27"/>
        <v>0</v>
      </c>
      <c r="AT190" s="5">
        <f t="shared" si="25"/>
        <v>0</v>
      </c>
      <c r="AU190" s="11">
        <f t="shared" si="26"/>
        <v>0</v>
      </c>
      <c r="AV190" s="5">
        <f t="shared" si="31"/>
        <v>0</v>
      </c>
    </row>
    <row r="191" spans="1:48" x14ac:dyDescent="0.25">
      <c r="A191" s="1" t="s">
        <v>292</v>
      </c>
      <c r="B191" s="1" t="s">
        <v>273</v>
      </c>
      <c r="C191" s="1" t="s">
        <v>274</v>
      </c>
      <c r="D191" s="1" t="s">
        <v>96</v>
      </c>
      <c r="E191" s="1" t="s">
        <v>139</v>
      </c>
      <c r="F191" s="1" t="s">
        <v>278</v>
      </c>
      <c r="G191" s="1" t="s">
        <v>51</v>
      </c>
      <c r="H191" s="1" t="s">
        <v>52</v>
      </c>
      <c r="I191" s="2">
        <v>39.020000000000003</v>
      </c>
      <c r="J191" s="2">
        <v>38.06</v>
      </c>
      <c r="K191" s="2">
        <f t="shared" si="23"/>
        <v>38.06</v>
      </c>
      <c r="L191" s="2">
        <f t="shared" si="24"/>
        <v>0</v>
      </c>
      <c r="P191" s="6">
        <v>21.98</v>
      </c>
      <c r="Q191" s="5">
        <v>28464.1</v>
      </c>
      <c r="R191" s="7">
        <v>16</v>
      </c>
      <c r="S191" s="5">
        <v>8300</v>
      </c>
      <c r="T191" s="8">
        <v>0.08</v>
      </c>
      <c r="U191" s="5">
        <v>12.45</v>
      </c>
      <c r="AL191" s="5" t="str">
        <f t="shared" si="28"/>
        <v/>
      </c>
      <c r="AN191" s="5" t="str">
        <f t="shared" si="29"/>
        <v/>
      </c>
      <c r="AP191" s="5" t="str">
        <f t="shared" si="30"/>
        <v/>
      </c>
      <c r="AS191" s="5">
        <f t="shared" si="27"/>
        <v>36776.549999999996</v>
      </c>
      <c r="AT191" s="5">
        <f t="shared" si="25"/>
        <v>29458.016549999993</v>
      </c>
      <c r="AU191" s="11">
        <f t="shared" si="26"/>
        <v>0.60962938622533713</v>
      </c>
      <c r="AV191" s="5">
        <f t="shared" si="31"/>
        <v>609.62938622533716</v>
      </c>
    </row>
    <row r="192" spans="1:48" x14ac:dyDescent="0.25">
      <c r="A192" s="1" t="s">
        <v>293</v>
      </c>
      <c r="B192" s="1" t="s">
        <v>294</v>
      </c>
      <c r="C192" s="1" t="s">
        <v>295</v>
      </c>
      <c r="D192" s="1" t="s">
        <v>296</v>
      </c>
      <c r="E192" s="1" t="s">
        <v>49</v>
      </c>
      <c r="F192" s="1" t="s">
        <v>278</v>
      </c>
      <c r="G192" s="1" t="s">
        <v>51</v>
      </c>
      <c r="H192" s="1" t="s">
        <v>52</v>
      </c>
      <c r="I192" s="2">
        <v>133.02000000000001</v>
      </c>
      <c r="J192" s="2">
        <v>12.49</v>
      </c>
      <c r="K192" s="2">
        <f t="shared" si="23"/>
        <v>11.83</v>
      </c>
      <c r="L192" s="2">
        <f t="shared" si="24"/>
        <v>0.67</v>
      </c>
      <c r="N192" s="4">
        <v>0.37</v>
      </c>
      <c r="O192" s="5">
        <v>650.04375000000005</v>
      </c>
      <c r="P192" s="6">
        <v>9.48</v>
      </c>
      <c r="Q192" s="5">
        <v>12276.6</v>
      </c>
      <c r="R192" s="7">
        <v>1.64</v>
      </c>
      <c r="S192" s="5">
        <v>850.75</v>
      </c>
      <c r="AE192" s="2">
        <v>0.34</v>
      </c>
      <c r="AF192" s="5">
        <v>19.048500000000001</v>
      </c>
      <c r="AK192" s="3">
        <v>0.01</v>
      </c>
      <c r="AL192" s="5">
        <f t="shared" si="28"/>
        <v>32.178000000000004</v>
      </c>
      <c r="AM192" s="3">
        <v>0.26</v>
      </c>
      <c r="AN192" s="5">
        <f t="shared" si="29"/>
        <v>1394.38</v>
      </c>
      <c r="AP192" s="5" t="str">
        <f t="shared" si="30"/>
        <v/>
      </c>
      <c r="AQ192" s="2">
        <v>0.4</v>
      </c>
      <c r="AS192" s="5">
        <f t="shared" si="27"/>
        <v>13796.442250000002</v>
      </c>
      <c r="AT192" s="5">
        <f t="shared" si="25"/>
        <v>11050.950242249999</v>
      </c>
      <c r="AU192" s="11">
        <f t="shared" si="26"/>
        <v>0.22869781480211743</v>
      </c>
      <c r="AV192" s="5">
        <f t="shared" si="31"/>
        <v>228.69781480211742</v>
      </c>
    </row>
    <row r="193" spans="1:48" x14ac:dyDescent="0.25">
      <c r="A193" s="1" t="s">
        <v>293</v>
      </c>
      <c r="B193" s="1" t="s">
        <v>294</v>
      </c>
      <c r="C193" s="1" t="s">
        <v>295</v>
      </c>
      <c r="D193" s="1" t="s">
        <v>296</v>
      </c>
      <c r="E193" s="1" t="s">
        <v>53</v>
      </c>
      <c r="F193" s="1" t="s">
        <v>278</v>
      </c>
      <c r="G193" s="1" t="s">
        <v>51</v>
      </c>
      <c r="H193" s="1" t="s">
        <v>52</v>
      </c>
      <c r="I193" s="2">
        <v>133.02000000000001</v>
      </c>
      <c r="J193" s="2">
        <v>35.33</v>
      </c>
      <c r="K193" s="2">
        <f t="shared" ref="K193:K256" si="32">SUM(N193,P193,R193,T193,V193,X193,Z193,AB193,AE193,AG193,AI193)</f>
        <v>20.73</v>
      </c>
      <c r="L193" s="2">
        <f t="shared" ref="L193:L256" si="33">SUM(M193,AD193,AK193,AM193,AO193,AQ193,AR193)</f>
        <v>2.89</v>
      </c>
      <c r="N193" s="4">
        <v>9.3000000000000007</v>
      </c>
      <c r="O193" s="5">
        <v>16338.9375</v>
      </c>
      <c r="P193" s="6">
        <v>10.34</v>
      </c>
      <c r="Q193" s="5">
        <v>13390.3</v>
      </c>
      <c r="R193" s="7">
        <v>0.43</v>
      </c>
      <c r="S193" s="5">
        <v>223.0625</v>
      </c>
      <c r="Z193" s="9">
        <v>0.65999999999999992</v>
      </c>
      <c r="AA193" s="5">
        <v>41.084999999999987</v>
      </c>
      <c r="AK193" s="3">
        <v>0.01</v>
      </c>
      <c r="AL193" s="5">
        <f t="shared" si="28"/>
        <v>32.178000000000004</v>
      </c>
      <c r="AM193" s="3">
        <v>1.03</v>
      </c>
      <c r="AN193" s="5">
        <f t="shared" si="29"/>
        <v>5523.89</v>
      </c>
      <c r="AP193" s="5" t="str">
        <f t="shared" si="30"/>
        <v/>
      </c>
      <c r="AQ193" s="2">
        <v>1.85</v>
      </c>
      <c r="AS193" s="5">
        <f t="shared" si="27"/>
        <v>29993.384999999998</v>
      </c>
      <c r="AT193" s="5">
        <f t="shared" si="25"/>
        <v>24024.701384999997</v>
      </c>
      <c r="AU193" s="11">
        <f t="shared" si="26"/>
        <v>0.49718771576915821</v>
      </c>
      <c r="AV193" s="5">
        <f t="shared" si="31"/>
        <v>497.18771576915822</v>
      </c>
    </row>
    <row r="194" spans="1:48" x14ac:dyDescent="0.25">
      <c r="A194" s="1" t="s">
        <v>293</v>
      </c>
      <c r="B194" s="1" t="s">
        <v>294</v>
      </c>
      <c r="C194" s="1" t="s">
        <v>295</v>
      </c>
      <c r="D194" s="1" t="s">
        <v>296</v>
      </c>
      <c r="E194" s="1" t="s">
        <v>92</v>
      </c>
      <c r="F194" s="1" t="s">
        <v>278</v>
      </c>
      <c r="G194" s="1" t="s">
        <v>51</v>
      </c>
      <c r="H194" s="1" t="s">
        <v>52</v>
      </c>
      <c r="I194" s="2">
        <v>133.02000000000001</v>
      </c>
      <c r="J194" s="2">
        <v>34.200000000000003</v>
      </c>
      <c r="K194" s="2">
        <f t="shared" si="32"/>
        <v>34.15</v>
      </c>
      <c r="L194" s="2">
        <f t="shared" si="33"/>
        <v>0.05</v>
      </c>
      <c r="N194" s="4">
        <v>2.97</v>
      </c>
      <c r="O194" s="5">
        <v>5217.9187500000007</v>
      </c>
      <c r="P194" s="6">
        <v>16.3</v>
      </c>
      <c r="Q194" s="5">
        <v>21108.5</v>
      </c>
      <c r="R194" s="7">
        <v>13.56</v>
      </c>
      <c r="S194" s="5">
        <v>7034.25</v>
      </c>
      <c r="Z194" s="9">
        <v>0.69</v>
      </c>
      <c r="AA194" s="5">
        <v>42.952499999999993</v>
      </c>
      <c r="AB194" s="10">
        <v>0.63</v>
      </c>
      <c r="AC194" s="5">
        <v>35.295749999999998</v>
      </c>
      <c r="AK194" s="3">
        <v>0.01</v>
      </c>
      <c r="AL194" s="5">
        <f t="shared" si="28"/>
        <v>32.178000000000004</v>
      </c>
      <c r="AM194" s="3">
        <v>0.03</v>
      </c>
      <c r="AN194" s="5">
        <f t="shared" si="29"/>
        <v>160.88999999999999</v>
      </c>
      <c r="AP194" s="5" t="str">
        <f t="shared" si="30"/>
        <v/>
      </c>
      <c r="AQ194" s="2">
        <v>0.01</v>
      </c>
      <c r="AS194" s="5">
        <f t="shared" si="27"/>
        <v>33438.916999999994</v>
      </c>
      <c r="AT194" s="5">
        <f t="shared" si="25"/>
        <v>26784.572516999997</v>
      </c>
      <c r="AU194" s="11">
        <f t="shared" si="26"/>
        <v>0.55430284914571903</v>
      </c>
      <c r="AV194" s="5">
        <f t="shared" si="31"/>
        <v>554.30284914571905</v>
      </c>
    </row>
    <row r="195" spans="1:48" x14ac:dyDescent="0.25">
      <c r="A195" s="1" t="s">
        <v>293</v>
      </c>
      <c r="B195" s="1" t="s">
        <v>294</v>
      </c>
      <c r="C195" s="1" t="s">
        <v>295</v>
      </c>
      <c r="D195" s="1" t="s">
        <v>296</v>
      </c>
      <c r="E195" s="1" t="s">
        <v>61</v>
      </c>
      <c r="F195" s="1" t="s">
        <v>278</v>
      </c>
      <c r="G195" s="1" t="s">
        <v>51</v>
      </c>
      <c r="H195" s="1" t="s">
        <v>52</v>
      </c>
      <c r="I195" s="2">
        <v>133.02000000000001</v>
      </c>
      <c r="J195" s="2">
        <v>24.35</v>
      </c>
      <c r="K195" s="2">
        <f t="shared" si="32"/>
        <v>22.54</v>
      </c>
      <c r="L195" s="2">
        <f t="shared" si="33"/>
        <v>1.69</v>
      </c>
      <c r="N195" s="4">
        <v>2.42</v>
      </c>
      <c r="O195" s="5">
        <v>4251.6374999999998</v>
      </c>
      <c r="P195" s="6">
        <v>5.07</v>
      </c>
      <c r="Q195" s="5">
        <v>6565.6500000000005</v>
      </c>
      <c r="R195" s="7">
        <v>14.84</v>
      </c>
      <c r="S195" s="5">
        <v>7698.25</v>
      </c>
      <c r="Z195" s="9">
        <v>0.21</v>
      </c>
      <c r="AA195" s="5">
        <v>13.0725</v>
      </c>
      <c r="AK195" s="3">
        <v>0.01</v>
      </c>
      <c r="AL195" s="5">
        <f t="shared" si="28"/>
        <v>32.178000000000004</v>
      </c>
      <c r="AM195" s="3">
        <v>0.65</v>
      </c>
      <c r="AN195" s="5">
        <f t="shared" si="29"/>
        <v>3485.9500000000003</v>
      </c>
      <c r="AP195" s="5" t="str">
        <f t="shared" si="30"/>
        <v/>
      </c>
      <c r="AQ195" s="2">
        <v>1.03</v>
      </c>
      <c r="AS195" s="5">
        <f t="shared" si="27"/>
        <v>18528.609999999997</v>
      </c>
      <c r="AT195" s="5">
        <f t="shared" ref="AT195:AT258" si="34">$AS$365*(AU195/100)</f>
        <v>14841.416609999993</v>
      </c>
      <c r="AU195" s="11">
        <f t="shared" ref="AU195:AU258" si="35">(AS195/$AS$365)*(100-19.9)</f>
        <v>0.30714096732588136</v>
      </c>
      <c r="AV195" s="5">
        <f t="shared" si="31"/>
        <v>307.14096732588138</v>
      </c>
    </row>
    <row r="196" spans="1:48" x14ac:dyDescent="0.25">
      <c r="A196" s="1" t="s">
        <v>293</v>
      </c>
      <c r="B196" s="1" t="s">
        <v>294</v>
      </c>
      <c r="C196" s="1" t="s">
        <v>295</v>
      </c>
      <c r="D196" s="1" t="s">
        <v>296</v>
      </c>
      <c r="E196" s="1" t="s">
        <v>58</v>
      </c>
      <c r="F196" s="1" t="s">
        <v>278</v>
      </c>
      <c r="G196" s="1" t="s">
        <v>51</v>
      </c>
      <c r="H196" s="1" t="s">
        <v>52</v>
      </c>
      <c r="I196" s="2">
        <v>133.02000000000001</v>
      </c>
      <c r="J196" s="2">
        <v>25.97</v>
      </c>
      <c r="K196" s="2">
        <f t="shared" si="32"/>
        <v>22.72</v>
      </c>
      <c r="L196" s="2">
        <f t="shared" si="33"/>
        <v>0.04</v>
      </c>
      <c r="N196" s="4">
        <v>2.17</v>
      </c>
      <c r="O196" s="5">
        <v>3812.4187499999998</v>
      </c>
      <c r="P196" s="6">
        <v>11.19</v>
      </c>
      <c r="Q196" s="5">
        <v>14491.05</v>
      </c>
      <c r="R196" s="7">
        <v>9.2799999999999994</v>
      </c>
      <c r="S196" s="5">
        <v>4814</v>
      </c>
      <c r="Z196" s="9">
        <v>0.08</v>
      </c>
      <c r="AA196" s="5">
        <v>4.9800000000000004</v>
      </c>
      <c r="AK196" s="3">
        <v>0.01</v>
      </c>
      <c r="AL196" s="5">
        <f t="shared" si="28"/>
        <v>32.178000000000004</v>
      </c>
      <c r="AM196" s="3">
        <v>0.02</v>
      </c>
      <c r="AN196" s="5">
        <f t="shared" si="29"/>
        <v>107.26</v>
      </c>
      <c r="AP196" s="5" t="str">
        <f t="shared" si="30"/>
        <v/>
      </c>
      <c r="AQ196" s="2">
        <v>0.01</v>
      </c>
      <c r="AS196" s="5">
        <f t="shared" si="27"/>
        <v>23122.44875</v>
      </c>
      <c r="AT196" s="5">
        <f t="shared" si="34"/>
        <v>18521.081448749999</v>
      </c>
      <c r="AU196" s="11">
        <f t="shared" si="35"/>
        <v>0.3832910982538959</v>
      </c>
      <c r="AV196" s="5">
        <f t="shared" si="31"/>
        <v>383.29109825389594</v>
      </c>
    </row>
    <row r="197" spans="1:48" x14ac:dyDescent="0.25">
      <c r="A197" s="1" t="s">
        <v>293</v>
      </c>
      <c r="B197" s="1" t="s">
        <v>294</v>
      </c>
      <c r="C197" s="1" t="s">
        <v>295</v>
      </c>
      <c r="D197" s="1" t="s">
        <v>296</v>
      </c>
      <c r="E197" s="1" t="s">
        <v>76</v>
      </c>
      <c r="F197" s="1" t="s">
        <v>278</v>
      </c>
      <c r="G197" s="1" t="s">
        <v>51</v>
      </c>
      <c r="H197" s="1" t="s">
        <v>52</v>
      </c>
      <c r="I197" s="2">
        <v>133.02000000000001</v>
      </c>
      <c r="J197" s="2">
        <v>0.02</v>
      </c>
      <c r="K197" s="2">
        <f t="shared" si="32"/>
        <v>0.02</v>
      </c>
      <c r="L197" s="2">
        <f t="shared" si="33"/>
        <v>0</v>
      </c>
      <c r="P197" s="6">
        <v>0.02</v>
      </c>
      <c r="Q197" s="5">
        <v>25.9</v>
      </c>
      <c r="AL197" s="5" t="str">
        <f t="shared" si="28"/>
        <v/>
      </c>
      <c r="AN197" s="5" t="str">
        <f t="shared" si="29"/>
        <v/>
      </c>
      <c r="AP197" s="5" t="str">
        <f t="shared" si="30"/>
        <v/>
      </c>
      <c r="AS197" s="5">
        <f t="shared" si="27"/>
        <v>25.9</v>
      </c>
      <c r="AT197" s="5">
        <f t="shared" si="34"/>
        <v>20.745899999999999</v>
      </c>
      <c r="AU197" s="11">
        <f t="shared" si="35"/>
        <v>4.2933339596118268E-4</v>
      </c>
      <c r="AV197" s="5">
        <f t="shared" si="31"/>
        <v>0.42933339596118275</v>
      </c>
    </row>
    <row r="198" spans="1:48" x14ac:dyDescent="0.25">
      <c r="A198" s="1" t="s">
        <v>297</v>
      </c>
      <c r="B198" s="1" t="s">
        <v>298</v>
      </c>
      <c r="C198" s="1" t="s">
        <v>299</v>
      </c>
      <c r="D198" s="1" t="s">
        <v>84</v>
      </c>
      <c r="E198" s="1" t="s">
        <v>53</v>
      </c>
      <c r="F198" s="1" t="s">
        <v>278</v>
      </c>
      <c r="G198" s="1" t="s">
        <v>51</v>
      </c>
      <c r="H198" s="1" t="s">
        <v>52</v>
      </c>
      <c r="I198" s="2">
        <v>7.89</v>
      </c>
      <c r="J198" s="2">
        <v>2.42</v>
      </c>
      <c r="K198" s="2">
        <f t="shared" si="32"/>
        <v>2.39</v>
      </c>
      <c r="L198" s="2">
        <f t="shared" si="33"/>
        <v>0.03</v>
      </c>
      <c r="Z198" s="9">
        <v>2.39</v>
      </c>
      <c r="AA198" s="5">
        <v>148.7775</v>
      </c>
      <c r="AK198" s="3">
        <v>0.01</v>
      </c>
      <c r="AL198" s="5">
        <f t="shared" si="28"/>
        <v>32.178000000000004</v>
      </c>
      <c r="AN198" s="5" t="str">
        <f t="shared" si="29"/>
        <v/>
      </c>
      <c r="AP198" s="5" t="str">
        <f t="shared" si="30"/>
        <v/>
      </c>
      <c r="AQ198" s="2">
        <v>0.02</v>
      </c>
      <c r="AS198" s="5">
        <f t="shared" si="27"/>
        <v>148.7775</v>
      </c>
      <c r="AT198" s="5">
        <f t="shared" si="34"/>
        <v>119.1707775</v>
      </c>
      <c r="AU198" s="11">
        <f t="shared" si="35"/>
        <v>2.4662219813750912E-3</v>
      </c>
      <c r="AV198" s="5">
        <f t="shared" si="31"/>
        <v>2.4662219813750914</v>
      </c>
    </row>
    <row r="199" spans="1:48" x14ac:dyDescent="0.25">
      <c r="A199" s="1" t="s">
        <v>297</v>
      </c>
      <c r="B199" s="1" t="s">
        <v>298</v>
      </c>
      <c r="C199" s="1" t="s">
        <v>299</v>
      </c>
      <c r="D199" s="1" t="s">
        <v>84</v>
      </c>
      <c r="E199" s="1" t="s">
        <v>92</v>
      </c>
      <c r="F199" s="1" t="s">
        <v>278</v>
      </c>
      <c r="G199" s="1" t="s">
        <v>51</v>
      </c>
      <c r="H199" s="1" t="s">
        <v>52</v>
      </c>
      <c r="I199" s="2">
        <v>7.89</v>
      </c>
      <c r="J199" s="2">
        <v>3.9</v>
      </c>
      <c r="K199" s="2">
        <f t="shared" si="32"/>
        <v>3.86</v>
      </c>
      <c r="L199" s="2">
        <f t="shared" si="33"/>
        <v>0.04</v>
      </c>
      <c r="Z199" s="9">
        <v>1.91</v>
      </c>
      <c r="AA199" s="5">
        <v>118.89749999999999</v>
      </c>
      <c r="AB199" s="10">
        <v>1.95</v>
      </c>
      <c r="AC199" s="5">
        <v>109.24875</v>
      </c>
      <c r="AK199" s="3">
        <v>0.02</v>
      </c>
      <c r="AL199" s="5">
        <f t="shared" si="28"/>
        <v>64.356000000000009</v>
      </c>
      <c r="AN199" s="5" t="str">
        <f t="shared" si="29"/>
        <v/>
      </c>
      <c r="AP199" s="5" t="str">
        <f t="shared" si="30"/>
        <v/>
      </c>
      <c r="AQ199" s="2">
        <v>0.02</v>
      </c>
      <c r="AS199" s="5">
        <f t="shared" si="27"/>
        <v>228.14625000000001</v>
      </c>
      <c r="AT199" s="5">
        <f t="shared" si="34"/>
        <v>182.74514625</v>
      </c>
      <c r="AU199" s="11">
        <f t="shared" si="35"/>
        <v>3.7818843354559457E-3</v>
      </c>
      <c r="AV199" s="5">
        <f t="shared" si="31"/>
        <v>3.7818843354559455</v>
      </c>
    </row>
    <row r="200" spans="1:48" x14ac:dyDescent="0.25">
      <c r="A200" s="1" t="s">
        <v>297</v>
      </c>
      <c r="B200" s="1" t="s">
        <v>298</v>
      </c>
      <c r="C200" s="1" t="s">
        <v>299</v>
      </c>
      <c r="D200" s="1" t="s">
        <v>84</v>
      </c>
      <c r="E200" s="1" t="s">
        <v>61</v>
      </c>
      <c r="F200" s="1" t="s">
        <v>278</v>
      </c>
      <c r="G200" s="1" t="s">
        <v>51</v>
      </c>
      <c r="H200" s="1" t="s">
        <v>52</v>
      </c>
      <c r="I200" s="2">
        <v>7.89</v>
      </c>
      <c r="J200" s="2">
        <v>1.3</v>
      </c>
      <c r="K200" s="2">
        <f t="shared" si="32"/>
        <v>1.0900000000000001</v>
      </c>
      <c r="L200" s="2">
        <f t="shared" si="33"/>
        <v>0.05</v>
      </c>
      <c r="R200" s="7">
        <v>0.01</v>
      </c>
      <c r="S200" s="5">
        <v>5.1875</v>
      </c>
      <c r="Z200" s="9">
        <v>1.08</v>
      </c>
      <c r="AA200" s="5">
        <v>67.23</v>
      </c>
      <c r="AK200" s="3">
        <v>0.02</v>
      </c>
      <c r="AL200" s="5">
        <f t="shared" si="28"/>
        <v>64.356000000000009</v>
      </c>
      <c r="AN200" s="5" t="str">
        <f t="shared" si="29"/>
        <v/>
      </c>
      <c r="AP200" s="5" t="str">
        <f t="shared" si="30"/>
        <v/>
      </c>
      <c r="AQ200" s="2">
        <v>0.03</v>
      </c>
      <c r="AS200" s="5">
        <f t="shared" si="27"/>
        <v>72.417500000000004</v>
      </c>
      <c r="AT200" s="5">
        <f t="shared" si="34"/>
        <v>58.006417499999998</v>
      </c>
      <c r="AU200" s="11">
        <f t="shared" si="35"/>
        <v>1.2004344093443611E-3</v>
      </c>
      <c r="AV200" s="5">
        <f t="shared" si="31"/>
        <v>1.2004344093443611</v>
      </c>
    </row>
    <row r="201" spans="1:48" x14ac:dyDescent="0.25">
      <c r="A201" s="1" t="s">
        <v>297</v>
      </c>
      <c r="B201" s="1" t="s">
        <v>298</v>
      </c>
      <c r="C201" s="1" t="s">
        <v>299</v>
      </c>
      <c r="D201" s="1" t="s">
        <v>84</v>
      </c>
      <c r="E201" s="1" t="s">
        <v>58</v>
      </c>
      <c r="F201" s="1" t="s">
        <v>278</v>
      </c>
      <c r="G201" s="1" t="s">
        <v>51</v>
      </c>
      <c r="H201" s="1" t="s">
        <v>52</v>
      </c>
      <c r="I201" s="2">
        <v>7.89</v>
      </c>
      <c r="J201" s="2">
        <v>0.13</v>
      </c>
      <c r="K201" s="2">
        <f t="shared" si="32"/>
        <v>0.11</v>
      </c>
      <c r="L201" s="2">
        <f t="shared" si="33"/>
        <v>0.02</v>
      </c>
      <c r="Z201" s="9">
        <v>0.11</v>
      </c>
      <c r="AA201" s="5">
        <v>6.8475000000000001</v>
      </c>
      <c r="AK201" s="3">
        <v>0.01</v>
      </c>
      <c r="AL201" s="5">
        <f t="shared" si="28"/>
        <v>32.178000000000004</v>
      </c>
      <c r="AN201" s="5" t="str">
        <f t="shared" si="29"/>
        <v/>
      </c>
      <c r="AP201" s="5" t="str">
        <f t="shared" si="30"/>
        <v/>
      </c>
      <c r="AQ201" s="2">
        <v>0.01</v>
      </c>
      <c r="AS201" s="5">
        <f t="shared" si="27"/>
        <v>6.8475000000000001</v>
      </c>
      <c r="AT201" s="5">
        <f t="shared" si="34"/>
        <v>5.4848474999999999</v>
      </c>
      <c r="AU201" s="11">
        <f t="shared" si="35"/>
        <v>1.1350812466579918E-4</v>
      </c>
      <c r="AV201" s="5">
        <f t="shared" si="31"/>
        <v>0.11350812466579918</v>
      </c>
    </row>
    <row r="202" spans="1:48" x14ac:dyDescent="0.25">
      <c r="A202" s="1" t="s">
        <v>300</v>
      </c>
      <c r="B202" s="1" t="s">
        <v>264</v>
      </c>
      <c r="C202" s="1" t="s">
        <v>265</v>
      </c>
      <c r="D202" s="1" t="s">
        <v>266</v>
      </c>
      <c r="E202" s="1" t="s">
        <v>98</v>
      </c>
      <c r="F202" s="1" t="s">
        <v>278</v>
      </c>
      <c r="G202" s="1" t="s">
        <v>51</v>
      </c>
      <c r="H202" s="1" t="s">
        <v>52</v>
      </c>
      <c r="I202" s="2">
        <v>52</v>
      </c>
      <c r="J202" s="2">
        <v>36.76</v>
      </c>
      <c r="K202" s="2">
        <f t="shared" si="32"/>
        <v>34.080000000000005</v>
      </c>
      <c r="L202" s="2">
        <f t="shared" si="33"/>
        <v>2.67</v>
      </c>
      <c r="N202" s="4">
        <v>3.12</v>
      </c>
      <c r="O202" s="5">
        <v>5481.45</v>
      </c>
      <c r="P202" s="6">
        <v>23.92</v>
      </c>
      <c r="Q202" s="5">
        <v>30976.400000000001</v>
      </c>
      <c r="R202" s="7">
        <v>7.04</v>
      </c>
      <c r="S202" s="5">
        <v>3652</v>
      </c>
      <c r="AL202" s="5" t="str">
        <f t="shared" si="28"/>
        <v/>
      </c>
      <c r="AM202" s="3">
        <v>1.07</v>
      </c>
      <c r="AN202" s="5">
        <f t="shared" si="29"/>
        <v>5738.4100000000008</v>
      </c>
      <c r="AP202" s="5" t="str">
        <f t="shared" si="30"/>
        <v/>
      </c>
      <c r="AQ202" s="2">
        <v>1.6</v>
      </c>
      <c r="AS202" s="5">
        <f t="shared" si="27"/>
        <v>40109.85</v>
      </c>
      <c r="AT202" s="5">
        <f t="shared" si="34"/>
        <v>32127.989849999998</v>
      </c>
      <c r="AU202" s="11">
        <f t="shared" si="35"/>
        <v>0.66488409698817164</v>
      </c>
      <c r="AV202" s="5">
        <f t="shared" si="31"/>
        <v>664.88409698817168</v>
      </c>
    </row>
    <row r="203" spans="1:48" x14ac:dyDescent="0.25">
      <c r="A203" s="1" t="s">
        <v>300</v>
      </c>
      <c r="B203" s="1" t="s">
        <v>264</v>
      </c>
      <c r="C203" s="1" t="s">
        <v>265</v>
      </c>
      <c r="D203" s="1" t="s">
        <v>266</v>
      </c>
      <c r="E203" s="1" t="s">
        <v>61</v>
      </c>
      <c r="F203" s="1" t="s">
        <v>278</v>
      </c>
      <c r="G203" s="1" t="s">
        <v>51</v>
      </c>
      <c r="H203" s="1" t="s">
        <v>52</v>
      </c>
      <c r="I203" s="2">
        <v>52</v>
      </c>
      <c r="J203" s="2">
        <v>11.79</v>
      </c>
      <c r="K203" s="2">
        <f t="shared" si="32"/>
        <v>10.870000000000001</v>
      </c>
      <c r="L203" s="2">
        <f t="shared" si="33"/>
        <v>0.92</v>
      </c>
      <c r="P203" s="6">
        <v>5.9</v>
      </c>
      <c r="Q203" s="5">
        <v>7640.5000000000009</v>
      </c>
      <c r="R203" s="7">
        <v>4.97</v>
      </c>
      <c r="S203" s="5">
        <v>2578.1875</v>
      </c>
      <c r="AL203" s="5" t="str">
        <f t="shared" si="28"/>
        <v/>
      </c>
      <c r="AM203" s="3">
        <v>0.37</v>
      </c>
      <c r="AN203" s="5">
        <f t="shared" si="29"/>
        <v>1984.31</v>
      </c>
      <c r="AP203" s="5" t="str">
        <f t="shared" si="30"/>
        <v/>
      </c>
      <c r="AQ203" s="2">
        <v>0.55000000000000004</v>
      </c>
      <c r="AS203" s="5">
        <f t="shared" si="27"/>
        <v>10218.6875</v>
      </c>
      <c r="AT203" s="5">
        <f t="shared" si="34"/>
        <v>8185.1686874999996</v>
      </c>
      <c r="AU203" s="11">
        <f t="shared" si="35"/>
        <v>0.16939088056529297</v>
      </c>
      <c r="AV203" s="5">
        <f t="shared" si="31"/>
        <v>169.39088056529297</v>
      </c>
    </row>
    <row r="204" spans="1:48" x14ac:dyDescent="0.25">
      <c r="A204" s="1" t="s">
        <v>301</v>
      </c>
      <c r="B204" s="1" t="s">
        <v>302</v>
      </c>
      <c r="C204" s="1" t="s">
        <v>303</v>
      </c>
      <c r="D204" s="1" t="s">
        <v>266</v>
      </c>
      <c r="E204" s="1" t="s">
        <v>78</v>
      </c>
      <c r="F204" s="1" t="s">
        <v>278</v>
      </c>
      <c r="G204" s="1" t="s">
        <v>51</v>
      </c>
      <c r="H204" s="1" t="s">
        <v>52</v>
      </c>
      <c r="I204" s="2">
        <v>153.5</v>
      </c>
      <c r="J204" s="2">
        <v>36.450000000000003</v>
      </c>
      <c r="K204" s="2">
        <f t="shared" si="32"/>
        <v>6.24</v>
      </c>
      <c r="L204" s="2">
        <f t="shared" si="33"/>
        <v>0</v>
      </c>
      <c r="R204" s="7">
        <v>4.12</v>
      </c>
      <c r="S204" s="5">
        <v>2137.25</v>
      </c>
      <c r="T204" s="8">
        <v>2.12</v>
      </c>
      <c r="U204" s="5">
        <v>330.54750000000001</v>
      </c>
      <c r="AL204" s="5" t="str">
        <f t="shared" si="28"/>
        <v/>
      </c>
      <c r="AN204" s="5" t="str">
        <f t="shared" si="29"/>
        <v/>
      </c>
      <c r="AP204" s="5" t="str">
        <f t="shared" si="30"/>
        <v/>
      </c>
      <c r="AS204" s="5">
        <f t="shared" si="27"/>
        <v>2467.7975000000001</v>
      </c>
      <c r="AT204" s="5">
        <f t="shared" si="34"/>
        <v>1976.7057975</v>
      </c>
      <c r="AU204" s="11">
        <f t="shared" si="35"/>
        <v>4.090764020152575E-2</v>
      </c>
      <c r="AV204" s="5">
        <f t="shared" si="31"/>
        <v>40.907640201525751</v>
      </c>
    </row>
    <row r="205" spans="1:48" x14ac:dyDescent="0.25">
      <c r="A205" s="1" t="s">
        <v>301</v>
      </c>
      <c r="B205" s="1" t="s">
        <v>302</v>
      </c>
      <c r="C205" s="1" t="s">
        <v>303</v>
      </c>
      <c r="D205" s="1" t="s">
        <v>266</v>
      </c>
      <c r="E205" s="1" t="s">
        <v>59</v>
      </c>
      <c r="F205" s="1" t="s">
        <v>278</v>
      </c>
      <c r="G205" s="1" t="s">
        <v>51</v>
      </c>
      <c r="H205" s="1" t="s">
        <v>52</v>
      </c>
      <c r="I205" s="2">
        <v>153.5</v>
      </c>
      <c r="J205" s="2">
        <v>36.659999999999997</v>
      </c>
      <c r="K205" s="2">
        <f t="shared" si="32"/>
        <v>16.38</v>
      </c>
      <c r="L205" s="2">
        <f t="shared" si="33"/>
        <v>0</v>
      </c>
      <c r="R205" s="7">
        <v>13.48</v>
      </c>
      <c r="S205" s="5">
        <v>9789.85</v>
      </c>
      <c r="T205" s="8">
        <v>2.9</v>
      </c>
      <c r="U205" s="5">
        <v>631.83749999999998</v>
      </c>
      <c r="AL205" s="5" t="str">
        <f t="shared" si="28"/>
        <v/>
      </c>
      <c r="AN205" s="5" t="str">
        <f t="shared" si="29"/>
        <v/>
      </c>
      <c r="AP205" s="5" t="str">
        <f t="shared" si="30"/>
        <v/>
      </c>
      <c r="AS205" s="5">
        <f t="shared" si="27"/>
        <v>10421.6875</v>
      </c>
      <c r="AT205" s="5">
        <f t="shared" si="34"/>
        <v>8347.7716875000006</v>
      </c>
      <c r="AU205" s="11">
        <f t="shared" si="35"/>
        <v>0.17275592610120497</v>
      </c>
      <c r="AV205" s="5">
        <f t="shared" si="31"/>
        <v>172.75592610120498</v>
      </c>
    </row>
    <row r="206" spans="1:48" x14ac:dyDescent="0.25">
      <c r="A206" s="1" t="s">
        <v>301</v>
      </c>
      <c r="B206" s="1" t="s">
        <v>302</v>
      </c>
      <c r="C206" s="1" t="s">
        <v>303</v>
      </c>
      <c r="D206" s="1" t="s">
        <v>266</v>
      </c>
      <c r="E206" s="1" t="s">
        <v>85</v>
      </c>
      <c r="F206" s="1" t="s">
        <v>278</v>
      </c>
      <c r="G206" s="1" t="s">
        <v>51</v>
      </c>
      <c r="H206" s="1" t="s">
        <v>52</v>
      </c>
      <c r="I206" s="2">
        <v>153.5</v>
      </c>
      <c r="J206" s="2">
        <v>38.82</v>
      </c>
      <c r="K206" s="2">
        <f t="shared" si="32"/>
        <v>37.6</v>
      </c>
      <c r="L206" s="2">
        <f t="shared" si="33"/>
        <v>0</v>
      </c>
      <c r="N206" s="4">
        <v>1.4</v>
      </c>
      <c r="O206" s="5">
        <v>2459.625</v>
      </c>
      <c r="P206" s="6">
        <v>7.6</v>
      </c>
      <c r="Q206" s="5">
        <v>9842</v>
      </c>
      <c r="R206" s="7">
        <v>21.63</v>
      </c>
      <c r="S206" s="5">
        <v>13177.2875</v>
      </c>
      <c r="T206" s="8">
        <v>3.32</v>
      </c>
      <c r="U206" s="5">
        <v>638.0625</v>
      </c>
      <c r="Z206" s="9">
        <v>3.27</v>
      </c>
      <c r="AA206" s="5">
        <v>220.73849999999999</v>
      </c>
      <c r="AB206" s="10">
        <v>0.38</v>
      </c>
      <c r="AC206" s="5">
        <v>25.7715</v>
      </c>
      <c r="AL206" s="5" t="str">
        <f t="shared" si="28"/>
        <v/>
      </c>
      <c r="AN206" s="5" t="str">
        <f t="shared" si="29"/>
        <v/>
      </c>
      <c r="AP206" s="5" t="str">
        <f t="shared" si="30"/>
        <v/>
      </c>
      <c r="AS206" s="5">
        <f t="shared" si="27"/>
        <v>26363.484999999997</v>
      </c>
      <c r="AT206" s="5">
        <f t="shared" si="34"/>
        <v>21117.151484999995</v>
      </c>
      <c r="AU206" s="11">
        <f t="shared" si="35"/>
        <v>0.43701639167651346</v>
      </c>
      <c r="AV206" s="5">
        <f t="shared" si="31"/>
        <v>437.01639167651348</v>
      </c>
    </row>
    <row r="207" spans="1:48" x14ac:dyDescent="0.25">
      <c r="A207" s="1" t="s">
        <v>301</v>
      </c>
      <c r="B207" s="1" t="s">
        <v>302</v>
      </c>
      <c r="C207" s="1" t="s">
        <v>303</v>
      </c>
      <c r="D207" s="1" t="s">
        <v>266</v>
      </c>
      <c r="E207" s="1" t="s">
        <v>68</v>
      </c>
      <c r="F207" s="1" t="s">
        <v>278</v>
      </c>
      <c r="G207" s="1" t="s">
        <v>51</v>
      </c>
      <c r="H207" s="1" t="s">
        <v>52</v>
      </c>
      <c r="I207" s="2">
        <v>153.5</v>
      </c>
      <c r="J207" s="2">
        <v>38.46</v>
      </c>
      <c r="K207" s="2">
        <f t="shared" si="32"/>
        <v>38.29</v>
      </c>
      <c r="L207" s="2">
        <f t="shared" si="33"/>
        <v>0</v>
      </c>
      <c r="P207" s="6">
        <v>10.81</v>
      </c>
      <c r="Q207" s="5">
        <v>13998.95</v>
      </c>
      <c r="R207" s="7">
        <v>21.24</v>
      </c>
      <c r="S207" s="5">
        <v>11018.25</v>
      </c>
      <c r="T207" s="8">
        <v>4.59</v>
      </c>
      <c r="U207" s="5">
        <v>714.31875000000002</v>
      </c>
      <c r="Z207" s="9">
        <v>1.37</v>
      </c>
      <c r="AA207" s="5">
        <v>85.282500000000013</v>
      </c>
      <c r="AE207" s="2">
        <v>0.28000000000000003</v>
      </c>
      <c r="AF207" s="5">
        <v>15.686999999999999</v>
      </c>
      <c r="AL207" s="5" t="str">
        <f t="shared" si="28"/>
        <v/>
      </c>
      <c r="AN207" s="5" t="str">
        <f t="shared" si="29"/>
        <v/>
      </c>
      <c r="AP207" s="5" t="str">
        <f t="shared" si="30"/>
        <v/>
      </c>
      <c r="AS207" s="5">
        <f t="shared" si="27"/>
        <v>25832.488250000002</v>
      </c>
      <c r="AT207" s="5">
        <f t="shared" si="34"/>
        <v>20691.823088250003</v>
      </c>
      <c r="AU207" s="11">
        <f t="shared" si="35"/>
        <v>0.42821428210424134</v>
      </c>
      <c r="AV207" s="5">
        <f t="shared" si="31"/>
        <v>428.21428210424136</v>
      </c>
    </row>
    <row r="208" spans="1:48" x14ac:dyDescent="0.25">
      <c r="A208" s="1" t="s">
        <v>304</v>
      </c>
      <c r="B208" s="1" t="s">
        <v>302</v>
      </c>
      <c r="C208" s="1" t="s">
        <v>303</v>
      </c>
      <c r="D208" s="1" t="s">
        <v>266</v>
      </c>
      <c r="E208" s="1" t="s">
        <v>85</v>
      </c>
      <c r="F208" s="1" t="s">
        <v>278</v>
      </c>
      <c r="G208" s="1" t="s">
        <v>51</v>
      </c>
      <c r="H208" s="1" t="s">
        <v>52</v>
      </c>
      <c r="I208" s="2">
        <v>3.48</v>
      </c>
      <c r="J208" s="2">
        <v>3.48</v>
      </c>
      <c r="K208" s="2">
        <f t="shared" si="32"/>
        <v>3.48</v>
      </c>
      <c r="L208" s="2">
        <f t="shared" si="33"/>
        <v>0</v>
      </c>
      <c r="P208" s="6">
        <v>0.01</v>
      </c>
      <c r="Q208" s="5">
        <v>12.95</v>
      </c>
      <c r="Z208" s="9">
        <v>1.49</v>
      </c>
      <c r="AA208" s="5">
        <v>101.96550000000001</v>
      </c>
      <c r="AB208" s="10">
        <v>1.98</v>
      </c>
      <c r="AC208" s="5">
        <v>119.6694</v>
      </c>
      <c r="AL208" s="5" t="str">
        <f t="shared" si="28"/>
        <v/>
      </c>
      <c r="AN208" s="5" t="str">
        <f t="shared" si="29"/>
        <v/>
      </c>
      <c r="AP208" s="5" t="str">
        <f t="shared" si="30"/>
        <v/>
      </c>
      <c r="AS208" s="5">
        <f t="shared" si="27"/>
        <v>234.5849</v>
      </c>
      <c r="AT208" s="5">
        <f t="shared" si="34"/>
        <v>187.9025049</v>
      </c>
      <c r="AU208" s="11">
        <f t="shared" si="35"/>
        <v>3.8886151257997857E-3</v>
      </c>
      <c r="AV208" s="5">
        <f t="shared" si="31"/>
        <v>3.8886151257997859</v>
      </c>
    </row>
    <row r="209" spans="1:48" x14ac:dyDescent="0.25">
      <c r="A209" s="1" t="s">
        <v>305</v>
      </c>
      <c r="B209" s="1" t="s">
        <v>306</v>
      </c>
      <c r="C209" s="1" t="s">
        <v>307</v>
      </c>
      <c r="D209" s="1" t="s">
        <v>84</v>
      </c>
      <c r="E209" s="1" t="s">
        <v>68</v>
      </c>
      <c r="F209" s="1" t="s">
        <v>278</v>
      </c>
      <c r="G209" s="1" t="s">
        <v>51</v>
      </c>
      <c r="H209" s="1" t="s">
        <v>52</v>
      </c>
      <c r="I209" s="2">
        <v>68.989999999999995</v>
      </c>
      <c r="J209" s="2">
        <v>2.13</v>
      </c>
      <c r="K209" s="2">
        <f t="shared" si="32"/>
        <v>2.13</v>
      </c>
      <c r="L209" s="2">
        <f t="shared" si="33"/>
        <v>0</v>
      </c>
      <c r="AE209" s="2">
        <v>2.13</v>
      </c>
      <c r="AF209" s="5">
        <v>119.33325000000001</v>
      </c>
      <c r="AL209" s="5" t="str">
        <f t="shared" si="28"/>
        <v/>
      </c>
      <c r="AN209" s="5" t="str">
        <f t="shared" si="29"/>
        <v/>
      </c>
      <c r="AP209" s="5" t="str">
        <f t="shared" si="30"/>
        <v/>
      </c>
      <c r="AS209" s="5">
        <f t="shared" si="27"/>
        <v>119.33325000000001</v>
      </c>
      <c r="AT209" s="5">
        <f t="shared" si="34"/>
        <v>95.585933249999997</v>
      </c>
      <c r="AU209" s="11">
        <f t="shared" si="35"/>
        <v>1.9781370453121547E-3</v>
      </c>
      <c r="AV209" s="5">
        <f t="shared" si="31"/>
        <v>1.9781370453121547</v>
      </c>
    </row>
    <row r="210" spans="1:48" x14ac:dyDescent="0.25">
      <c r="A210" s="1" t="s">
        <v>305</v>
      </c>
      <c r="B210" s="1" t="s">
        <v>306</v>
      </c>
      <c r="C210" s="1" t="s">
        <v>307</v>
      </c>
      <c r="D210" s="1" t="s">
        <v>84</v>
      </c>
      <c r="E210" s="1" t="s">
        <v>49</v>
      </c>
      <c r="F210" s="1" t="s">
        <v>278</v>
      </c>
      <c r="G210" s="1" t="s">
        <v>51</v>
      </c>
      <c r="H210" s="1" t="s">
        <v>52</v>
      </c>
      <c r="I210" s="2">
        <v>68.989999999999995</v>
      </c>
      <c r="J210" s="2">
        <v>20.45</v>
      </c>
      <c r="K210" s="2">
        <f t="shared" si="32"/>
        <v>18.27</v>
      </c>
      <c r="L210" s="2">
        <f t="shared" si="33"/>
        <v>2.1800000000000002</v>
      </c>
      <c r="N210" s="4">
        <v>0.25</v>
      </c>
      <c r="O210" s="5">
        <v>439.21875</v>
      </c>
      <c r="P210" s="6">
        <v>3.92</v>
      </c>
      <c r="Q210" s="5">
        <v>5076.3999999999996</v>
      </c>
      <c r="R210" s="7">
        <v>0.9</v>
      </c>
      <c r="S210" s="5">
        <v>466.875</v>
      </c>
      <c r="AE210" s="2">
        <v>13.2</v>
      </c>
      <c r="AF210" s="5">
        <v>739.53</v>
      </c>
      <c r="AK210" s="3">
        <v>0.87</v>
      </c>
      <c r="AL210" s="5">
        <f t="shared" si="28"/>
        <v>2799.4860000000003</v>
      </c>
      <c r="AN210" s="5" t="str">
        <f t="shared" si="29"/>
        <v/>
      </c>
      <c r="AP210" s="5" t="str">
        <f t="shared" si="30"/>
        <v/>
      </c>
      <c r="AQ210" s="2">
        <v>1.31</v>
      </c>
      <c r="AS210" s="5">
        <f t="shared" si="27"/>
        <v>6722.0237499999994</v>
      </c>
      <c r="AT210" s="5">
        <f t="shared" si="34"/>
        <v>5384.3410237499993</v>
      </c>
      <c r="AU210" s="11">
        <f t="shared" si="35"/>
        <v>0.11142815769572294</v>
      </c>
      <c r="AV210" s="5">
        <f t="shared" si="31"/>
        <v>111.42815769572293</v>
      </c>
    </row>
    <row r="211" spans="1:48" x14ac:dyDescent="0.25">
      <c r="A211" s="1" t="s">
        <v>305</v>
      </c>
      <c r="B211" s="1" t="s">
        <v>306</v>
      </c>
      <c r="C211" s="1" t="s">
        <v>307</v>
      </c>
      <c r="D211" s="1" t="s">
        <v>84</v>
      </c>
      <c r="E211" s="1" t="s">
        <v>58</v>
      </c>
      <c r="F211" s="1" t="s">
        <v>278</v>
      </c>
      <c r="G211" s="1" t="s">
        <v>51</v>
      </c>
      <c r="H211" s="1" t="s">
        <v>52</v>
      </c>
      <c r="I211" s="2">
        <v>68.989999999999995</v>
      </c>
      <c r="J211" s="2">
        <v>12.89</v>
      </c>
      <c r="K211" s="2">
        <f t="shared" si="32"/>
        <v>2.84</v>
      </c>
      <c r="L211" s="2">
        <f t="shared" si="33"/>
        <v>0</v>
      </c>
      <c r="P211" s="6">
        <v>0.08</v>
      </c>
      <c r="Q211" s="5">
        <v>103.6</v>
      </c>
      <c r="R211" s="7">
        <v>0.01</v>
      </c>
      <c r="S211" s="5">
        <v>5.1875</v>
      </c>
      <c r="AE211" s="2">
        <v>2.75</v>
      </c>
      <c r="AF211" s="5">
        <v>154.06874999999999</v>
      </c>
      <c r="AL211" s="5" t="str">
        <f t="shared" si="28"/>
        <v/>
      </c>
      <c r="AN211" s="5" t="str">
        <f t="shared" si="29"/>
        <v/>
      </c>
      <c r="AP211" s="5" t="str">
        <f t="shared" si="30"/>
        <v/>
      </c>
      <c r="AS211" s="5">
        <f t="shared" si="27"/>
        <v>262.85624999999999</v>
      </c>
      <c r="AT211" s="5">
        <f t="shared" si="34"/>
        <v>210.54785624999997</v>
      </c>
      <c r="AU211" s="11">
        <f t="shared" si="35"/>
        <v>4.3572573923599082E-3</v>
      </c>
      <c r="AV211" s="5">
        <f t="shared" si="31"/>
        <v>4.3572573923599087</v>
      </c>
    </row>
    <row r="212" spans="1:48" x14ac:dyDescent="0.25">
      <c r="A212" s="1" t="s">
        <v>305</v>
      </c>
      <c r="B212" s="1" t="s">
        <v>306</v>
      </c>
      <c r="C212" s="1" t="s">
        <v>307</v>
      </c>
      <c r="D212" s="1" t="s">
        <v>84</v>
      </c>
      <c r="E212" s="1" t="s">
        <v>76</v>
      </c>
      <c r="F212" s="1" t="s">
        <v>278</v>
      </c>
      <c r="G212" s="1" t="s">
        <v>51</v>
      </c>
      <c r="H212" s="1" t="s">
        <v>52</v>
      </c>
      <c r="I212" s="2">
        <v>68.989999999999995</v>
      </c>
      <c r="J212" s="2">
        <v>30.7</v>
      </c>
      <c r="K212" s="2">
        <f t="shared" si="32"/>
        <v>27.589999999999996</v>
      </c>
      <c r="L212" s="2">
        <f t="shared" si="33"/>
        <v>0</v>
      </c>
      <c r="N212" s="4">
        <v>7.0000000000000007E-2</v>
      </c>
      <c r="O212" s="5">
        <v>122.98125</v>
      </c>
      <c r="P212" s="6">
        <v>8.44</v>
      </c>
      <c r="Q212" s="5">
        <v>10929.8</v>
      </c>
      <c r="R212" s="7">
        <v>8.49</v>
      </c>
      <c r="S212" s="5">
        <v>4404.1875</v>
      </c>
      <c r="T212" s="8">
        <v>2.52</v>
      </c>
      <c r="U212" s="5">
        <v>392.17500000000001</v>
      </c>
      <c r="Z212" s="9">
        <v>0.04</v>
      </c>
      <c r="AA212" s="5">
        <v>2.4900000000000002</v>
      </c>
      <c r="AB212" s="10">
        <v>0.24</v>
      </c>
      <c r="AC212" s="5">
        <v>13.446</v>
      </c>
      <c r="AE212" s="2">
        <v>7.79</v>
      </c>
      <c r="AF212" s="5">
        <v>436.43475000000001</v>
      </c>
      <c r="AL212" s="5" t="str">
        <f t="shared" si="28"/>
        <v/>
      </c>
      <c r="AN212" s="5" t="str">
        <f t="shared" si="29"/>
        <v/>
      </c>
      <c r="AP212" s="5" t="str">
        <f t="shared" si="30"/>
        <v/>
      </c>
      <c r="AS212" s="5">
        <f t="shared" si="27"/>
        <v>16301.514499999999</v>
      </c>
      <c r="AT212" s="5">
        <f t="shared" si="34"/>
        <v>13057.5131145</v>
      </c>
      <c r="AU212" s="11">
        <f t="shared" si="35"/>
        <v>0.27022334284152361</v>
      </c>
      <c r="AV212" s="5">
        <f t="shared" si="31"/>
        <v>270.22334284152362</v>
      </c>
    </row>
    <row r="213" spans="1:48" x14ac:dyDescent="0.25">
      <c r="A213" s="1" t="s">
        <v>308</v>
      </c>
      <c r="B213" s="1" t="s">
        <v>309</v>
      </c>
      <c r="C213" s="1" t="s">
        <v>310</v>
      </c>
      <c r="D213" s="1" t="s">
        <v>266</v>
      </c>
      <c r="E213" s="1" t="s">
        <v>76</v>
      </c>
      <c r="F213" s="1" t="s">
        <v>278</v>
      </c>
      <c r="G213" s="1" t="s">
        <v>51</v>
      </c>
      <c r="H213" s="1" t="s">
        <v>52</v>
      </c>
      <c r="I213" s="2">
        <v>3.29</v>
      </c>
      <c r="J213" s="2">
        <v>3.29</v>
      </c>
      <c r="K213" s="2">
        <f t="shared" si="32"/>
        <v>1.84</v>
      </c>
      <c r="L213" s="2">
        <f t="shared" si="33"/>
        <v>0</v>
      </c>
      <c r="Z213" s="9">
        <v>0.76</v>
      </c>
      <c r="AA213" s="5">
        <v>47.31</v>
      </c>
      <c r="AB213" s="10">
        <v>1.08</v>
      </c>
      <c r="AC213" s="5">
        <v>67.228125000000006</v>
      </c>
      <c r="AL213" s="5" t="str">
        <f t="shared" si="28"/>
        <v/>
      </c>
      <c r="AN213" s="5" t="str">
        <f t="shared" si="29"/>
        <v/>
      </c>
      <c r="AP213" s="5" t="str">
        <f t="shared" si="30"/>
        <v/>
      </c>
      <c r="AS213" s="5">
        <f t="shared" si="27"/>
        <v>114.53812500000001</v>
      </c>
      <c r="AT213" s="5">
        <f t="shared" si="34"/>
        <v>91.745038124999979</v>
      </c>
      <c r="AU213" s="11">
        <f t="shared" si="35"/>
        <v>1.8986502769604804E-3</v>
      </c>
      <c r="AV213" s="5">
        <f t="shared" si="31"/>
        <v>1.8986502769604803</v>
      </c>
    </row>
    <row r="214" spans="1:48" x14ac:dyDescent="0.25">
      <c r="A214" s="1" t="s">
        <v>311</v>
      </c>
      <c r="B214" s="1" t="s">
        <v>306</v>
      </c>
      <c r="C214" s="1" t="s">
        <v>307</v>
      </c>
      <c r="D214" s="1" t="s">
        <v>84</v>
      </c>
      <c r="E214" s="1" t="s">
        <v>139</v>
      </c>
      <c r="F214" s="1" t="s">
        <v>312</v>
      </c>
      <c r="G214" s="1" t="s">
        <v>51</v>
      </c>
      <c r="H214" s="1" t="s">
        <v>52</v>
      </c>
      <c r="I214" s="2">
        <v>68.599999999999994</v>
      </c>
      <c r="J214" s="2">
        <v>30.68</v>
      </c>
      <c r="K214" s="2">
        <f t="shared" si="32"/>
        <v>29.39</v>
      </c>
      <c r="L214" s="2">
        <f t="shared" si="33"/>
        <v>1.3</v>
      </c>
      <c r="M214" s="3">
        <v>0.45</v>
      </c>
      <c r="P214" s="6">
        <v>8</v>
      </c>
      <c r="Q214" s="5">
        <v>10360</v>
      </c>
      <c r="R214" s="7">
        <v>7.91</v>
      </c>
      <c r="S214" s="5">
        <v>4103.3125</v>
      </c>
      <c r="AB214" s="10">
        <v>0.84</v>
      </c>
      <c r="AC214" s="5">
        <v>47.061</v>
      </c>
      <c r="AE214" s="2">
        <v>12.64</v>
      </c>
      <c r="AF214" s="5">
        <v>708.15600000000006</v>
      </c>
      <c r="AK214" s="3">
        <v>0.3</v>
      </c>
      <c r="AL214" s="5">
        <f t="shared" si="28"/>
        <v>965.34</v>
      </c>
      <c r="AN214" s="5" t="str">
        <f t="shared" si="29"/>
        <v/>
      </c>
      <c r="AP214" s="5" t="str">
        <f t="shared" si="30"/>
        <v/>
      </c>
      <c r="AQ214" s="2">
        <v>0.55000000000000004</v>
      </c>
      <c r="AS214" s="5">
        <f t="shared" ref="AS214:AS249" si="36">SUM(O214,Q214,S214,U214,W214,Y214,AA214,AC214,AF214,AH214,AJ214)</f>
        <v>15218.529500000001</v>
      </c>
      <c r="AT214" s="5">
        <f t="shared" si="34"/>
        <v>12190.0421295</v>
      </c>
      <c r="AU214" s="11">
        <f t="shared" si="35"/>
        <v>0.25227115643901316</v>
      </c>
      <c r="AV214" s="5">
        <f t="shared" si="31"/>
        <v>252.27115643901314</v>
      </c>
    </row>
    <row r="215" spans="1:48" x14ac:dyDescent="0.25">
      <c r="A215" s="1" t="s">
        <v>311</v>
      </c>
      <c r="B215" s="1" t="s">
        <v>306</v>
      </c>
      <c r="C215" s="1" t="s">
        <v>307</v>
      </c>
      <c r="D215" s="1" t="s">
        <v>84</v>
      </c>
      <c r="E215" s="1" t="s">
        <v>98</v>
      </c>
      <c r="F215" s="1" t="s">
        <v>312</v>
      </c>
      <c r="G215" s="1" t="s">
        <v>51</v>
      </c>
      <c r="H215" s="1" t="s">
        <v>52</v>
      </c>
      <c r="I215" s="2">
        <v>68.599999999999994</v>
      </c>
      <c r="J215" s="2">
        <v>33.65</v>
      </c>
      <c r="K215" s="2">
        <f t="shared" si="32"/>
        <v>24.880000000000003</v>
      </c>
      <c r="L215" s="2">
        <f t="shared" si="33"/>
        <v>0</v>
      </c>
      <c r="P215" s="6">
        <v>2.9</v>
      </c>
      <c r="Q215" s="5">
        <v>3755.5</v>
      </c>
      <c r="R215" s="7">
        <v>12.99</v>
      </c>
      <c r="S215" s="5">
        <v>6738.5625</v>
      </c>
      <c r="T215" s="8">
        <v>8.98</v>
      </c>
      <c r="U215" s="5">
        <v>1397.5125</v>
      </c>
      <c r="Z215" s="9">
        <v>0.01</v>
      </c>
      <c r="AA215" s="5">
        <v>0.62250000000000005</v>
      </c>
      <c r="AL215" s="5" t="str">
        <f t="shared" si="28"/>
        <v/>
      </c>
      <c r="AN215" s="5" t="str">
        <f t="shared" si="29"/>
        <v/>
      </c>
      <c r="AP215" s="5" t="str">
        <f t="shared" si="30"/>
        <v/>
      </c>
      <c r="AS215" s="5">
        <f t="shared" si="36"/>
        <v>11892.1975</v>
      </c>
      <c r="AT215" s="5">
        <f t="shared" si="34"/>
        <v>9525.6501974999992</v>
      </c>
      <c r="AU215" s="11">
        <f t="shared" si="35"/>
        <v>0.19713195127861341</v>
      </c>
      <c r="AV215" s="5">
        <f t="shared" si="31"/>
        <v>197.1319512786134</v>
      </c>
    </row>
    <row r="216" spans="1:48" x14ac:dyDescent="0.25">
      <c r="A216" s="1" t="s">
        <v>313</v>
      </c>
      <c r="B216" s="1" t="s">
        <v>309</v>
      </c>
      <c r="C216" s="1" t="s">
        <v>310</v>
      </c>
      <c r="D216" s="1" t="s">
        <v>266</v>
      </c>
      <c r="E216" s="1" t="s">
        <v>98</v>
      </c>
      <c r="F216" s="1" t="s">
        <v>312</v>
      </c>
      <c r="G216" s="1" t="s">
        <v>51</v>
      </c>
      <c r="H216" s="1" t="s">
        <v>52</v>
      </c>
      <c r="I216" s="2">
        <v>1.8</v>
      </c>
      <c r="J216" s="2">
        <v>1.1599999999999999</v>
      </c>
      <c r="K216" s="2">
        <f t="shared" si="32"/>
        <v>0.61</v>
      </c>
      <c r="L216" s="2">
        <f t="shared" si="33"/>
        <v>0</v>
      </c>
      <c r="Z216" s="9">
        <v>0.47</v>
      </c>
      <c r="AA216" s="5">
        <v>29.2575</v>
      </c>
      <c r="AB216" s="10">
        <v>0.14000000000000001</v>
      </c>
      <c r="AC216" s="5">
        <v>7.8435000000000006</v>
      </c>
      <c r="AL216" s="5" t="str">
        <f t="shared" si="28"/>
        <v/>
      </c>
      <c r="AN216" s="5" t="str">
        <f t="shared" si="29"/>
        <v/>
      </c>
      <c r="AP216" s="5" t="str">
        <f t="shared" si="30"/>
        <v/>
      </c>
      <c r="AS216" s="5">
        <f t="shared" si="36"/>
        <v>37.100999999999999</v>
      </c>
      <c r="AT216" s="5">
        <f t="shared" si="34"/>
        <v>29.717900999999994</v>
      </c>
      <c r="AU216" s="11">
        <f t="shared" si="35"/>
        <v>6.1500765728014816E-4</v>
      </c>
      <c r="AV216" s="5">
        <f t="shared" si="31"/>
        <v>0.61500765728014817</v>
      </c>
    </row>
    <row r="217" spans="1:48" x14ac:dyDescent="0.25">
      <c r="A217" s="1" t="s">
        <v>314</v>
      </c>
      <c r="B217" s="1" t="s">
        <v>315</v>
      </c>
      <c r="C217" s="1" t="s">
        <v>303</v>
      </c>
      <c r="D217" s="1" t="s">
        <v>266</v>
      </c>
      <c r="E217" s="1" t="s">
        <v>132</v>
      </c>
      <c r="F217" s="1" t="s">
        <v>312</v>
      </c>
      <c r="G217" s="1" t="s">
        <v>51</v>
      </c>
      <c r="H217" s="1" t="s">
        <v>52</v>
      </c>
      <c r="I217" s="2">
        <v>147.66</v>
      </c>
      <c r="J217" s="2">
        <v>32.01</v>
      </c>
      <c r="K217" s="2">
        <f t="shared" si="32"/>
        <v>30.26</v>
      </c>
      <c r="L217" s="2">
        <f t="shared" si="33"/>
        <v>1.72</v>
      </c>
      <c r="N217" s="4">
        <v>0.63</v>
      </c>
      <c r="O217" s="5">
        <v>1106.83125</v>
      </c>
      <c r="P217" s="6">
        <v>19.07</v>
      </c>
      <c r="Q217" s="5">
        <v>24695.65</v>
      </c>
      <c r="R217" s="7">
        <v>6.58</v>
      </c>
      <c r="S217" s="5">
        <v>3413.375</v>
      </c>
      <c r="AB217" s="10">
        <v>3.98</v>
      </c>
      <c r="AC217" s="5">
        <v>222.9795</v>
      </c>
      <c r="AK217" s="3">
        <v>0.69</v>
      </c>
      <c r="AL217" s="5">
        <f t="shared" si="28"/>
        <v>2220.2820000000002</v>
      </c>
      <c r="AN217" s="5" t="str">
        <f t="shared" si="29"/>
        <v/>
      </c>
      <c r="AP217" s="5" t="str">
        <f t="shared" si="30"/>
        <v/>
      </c>
      <c r="AQ217" s="2">
        <v>1.03</v>
      </c>
      <c r="AS217" s="5">
        <f t="shared" si="36"/>
        <v>29438.835750000002</v>
      </c>
      <c r="AT217" s="5">
        <f t="shared" si="34"/>
        <v>23580.507435749998</v>
      </c>
      <c r="AU217" s="11">
        <f t="shared" si="35"/>
        <v>0.48799518632011474</v>
      </c>
      <c r="AV217" s="5">
        <f t="shared" si="31"/>
        <v>487.99518632011473</v>
      </c>
    </row>
    <row r="218" spans="1:48" x14ac:dyDescent="0.25">
      <c r="A218" s="1" t="s">
        <v>314</v>
      </c>
      <c r="B218" s="1" t="s">
        <v>315</v>
      </c>
      <c r="C218" s="1" t="s">
        <v>303</v>
      </c>
      <c r="D218" s="1" t="s">
        <v>266</v>
      </c>
      <c r="E218" s="1" t="s">
        <v>97</v>
      </c>
      <c r="F218" s="1" t="s">
        <v>312</v>
      </c>
      <c r="G218" s="1" t="s">
        <v>51</v>
      </c>
      <c r="H218" s="1" t="s">
        <v>52</v>
      </c>
      <c r="I218" s="2">
        <v>147.66</v>
      </c>
      <c r="J218" s="2">
        <v>38.700000000000003</v>
      </c>
      <c r="K218" s="2">
        <f t="shared" si="32"/>
        <v>36.199999999999996</v>
      </c>
      <c r="L218" s="2">
        <f t="shared" si="33"/>
        <v>2.5099999999999998</v>
      </c>
      <c r="N218" s="4">
        <v>0.4</v>
      </c>
      <c r="O218" s="5">
        <v>702.75</v>
      </c>
      <c r="P218" s="6">
        <v>16.41</v>
      </c>
      <c r="Q218" s="5">
        <v>21250.95</v>
      </c>
      <c r="R218" s="7">
        <v>15.21</v>
      </c>
      <c r="S218" s="5">
        <v>7890.1875</v>
      </c>
      <c r="AB218" s="10">
        <v>4.18</v>
      </c>
      <c r="AC218" s="5">
        <v>234.18450000000001</v>
      </c>
      <c r="AK218" s="3">
        <v>0.01</v>
      </c>
      <c r="AL218" s="5">
        <f t="shared" si="28"/>
        <v>32.178000000000004</v>
      </c>
      <c r="AM218" s="3">
        <v>1</v>
      </c>
      <c r="AN218" s="5">
        <f t="shared" si="29"/>
        <v>5363</v>
      </c>
      <c r="AP218" s="5" t="str">
        <f t="shared" si="30"/>
        <v/>
      </c>
      <c r="AQ218" s="2">
        <v>1.5</v>
      </c>
      <c r="AS218" s="5">
        <f t="shared" si="36"/>
        <v>30078.072</v>
      </c>
      <c r="AT218" s="5">
        <f t="shared" si="34"/>
        <v>24092.535671999998</v>
      </c>
      <c r="AU218" s="11">
        <f t="shared" si="35"/>
        <v>0.49859153651447735</v>
      </c>
      <c r="AV218" s="5">
        <f t="shared" si="31"/>
        <v>498.59153651447735</v>
      </c>
    </row>
    <row r="219" spans="1:48" x14ac:dyDescent="0.25">
      <c r="A219" s="1" t="s">
        <v>314</v>
      </c>
      <c r="B219" s="1" t="s">
        <v>315</v>
      </c>
      <c r="C219" s="1" t="s">
        <v>303</v>
      </c>
      <c r="D219" s="1" t="s">
        <v>266</v>
      </c>
      <c r="E219" s="1" t="s">
        <v>85</v>
      </c>
      <c r="F219" s="1" t="s">
        <v>312</v>
      </c>
      <c r="G219" s="1" t="s">
        <v>51</v>
      </c>
      <c r="H219" s="1" t="s">
        <v>52</v>
      </c>
      <c r="I219" s="2">
        <v>147.66</v>
      </c>
      <c r="J219" s="2">
        <v>37.47</v>
      </c>
      <c r="K219" s="2">
        <f t="shared" si="32"/>
        <v>34.94</v>
      </c>
      <c r="L219" s="2">
        <f t="shared" si="33"/>
        <v>2.54</v>
      </c>
      <c r="N219" s="4">
        <v>4.0199999999999996</v>
      </c>
      <c r="O219" s="5">
        <v>7062.6374999999989</v>
      </c>
      <c r="P219" s="6">
        <v>21.75</v>
      </c>
      <c r="Q219" s="5">
        <v>28166.25</v>
      </c>
      <c r="R219" s="7">
        <v>9.17</v>
      </c>
      <c r="S219" s="5">
        <v>4756.9375</v>
      </c>
      <c r="AL219" s="5" t="str">
        <f t="shared" si="28"/>
        <v/>
      </c>
      <c r="AM219" s="3">
        <v>1.02</v>
      </c>
      <c r="AN219" s="5">
        <f t="shared" si="29"/>
        <v>5470.26</v>
      </c>
      <c r="AP219" s="5" t="str">
        <f t="shared" si="30"/>
        <v/>
      </c>
      <c r="AQ219" s="2">
        <v>1.52</v>
      </c>
      <c r="AS219" s="5">
        <f t="shared" si="36"/>
        <v>39985.824999999997</v>
      </c>
      <c r="AT219" s="5">
        <f t="shared" si="34"/>
        <v>32028.645824999996</v>
      </c>
      <c r="AU219" s="11">
        <f t="shared" si="35"/>
        <v>0.66282818677836131</v>
      </c>
      <c r="AV219" s="5">
        <f t="shared" si="31"/>
        <v>662.82818677836133</v>
      </c>
    </row>
    <row r="220" spans="1:48" x14ac:dyDescent="0.25">
      <c r="A220" s="1" t="s">
        <v>314</v>
      </c>
      <c r="B220" s="1" t="s">
        <v>315</v>
      </c>
      <c r="C220" s="1" t="s">
        <v>303</v>
      </c>
      <c r="D220" s="1" t="s">
        <v>266</v>
      </c>
      <c r="E220" s="1" t="s">
        <v>59</v>
      </c>
      <c r="F220" s="1" t="s">
        <v>312</v>
      </c>
      <c r="G220" s="1" t="s">
        <v>51</v>
      </c>
      <c r="H220" s="1" t="s">
        <v>52</v>
      </c>
      <c r="I220" s="2">
        <v>147.66</v>
      </c>
      <c r="J220" s="2">
        <v>37.99</v>
      </c>
      <c r="K220" s="2">
        <f t="shared" si="32"/>
        <v>35.299999999999997</v>
      </c>
      <c r="L220" s="2">
        <f t="shared" si="33"/>
        <v>2.7</v>
      </c>
      <c r="N220" s="4">
        <v>9.64</v>
      </c>
      <c r="O220" s="5">
        <v>16936.275000000001</v>
      </c>
      <c r="P220" s="6">
        <v>24.86</v>
      </c>
      <c r="Q220" s="5">
        <v>32193.7</v>
      </c>
      <c r="R220" s="7">
        <v>0.33</v>
      </c>
      <c r="S220" s="5">
        <v>171.1875</v>
      </c>
      <c r="AB220" s="10">
        <v>0.47</v>
      </c>
      <c r="AC220" s="5">
        <v>26.33175</v>
      </c>
      <c r="AL220" s="5" t="str">
        <f t="shared" si="28"/>
        <v/>
      </c>
      <c r="AM220" s="3">
        <v>1.08</v>
      </c>
      <c r="AN220" s="5">
        <f t="shared" si="29"/>
        <v>5792.04</v>
      </c>
      <c r="AP220" s="5" t="str">
        <f t="shared" si="30"/>
        <v/>
      </c>
      <c r="AQ220" s="2">
        <v>1.62</v>
      </c>
      <c r="AS220" s="5">
        <f t="shared" si="36"/>
        <v>49327.494250000003</v>
      </c>
      <c r="AT220" s="5">
        <f t="shared" si="34"/>
        <v>39511.322894250006</v>
      </c>
      <c r="AU220" s="11">
        <f t="shared" si="35"/>
        <v>0.81768110504278824</v>
      </c>
      <c r="AV220" s="5">
        <f t="shared" si="31"/>
        <v>817.68110504278832</v>
      </c>
    </row>
    <row r="221" spans="1:48" s="40" customFormat="1" x14ac:dyDescent="0.25">
      <c r="A221" s="30" t="s">
        <v>316</v>
      </c>
      <c r="B221" s="30" t="s">
        <v>317</v>
      </c>
      <c r="C221" s="30" t="s">
        <v>318</v>
      </c>
      <c r="D221" s="30" t="s">
        <v>283</v>
      </c>
      <c r="E221" s="30" t="s">
        <v>68</v>
      </c>
      <c r="F221" s="30" t="s">
        <v>312</v>
      </c>
      <c r="G221" s="30" t="s">
        <v>51</v>
      </c>
      <c r="H221" s="30" t="s">
        <v>52</v>
      </c>
      <c r="I221" s="31">
        <v>293.29000000000002</v>
      </c>
      <c r="J221" s="31">
        <v>27.28</v>
      </c>
      <c r="K221" s="2">
        <f t="shared" si="32"/>
        <v>16.05</v>
      </c>
      <c r="L221" s="2">
        <f t="shared" si="33"/>
        <v>0</v>
      </c>
      <c r="M221" s="32"/>
      <c r="N221" s="33"/>
      <c r="O221" s="34"/>
      <c r="P221" s="35"/>
      <c r="Q221" s="34"/>
      <c r="R221" s="36">
        <v>6.28</v>
      </c>
      <c r="S221" s="34">
        <v>3257.75</v>
      </c>
      <c r="T221" s="37">
        <v>9.77</v>
      </c>
      <c r="U221" s="34">
        <v>1520.45625</v>
      </c>
      <c r="V221" s="31"/>
      <c r="W221" s="34"/>
      <c r="X221" s="31"/>
      <c r="Y221" s="34"/>
      <c r="Z221" s="38"/>
      <c r="AA221" s="34"/>
      <c r="AB221" s="39"/>
      <c r="AC221" s="34"/>
      <c r="AD221" s="31"/>
      <c r="AE221" s="31"/>
      <c r="AF221" s="34"/>
      <c r="AG221" s="38"/>
      <c r="AH221" s="34"/>
      <c r="AI221" s="31"/>
      <c r="AJ221" s="34"/>
      <c r="AK221" s="32"/>
      <c r="AL221" s="34" t="str">
        <f t="shared" si="28"/>
        <v/>
      </c>
      <c r="AM221" s="32"/>
      <c r="AN221" s="34" t="str">
        <f t="shared" si="29"/>
        <v/>
      </c>
      <c r="AO221" s="31"/>
      <c r="AP221" s="34" t="str">
        <f t="shared" si="30"/>
        <v/>
      </c>
      <c r="AQ221" s="31"/>
      <c r="AR221" s="31"/>
      <c r="AS221" s="34">
        <f t="shared" si="36"/>
        <v>4778.2062500000002</v>
      </c>
      <c r="AT221" s="5">
        <f t="shared" si="34"/>
        <v>3827.3432062500001</v>
      </c>
      <c r="AU221" s="11">
        <f t="shared" si="35"/>
        <v>7.9206313355808813E-2</v>
      </c>
      <c r="AV221" s="34">
        <f t="shared" si="31"/>
        <v>79.206313355808817</v>
      </c>
    </row>
    <row r="222" spans="1:48" s="40" customFormat="1" x14ac:dyDescent="0.25">
      <c r="A222" s="30" t="s">
        <v>316</v>
      </c>
      <c r="B222" s="30" t="s">
        <v>317</v>
      </c>
      <c r="C222" s="30" t="s">
        <v>318</v>
      </c>
      <c r="D222" s="30" t="s">
        <v>283</v>
      </c>
      <c r="E222" s="30" t="s">
        <v>92</v>
      </c>
      <c r="F222" s="30" t="s">
        <v>312</v>
      </c>
      <c r="G222" s="30" t="s">
        <v>51</v>
      </c>
      <c r="H222" s="30" t="s">
        <v>52</v>
      </c>
      <c r="I222" s="31">
        <v>293.29000000000002</v>
      </c>
      <c r="J222" s="31">
        <v>35.42</v>
      </c>
      <c r="K222" s="2">
        <f t="shared" si="32"/>
        <v>35.42</v>
      </c>
      <c r="L222" s="2">
        <f t="shared" si="33"/>
        <v>0</v>
      </c>
      <c r="M222" s="32"/>
      <c r="N222" s="33"/>
      <c r="O222" s="34"/>
      <c r="P222" s="35">
        <v>29.69</v>
      </c>
      <c r="Q222" s="34">
        <v>38448.550000000003</v>
      </c>
      <c r="R222" s="36">
        <v>5.72</v>
      </c>
      <c r="S222" s="34">
        <v>2967.25</v>
      </c>
      <c r="T222" s="37"/>
      <c r="U222" s="34"/>
      <c r="V222" s="31"/>
      <c r="W222" s="34"/>
      <c r="X222" s="31"/>
      <c r="Y222" s="34"/>
      <c r="Z222" s="38"/>
      <c r="AA222" s="34"/>
      <c r="AB222" s="39"/>
      <c r="AC222" s="34"/>
      <c r="AD222" s="31"/>
      <c r="AE222" s="31">
        <v>0.01</v>
      </c>
      <c r="AF222" s="34">
        <v>0.56025000000000003</v>
      </c>
      <c r="AG222" s="38"/>
      <c r="AH222" s="34"/>
      <c r="AI222" s="31"/>
      <c r="AJ222" s="34"/>
      <c r="AK222" s="32"/>
      <c r="AL222" s="34" t="str">
        <f t="shared" si="28"/>
        <v/>
      </c>
      <c r="AM222" s="32"/>
      <c r="AN222" s="34" t="str">
        <f t="shared" si="29"/>
        <v/>
      </c>
      <c r="AO222" s="31"/>
      <c r="AP222" s="34" t="str">
        <f t="shared" si="30"/>
        <v/>
      </c>
      <c r="AQ222" s="31"/>
      <c r="AR222" s="31"/>
      <c r="AS222" s="34">
        <f t="shared" si="36"/>
        <v>41416.360250000005</v>
      </c>
      <c r="AT222" s="5">
        <f t="shared" si="34"/>
        <v>33174.504560249996</v>
      </c>
      <c r="AU222" s="11">
        <f t="shared" si="35"/>
        <v>0.68654156735460381</v>
      </c>
      <c r="AV222" s="34">
        <f t="shared" si="31"/>
        <v>686.54156735460379</v>
      </c>
    </row>
    <row r="223" spans="1:48" s="40" customFormat="1" x14ac:dyDescent="0.25">
      <c r="A223" s="30" t="s">
        <v>316</v>
      </c>
      <c r="B223" s="30" t="s">
        <v>317</v>
      </c>
      <c r="C223" s="30" t="s">
        <v>318</v>
      </c>
      <c r="D223" s="30" t="s">
        <v>283</v>
      </c>
      <c r="E223" s="30" t="s">
        <v>61</v>
      </c>
      <c r="F223" s="30" t="s">
        <v>312</v>
      </c>
      <c r="G223" s="30" t="s">
        <v>51</v>
      </c>
      <c r="H223" s="30" t="s">
        <v>52</v>
      </c>
      <c r="I223" s="31">
        <v>293.29000000000002</v>
      </c>
      <c r="J223" s="31">
        <v>37.65</v>
      </c>
      <c r="K223" s="2">
        <f t="shared" si="32"/>
        <v>37.65</v>
      </c>
      <c r="L223" s="2">
        <f t="shared" si="33"/>
        <v>0</v>
      </c>
      <c r="M223" s="32"/>
      <c r="N223" s="33"/>
      <c r="O223" s="34"/>
      <c r="P223" s="35">
        <v>14.71</v>
      </c>
      <c r="Q223" s="34">
        <v>19049.45</v>
      </c>
      <c r="R223" s="36">
        <v>20.97</v>
      </c>
      <c r="S223" s="34">
        <v>10878.1875</v>
      </c>
      <c r="T223" s="37">
        <v>1.94</v>
      </c>
      <c r="U223" s="34">
        <v>301.91250000000002</v>
      </c>
      <c r="V223" s="31"/>
      <c r="W223" s="34"/>
      <c r="X223" s="31"/>
      <c r="Y223" s="34"/>
      <c r="Z223" s="38">
        <v>0.03</v>
      </c>
      <c r="AA223" s="34">
        <v>1.8674999999999999</v>
      </c>
      <c r="AB223" s="39"/>
      <c r="AC223" s="34"/>
      <c r="AD223" s="31"/>
      <c r="AE223" s="31"/>
      <c r="AF223" s="34"/>
      <c r="AG223" s="38"/>
      <c r="AH223" s="34"/>
      <c r="AI223" s="31"/>
      <c r="AJ223" s="34"/>
      <c r="AK223" s="32"/>
      <c r="AL223" s="34" t="str">
        <f t="shared" si="28"/>
        <v/>
      </c>
      <c r="AM223" s="32"/>
      <c r="AN223" s="34" t="str">
        <f t="shared" si="29"/>
        <v/>
      </c>
      <c r="AO223" s="31"/>
      <c r="AP223" s="34" t="str">
        <f t="shared" si="30"/>
        <v/>
      </c>
      <c r="AQ223" s="31"/>
      <c r="AR223" s="31"/>
      <c r="AS223" s="34">
        <f t="shared" si="36"/>
        <v>30231.4175</v>
      </c>
      <c r="AT223" s="5">
        <f t="shared" si="34"/>
        <v>24215.365417500001</v>
      </c>
      <c r="AU223" s="11">
        <f t="shared" si="35"/>
        <v>0.50113348030869997</v>
      </c>
      <c r="AV223" s="34">
        <f t="shared" si="31"/>
        <v>501.13348030869997</v>
      </c>
    </row>
    <row r="224" spans="1:48" s="40" customFormat="1" x14ac:dyDescent="0.25">
      <c r="A224" s="30" t="s">
        <v>316</v>
      </c>
      <c r="B224" s="30" t="s">
        <v>317</v>
      </c>
      <c r="C224" s="30" t="s">
        <v>318</v>
      </c>
      <c r="D224" s="30" t="s">
        <v>283</v>
      </c>
      <c r="E224" s="30" t="s">
        <v>76</v>
      </c>
      <c r="F224" s="30" t="s">
        <v>312</v>
      </c>
      <c r="G224" s="30" t="s">
        <v>51</v>
      </c>
      <c r="H224" s="30" t="s">
        <v>52</v>
      </c>
      <c r="I224" s="31">
        <v>293.29000000000002</v>
      </c>
      <c r="J224" s="31">
        <v>36.659999999999997</v>
      </c>
      <c r="K224" s="2">
        <f t="shared" si="32"/>
        <v>5.87</v>
      </c>
      <c r="L224" s="2">
        <f t="shared" si="33"/>
        <v>0</v>
      </c>
      <c r="M224" s="32"/>
      <c r="N224" s="33"/>
      <c r="O224" s="34"/>
      <c r="P224" s="35"/>
      <c r="Q224" s="34"/>
      <c r="R224" s="36"/>
      <c r="S224" s="34"/>
      <c r="T224" s="37">
        <v>5.78</v>
      </c>
      <c r="U224" s="34">
        <v>899.51250000000005</v>
      </c>
      <c r="V224" s="31"/>
      <c r="W224" s="34"/>
      <c r="X224" s="31"/>
      <c r="Y224" s="34"/>
      <c r="Z224" s="38">
        <v>0.09</v>
      </c>
      <c r="AA224" s="34">
        <v>5.6025</v>
      </c>
      <c r="AB224" s="39"/>
      <c r="AC224" s="34"/>
      <c r="AD224" s="31"/>
      <c r="AE224" s="31"/>
      <c r="AF224" s="34"/>
      <c r="AG224" s="38"/>
      <c r="AH224" s="34"/>
      <c r="AI224" s="31"/>
      <c r="AJ224" s="34"/>
      <c r="AK224" s="32"/>
      <c r="AL224" s="34" t="str">
        <f t="shared" si="28"/>
        <v/>
      </c>
      <c r="AM224" s="32"/>
      <c r="AN224" s="34" t="str">
        <f t="shared" si="29"/>
        <v/>
      </c>
      <c r="AO224" s="31"/>
      <c r="AP224" s="34" t="str">
        <f t="shared" si="30"/>
        <v/>
      </c>
      <c r="AQ224" s="31"/>
      <c r="AR224" s="31"/>
      <c r="AS224" s="34">
        <f t="shared" si="36"/>
        <v>905.11500000000001</v>
      </c>
      <c r="AT224" s="5">
        <f t="shared" si="34"/>
        <v>724.99711500000001</v>
      </c>
      <c r="AU224" s="11">
        <f t="shared" si="35"/>
        <v>1.5003710296733818E-2</v>
      </c>
      <c r="AV224" s="34">
        <f t="shared" si="31"/>
        <v>15.00371029673382</v>
      </c>
    </row>
    <row r="225" spans="1:48" s="40" customFormat="1" x14ac:dyDescent="0.25">
      <c r="A225" s="30" t="s">
        <v>316</v>
      </c>
      <c r="B225" s="30" t="s">
        <v>317</v>
      </c>
      <c r="C225" s="30" t="s">
        <v>318</v>
      </c>
      <c r="D225" s="30" t="s">
        <v>283</v>
      </c>
      <c r="E225" s="30" t="s">
        <v>49</v>
      </c>
      <c r="F225" s="30" t="s">
        <v>312</v>
      </c>
      <c r="G225" s="30" t="s">
        <v>51</v>
      </c>
      <c r="H225" s="30" t="s">
        <v>52</v>
      </c>
      <c r="I225" s="31">
        <v>293.29000000000002</v>
      </c>
      <c r="J225" s="31">
        <v>37.06</v>
      </c>
      <c r="K225" s="2">
        <f t="shared" si="32"/>
        <v>11.309999999999999</v>
      </c>
      <c r="L225" s="2">
        <f t="shared" si="33"/>
        <v>0</v>
      </c>
      <c r="M225" s="32"/>
      <c r="N225" s="33"/>
      <c r="O225" s="34"/>
      <c r="P225" s="35"/>
      <c r="Q225" s="34"/>
      <c r="R225" s="36">
        <v>6.63</v>
      </c>
      <c r="S225" s="34">
        <v>3439.3125</v>
      </c>
      <c r="T225" s="37">
        <v>4.68</v>
      </c>
      <c r="U225" s="34">
        <v>728.32499999999993</v>
      </c>
      <c r="V225" s="31"/>
      <c r="W225" s="34"/>
      <c r="X225" s="31"/>
      <c r="Y225" s="34"/>
      <c r="Z225" s="38"/>
      <c r="AA225" s="34"/>
      <c r="AB225" s="39"/>
      <c r="AC225" s="34"/>
      <c r="AD225" s="31"/>
      <c r="AE225" s="31"/>
      <c r="AF225" s="34"/>
      <c r="AG225" s="38"/>
      <c r="AH225" s="34"/>
      <c r="AI225" s="31"/>
      <c r="AJ225" s="34"/>
      <c r="AK225" s="32"/>
      <c r="AL225" s="34" t="str">
        <f t="shared" si="28"/>
        <v/>
      </c>
      <c r="AM225" s="32"/>
      <c r="AN225" s="34" t="str">
        <f t="shared" si="29"/>
        <v/>
      </c>
      <c r="AO225" s="31"/>
      <c r="AP225" s="34" t="str">
        <f t="shared" si="30"/>
        <v/>
      </c>
      <c r="AQ225" s="31"/>
      <c r="AR225" s="31"/>
      <c r="AS225" s="34">
        <f t="shared" si="36"/>
        <v>4167.6374999999998</v>
      </c>
      <c r="AT225" s="5">
        <f t="shared" si="34"/>
        <v>3338.2776374999999</v>
      </c>
      <c r="AU225" s="11">
        <f t="shared" si="35"/>
        <v>6.9085172239775047E-2</v>
      </c>
      <c r="AV225" s="34">
        <f t="shared" si="31"/>
        <v>69.085172239775048</v>
      </c>
    </row>
    <row r="226" spans="1:48" s="40" customFormat="1" x14ac:dyDescent="0.25">
      <c r="A226" s="30" t="s">
        <v>316</v>
      </c>
      <c r="B226" s="30" t="s">
        <v>317</v>
      </c>
      <c r="C226" s="30" t="s">
        <v>318</v>
      </c>
      <c r="D226" s="30" t="s">
        <v>283</v>
      </c>
      <c r="E226" s="30" t="s">
        <v>78</v>
      </c>
      <c r="F226" s="30" t="s">
        <v>312</v>
      </c>
      <c r="G226" s="30" t="s">
        <v>51</v>
      </c>
      <c r="H226" s="30" t="s">
        <v>52</v>
      </c>
      <c r="I226" s="31">
        <v>293.29000000000002</v>
      </c>
      <c r="J226" s="31">
        <v>33.65</v>
      </c>
      <c r="K226" s="2">
        <f t="shared" si="32"/>
        <v>33.65</v>
      </c>
      <c r="L226" s="2">
        <f t="shared" si="33"/>
        <v>0</v>
      </c>
      <c r="M226" s="32"/>
      <c r="N226" s="33"/>
      <c r="O226" s="34"/>
      <c r="P226" s="35">
        <v>13.55</v>
      </c>
      <c r="Q226" s="34">
        <v>17547.25</v>
      </c>
      <c r="R226" s="36">
        <v>14.8</v>
      </c>
      <c r="S226" s="34">
        <v>7677.5</v>
      </c>
      <c r="T226" s="37">
        <v>5.3</v>
      </c>
      <c r="U226" s="34">
        <v>824.8125</v>
      </c>
      <c r="V226" s="31"/>
      <c r="W226" s="34"/>
      <c r="X226" s="31"/>
      <c r="Y226" s="34"/>
      <c r="Z226" s="38"/>
      <c r="AA226" s="34"/>
      <c r="AB226" s="39"/>
      <c r="AC226" s="34"/>
      <c r="AD226" s="31"/>
      <c r="AE226" s="31"/>
      <c r="AF226" s="34"/>
      <c r="AG226" s="38"/>
      <c r="AH226" s="34"/>
      <c r="AI226" s="31"/>
      <c r="AJ226" s="34"/>
      <c r="AK226" s="32"/>
      <c r="AL226" s="34" t="str">
        <f t="shared" si="28"/>
        <v/>
      </c>
      <c r="AM226" s="32"/>
      <c r="AN226" s="34" t="str">
        <f t="shared" si="29"/>
        <v/>
      </c>
      <c r="AO226" s="31"/>
      <c r="AP226" s="34" t="str">
        <f t="shared" si="30"/>
        <v/>
      </c>
      <c r="AQ226" s="31"/>
      <c r="AR226" s="31"/>
      <c r="AS226" s="34">
        <f t="shared" si="36"/>
        <v>26049.5625</v>
      </c>
      <c r="AT226" s="5">
        <f t="shared" si="34"/>
        <v>20865.699562499998</v>
      </c>
      <c r="AU226" s="11">
        <f t="shared" si="35"/>
        <v>0.43181263055706859</v>
      </c>
      <c r="AV226" s="34">
        <f t="shared" si="31"/>
        <v>431.81263055706864</v>
      </c>
    </row>
    <row r="227" spans="1:48" s="40" customFormat="1" x14ac:dyDescent="0.25">
      <c r="A227" s="30" t="s">
        <v>316</v>
      </c>
      <c r="B227" s="30" t="s">
        <v>317</v>
      </c>
      <c r="C227" s="30" t="s">
        <v>318</v>
      </c>
      <c r="D227" s="30" t="s">
        <v>283</v>
      </c>
      <c r="E227" s="30" t="s">
        <v>58</v>
      </c>
      <c r="F227" s="30" t="s">
        <v>312</v>
      </c>
      <c r="G227" s="30" t="s">
        <v>51</v>
      </c>
      <c r="H227" s="30" t="s">
        <v>52</v>
      </c>
      <c r="I227" s="31">
        <v>293.29000000000002</v>
      </c>
      <c r="J227" s="31">
        <v>31.84</v>
      </c>
      <c r="K227" s="2">
        <f t="shared" si="32"/>
        <v>30.2</v>
      </c>
      <c r="L227" s="2">
        <f t="shared" si="33"/>
        <v>1.64</v>
      </c>
      <c r="M227" s="32">
        <v>1.64</v>
      </c>
      <c r="N227" s="33"/>
      <c r="O227" s="34"/>
      <c r="P227" s="35"/>
      <c r="Q227" s="34"/>
      <c r="R227" s="36">
        <v>16.02</v>
      </c>
      <c r="S227" s="34">
        <v>8310.375</v>
      </c>
      <c r="T227" s="37">
        <v>2.42</v>
      </c>
      <c r="U227" s="34">
        <v>376.61250000000001</v>
      </c>
      <c r="V227" s="31"/>
      <c r="W227" s="34"/>
      <c r="X227" s="31"/>
      <c r="Y227" s="34"/>
      <c r="Z227" s="38">
        <v>10.3</v>
      </c>
      <c r="AA227" s="34">
        <v>641.17500000000007</v>
      </c>
      <c r="AB227" s="39">
        <v>1.46</v>
      </c>
      <c r="AC227" s="34">
        <v>81.796499999999995</v>
      </c>
      <c r="AD227" s="31"/>
      <c r="AE227" s="31"/>
      <c r="AF227" s="34"/>
      <c r="AG227" s="38"/>
      <c r="AH227" s="34"/>
      <c r="AI227" s="31"/>
      <c r="AJ227" s="34"/>
      <c r="AK227" s="32"/>
      <c r="AL227" s="34" t="str">
        <f t="shared" si="28"/>
        <v/>
      </c>
      <c r="AM227" s="32"/>
      <c r="AN227" s="34" t="str">
        <f t="shared" si="29"/>
        <v/>
      </c>
      <c r="AO227" s="31"/>
      <c r="AP227" s="34" t="str">
        <f t="shared" si="30"/>
        <v/>
      </c>
      <c r="AQ227" s="31"/>
      <c r="AR227" s="31"/>
      <c r="AS227" s="34">
        <f t="shared" si="36"/>
        <v>9409.9589999999989</v>
      </c>
      <c r="AT227" s="5">
        <f t="shared" si="34"/>
        <v>7537.3771589999988</v>
      </c>
      <c r="AU227" s="11">
        <f t="shared" si="35"/>
        <v>0.15598492869982605</v>
      </c>
      <c r="AV227" s="34">
        <f t="shared" si="31"/>
        <v>155.98492869982604</v>
      </c>
    </row>
    <row r="228" spans="1:48" s="40" customFormat="1" x14ac:dyDescent="0.25">
      <c r="A228" s="30" t="s">
        <v>316</v>
      </c>
      <c r="B228" s="30" t="s">
        <v>317</v>
      </c>
      <c r="C228" s="30" t="s">
        <v>318</v>
      </c>
      <c r="D228" s="30" t="s">
        <v>283</v>
      </c>
      <c r="E228" s="30" t="s">
        <v>53</v>
      </c>
      <c r="F228" s="30" t="s">
        <v>312</v>
      </c>
      <c r="G228" s="30" t="s">
        <v>51</v>
      </c>
      <c r="H228" s="30" t="s">
        <v>52</v>
      </c>
      <c r="I228" s="31">
        <v>293.29000000000002</v>
      </c>
      <c r="J228" s="31">
        <v>31.709999999999997</v>
      </c>
      <c r="K228" s="2">
        <f t="shared" si="32"/>
        <v>31.709999999999997</v>
      </c>
      <c r="L228" s="2">
        <f t="shared" si="33"/>
        <v>0</v>
      </c>
      <c r="M228" s="32"/>
      <c r="N228" s="33"/>
      <c r="O228" s="34"/>
      <c r="P228" s="35">
        <v>6.06</v>
      </c>
      <c r="Q228" s="34">
        <v>7847.7</v>
      </c>
      <c r="R228" s="36">
        <v>25.61</v>
      </c>
      <c r="S228" s="34">
        <v>13285.1875</v>
      </c>
      <c r="T228" s="37">
        <v>0.04</v>
      </c>
      <c r="U228" s="34">
        <v>6.2250000000000014</v>
      </c>
      <c r="V228" s="31"/>
      <c r="W228" s="34"/>
      <c r="X228" s="31"/>
      <c r="Y228" s="34"/>
      <c r="Z228" s="38"/>
      <c r="AA228" s="34"/>
      <c r="AB228" s="39"/>
      <c r="AC228" s="34"/>
      <c r="AD228" s="31"/>
      <c r="AE228" s="31"/>
      <c r="AF228" s="34"/>
      <c r="AG228" s="38"/>
      <c r="AH228" s="34"/>
      <c r="AI228" s="31"/>
      <c r="AJ228" s="34"/>
      <c r="AK228" s="32"/>
      <c r="AL228" s="34" t="str">
        <f t="shared" si="28"/>
        <v/>
      </c>
      <c r="AM228" s="32"/>
      <c r="AN228" s="34" t="str">
        <f t="shared" si="29"/>
        <v/>
      </c>
      <c r="AO228" s="31"/>
      <c r="AP228" s="34" t="str">
        <f t="shared" si="30"/>
        <v/>
      </c>
      <c r="AQ228" s="31"/>
      <c r="AR228" s="31"/>
      <c r="AS228" s="34">
        <f t="shared" si="36"/>
        <v>21139.112499999999</v>
      </c>
      <c r="AT228" s="5">
        <f t="shared" si="34"/>
        <v>16932.429112499998</v>
      </c>
      <c r="AU228" s="11">
        <f t="shared" si="35"/>
        <v>0.35041416823283733</v>
      </c>
      <c r="AV228" s="34">
        <f t="shared" si="31"/>
        <v>350.41416823283731</v>
      </c>
    </row>
    <row r="229" spans="1:48" s="40" customFormat="1" x14ac:dyDescent="0.25">
      <c r="A229" s="30" t="s">
        <v>316</v>
      </c>
      <c r="B229" s="30" t="s">
        <v>317</v>
      </c>
      <c r="C229" s="30" t="s">
        <v>318</v>
      </c>
      <c r="D229" s="30" t="s">
        <v>283</v>
      </c>
      <c r="E229" s="30" t="s">
        <v>85</v>
      </c>
      <c r="F229" s="30" t="s">
        <v>312</v>
      </c>
      <c r="G229" s="30" t="s">
        <v>51</v>
      </c>
      <c r="H229" s="30" t="s">
        <v>52</v>
      </c>
      <c r="I229" s="31">
        <v>293.29000000000002</v>
      </c>
      <c r="J229" s="31">
        <v>0.3</v>
      </c>
      <c r="K229" s="2">
        <f t="shared" si="32"/>
        <v>0.3</v>
      </c>
      <c r="L229" s="2">
        <f t="shared" si="33"/>
        <v>0</v>
      </c>
      <c r="M229" s="32"/>
      <c r="N229" s="33"/>
      <c r="O229" s="34"/>
      <c r="P229" s="35"/>
      <c r="Q229" s="34"/>
      <c r="R229" s="36">
        <v>0.3</v>
      </c>
      <c r="S229" s="34">
        <v>155.625</v>
      </c>
      <c r="T229" s="37"/>
      <c r="U229" s="34"/>
      <c r="V229" s="31"/>
      <c r="W229" s="34"/>
      <c r="X229" s="31"/>
      <c r="Y229" s="34"/>
      <c r="Z229" s="38"/>
      <c r="AA229" s="34"/>
      <c r="AB229" s="39"/>
      <c r="AC229" s="34"/>
      <c r="AD229" s="31"/>
      <c r="AE229" s="31"/>
      <c r="AF229" s="34"/>
      <c r="AG229" s="38"/>
      <c r="AH229" s="34"/>
      <c r="AI229" s="31"/>
      <c r="AJ229" s="34"/>
      <c r="AK229" s="32"/>
      <c r="AL229" s="34" t="str">
        <f t="shared" si="28"/>
        <v/>
      </c>
      <c r="AM229" s="32"/>
      <c r="AN229" s="34" t="str">
        <f t="shared" si="29"/>
        <v/>
      </c>
      <c r="AO229" s="31"/>
      <c r="AP229" s="34" t="str">
        <f t="shared" si="30"/>
        <v/>
      </c>
      <c r="AQ229" s="31"/>
      <c r="AR229" s="31"/>
      <c r="AS229" s="34">
        <f t="shared" si="36"/>
        <v>155.625</v>
      </c>
      <c r="AT229" s="5">
        <f t="shared" si="34"/>
        <v>124.65562499999999</v>
      </c>
      <c r="AU229" s="11">
        <f t="shared" si="35"/>
        <v>2.5797301060408902E-3</v>
      </c>
      <c r="AV229" s="34">
        <f t="shared" si="31"/>
        <v>2.5797301060408904</v>
      </c>
    </row>
    <row r="230" spans="1:48" x14ac:dyDescent="0.25">
      <c r="A230" s="1" t="s">
        <v>319</v>
      </c>
      <c r="B230" s="1" t="s">
        <v>320</v>
      </c>
      <c r="C230" s="1" t="s">
        <v>321</v>
      </c>
      <c r="D230" s="1" t="s">
        <v>322</v>
      </c>
      <c r="E230" s="1" t="s">
        <v>80</v>
      </c>
      <c r="F230" s="1" t="s">
        <v>312</v>
      </c>
      <c r="G230" s="1" t="s">
        <v>51</v>
      </c>
      <c r="H230" s="1" t="s">
        <v>52</v>
      </c>
      <c r="I230" s="2">
        <v>40.950000000000003</v>
      </c>
      <c r="J230" s="2">
        <v>34.979999999999997</v>
      </c>
      <c r="K230" s="2">
        <f t="shared" si="32"/>
        <v>34.97</v>
      </c>
      <c r="L230" s="2">
        <f t="shared" si="33"/>
        <v>0</v>
      </c>
      <c r="N230" s="4">
        <v>7.17</v>
      </c>
      <c r="O230" s="5">
        <v>12596.793750000001</v>
      </c>
      <c r="P230" s="6">
        <v>15.98</v>
      </c>
      <c r="Q230" s="5">
        <v>20694.099999999999</v>
      </c>
      <c r="R230" s="7">
        <v>10.64</v>
      </c>
      <c r="S230" s="5">
        <v>5519.5</v>
      </c>
      <c r="AB230" s="10">
        <v>1.18</v>
      </c>
      <c r="AC230" s="5">
        <v>66.109499999999997</v>
      </c>
      <c r="AL230" s="5" t="str">
        <f t="shared" si="28"/>
        <v/>
      </c>
      <c r="AN230" s="5" t="str">
        <f t="shared" si="29"/>
        <v/>
      </c>
      <c r="AP230" s="5" t="str">
        <f t="shared" si="30"/>
        <v/>
      </c>
      <c r="AS230" s="5">
        <f t="shared" si="36"/>
        <v>38876.503250000002</v>
      </c>
      <c r="AT230" s="5">
        <f t="shared" si="34"/>
        <v>31140.079103250002</v>
      </c>
      <c r="AU230" s="11">
        <f t="shared" si="35"/>
        <v>0.64443942715901381</v>
      </c>
      <c r="AV230" s="5">
        <f t="shared" si="31"/>
        <v>644.4394271590138</v>
      </c>
    </row>
    <row r="231" spans="1:48" x14ac:dyDescent="0.25">
      <c r="A231" s="1" t="s">
        <v>319</v>
      </c>
      <c r="B231" s="1" t="s">
        <v>320</v>
      </c>
      <c r="C231" s="1" t="s">
        <v>321</v>
      </c>
      <c r="D231" s="1" t="s">
        <v>322</v>
      </c>
      <c r="E231" s="1" t="s">
        <v>131</v>
      </c>
      <c r="F231" s="1" t="s">
        <v>312</v>
      </c>
      <c r="G231" s="1" t="s">
        <v>51</v>
      </c>
      <c r="H231" s="1" t="s">
        <v>52</v>
      </c>
      <c r="I231" s="2">
        <v>40.950000000000003</v>
      </c>
      <c r="J231" s="2">
        <v>5.38</v>
      </c>
      <c r="K231" s="2">
        <f t="shared" si="32"/>
        <v>2.27</v>
      </c>
      <c r="L231" s="2">
        <f t="shared" si="33"/>
        <v>0</v>
      </c>
      <c r="R231" s="7">
        <v>1.95</v>
      </c>
      <c r="S231" s="5">
        <v>1011.5625</v>
      </c>
      <c r="AB231" s="10">
        <v>0.32</v>
      </c>
      <c r="AC231" s="5">
        <v>17.928000000000001</v>
      </c>
      <c r="AL231" s="5" t="str">
        <f t="shared" si="28"/>
        <v/>
      </c>
      <c r="AN231" s="5" t="str">
        <f t="shared" si="29"/>
        <v/>
      </c>
      <c r="AP231" s="5" t="str">
        <f t="shared" si="30"/>
        <v/>
      </c>
      <c r="AS231" s="5">
        <f t="shared" si="36"/>
        <v>1029.4905000000001</v>
      </c>
      <c r="AT231" s="5">
        <f t="shared" si="34"/>
        <v>824.62189050000006</v>
      </c>
      <c r="AU231" s="11">
        <f t="shared" si="35"/>
        <v>1.7065430597481699E-2</v>
      </c>
      <c r="AV231" s="5">
        <f t="shared" si="31"/>
        <v>17.065430597481701</v>
      </c>
    </row>
    <row r="232" spans="1:48" x14ac:dyDescent="0.25">
      <c r="A232" s="1" t="s">
        <v>323</v>
      </c>
      <c r="B232" s="1" t="s">
        <v>324</v>
      </c>
      <c r="C232" s="1" t="s">
        <v>325</v>
      </c>
      <c r="D232" s="1" t="s">
        <v>326</v>
      </c>
      <c r="E232" s="1" t="s">
        <v>80</v>
      </c>
      <c r="F232" s="1" t="s">
        <v>312</v>
      </c>
      <c r="G232" s="1" t="s">
        <v>51</v>
      </c>
      <c r="H232" s="1" t="s">
        <v>52</v>
      </c>
      <c r="I232" s="2">
        <v>41.84</v>
      </c>
      <c r="J232" s="2">
        <v>2.65</v>
      </c>
      <c r="K232" s="2">
        <f t="shared" si="32"/>
        <v>2.2400000000000002</v>
      </c>
      <c r="L232" s="2">
        <f t="shared" si="33"/>
        <v>0</v>
      </c>
      <c r="P232" s="6">
        <v>0.1</v>
      </c>
      <c r="Q232" s="5">
        <v>129.5</v>
      </c>
      <c r="R232" s="7">
        <v>2.14</v>
      </c>
      <c r="S232" s="5">
        <v>1110.125</v>
      </c>
      <c r="AL232" s="5" t="str">
        <f t="shared" si="28"/>
        <v/>
      </c>
      <c r="AN232" s="5" t="str">
        <f t="shared" si="29"/>
        <v/>
      </c>
      <c r="AP232" s="5" t="str">
        <f t="shared" si="30"/>
        <v/>
      </c>
      <c r="AS232" s="5">
        <f t="shared" si="36"/>
        <v>1239.625</v>
      </c>
      <c r="AT232" s="5">
        <f t="shared" si="34"/>
        <v>992.93962499999998</v>
      </c>
      <c r="AU232" s="11">
        <f t="shared" si="35"/>
        <v>2.0548741736230933E-2</v>
      </c>
      <c r="AV232" s="5">
        <f t="shared" si="31"/>
        <v>20.548741736230934</v>
      </c>
    </row>
    <row r="233" spans="1:48" x14ac:dyDescent="0.25">
      <c r="A233" s="1" t="s">
        <v>323</v>
      </c>
      <c r="B233" s="1" t="s">
        <v>324</v>
      </c>
      <c r="C233" s="1" t="s">
        <v>325</v>
      </c>
      <c r="D233" s="1" t="s">
        <v>326</v>
      </c>
      <c r="E233" s="1" t="s">
        <v>131</v>
      </c>
      <c r="F233" s="1" t="s">
        <v>312</v>
      </c>
      <c r="G233" s="1" t="s">
        <v>51</v>
      </c>
      <c r="H233" s="1" t="s">
        <v>52</v>
      </c>
      <c r="I233" s="2">
        <v>41.84</v>
      </c>
      <c r="J233" s="2">
        <v>30.93</v>
      </c>
      <c r="K233" s="2">
        <f t="shared" si="32"/>
        <v>1.58</v>
      </c>
      <c r="L233" s="2">
        <f t="shared" si="33"/>
        <v>0</v>
      </c>
      <c r="R233" s="7">
        <v>1.06</v>
      </c>
      <c r="S233" s="5">
        <v>549.875</v>
      </c>
      <c r="T233" s="8">
        <v>0.52</v>
      </c>
      <c r="U233" s="5">
        <v>80.924999999999997</v>
      </c>
      <c r="AL233" s="5" t="str">
        <f t="shared" si="28"/>
        <v/>
      </c>
      <c r="AN233" s="5" t="str">
        <f t="shared" si="29"/>
        <v/>
      </c>
      <c r="AP233" s="5" t="str">
        <f t="shared" si="30"/>
        <v/>
      </c>
      <c r="AS233" s="5">
        <f t="shared" si="36"/>
        <v>630.79999999999995</v>
      </c>
      <c r="AT233" s="5">
        <f t="shared" si="34"/>
        <v>505.27079999999984</v>
      </c>
      <c r="AU233" s="11">
        <f t="shared" si="35"/>
        <v>1.0456506029819073E-2</v>
      </c>
      <c r="AV233" s="5">
        <f t="shared" si="31"/>
        <v>10.456506029819073</v>
      </c>
    </row>
    <row r="234" spans="1:48" x14ac:dyDescent="0.25">
      <c r="A234" s="1" t="s">
        <v>323</v>
      </c>
      <c r="B234" s="1" t="s">
        <v>324</v>
      </c>
      <c r="C234" s="1" t="s">
        <v>325</v>
      </c>
      <c r="D234" s="1" t="s">
        <v>326</v>
      </c>
      <c r="E234" s="1" t="s">
        <v>132</v>
      </c>
      <c r="F234" s="1" t="s">
        <v>312</v>
      </c>
      <c r="G234" s="1" t="s">
        <v>51</v>
      </c>
      <c r="H234" s="1" t="s">
        <v>52</v>
      </c>
      <c r="I234" s="2">
        <v>41.84</v>
      </c>
      <c r="J234" s="2">
        <v>5.64</v>
      </c>
      <c r="K234" s="2">
        <f t="shared" si="32"/>
        <v>5.38</v>
      </c>
      <c r="L234" s="2">
        <f t="shared" si="33"/>
        <v>0</v>
      </c>
      <c r="P234" s="6">
        <v>1.88</v>
      </c>
      <c r="Q234" s="5">
        <v>2434.6</v>
      </c>
      <c r="R234" s="7">
        <v>3.39</v>
      </c>
      <c r="S234" s="5">
        <v>1758.5625</v>
      </c>
      <c r="T234" s="8">
        <v>0.11</v>
      </c>
      <c r="U234" s="5">
        <v>17.118749999999999</v>
      </c>
      <c r="AL234" s="5" t="str">
        <f t="shared" si="28"/>
        <v/>
      </c>
      <c r="AN234" s="5" t="str">
        <f t="shared" si="29"/>
        <v/>
      </c>
      <c r="AP234" s="5" t="str">
        <f t="shared" si="30"/>
        <v/>
      </c>
      <c r="AS234" s="5">
        <f t="shared" si="36"/>
        <v>4210.28125</v>
      </c>
      <c r="AT234" s="5">
        <f t="shared" si="34"/>
        <v>3372.4352812500001</v>
      </c>
      <c r="AU234" s="11">
        <f t="shared" si="35"/>
        <v>6.9792059730277745E-2</v>
      </c>
      <c r="AV234" s="5">
        <f t="shared" si="31"/>
        <v>69.792059730277742</v>
      </c>
    </row>
    <row r="235" spans="1:48" x14ac:dyDescent="0.25">
      <c r="A235" s="1" t="s">
        <v>327</v>
      </c>
      <c r="B235" s="1" t="s">
        <v>328</v>
      </c>
      <c r="C235" s="1" t="s">
        <v>329</v>
      </c>
      <c r="D235" s="1" t="s">
        <v>266</v>
      </c>
      <c r="E235" s="1" t="s">
        <v>61</v>
      </c>
      <c r="F235" s="1" t="s">
        <v>330</v>
      </c>
      <c r="G235" s="1" t="s">
        <v>51</v>
      </c>
      <c r="H235" s="1" t="s">
        <v>52</v>
      </c>
      <c r="I235" s="2">
        <v>179.22</v>
      </c>
      <c r="J235" s="2">
        <v>29.17</v>
      </c>
      <c r="K235" s="2">
        <f t="shared" si="32"/>
        <v>8.7100000000000009</v>
      </c>
      <c r="L235" s="2">
        <f t="shared" si="33"/>
        <v>0</v>
      </c>
      <c r="P235" s="6">
        <v>5.08</v>
      </c>
      <c r="Q235" s="5">
        <v>6578.6</v>
      </c>
      <c r="R235" s="7">
        <v>3.63</v>
      </c>
      <c r="S235" s="5">
        <v>1883.0625</v>
      </c>
      <c r="AL235" s="5" t="str">
        <f t="shared" si="28"/>
        <v/>
      </c>
      <c r="AN235" s="5" t="str">
        <f t="shared" si="29"/>
        <v/>
      </c>
      <c r="AP235" s="5" t="str">
        <f t="shared" si="30"/>
        <v/>
      </c>
      <c r="AS235" s="5">
        <f t="shared" si="36"/>
        <v>8461.6625000000004</v>
      </c>
      <c r="AT235" s="5">
        <f t="shared" si="34"/>
        <v>6777.7916624999998</v>
      </c>
      <c r="AU235" s="11">
        <f t="shared" si="35"/>
        <v>0.1402654168572352</v>
      </c>
      <c r="AV235" s="5">
        <f t="shared" si="31"/>
        <v>140.26541685723521</v>
      </c>
    </row>
    <row r="236" spans="1:48" x14ac:dyDescent="0.25">
      <c r="A236" s="1" t="s">
        <v>327</v>
      </c>
      <c r="B236" s="1" t="s">
        <v>328</v>
      </c>
      <c r="C236" s="1" t="s">
        <v>329</v>
      </c>
      <c r="D236" s="1" t="s">
        <v>266</v>
      </c>
      <c r="E236" s="1" t="s">
        <v>58</v>
      </c>
      <c r="F236" s="1" t="s">
        <v>330</v>
      </c>
      <c r="G236" s="1" t="s">
        <v>51</v>
      </c>
      <c r="H236" s="1" t="s">
        <v>52</v>
      </c>
      <c r="I236" s="2">
        <v>179.22</v>
      </c>
      <c r="J236" s="2">
        <v>0.9</v>
      </c>
      <c r="K236" s="2">
        <f t="shared" si="32"/>
        <v>0.89999999999999991</v>
      </c>
      <c r="L236" s="2">
        <f t="shared" si="33"/>
        <v>0</v>
      </c>
      <c r="P236" s="6">
        <v>0.48</v>
      </c>
      <c r="Q236" s="5">
        <v>621.6</v>
      </c>
      <c r="R236" s="7">
        <v>0.42</v>
      </c>
      <c r="S236" s="5">
        <v>217.875</v>
      </c>
      <c r="AL236" s="5" t="str">
        <f t="shared" si="28"/>
        <v/>
      </c>
      <c r="AN236" s="5" t="str">
        <f t="shared" si="29"/>
        <v/>
      </c>
      <c r="AP236" s="5" t="str">
        <f t="shared" si="30"/>
        <v/>
      </c>
      <c r="AS236" s="5">
        <f t="shared" si="36"/>
        <v>839.47500000000002</v>
      </c>
      <c r="AT236" s="5">
        <f t="shared" si="34"/>
        <v>672.41947500000003</v>
      </c>
      <c r="AU236" s="11">
        <f t="shared" si="35"/>
        <v>1.3915623651525632E-2</v>
      </c>
      <c r="AV236" s="5">
        <f t="shared" si="31"/>
        <v>13.915623651525634</v>
      </c>
    </row>
    <row r="237" spans="1:48" x14ac:dyDescent="0.25">
      <c r="A237" s="1" t="s">
        <v>327</v>
      </c>
      <c r="B237" s="1" t="s">
        <v>328</v>
      </c>
      <c r="C237" s="1" t="s">
        <v>329</v>
      </c>
      <c r="D237" s="1" t="s">
        <v>266</v>
      </c>
      <c r="E237" s="1" t="s">
        <v>53</v>
      </c>
      <c r="F237" s="1" t="s">
        <v>330</v>
      </c>
      <c r="G237" s="1" t="s">
        <v>51</v>
      </c>
      <c r="H237" s="1" t="s">
        <v>52</v>
      </c>
      <c r="I237" s="2">
        <v>179.22</v>
      </c>
      <c r="J237" s="2">
        <v>23.85</v>
      </c>
      <c r="K237" s="2">
        <f t="shared" si="32"/>
        <v>22.92</v>
      </c>
      <c r="L237" s="2">
        <f t="shared" si="33"/>
        <v>0.66</v>
      </c>
      <c r="N237" s="4">
        <v>3.6</v>
      </c>
      <c r="O237" s="5">
        <v>6324.75</v>
      </c>
      <c r="P237" s="6">
        <v>8.7200000000000006</v>
      </c>
      <c r="Q237" s="5">
        <v>11292.4</v>
      </c>
      <c r="R237" s="7">
        <v>10.6</v>
      </c>
      <c r="S237" s="5">
        <v>5498.75</v>
      </c>
      <c r="AL237" s="5" t="str">
        <f t="shared" si="28"/>
        <v/>
      </c>
      <c r="AM237" s="3">
        <v>0.28000000000000003</v>
      </c>
      <c r="AN237" s="5">
        <f t="shared" si="29"/>
        <v>1501.64</v>
      </c>
      <c r="AP237" s="5" t="str">
        <f t="shared" si="30"/>
        <v/>
      </c>
      <c r="AQ237" s="2">
        <v>0.38</v>
      </c>
      <c r="AS237" s="5">
        <f t="shared" si="36"/>
        <v>23115.9</v>
      </c>
      <c r="AT237" s="5">
        <f t="shared" si="34"/>
        <v>18515.835900000002</v>
      </c>
      <c r="AU237" s="11">
        <f t="shared" si="35"/>
        <v>0.38318254238220484</v>
      </c>
      <c r="AV237" s="5">
        <f t="shared" si="31"/>
        <v>383.18254238220482</v>
      </c>
    </row>
    <row r="238" spans="1:48" x14ac:dyDescent="0.25">
      <c r="A238" s="1" t="s">
        <v>327</v>
      </c>
      <c r="B238" s="1" t="s">
        <v>328</v>
      </c>
      <c r="C238" s="1" t="s">
        <v>329</v>
      </c>
      <c r="D238" s="1" t="s">
        <v>266</v>
      </c>
      <c r="E238" s="1" t="s">
        <v>92</v>
      </c>
      <c r="F238" s="1" t="s">
        <v>330</v>
      </c>
      <c r="G238" s="1" t="s">
        <v>51</v>
      </c>
      <c r="H238" s="1" t="s">
        <v>52</v>
      </c>
      <c r="I238" s="2">
        <v>179.22</v>
      </c>
      <c r="J238" s="2">
        <v>39.159999999999997</v>
      </c>
      <c r="K238" s="2">
        <f t="shared" si="32"/>
        <v>18.5</v>
      </c>
      <c r="L238" s="2">
        <f t="shared" si="33"/>
        <v>0</v>
      </c>
      <c r="P238" s="6">
        <v>8.76</v>
      </c>
      <c r="Q238" s="5">
        <v>11344.2</v>
      </c>
      <c r="R238" s="7">
        <v>9.74</v>
      </c>
      <c r="S238" s="5">
        <v>5052.625</v>
      </c>
      <c r="AL238" s="5" t="str">
        <f t="shared" ref="AL238:AL301" si="37">IF(AK238&gt;0,AK238*$AL$1,"")</f>
        <v/>
      </c>
      <c r="AN238" s="5" t="str">
        <f t="shared" ref="AN238:AN301" si="38">IF(AM238&gt;0,AM238*$AN$1,"")</f>
        <v/>
      </c>
      <c r="AP238" s="5" t="str">
        <f t="shared" ref="AP238:AP301" si="39">IF(AO238&gt;0,AO238*$AP$1,"")</f>
        <v/>
      </c>
      <c r="AS238" s="5">
        <f t="shared" si="36"/>
        <v>16396.825000000001</v>
      </c>
      <c r="AT238" s="5">
        <f t="shared" si="34"/>
        <v>13133.856825000001</v>
      </c>
      <c r="AU238" s="11">
        <f t="shared" si="35"/>
        <v>0.27180326487379231</v>
      </c>
      <c r="AV238" s="5">
        <f t="shared" ref="AV238:AV301" si="40">(AU238/100)*$AV$1</f>
        <v>271.80326487379233</v>
      </c>
    </row>
    <row r="239" spans="1:48" x14ac:dyDescent="0.25">
      <c r="A239" s="1" t="s">
        <v>331</v>
      </c>
      <c r="B239" s="1" t="s">
        <v>320</v>
      </c>
      <c r="C239" s="1" t="s">
        <v>321</v>
      </c>
      <c r="D239" s="1" t="s">
        <v>322</v>
      </c>
      <c r="E239" s="1" t="s">
        <v>68</v>
      </c>
      <c r="F239" s="1" t="s">
        <v>330</v>
      </c>
      <c r="G239" s="1" t="s">
        <v>51</v>
      </c>
      <c r="H239" s="1" t="s">
        <v>52</v>
      </c>
      <c r="I239" s="2">
        <v>150.56</v>
      </c>
      <c r="J239" s="2">
        <v>20.39</v>
      </c>
      <c r="K239" s="2">
        <f t="shared" si="32"/>
        <v>10.77</v>
      </c>
      <c r="L239" s="2">
        <f t="shared" si="33"/>
        <v>0</v>
      </c>
      <c r="R239" s="7">
        <v>10.77</v>
      </c>
      <c r="S239" s="5">
        <v>5586.9375</v>
      </c>
      <c r="AL239" s="5" t="str">
        <f t="shared" si="37"/>
        <v/>
      </c>
      <c r="AN239" s="5" t="str">
        <f t="shared" si="38"/>
        <v/>
      </c>
      <c r="AP239" s="5" t="str">
        <f t="shared" si="39"/>
        <v/>
      </c>
      <c r="AS239" s="5">
        <f t="shared" si="36"/>
        <v>5586.9375</v>
      </c>
      <c r="AT239" s="5">
        <f t="shared" si="34"/>
        <v>4475.1369374999986</v>
      </c>
      <c r="AU239" s="11">
        <f t="shared" si="35"/>
        <v>9.2612310806867951E-2</v>
      </c>
      <c r="AV239" s="5">
        <f t="shared" si="40"/>
        <v>92.612310806867953</v>
      </c>
    </row>
    <row r="240" spans="1:48" x14ac:dyDescent="0.25">
      <c r="A240" s="1" t="s">
        <v>331</v>
      </c>
      <c r="B240" s="1" t="s">
        <v>320</v>
      </c>
      <c r="C240" s="1" t="s">
        <v>321</v>
      </c>
      <c r="D240" s="1" t="s">
        <v>322</v>
      </c>
      <c r="E240" s="1" t="s">
        <v>61</v>
      </c>
      <c r="F240" s="1" t="s">
        <v>330</v>
      </c>
      <c r="G240" s="1" t="s">
        <v>51</v>
      </c>
      <c r="H240" s="1" t="s">
        <v>52</v>
      </c>
      <c r="I240" s="2">
        <v>150.56</v>
      </c>
      <c r="J240" s="2">
        <v>8.93</v>
      </c>
      <c r="K240" s="2">
        <f t="shared" si="32"/>
        <v>0.91</v>
      </c>
      <c r="L240" s="2">
        <f t="shared" si="33"/>
        <v>0</v>
      </c>
      <c r="P240" s="6">
        <v>0.15</v>
      </c>
      <c r="Q240" s="5">
        <v>194.25</v>
      </c>
      <c r="R240" s="7">
        <v>0.76</v>
      </c>
      <c r="S240" s="5">
        <v>394.25</v>
      </c>
      <c r="AL240" s="5" t="str">
        <f t="shared" si="37"/>
        <v/>
      </c>
      <c r="AN240" s="5" t="str">
        <f t="shared" si="38"/>
        <v/>
      </c>
      <c r="AP240" s="5" t="str">
        <f t="shared" si="39"/>
        <v/>
      </c>
      <c r="AS240" s="5">
        <f t="shared" si="36"/>
        <v>588.5</v>
      </c>
      <c r="AT240" s="5">
        <f t="shared" si="34"/>
        <v>471.38849999999996</v>
      </c>
      <c r="AU240" s="11">
        <f t="shared" si="35"/>
        <v>9.7553167383457925E-3</v>
      </c>
      <c r="AV240" s="5">
        <f t="shared" si="40"/>
        <v>9.7553167383457922</v>
      </c>
    </row>
    <row r="241" spans="1:48" x14ac:dyDescent="0.25">
      <c r="A241" s="1" t="s">
        <v>331</v>
      </c>
      <c r="B241" s="1" t="s">
        <v>320</v>
      </c>
      <c r="C241" s="1" t="s">
        <v>321</v>
      </c>
      <c r="D241" s="1" t="s">
        <v>322</v>
      </c>
      <c r="E241" s="1" t="s">
        <v>76</v>
      </c>
      <c r="F241" s="1" t="s">
        <v>330</v>
      </c>
      <c r="G241" s="1" t="s">
        <v>51</v>
      </c>
      <c r="H241" s="1" t="s">
        <v>52</v>
      </c>
      <c r="I241" s="2">
        <v>150.56</v>
      </c>
      <c r="J241" s="2">
        <v>26.7</v>
      </c>
      <c r="K241" s="2">
        <f t="shared" si="32"/>
        <v>26.709999999999997</v>
      </c>
      <c r="L241" s="2">
        <f t="shared" si="33"/>
        <v>0</v>
      </c>
      <c r="P241" s="6">
        <v>5.35</v>
      </c>
      <c r="Q241" s="5">
        <v>6928.2499999999991</v>
      </c>
      <c r="R241" s="7">
        <v>17.739999999999998</v>
      </c>
      <c r="S241" s="5">
        <v>9202.625</v>
      </c>
      <c r="T241" s="8">
        <v>3.03</v>
      </c>
      <c r="U241" s="5">
        <v>471.54374999999999</v>
      </c>
      <c r="Z241" s="9">
        <v>0.24</v>
      </c>
      <c r="AA241" s="5">
        <v>14.94</v>
      </c>
      <c r="AB241" s="10">
        <v>0.35</v>
      </c>
      <c r="AC241" s="5">
        <v>19.608750000000001</v>
      </c>
      <c r="AL241" s="5" t="str">
        <f t="shared" si="37"/>
        <v/>
      </c>
      <c r="AN241" s="5" t="str">
        <f t="shared" si="38"/>
        <v/>
      </c>
      <c r="AP241" s="5" t="str">
        <f t="shared" si="39"/>
        <v/>
      </c>
      <c r="AS241" s="5">
        <f t="shared" si="36"/>
        <v>16636.967499999999</v>
      </c>
      <c r="AT241" s="5">
        <f t="shared" si="34"/>
        <v>13326.210967499996</v>
      </c>
      <c r="AU241" s="11">
        <f t="shared" si="35"/>
        <v>0.27578400599501263</v>
      </c>
      <c r="AV241" s="5">
        <f t="shared" si="40"/>
        <v>275.78400599501259</v>
      </c>
    </row>
    <row r="242" spans="1:48" x14ac:dyDescent="0.25">
      <c r="A242" s="1" t="s">
        <v>331</v>
      </c>
      <c r="B242" s="1" t="s">
        <v>320</v>
      </c>
      <c r="C242" s="1" t="s">
        <v>321</v>
      </c>
      <c r="D242" s="1" t="s">
        <v>322</v>
      </c>
      <c r="E242" s="1" t="s">
        <v>49</v>
      </c>
      <c r="F242" s="1" t="s">
        <v>330</v>
      </c>
      <c r="G242" s="1" t="s">
        <v>51</v>
      </c>
      <c r="H242" s="1" t="s">
        <v>52</v>
      </c>
      <c r="I242" s="2">
        <v>150.56</v>
      </c>
      <c r="J242" s="2">
        <v>37.380000000000003</v>
      </c>
      <c r="K242" s="2">
        <f t="shared" si="32"/>
        <v>37.380000000000003</v>
      </c>
      <c r="L242" s="2">
        <f t="shared" si="33"/>
        <v>0</v>
      </c>
      <c r="P242" s="6">
        <v>9.6199999999999992</v>
      </c>
      <c r="Q242" s="5">
        <v>12457.9</v>
      </c>
      <c r="R242" s="7">
        <v>27.76</v>
      </c>
      <c r="S242" s="5">
        <v>14400.5</v>
      </c>
      <c r="AL242" s="5" t="str">
        <f t="shared" si="37"/>
        <v/>
      </c>
      <c r="AN242" s="5" t="str">
        <f t="shared" si="38"/>
        <v/>
      </c>
      <c r="AP242" s="5" t="str">
        <f t="shared" si="39"/>
        <v/>
      </c>
      <c r="AS242" s="5">
        <f t="shared" si="36"/>
        <v>26858.400000000001</v>
      </c>
      <c r="AT242" s="5">
        <f t="shared" si="34"/>
        <v>21513.578399999999</v>
      </c>
      <c r="AU242" s="11">
        <f t="shared" si="35"/>
        <v>0.44522038926964597</v>
      </c>
      <c r="AV242" s="5">
        <f t="shared" si="40"/>
        <v>445.22038926964592</v>
      </c>
    </row>
    <row r="243" spans="1:48" x14ac:dyDescent="0.25">
      <c r="A243" s="1" t="s">
        <v>331</v>
      </c>
      <c r="B243" s="1" t="s">
        <v>320</v>
      </c>
      <c r="C243" s="1" t="s">
        <v>321</v>
      </c>
      <c r="D243" s="1" t="s">
        <v>322</v>
      </c>
      <c r="E243" s="1" t="s">
        <v>58</v>
      </c>
      <c r="F243" s="1" t="s">
        <v>330</v>
      </c>
      <c r="G243" s="1" t="s">
        <v>51</v>
      </c>
      <c r="H243" s="1" t="s">
        <v>52</v>
      </c>
      <c r="I243" s="2">
        <v>150.56</v>
      </c>
      <c r="J243" s="2">
        <v>34.520000000000003</v>
      </c>
      <c r="K243" s="2">
        <f t="shared" si="32"/>
        <v>30.009999999999998</v>
      </c>
      <c r="L243" s="2">
        <f t="shared" si="33"/>
        <v>2.36</v>
      </c>
      <c r="N243" s="4">
        <v>7.09</v>
      </c>
      <c r="O243" s="5">
        <v>12456.24375</v>
      </c>
      <c r="P243" s="6">
        <v>15.89</v>
      </c>
      <c r="Q243" s="5">
        <v>20577.55</v>
      </c>
      <c r="R243" s="7">
        <v>6.99</v>
      </c>
      <c r="S243" s="5">
        <v>3626.0625</v>
      </c>
      <c r="AB243" s="10">
        <v>0.04</v>
      </c>
      <c r="AC243" s="5">
        <v>2.2410000000000001</v>
      </c>
      <c r="AL243" s="5" t="str">
        <f t="shared" si="37"/>
        <v/>
      </c>
      <c r="AM243" s="3">
        <v>0.88</v>
      </c>
      <c r="AN243" s="5">
        <f t="shared" si="38"/>
        <v>4719.4399999999996</v>
      </c>
      <c r="AP243" s="5" t="str">
        <f t="shared" si="39"/>
        <v/>
      </c>
      <c r="AQ243" s="2">
        <v>1.48</v>
      </c>
      <c r="AS243" s="5">
        <f t="shared" si="36"/>
        <v>36662.097249999999</v>
      </c>
      <c r="AT243" s="5">
        <f t="shared" si="34"/>
        <v>29366.33989725</v>
      </c>
      <c r="AU243" s="11">
        <f t="shared" si="35"/>
        <v>0.60773215117380841</v>
      </c>
      <c r="AV243" s="5">
        <f t="shared" si="40"/>
        <v>607.73215117380846</v>
      </c>
    </row>
    <row r="244" spans="1:48" x14ac:dyDescent="0.25">
      <c r="A244" s="1" t="s">
        <v>331</v>
      </c>
      <c r="B244" s="1" t="s">
        <v>320</v>
      </c>
      <c r="C244" s="1" t="s">
        <v>321</v>
      </c>
      <c r="D244" s="1" t="s">
        <v>322</v>
      </c>
      <c r="E244" s="1" t="s">
        <v>53</v>
      </c>
      <c r="F244" s="1" t="s">
        <v>330</v>
      </c>
      <c r="G244" s="1" t="s">
        <v>51</v>
      </c>
      <c r="H244" s="1" t="s">
        <v>52</v>
      </c>
      <c r="I244" s="2">
        <v>150.56</v>
      </c>
      <c r="J244" s="2">
        <v>15.19</v>
      </c>
      <c r="K244" s="2">
        <f t="shared" si="32"/>
        <v>14</v>
      </c>
      <c r="L244" s="2">
        <f t="shared" si="33"/>
        <v>1.18</v>
      </c>
      <c r="N244" s="4">
        <v>0.89</v>
      </c>
      <c r="O244" s="5">
        <v>1563.6187500000001</v>
      </c>
      <c r="P244" s="6">
        <v>9.77</v>
      </c>
      <c r="Q244" s="5">
        <v>12652.15</v>
      </c>
      <c r="R244" s="7">
        <v>3.34</v>
      </c>
      <c r="S244" s="5">
        <v>1732.625</v>
      </c>
      <c r="AL244" s="5" t="str">
        <f t="shared" si="37"/>
        <v/>
      </c>
      <c r="AM244" s="3">
        <v>0.47</v>
      </c>
      <c r="AN244" s="5">
        <f t="shared" si="38"/>
        <v>2520.6099999999997</v>
      </c>
      <c r="AP244" s="5" t="str">
        <f t="shared" si="39"/>
        <v/>
      </c>
      <c r="AQ244" s="2">
        <v>0.71</v>
      </c>
      <c r="AS244" s="5">
        <f t="shared" si="36"/>
        <v>15948.393749999999</v>
      </c>
      <c r="AT244" s="5">
        <f t="shared" si="34"/>
        <v>12774.663393749999</v>
      </c>
      <c r="AU244" s="11">
        <f t="shared" si="35"/>
        <v>0.26436980883450201</v>
      </c>
      <c r="AV244" s="5">
        <f t="shared" si="40"/>
        <v>264.36980883450201</v>
      </c>
    </row>
    <row r="245" spans="1:48" x14ac:dyDescent="0.25">
      <c r="A245" s="1" t="s">
        <v>332</v>
      </c>
      <c r="B245" s="1" t="s">
        <v>333</v>
      </c>
      <c r="C245" s="1" t="s">
        <v>334</v>
      </c>
      <c r="D245" s="1" t="s">
        <v>266</v>
      </c>
      <c r="E245" s="1" t="s">
        <v>76</v>
      </c>
      <c r="F245" s="1" t="s">
        <v>330</v>
      </c>
      <c r="G245" s="1" t="s">
        <v>51</v>
      </c>
      <c r="H245" s="1" t="s">
        <v>52</v>
      </c>
      <c r="I245" s="2">
        <v>3.27</v>
      </c>
      <c r="J245" s="2">
        <v>2.6</v>
      </c>
      <c r="K245" s="2">
        <f t="shared" si="32"/>
        <v>2.5999999999999996</v>
      </c>
      <c r="L245" s="2">
        <f t="shared" si="33"/>
        <v>0</v>
      </c>
      <c r="Z245" s="9">
        <v>1.1499999999999999</v>
      </c>
      <c r="AA245" s="5">
        <v>71.587499999999991</v>
      </c>
      <c r="AB245" s="10">
        <v>1.45</v>
      </c>
      <c r="AC245" s="5">
        <v>81.236249999999998</v>
      </c>
      <c r="AL245" s="5" t="str">
        <f t="shared" si="37"/>
        <v/>
      </c>
      <c r="AN245" s="5" t="str">
        <f t="shared" si="38"/>
        <v/>
      </c>
      <c r="AP245" s="5" t="str">
        <f t="shared" si="39"/>
        <v/>
      </c>
      <c r="AS245" s="5">
        <f t="shared" si="36"/>
        <v>152.82374999999999</v>
      </c>
      <c r="AT245" s="5">
        <f t="shared" si="34"/>
        <v>122.41182374999997</v>
      </c>
      <c r="AU245" s="11">
        <f t="shared" si="35"/>
        <v>2.5332949641321541E-3</v>
      </c>
      <c r="AV245" s="5">
        <f t="shared" si="40"/>
        <v>2.5332949641321538</v>
      </c>
    </row>
    <row r="246" spans="1:48" x14ac:dyDescent="0.25">
      <c r="A246" s="1" t="s">
        <v>335</v>
      </c>
      <c r="B246" s="1" t="s">
        <v>333</v>
      </c>
      <c r="C246" s="1" t="s">
        <v>334</v>
      </c>
      <c r="D246" s="1" t="s">
        <v>266</v>
      </c>
      <c r="E246" s="1" t="s">
        <v>76</v>
      </c>
      <c r="F246" s="1" t="s">
        <v>330</v>
      </c>
      <c r="G246" s="1" t="s">
        <v>51</v>
      </c>
      <c r="H246" s="1" t="s">
        <v>52</v>
      </c>
      <c r="I246" s="2">
        <v>10</v>
      </c>
      <c r="J246" s="2">
        <v>7.1</v>
      </c>
      <c r="K246" s="2">
        <f t="shared" si="32"/>
        <v>7.1</v>
      </c>
      <c r="L246" s="2">
        <f t="shared" si="33"/>
        <v>0</v>
      </c>
      <c r="P246" s="6">
        <v>0.55000000000000004</v>
      </c>
      <c r="Q246" s="5">
        <v>712.25000000000011</v>
      </c>
      <c r="Z246" s="9">
        <v>5.79</v>
      </c>
      <c r="AA246" s="5">
        <v>360.42750000000001</v>
      </c>
      <c r="AB246" s="10">
        <v>0.76</v>
      </c>
      <c r="AC246" s="5">
        <v>42.579000000000001</v>
      </c>
      <c r="AL246" s="5" t="str">
        <f t="shared" si="37"/>
        <v/>
      </c>
      <c r="AN246" s="5" t="str">
        <f t="shared" si="38"/>
        <v/>
      </c>
      <c r="AP246" s="5" t="str">
        <f t="shared" si="39"/>
        <v/>
      </c>
      <c r="AS246" s="5">
        <f t="shared" si="36"/>
        <v>1115.2565000000002</v>
      </c>
      <c r="AT246" s="5">
        <f t="shared" si="34"/>
        <v>893.3204565000002</v>
      </c>
      <c r="AU246" s="11">
        <f t="shared" si="35"/>
        <v>1.8487137471536019E-2</v>
      </c>
      <c r="AV246" s="5">
        <f t="shared" si="40"/>
        <v>18.48713747153602</v>
      </c>
    </row>
    <row r="247" spans="1:48" x14ac:dyDescent="0.25">
      <c r="A247" s="1" t="s">
        <v>335</v>
      </c>
      <c r="B247" s="1" t="s">
        <v>333</v>
      </c>
      <c r="C247" s="1" t="s">
        <v>334</v>
      </c>
      <c r="D247" s="1" t="s">
        <v>266</v>
      </c>
      <c r="E247" s="1" t="s">
        <v>58</v>
      </c>
      <c r="F247" s="1" t="s">
        <v>330</v>
      </c>
      <c r="G247" s="1" t="s">
        <v>51</v>
      </c>
      <c r="H247" s="1" t="s">
        <v>52</v>
      </c>
      <c r="I247" s="2">
        <v>10</v>
      </c>
      <c r="J247" s="2">
        <v>2.58</v>
      </c>
      <c r="K247" s="2">
        <f t="shared" si="32"/>
        <v>2.38</v>
      </c>
      <c r="L247" s="2">
        <f t="shared" si="33"/>
        <v>0.2</v>
      </c>
      <c r="N247" s="4">
        <v>1.4</v>
      </c>
      <c r="O247" s="5">
        <v>2459.625</v>
      </c>
      <c r="P247" s="6">
        <v>0.78</v>
      </c>
      <c r="Q247" s="5">
        <v>1010.1</v>
      </c>
      <c r="AB247" s="10">
        <v>0.2</v>
      </c>
      <c r="AC247" s="5">
        <v>11.205</v>
      </c>
      <c r="AL247" s="5" t="str">
        <f t="shared" si="37"/>
        <v/>
      </c>
      <c r="AM247" s="3">
        <v>0.14000000000000001</v>
      </c>
      <c r="AN247" s="5">
        <f t="shared" si="38"/>
        <v>750.82</v>
      </c>
      <c r="AP247" s="5" t="str">
        <f t="shared" si="39"/>
        <v/>
      </c>
      <c r="AQ247" s="2">
        <v>0.06</v>
      </c>
      <c r="AS247" s="5">
        <f t="shared" si="36"/>
        <v>3480.93</v>
      </c>
      <c r="AT247" s="5">
        <f t="shared" si="34"/>
        <v>2788.2249299999994</v>
      </c>
      <c r="AU247" s="11">
        <f t="shared" si="35"/>
        <v>5.7701911119813112E-2</v>
      </c>
      <c r="AV247" s="5">
        <f t="shared" si="40"/>
        <v>57.701911119813111</v>
      </c>
    </row>
    <row r="248" spans="1:48" x14ac:dyDescent="0.25">
      <c r="A248" s="1" t="s">
        <v>336</v>
      </c>
      <c r="B248" s="1" t="s">
        <v>337</v>
      </c>
      <c r="C248" s="1" t="s">
        <v>338</v>
      </c>
      <c r="D248" s="1" t="s">
        <v>339</v>
      </c>
      <c r="E248" s="1" t="s">
        <v>68</v>
      </c>
      <c r="F248" s="1" t="s">
        <v>330</v>
      </c>
      <c r="G248" s="1" t="s">
        <v>51</v>
      </c>
      <c r="H248" s="1" t="s">
        <v>52</v>
      </c>
      <c r="I248" s="2">
        <v>177.5</v>
      </c>
      <c r="J248" s="2">
        <v>17.059999999999999</v>
      </c>
      <c r="K248" s="2">
        <f t="shared" si="32"/>
        <v>0.63</v>
      </c>
      <c r="L248" s="2">
        <f t="shared" si="33"/>
        <v>0</v>
      </c>
      <c r="R248" s="7">
        <v>0.63</v>
      </c>
      <c r="S248" s="5">
        <v>326.8125</v>
      </c>
      <c r="AL248" s="5" t="str">
        <f t="shared" si="37"/>
        <v/>
      </c>
      <c r="AN248" s="5" t="str">
        <f t="shared" si="38"/>
        <v/>
      </c>
      <c r="AP248" s="5" t="str">
        <f t="shared" si="39"/>
        <v/>
      </c>
      <c r="AS248" s="5">
        <f t="shared" si="36"/>
        <v>326.8125</v>
      </c>
      <c r="AT248" s="5">
        <f t="shared" si="34"/>
        <v>261.77681250000001</v>
      </c>
      <c r="AU248" s="11">
        <f t="shared" si="35"/>
        <v>5.4174332226858699E-3</v>
      </c>
      <c r="AV248" s="5">
        <f t="shared" si="40"/>
        <v>5.4174332226858706</v>
      </c>
    </row>
    <row r="249" spans="1:48" x14ac:dyDescent="0.25">
      <c r="A249" s="1" t="s">
        <v>336</v>
      </c>
      <c r="B249" s="1" t="s">
        <v>337</v>
      </c>
      <c r="C249" s="1" t="s">
        <v>338</v>
      </c>
      <c r="D249" s="1" t="s">
        <v>339</v>
      </c>
      <c r="E249" s="1" t="s">
        <v>85</v>
      </c>
      <c r="F249" s="1" t="s">
        <v>330</v>
      </c>
      <c r="G249" s="1" t="s">
        <v>51</v>
      </c>
      <c r="H249" s="1" t="s">
        <v>52</v>
      </c>
      <c r="I249" s="2">
        <v>177.5</v>
      </c>
      <c r="J249" s="2">
        <v>39.090000000000003</v>
      </c>
      <c r="K249" s="2">
        <f t="shared" si="32"/>
        <v>2.5099999999999998</v>
      </c>
      <c r="L249" s="2">
        <f t="shared" si="33"/>
        <v>0</v>
      </c>
      <c r="R249" s="7">
        <v>2.5099999999999998</v>
      </c>
      <c r="S249" s="5">
        <v>1302.0625</v>
      </c>
      <c r="AL249" s="5" t="str">
        <f t="shared" si="37"/>
        <v/>
      </c>
      <c r="AN249" s="5" t="str">
        <f t="shared" si="38"/>
        <v/>
      </c>
      <c r="AP249" s="5" t="str">
        <f t="shared" si="39"/>
        <v/>
      </c>
      <c r="AS249" s="5">
        <f t="shared" si="36"/>
        <v>1302.0625</v>
      </c>
      <c r="AT249" s="5">
        <f t="shared" si="34"/>
        <v>1042.9520624999998</v>
      </c>
      <c r="AU249" s="11">
        <f t="shared" si="35"/>
        <v>2.1583741887208782E-2</v>
      </c>
      <c r="AV249" s="5">
        <f t="shared" si="40"/>
        <v>21.583741887208781</v>
      </c>
    </row>
    <row r="250" spans="1:48" x14ac:dyDescent="0.25">
      <c r="A250" s="1" t="s">
        <v>356</v>
      </c>
      <c r="B250" s="1" t="s">
        <v>357</v>
      </c>
      <c r="C250" s="1" t="s">
        <v>358</v>
      </c>
      <c r="D250" s="1" t="s">
        <v>96</v>
      </c>
      <c r="E250" s="1" t="s">
        <v>92</v>
      </c>
      <c r="F250" s="1" t="s">
        <v>186</v>
      </c>
      <c r="G250" s="1" t="s">
        <v>51</v>
      </c>
      <c r="H250" s="1" t="s">
        <v>343</v>
      </c>
      <c r="I250" s="2">
        <v>92.19</v>
      </c>
      <c r="J250" s="2">
        <v>40.6</v>
      </c>
      <c r="K250" s="2">
        <f t="shared" si="32"/>
        <v>10.34</v>
      </c>
      <c r="L250" s="2">
        <f t="shared" si="33"/>
        <v>3.77</v>
      </c>
      <c r="M250" s="3">
        <v>3.77</v>
      </c>
      <c r="R250" s="7">
        <v>8.2799999999999994</v>
      </c>
      <c r="S250" s="5">
        <v>4295.25</v>
      </c>
      <c r="T250" s="8">
        <v>2.06</v>
      </c>
      <c r="U250" s="5">
        <v>320.58749999999998</v>
      </c>
      <c r="AL250" s="5" t="str">
        <f t="shared" si="37"/>
        <v/>
      </c>
      <c r="AN250" s="5" t="str">
        <f t="shared" si="38"/>
        <v/>
      </c>
      <c r="AP250" s="5" t="str">
        <f t="shared" si="39"/>
        <v/>
      </c>
      <c r="AS250" s="5">
        <f t="shared" ref="AS250:AS286" si="41">SUM(O250,Q250,S250,U250,W250,Y250,AA250,AC250,AF250,AH250,AJ250)</f>
        <v>4615.8374999999996</v>
      </c>
      <c r="AT250" s="5">
        <f t="shared" si="34"/>
        <v>3697.2858374999992</v>
      </c>
      <c r="AU250" s="11">
        <f t="shared" si="35"/>
        <v>7.6514794945172798E-2</v>
      </c>
      <c r="AV250" s="5">
        <f t="shared" si="40"/>
        <v>76.514794945172795</v>
      </c>
    </row>
    <row r="251" spans="1:48" x14ac:dyDescent="0.25">
      <c r="A251" s="1" t="s">
        <v>356</v>
      </c>
      <c r="B251" s="1" t="s">
        <v>357</v>
      </c>
      <c r="C251" s="1" t="s">
        <v>358</v>
      </c>
      <c r="D251" s="1" t="s">
        <v>96</v>
      </c>
      <c r="E251" s="1" t="s">
        <v>132</v>
      </c>
      <c r="F251" s="1" t="s">
        <v>186</v>
      </c>
      <c r="G251" s="1" t="s">
        <v>51</v>
      </c>
      <c r="H251" s="1" t="s">
        <v>343</v>
      </c>
      <c r="I251" s="2">
        <v>92.19</v>
      </c>
      <c r="J251" s="2">
        <v>10.07</v>
      </c>
      <c r="K251" s="2">
        <f t="shared" si="32"/>
        <v>4.58</v>
      </c>
      <c r="L251" s="2">
        <f t="shared" si="33"/>
        <v>0.03</v>
      </c>
      <c r="M251" s="3">
        <v>0.03</v>
      </c>
      <c r="R251" s="7">
        <v>4.3499999999999996</v>
      </c>
      <c r="S251" s="5">
        <v>2256.5625</v>
      </c>
      <c r="T251" s="8">
        <v>0.23</v>
      </c>
      <c r="U251" s="5">
        <v>35.793750000000003</v>
      </c>
      <c r="AL251" s="5" t="str">
        <f t="shared" si="37"/>
        <v/>
      </c>
      <c r="AN251" s="5" t="str">
        <f t="shared" si="38"/>
        <v/>
      </c>
      <c r="AP251" s="5" t="str">
        <f t="shared" si="39"/>
        <v/>
      </c>
      <c r="AS251" s="5">
        <f t="shared" si="41"/>
        <v>2292.3562499999998</v>
      </c>
      <c r="AT251" s="5">
        <f t="shared" si="34"/>
        <v>1836.1773562499998</v>
      </c>
      <c r="AU251" s="11">
        <f t="shared" si="35"/>
        <v>3.799942446198231E-2</v>
      </c>
      <c r="AV251" s="5">
        <f t="shared" si="40"/>
        <v>37.999424461982315</v>
      </c>
    </row>
    <row r="252" spans="1:48" x14ac:dyDescent="0.25">
      <c r="A252" s="1" t="s">
        <v>356</v>
      </c>
      <c r="B252" s="1" t="s">
        <v>357</v>
      </c>
      <c r="C252" s="1" t="s">
        <v>358</v>
      </c>
      <c r="D252" s="1" t="s">
        <v>96</v>
      </c>
      <c r="E252" s="1" t="s">
        <v>139</v>
      </c>
      <c r="F252" s="1" t="s">
        <v>186</v>
      </c>
      <c r="G252" s="1" t="s">
        <v>51</v>
      </c>
      <c r="H252" s="1" t="s">
        <v>343</v>
      </c>
      <c r="I252" s="2">
        <v>92.19</v>
      </c>
      <c r="J252" s="2">
        <v>38.92</v>
      </c>
      <c r="K252" s="2">
        <f t="shared" si="32"/>
        <v>6.6899999999999995</v>
      </c>
      <c r="L252" s="2">
        <f t="shared" si="33"/>
        <v>6.07</v>
      </c>
      <c r="M252" s="3">
        <v>6.07</v>
      </c>
      <c r="R252" s="7">
        <v>2.89</v>
      </c>
      <c r="S252" s="5">
        <v>1499.1875</v>
      </c>
      <c r="T252" s="8">
        <v>3.8</v>
      </c>
      <c r="U252" s="5">
        <v>591.375</v>
      </c>
      <c r="AL252" s="5" t="str">
        <f t="shared" si="37"/>
        <v/>
      </c>
      <c r="AN252" s="5" t="str">
        <f t="shared" si="38"/>
        <v/>
      </c>
      <c r="AP252" s="5" t="str">
        <f t="shared" si="39"/>
        <v/>
      </c>
      <c r="AS252" s="5">
        <f t="shared" si="41"/>
        <v>2090.5625</v>
      </c>
      <c r="AT252" s="5">
        <f t="shared" si="34"/>
        <v>1674.5405624999996</v>
      </c>
      <c r="AU252" s="11">
        <f t="shared" si="35"/>
        <v>3.4654374424482624E-2</v>
      </c>
      <c r="AV252" s="5">
        <f t="shared" si="40"/>
        <v>34.654374424482626</v>
      </c>
    </row>
    <row r="253" spans="1:48" x14ac:dyDescent="0.25">
      <c r="A253" s="1" t="s">
        <v>359</v>
      </c>
      <c r="B253" s="1" t="s">
        <v>106</v>
      </c>
      <c r="C253" s="1" t="s">
        <v>107</v>
      </c>
      <c r="D253" s="1" t="s">
        <v>108</v>
      </c>
      <c r="E253" s="1" t="s">
        <v>132</v>
      </c>
      <c r="F253" s="1" t="s">
        <v>186</v>
      </c>
      <c r="G253" s="1" t="s">
        <v>51</v>
      </c>
      <c r="H253" s="1" t="s">
        <v>343</v>
      </c>
      <c r="I253" s="2">
        <v>30</v>
      </c>
      <c r="J253" s="2">
        <v>27.8</v>
      </c>
      <c r="K253" s="2">
        <f t="shared" si="32"/>
        <v>0</v>
      </c>
      <c r="L253" s="2">
        <f t="shared" si="33"/>
        <v>2.0299999999999998</v>
      </c>
      <c r="AL253" s="5" t="str">
        <f t="shared" si="37"/>
        <v/>
      </c>
      <c r="AN253" s="5" t="str">
        <f t="shared" si="38"/>
        <v/>
      </c>
      <c r="AP253" s="5" t="str">
        <f t="shared" si="39"/>
        <v/>
      </c>
      <c r="AR253" s="2">
        <v>2.0299999999999998</v>
      </c>
      <c r="AS253" s="5">
        <f t="shared" si="41"/>
        <v>0</v>
      </c>
      <c r="AT253" s="5">
        <f t="shared" si="34"/>
        <v>0</v>
      </c>
      <c r="AU253" s="11">
        <f t="shared" si="35"/>
        <v>0</v>
      </c>
      <c r="AV253" s="5">
        <f t="shared" si="40"/>
        <v>0</v>
      </c>
    </row>
    <row r="254" spans="1:48" x14ac:dyDescent="0.25">
      <c r="A254" s="1" t="s">
        <v>360</v>
      </c>
      <c r="B254" s="1" t="s">
        <v>361</v>
      </c>
      <c r="C254" s="1" t="s">
        <v>362</v>
      </c>
      <c r="D254" s="1" t="s">
        <v>363</v>
      </c>
      <c r="E254" s="1" t="s">
        <v>85</v>
      </c>
      <c r="F254" s="1" t="s">
        <v>186</v>
      </c>
      <c r="G254" s="1" t="s">
        <v>51</v>
      </c>
      <c r="H254" s="1" t="s">
        <v>343</v>
      </c>
      <c r="I254" s="2">
        <v>46.09</v>
      </c>
      <c r="J254" s="2">
        <v>8.06</v>
      </c>
      <c r="K254" s="2">
        <f t="shared" si="32"/>
        <v>8.06</v>
      </c>
      <c r="L254" s="2">
        <f t="shared" si="33"/>
        <v>0</v>
      </c>
      <c r="R254" s="7">
        <v>8.06</v>
      </c>
      <c r="S254" s="5">
        <v>4181.125</v>
      </c>
      <c r="AL254" s="5" t="str">
        <f t="shared" si="37"/>
        <v/>
      </c>
      <c r="AN254" s="5" t="str">
        <f t="shared" si="38"/>
        <v/>
      </c>
      <c r="AP254" s="5" t="str">
        <f t="shared" si="39"/>
        <v/>
      </c>
      <c r="AS254" s="5">
        <f t="shared" si="41"/>
        <v>4181.125</v>
      </c>
      <c r="AT254" s="5">
        <f t="shared" si="34"/>
        <v>3349.0811249999992</v>
      </c>
      <c r="AU254" s="11">
        <f t="shared" si="35"/>
        <v>6.9308748848965249E-2</v>
      </c>
      <c r="AV254" s="5">
        <f t="shared" si="40"/>
        <v>69.308748848965251</v>
      </c>
    </row>
    <row r="255" spans="1:48" x14ac:dyDescent="0.25">
      <c r="A255" s="1" t="s">
        <v>360</v>
      </c>
      <c r="B255" s="1" t="s">
        <v>361</v>
      </c>
      <c r="C255" s="1" t="s">
        <v>362</v>
      </c>
      <c r="D255" s="1" t="s">
        <v>363</v>
      </c>
      <c r="E255" s="1" t="s">
        <v>97</v>
      </c>
      <c r="F255" s="1" t="s">
        <v>186</v>
      </c>
      <c r="G255" s="1" t="s">
        <v>51</v>
      </c>
      <c r="H255" s="1" t="s">
        <v>343</v>
      </c>
      <c r="I255" s="2">
        <v>46.09</v>
      </c>
      <c r="J255" s="2">
        <v>36.82</v>
      </c>
      <c r="K255" s="2">
        <f t="shared" si="32"/>
        <v>33.580000000000005</v>
      </c>
      <c r="L255" s="2">
        <f t="shared" si="33"/>
        <v>0</v>
      </c>
      <c r="R255" s="7">
        <v>33.520000000000003</v>
      </c>
      <c r="S255" s="5">
        <v>17388.5</v>
      </c>
      <c r="T255" s="8">
        <v>0.03</v>
      </c>
      <c r="U255" s="5">
        <v>4.6687500000000002</v>
      </c>
      <c r="Z255" s="9">
        <v>0.03</v>
      </c>
      <c r="AA255" s="5">
        <v>1.8674999999999999</v>
      </c>
      <c r="AL255" s="5" t="str">
        <f t="shared" si="37"/>
        <v/>
      </c>
      <c r="AN255" s="5" t="str">
        <f t="shared" si="38"/>
        <v/>
      </c>
      <c r="AP255" s="5" t="str">
        <f t="shared" si="39"/>
        <v/>
      </c>
      <c r="AS255" s="5">
        <f t="shared" si="41"/>
        <v>17395.036250000001</v>
      </c>
      <c r="AT255" s="5">
        <f t="shared" si="34"/>
        <v>13933.42403625</v>
      </c>
      <c r="AU255" s="11">
        <f t="shared" si="35"/>
        <v>0.2883501925127559</v>
      </c>
      <c r="AV255" s="5">
        <f t="shared" si="40"/>
        <v>288.35019251275588</v>
      </c>
    </row>
    <row r="256" spans="1:48" x14ac:dyDescent="0.25">
      <c r="A256" s="1" t="s">
        <v>364</v>
      </c>
      <c r="B256" s="1" t="s">
        <v>365</v>
      </c>
      <c r="C256" s="1" t="s">
        <v>366</v>
      </c>
      <c r="D256" s="1" t="s">
        <v>96</v>
      </c>
      <c r="E256" s="1" t="s">
        <v>97</v>
      </c>
      <c r="F256" s="1" t="s">
        <v>186</v>
      </c>
      <c r="G256" s="1" t="s">
        <v>51</v>
      </c>
      <c r="H256" s="1" t="s">
        <v>343</v>
      </c>
      <c r="I256" s="2">
        <v>3</v>
      </c>
      <c r="J256" s="2">
        <v>2.61</v>
      </c>
      <c r="K256" s="2">
        <f t="shared" si="32"/>
        <v>2.4299999999999997</v>
      </c>
      <c r="L256" s="2">
        <f t="shared" si="33"/>
        <v>0</v>
      </c>
      <c r="R256" s="7">
        <v>0.04</v>
      </c>
      <c r="S256" s="5">
        <v>20.75</v>
      </c>
      <c r="Z256" s="9">
        <v>1.41</v>
      </c>
      <c r="AA256" s="5">
        <v>87.772499999999994</v>
      </c>
      <c r="AB256" s="10">
        <v>0.98</v>
      </c>
      <c r="AC256" s="5">
        <v>54.904499999999999</v>
      </c>
      <c r="AL256" s="5" t="str">
        <f t="shared" si="37"/>
        <v/>
      </c>
      <c r="AN256" s="5" t="str">
        <f t="shared" si="38"/>
        <v/>
      </c>
      <c r="AP256" s="5" t="str">
        <f t="shared" si="39"/>
        <v/>
      </c>
      <c r="AS256" s="5">
        <f t="shared" si="41"/>
        <v>163.42699999999999</v>
      </c>
      <c r="AT256" s="5">
        <f t="shared" si="34"/>
        <v>130.90502699999999</v>
      </c>
      <c r="AU256" s="11">
        <f t="shared" si="35"/>
        <v>2.7090605753570737E-3</v>
      </c>
      <c r="AV256" s="5">
        <f t="shared" si="40"/>
        <v>2.7090605753570736</v>
      </c>
    </row>
    <row r="257" spans="1:48" x14ac:dyDescent="0.25">
      <c r="A257" s="1" t="s">
        <v>367</v>
      </c>
      <c r="B257" s="1" t="s">
        <v>368</v>
      </c>
      <c r="C257" s="1" t="s">
        <v>358</v>
      </c>
      <c r="D257" s="1" t="s">
        <v>96</v>
      </c>
      <c r="E257" s="1" t="s">
        <v>76</v>
      </c>
      <c r="F257" s="1" t="s">
        <v>186</v>
      </c>
      <c r="G257" s="1" t="s">
        <v>51</v>
      </c>
      <c r="H257" s="1" t="s">
        <v>343</v>
      </c>
      <c r="I257" s="2">
        <v>351.68</v>
      </c>
      <c r="J257" s="2">
        <v>42.73</v>
      </c>
      <c r="K257" s="2">
        <f t="shared" ref="K257:K319" si="42">SUM(N257,P257,R257,T257,V257,X257,Z257,AB257,AE257,AG257,AI257)</f>
        <v>21.48</v>
      </c>
      <c r="L257" s="2">
        <f t="shared" ref="L257:L319" si="43">SUM(M257,AD257,AK257,AM257,AO257,AQ257,AR257)</f>
        <v>0</v>
      </c>
      <c r="R257" s="7">
        <v>18.34</v>
      </c>
      <c r="S257" s="5">
        <v>9513.875</v>
      </c>
      <c r="T257" s="8">
        <v>3.14</v>
      </c>
      <c r="U257" s="5">
        <v>488.66250000000002</v>
      </c>
      <c r="AL257" s="5" t="str">
        <f t="shared" si="37"/>
        <v/>
      </c>
      <c r="AN257" s="5" t="str">
        <f t="shared" si="38"/>
        <v/>
      </c>
      <c r="AP257" s="5" t="str">
        <f t="shared" si="39"/>
        <v/>
      </c>
      <c r="AS257" s="5">
        <f t="shared" si="41"/>
        <v>10002.5375</v>
      </c>
      <c r="AT257" s="5">
        <f t="shared" si="34"/>
        <v>8012.0325375000011</v>
      </c>
      <c r="AU257" s="11">
        <f t="shared" si="35"/>
        <v>0.16580785301560153</v>
      </c>
      <c r="AV257" s="5">
        <f t="shared" si="40"/>
        <v>165.80785301560152</v>
      </c>
    </row>
    <row r="258" spans="1:48" x14ac:dyDescent="0.25">
      <c r="A258" s="1" t="s">
        <v>367</v>
      </c>
      <c r="B258" s="1" t="s">
        <v>368</v>
      </c>
      <c r="C258" s="1" t="s">
        <v>358</v>
      </c>
      <c r="D258" s="1" t="s">
        <v>96</v>
      </c>
      <c r="E258" s="1" t="s">
        <v>59</v>
      </c>
      <c r="F258" s="1" t="s">
        <v>186</v>
      </c>
      <c r="G258" s="1" t="s">
        <v>51</v>
      </c>
      <c r="H258" s="1" t="s">
        <v>343</v>
      </c>
      <c r="I258" s="2">
        <v>351.68</v>
      </c>
      <c r="J258" s="2">
        <v>32.57</v>
      </c>
      <c r="K258" s="2">
        <f t="shared" si="42"/>
        <v>32.56</v>
      </c>
      <c r="L258" s="2">
        <f t="shared" si="43"/>
        <v>0</v>
      </c>
      <c r="P258" s="6">
        <v>4.5</v>
      </c>
      <c r="Q258" s="5">
        <v>5729.0800000000008</v>
      </c>
      <c r="R258" s="7">
        <v>19.149999999999999</v>
      </c>
      <c r="S258" s="5">
        <v>9727.6</v>
      </c>
      <c r="T258" s="8">
        <v>7.88</v>
      </c>
      <c r="U258" s="5">
        <v>1140.73125</v>
      </c>
      <c r="Z258" s="9">
        <v>0.97</v>
      </c>
      <c r="AA258" s="5">
        <v>60.3825</v>
      </c>
      <c r="AB258" s="10">
        <v>0.06</v>
      </c>
      <c r="AC258" s="5">
        <v>3.3614999999999999</v>
      </c>
      <c r="AL258" s="5" t="str">
        <f t="shared" si="37"/>
        <v/>
      </c>
      <c r="AN258" s="5" t="str">
        <f t="shared" si="38"/>
        <v/>
      </c>
      <c r="AP258" s="5" t="str">
        <f t="shared" si="39"/>
        <v/>
      </c>
      <c r="AS258" s="5">
        <f t="shared" si="41"/>
        <v>16661.15525</v>
      </c>
      <c r="AT258" s="5">
        <f t="shared" si="34"/>
        <v>13345.585355249999</v>
      </c>
      <c r="AU258" s="11">
        <f t="shared" si="35"/>
        <v>0.27618495614359029</v>
      </c>
      <c r="AV258" s="5">
        <f t="shared" si="40"/>
        <v>276.18495614359028</v>
      </c>
    </row>
    <row r="259" spans="1:48" x14ac:dyDescent="0.25">
      <c r="A259" s="1" t="s">
        <v>367</v>
      </c>
      <c r="B259" s="1" t="s">
        <v>368</v>
      </c>
      <c r="C259" s="1" t="s">
        <v>358</v>
      </c>
      <c r="D259" s="1" t="s">
        <v>96</v>
      </c>
      <c r="E259" s="1" t="s">
        <v>78</v>
      </c>
      <c r="F259" s="1" t="s">
        <v>186</v>
      </c>
      <c r="G259" s="1" t="s">
        <v>51</v>
      </c>
      <c r="H259" s="1" t="s">
        <v>343</v>
      </c>
      <c r="I259" s="2">
        <v>351.68</v>
      </c>
      <c r="J259" s="2">
        <v>41.86</v>
      </c>
      <c r="K259" s="2">
        <f t="shared" si="42"/>
        <v>39.29</v>
      </c>
      <c r="L259" s="2">
        <f t="shared" si="43"/>
        <v>0.71</v>
      </c>
      <c r="N259" s="4">
        <v>8.51</v>
      </c>
      <c r="O259" s="5">
        <v>14951.00625</v>
      </c>
      <c r="P259" s="6">
        <v>30.16</v>
      </c>
      <c r="Q259" s="5">
        <v>39057.199999999997</v>
      </c>
      <c r="R259" s="7">
        <v>0.62</v>
      </c>
      <c r="S259" s="5">
        <v>321.625</v>
      </c>
      <c r="AL259" s="5" t="str">
        <f t="shared" si="37"/>
        <v/>
      </c>
      <c r="AM259" s="3">
        <v>0.3</v>
      </c>
      <c r="AN259" s="5">
        <f t="shared" si="38"/>
        <v>1608.8999999999999</v>
      </c>
      <c r="AP259" s="5" t="str">
        <f t="shared" si="39"/>
        <v/>
      </c>
      <c r="AQ259" s="2">
        <v>0.41</v>
      </c>
      <c r="AS259" s="5">
        <f t="shared" si="41"/>
        <v>54329.831249999996</v>
      </c>
      <c r="AT259" s="5">
        <f t="shared" ref="AT259:AT322" si="44">$AS$365*(AU259/100)</f>
        <v>43518.194831249988</v>
      </c>
      <c r="AU259" s="11">
        <f t="shared" ref="AU259:AU322" si="45">(AS259/$AS$365)*(100-19.9)</f>
        <v>0.90060273948109981</v>
      </c>
      <c r="AV259" s="5">
        <f t="shared" si="40"/>
        <v>900.60273948109977</v>
      </c>
    </row>
    <row r="260" spans="1:48" x14ac:dyDescent="0.25">
      <c r="A260" s="1" t="s">
        <v>367</v>
      </c>
      <c r="B260" s="1" t="s">
        <v>368</v>
      </c>
      <c r="C260" s="1" t="s">
        <v>358</v>
      </c>
      <c r="D260" s="1" t="s">
        <v>96</v>
      </c>
      <c r="E260" s="1" t="s">
        <v>85</v>
      </c>
      <c r="F260" s="1" t="s">
        <v>186</v>
      </c>
      <c r="G260" s="1" t="s">
        <v>51</v>
      </c>
      <c r="H260" s="1" t="s">
        <v>343</v>
      </c>
      <c r="I260" s="2">
        <v>351.68</v>
      </c>
      <c r="J260" s="2">
        <v>30.29</v>
      </c>
      <c r="K260" s="2">
        <f t="shared" si="42"/>
        <v>29.479999999999997</v>
      </c>
      <c r="L260" s="2">
        <f t="shared" si="43"/>
        <v>0</v>
      </c>
      <c r="R260" s="7">
        <v>28.4</v>
      </c>
      <c r="S260" s="5">
        <v>14732.5</v>
      </c>
      <c r="T260" s="8">
        <v>1.08</v>
      </c>
      <c r="U260" s="5">
        <v>168.07499999999999</v>
      </c>
      <c r="AL260" s="5" t="str">
        <f t="shared" si="37"/>
        <v/>
      </c>
      <c r="AN260" s="5" t="str">
        <f t="shared" si="38"/>
        <v/>
      </c>
      <c r="AP260" s="5" t="str">
        <f t="shared" si="39"/>
        <v/>
      </c>
      <c r="AS260" s="5">
        <f t="shared" si="41"/>
        <v>14900.575000000001</v>
      </c>
      <c r="AT260" s="5">
        <f t="shared" si="44"/>
        <v>11935.360574999999</v>
      </c>
      <c r="AU260" s="11">
        <f t="shared" si="45"/>
        <v>0.2470005585530618</v>
      </c>
      <c r="AV260" s="5">
        <f t="shared" si="40"/>
        <v>247.00055855306178</v>
      </c>
    </row>
    <row r="261" spans="1:48" x14ac:dyDescent="0.25">
      <c r="A261" s="1" t="s">
        <v>367</v>
      </c>
      <c r="B261" s="1" t="s">
        <v>368</v>
      </c>
      <c r="C261" s="1" t="s">
        <v>358</v>
      </c>
      <c r="D261" s="1" t="s">
        <v>96</v>
      </c>
      <c r="E261" s="1" t="s">
        <v>68</v>
      </c>
      <c r="F261" s="1" t="s">
        <v>186</v>
      </c>
      <c r="G261" s="1" t="s">
        <v>51</v>
      </c>
      <c r="H261" s="1" t="s">
        <v>343</v>
      </c>
      <c r="I261" s="2">
        <v>351.68</v>
      </c>
      <c r="J261" s="2">
        <v>41.19</v>
      </c>
      <c r="K261" s="2">
        <f t="shared" si="42"/>
        <v>39.999999999999993</v>
      </c>
      <c r="L261" s="2">
        <f t="shared" si="43"/>
        <v>0</v>
      </c>
      <c r="P261" s="6">
        <v>0.01</v>
      </c>
      <c r="Q261" s="5">
        <v>12.95</v>
      </c>
      <c r="R261" s="7">
        <v>35.19</v>
      </c>
      <c r="S261" s="5">
        <v>18254.8125</v>
      </c>
      <c r="T261" s="8">
        <v>4.8</v>
      </c>
      <c r="U261" s="5">
        <v>747</v>
      </c>
      <c r="AL261" s="5" t="str">
        <f t="shared" si="37"/>
        <v/>
      </c>
      <c r="AN261" s="5" t="str">
        <f t="shared" si="38"/>
        <v/>
      </c>
      <c r="AP261" s="5" t="str">
        <f t="shared" si="39"/>
        <v/>
      </c>
      <c r="AS261" s="5">
        <f t="shared" si="41"/>
        <v>19014.762500000001</v>
      </c>
      <c r="AT261" s="5">
        <f t="shared" si="44"/>
        <v>15230.824762499997</v>
      </c>
      <c r="AU261" s="11">
        <f t="shared" si="45"/>
        <v>0.31519971264557328</v>
      </c>
      <c r="AV261" s="5">
        <f t="shared" si="40"/>
        <v>315.1997126455733</v>
      </c>
    </row>
    <row r="262" spans="1:48" x14ac:dyDescent="0.25">
      <c r="A262" s="1" t="s">
        <v>367</v>
      </c>
      <c r="B262" s="1" t="s">
        <v>368</v>
      </c>
      <c r="C262" s="1" t="s">
        <v>358</v>
      </c>
      <c r="D262" s="1" t="s">
        <v>96</v>
      </c>
      <c r="E262" s="1" t="s">
        <v>53</v>
      </c>
      <c r="F262" s="1" t="s">
        <v>186</v>
      </c>
      <c r="G262" s="1" t="s">
        <v>51</v>
      </c>
      <c r="H262" s="1" t="s">
        <v>343</v>
      </c>
      <c r="I262" s="2">
        <v>351.68</v>
      </c>
      <c r="J262" s="2">
        <v>39.17</v>
      </c>
      <c r="K262" s="2">
        <f t="shared" si="42"/>
        <v>8.25</v>
      </c>
      <c r="L262" s="2">
        <f t="shared" si="43"/>
        <v>0.18</v>
      </c>
      <c r="M262" s="3">
        <v>0.18</v>
      </c>
      <c r="R262" s="7">
        <v>0.59</v>
      </c>
      <c r="S262" s="5">
        <v>306.0625</v>
      </c>
      <c r="T262" s="8">
        <v>7.66</v>
      </c>
      <c r="U262" s="5">
        <v>1192.0875000000001</v>
      </c>
      <c r="AL262" s="5" t="str">
        <f t="shared" si="37"/>
        <v/>
      </c>
      <c r="AN262" s="5" t="str">
        <f t="shared" si="38"/>
        <v/>
      </c>
      <c r="AP262" s="5" t="str">
        <f t="shared" si="39"/>
        <v/>
      </c>
      <c r="AS262" s="5">
        <f t="shared" si="41"/>
        <v>1498.15</v>
      </c>
      <c r="AT262" s="5">
        <f t="shared" si="44"/>
        <v>1200.0181499999999</v>
      </c>
      <c r="AU262" s="11">
        <f t="shared" si="45"/>
        <v>2.4834201820820304E-2</v>
      </c>
      <c r="AV262" s="5">
        <f t="shared" si="40"/>
        <v>24.834201820820304</v>
      </c>
    </row>
    <row r="263" spans="1:48" x14ac:dyDescent="0.25">
      <c r="A263" s="1" t="s">
        <v>367</v>
      </c>
      <c r="B263" s="1" t="s">
        <v>368</v>
      </c>
      <c r="C263" s="1" t="s">
        <v>358</v>
      </c>
      <c r="D263" s="1" t="s">
        <v>96</v>
      </c>
      <c r="E263" s="1" t="s">
        <v>49</v>
      </c>
      <c r="F263" s="1" t="s">
        <v>186</v>
      </c>
      <c r="G263" s="1" t="s">
        <v>51</v>
      </c>
      <c r="H263" s="1" t="s">
        <v>343</v>
      </c>
      <c r="I263" s="2">
        <v>351.68</v>
      </c>
      <c r="J263" s="2">
        <v>42.39</v>
      </c>
      <c r="K263" s="2">
        <f t="shared" si="42"/>
        <v>17.05</v>
      </c>
      <c r="L263" s="2">
        <f t="shared" si="43"/>
        <v>0</v>
      </c>
      <c r="R263" s="7">
        <v>4.72</v>
      </c>
      <c r="S263" s="5">
        <v>2448.5</v>
      </c>
      <c r="T263" s="8">
        <v>12.33</v>
      </c>
      <c r="U263" s="5">
        <v>1918.85625</v>
      </c>
      <c r="AL263" s="5" t="str">
        <f t="shared" si="37"/>
        <v/>
      </c>
      <c r="AN263" s="5" t="str">
        <f t="shared" si="38"/>
        <v/>
      </c>
      <c r="AP263" s="5" t="str">
        <f t="shared" si="39"/>
        <v/>
      </c>
      <c r="AS263" s="5">
        <f t="shared" si="41"/>
        <v>4367.3562499999998</v>
      </c>
      <c r="AT263" s="5">
        <f t="shared" si="44"/>
        <v>3498.2523562499996</v>
      </c>
      <c r="AU263" s="11">
        <f t="shared" si="45"/>
        <v>7.2395825875860853E-2</v>
      </c>
      <c r="AV263" s="5">
        <f t="shared" si="40"/>
        <v>72.395825875860851</v>
      </c>
    </row>
    <row r="264" spans="1:48" x14ac:dyDescent="0.25">
      <c r="A264" s="1" t="s">
        <v>367</v>
      </c>
      <c r="B264" s="1" t="s">
        <v>368</v>
      </c>
      <c r="C264" s="1" t="s">
        <v>358</v>
      </c>
      <c r="D264" s="1" t="s">
        <v>96</v>
      </c>
      <c r="E264" s="1" t="s">
        <v>80</v>
      </c>
      <c r="F264" s="1" t="s">
        <v>186</v>
      </c>
      <c r="G264" s="1" t="s">
        <v>51</v>
      </c>
      <c r="H264" s="1" t="s">
        <v>343</v>
      </c>
      <c r="I264" s="2">
        <v>351.68</v>
      </c>
      <c r="J264" s="2">
        <v>39.32</v>
      </c>
      <c r="K264" s="2">
        <f t="shared" si="42"/>
        <v>34.22</v>
      </c>
      <c r="L264" s="2">
        <f t="shared" si="43"/>
        <v>1.77</v>
      </c>
      <c r="M264" s="3">
        <v>1.77</v>
      </c>
      <c r="P264" s="6">
        <v>1.1399999999999999</v>
      </c>
      <c r="Q264" s="5">
        <v>1181.04</v>
      </c>
      <c r="R264" s="7">
        <v>25.97</v>
      </c>
      <c r="S264" s="5">
        <v>11572.275</v>
      </c>
      <c r="T264" s="8">
        <v>7.1099999999999994</v>
      </c>
      <c r="U264" s="5">
        <v>953.35874999999987</v>
      </c>
      <c r="AL264" s="5" t="str">
        <f t="shared" si="37"/>
        <v/>
      </c>
      <c r="AN264" s="5" t="str">
        <f t="shared" si="38"/>
        <v/>
      </c>
      <c r="AP264" s="5" t="str">
        <f t="shared" si="39"/>
        <v/>
      </c>
      <c r="AS264" s="5">
        <f t="shared" si="41"/>
        <v>13706.673749999998</v>
      </c>
      <c r="AT264" s="5">
        <f t="shared" si="44"/>
        <v>10979.045673749997</v>
      </c>
      <c r="AU264" s="11">
        <f t="shared" si="45"/>
        <v>0.22720976017063699</v>
      </c>
      <c r="AV264" s="5">
        <f t="shared" si="40"/>
        <v>227.209760170637</v>
      </c>
    </row>
    <row r="265" spans="1:48" x14ac:dyDescent="0.25">
      <c r="A265" s="1" t="s">
        <v>369</v>
      </c>
      <c r="B265" s="1" t="s">
        <v>370</v>
      </c>
      <c r="C265" s="1" t="s">
        <v>371</v>
      </c>
      <c r="D265" s="1" t="s">
        <v>84</v>
      </c>
      <c r="E265" s="1" t="s">
        <v>59</v>
      </c>
      <c r="F265" s="1" t="s">
        <v>186</v>
      </c>
      <c r="G265" s="1" t="s">
        <v>51</v>
      </c>
      <c r="H265" s="1" t="s">
        <v>343</v>
      </c>
      <c r="I265" s="1">
        <v>5.29</v>
      </c>
      <c r="J265" s="2">
        <v>5.29</v>
      </c>
      <c r="K265" s="2">
        <f t="shared" si="42"/>
        <v>5.29</v>
      </c>
      <c r="L265" s="2">
        <f t="shared" si="43"/>
        <v>0</v>
      </c>
      <c r="Z265" s="9">
        <v>2.4900000000000002</v>
      </c>
      <c r="AA265" s="5">
        <v>155.00489999999999</v>
      </c>
      <c r="AB265" s="10">
        <v>2.8</v>
      </c>
      <c r="AC265" s="5">
        <v>156.87</v>
      </c>
      <c r="AL265" s="5" t="str">
        <f t="shared" si="37"/>
        <v/>
      </c>
      <c r="AN265" s="5" t="str">
        <f t="shared" si="38"/>
        <v/>
      </c>
      <c r="AP265" s="5" t="str">
        <f t="shared" si="39"/>
        <v/>
      </c>
      <c r="AS265" s="5">
        <f t="shared" si="41"/>
        <v>311.87490000000003</v>
      </c>
      <c r="AT265" s="5">
        <f t="shared" si="44"/>
        <v>249.81179489999997</v>
      </c>
      <c r="AU265" s="11">
        <f t="shared" si="45"/>
        <v>5.1698189162955313E-3</v>
      </c>
      <c r="AV265" s="5">
        <f t="shared" si="40"/>
        <v>5.1698189162955313</v>
      </c>
    </row>
    <row r="266" spans="1:48" x14ac:dyDescent="0.25">
      <c r="A266" s="1" t="s">
        <v>372</v>
      </c>
      <c r="B266" s="1" t="s">
        <v>373</v>
      </c>
      <c r="C266" s="1" t="s">
        <v>374</v>
      </c>
      <c r="D266" s="1" t="s">
        <v>84</v>
      </c>
      <c r="E266" s="1" t="s">
        <v>131</v>
      </c>
      <c r="F266" s="1" t="s">
        <v>186</v>
      </c>
      <c r="G266" s="1" t="s">
        <v>51</v>
      </c>
      <c r="H266" s="1" t="s">
        <v>343</v>
      </c>
      <c r="I266" s="1">
        <v>40.409999999999997</v>
      </c>
      <c r="J266" s="2">
        <v>37.979999999999997</v>
      </c>
      <c r="K266" s="2">
        <f t="shared" si="42"/>
        <v>20.45</v>
      </c>
      <c r="L266" s="2">
        <f t="shared" si="43"/>
        <v>2.72</v>
      </c>
      <c r="M266" s="3">
        <v>2.72</v>
      </c>
      <c r="R266" s="7">
        <v>20.45</v>
      </c>
      <c r="S266" s="5">
        <v>8486.75</v>
      </c>
      <c r="AL266" s="5" t="str">
        <f t="shared" si="37"/>
        <v/>
      </c>
      <c r="AN266" s="5" t="str">
        <f t="shared" si="38"/>
        <v/>
      </c>
      <c r="AP266" s="5" t="str">
        <f t="shared" si="39"/>
        <v/>
      </c>
      <c r="AS266" s="5">
        <f t="shared" si="41"/>
        <v>8486.75</v>
      </c>
      <c r="AT266" s="5">
        <f t="shared" si="44"/>
        <v>6797.8867499999997</v>
      </c>
      <c r="AU266" s="11">
        <f t="shared" si="45"/>
        <v>0.14068128178276323</v>
      </c>
      <c r="AV266" s="5">
        <f t="shared" si="40"/>
        <v>140.68128178276322</v>
      </c>
    </row>
    <row r="267" spans="1:48" x14ac:dyDescent="0.25">
      <c r="A267" s="1" t="s">
        <v>375</v>
      </c>
      <c r="B267" s="1" t="s">
        <v>373</v>
      </c>
      <c r="C267" s="1" t="s">
        <v>374</v>
      </c>
      <c r="D267" s="1" t="s">
        <v>84</v>
      </c>
      <c r="E267" s="1" t="s">
        <v>131</v>
      </c>
      <c r="F267" s="1" t="s">
        <v>186</v>
      </c>
      <c r="G267" s="1" t="s">
        <v>51</v>
      </c>
      <c r="H267" s="1" t="s">
        <v>343</v>
      </c>
      <c r="I267" s="1">
        <v>80</v>
      </c>
      <c r="J267" s="2">
        <v>0.14000000000000001</v>
      </c>
      <c r="K267" s="2">
        <f t="shared" si="42"/>
        <v>0.09</v>
      </c>
      <c r="L267" s="2">
        <f t="shared" si="43"/>
        <v>0.05</v>
      </c>
      <c r="M267" s="3">
        <v>0.05</v>
      </c>
      <c r="R267" s="7">
        <v>0.09</v>
      </c>
      <c r="S267" s="5">
        <v>37.35</v>
      </c>
      <c r="AL267" s="5" t="str">
        <f t="shared" si="37"/>
        <v/>
      </c>
      <c r="AN267" s="5" t="str">
        <f t="shared" si="38"/>
        <v/>
      </c>
      <c r="AP267" s="5" t="str">
        <f t="shared" si="39"/>
        <v/>
      </c>
      <c r="AS267" s="5">
        <f t="shared" si="41"/>
        <v>37.35</v>
      </c>
      <c r="AT267" s="5">
        <f t="shared" si="44"/>
        <v>29.917349999999999</v>
      </c>
      <c r="AU267" s="11">
        <f t="shared" si="45"/>
        <v>6.191352254498137E-4</v>
      </c>
      <c r="AV267" s="5">
        <f t="shared" si="40"/>
        <v>0.6191352254498137</v>
      </c>
    </row>
    <row r="268" spans="1:48" x14ac:dyDescent="0.25">
      <c r="A268" s="1" t="s">
        <v>375</v>
      </c>
      <c r="B268" s="1" t="s">
        <v>373</v>
      </c>
      <c r="C268" s="1" t="s">
        <v>374</v>
      </c>
      <c r="D268" s="1" t="s">
        <v>84</v>
      </c>
      <c r="E268" s="1" t="s">
        <v>98</v>
      </c>
      <c r="F268" s="1" t="s">
        <v>186</v>
      </c>
      <c r="G268" s="1" t="s">
        <v>51</v>
      </c>
      <c r="H268" s="1" t="s">
        <v>343</v>
      </c>
      <c r="I268" s="1">
        <v>80</v>
      </c>
      <c r="J268" s="2">
        <v>40.11</v>
      </c>
      <c r="K268" s="2">
        <f t="shared" si="42"/>
        <v>5.25</v>
      </c>
      <c r="L268" s="2">
        <f t="shared" si="43"/>
        <v>0.63</v>
      </c>
      <c r="M268" s="3">
        <v>0.63</v>
      </c>
      <c r="R268" s="7">
        <v>2.95</v>
      </c>
      <c r="S268" s="5">
        <v>1224.25</v>
      </c>
      <c r="T268" s="8">
        <v>2.2999999999999998</v>
      </c>
      <c r="U268" s="5">
        <v>286.35000000000002</v>
      </c>
      <c r="AL268" s="5" t="str">
        <f t="shared" si="37"/>
        <v/>
      </c>
      <c r="AN268" s="5" t="str">
        <f t="shared" si="38"/>
        <v/>
      </c>
      <c r="AP268" s="5" t="str">
        <f t="shared" si="39"/>
        <v/>
      </c>
      <c r="AS268" s="5">
        <f t="shared" si="41"/>
        <v>1510.6</v>
      </c>
      <c r="AT268" s="5">
        <f t="shared" si="44"/>
        <v>1209.9905999999999</v>
      </c>
      <c r="AU268" s="11">
        <f t="shared" si="45"/>
        <v>2.5040580229303576E-2</v>
      </c>
      <c r="AV268" s="5">
        <f t="shared" si="40"/>
        <v>25.040580229303576</v>
      </c>
    </row>
    <row r="269" spans="1:48" x14ac:dyDescent="0.25">
      <c r="A269" s="1" t="s">
        <v>375</v>
      </c>
      <c r="B269" s="1" t="s">
        <v>373</v>
      </c>
      <c r="C269" s="1" t="s">
        <v>374</v>
      </c>
      <c r="D269" s="1" t="s">
        <v>84</v>
      </c>
      <c r="E269" s="1" t="s">
        <v>139</v>
      </c>
      <c r="F269" s="1" t="s">
        <v>345</v>
      </c>
      <c r="G269" s="1" t="s">
        <v>51</v>
      </c>
      <c r="H269" s="1" t="s">
        <v>343</v>
      </c>
      <c r="I269" s="1">
        <v>80</v>
      </c>
      <c r="J269" s="2">
        <v>38.15</v>
      </c>
      <c r="K269" s="2">
        <f t="shared" si="42"/>
        <v>4.55</v>
      </c>
      <c r="L269" s="2">
        <f t="shared" si="43"/>
        <v>0</v>
      </c>
      <c r="R269" s="7">
        <v>2.54</v>
      </c>
      <c r="S269" s="5">
        <v>1054.0999999999999</v>
      </c>
      <c r="T269" s="8">
        <v>2.0099999999999998</v>
      </c>
      <c r="U269" s="5">
        <v>250.245</v>
      </c>
      <c r="AL269" s="5" t="str">
        <f t="shared" si="37"/>
        <v/>
      </c>
      <c r="AN269" s="5" t="str">
        <f t="shared" si="38"/>
        <v/>
      </c>
      <c r="AP269" s="5" t="str">
        <f t="shared" si="39"/>
        <v/>
      </c>
      <c r="AS269" s="5">
        <f t="shared" si="41"/>
        <v>1304.3449999999998</v>
      </c>
      <c r="AT269" s="5">
        <f t="shared" si="44"/>
        <v>1044.7803449999999</v>
      </c>
      <c r="AU269" s="11">
        <f t="shared" si="45"/>
        <v>2.1621577928764048E-2</v>
      </c>
      <c r="AV269" s="5">
        <f t="shared" si="40"/>
        <v>21.621577928764047</v>
      </c>
    </row>
    <row r="270" spans="1:48" x14ac:dyDescent="0.25">
      <c r="A270" s="1" t="s">
        <v>376</v>
      </c>
      <c r="B270" s="1" t="s">
        <v>368</v>
      </c>
      <c r="C270" s="1" t="s">
        <v>358</v>
      </c>
      <c r="D270" s="1" t="s">
        <v>96</v>
      </c>
      <c r="E270" s="1" t="s">
        <v>59</v>
      </c>
      <c r="F270" s="1" t="s">
        <v>186</v>
      </c>
      <c r="G270" s="1" t="s">
        <v>51</v>
      </c>
      <c r="H270" s="1" t="s">
        <v>343</v>
      </c>
      <c r="I270" s="1">
        <v>120</v>
      </c>
      <c r="J270" s="2">
        <v>0.08</v>
      </c>
      <c r="K270" s="2">
        <f t="shared" si="42"/>
        <v>0.08</v>
      </c>
      <c r="L270" s="2">
        <f t="shared" si="43"/>
        <v>0</v>
      </c>
      <c r="P270" s="6">
        <v>0.03</v>
      </c>
      <c r="Q270" s="5">
        <v>33.67</v>
      </c>
      <c r="R270" s="7">
        <v>0.04</v>
      </c>
      <c r="S270" s="5">
        <v>16.600000000000001</v>
      </c>
      <c r="T270" s="8">
        <v>0.01</v>
      </c>
      <c r="U270" s="5">
        <v>1.2450000000000001</v>
      </c>
      <c r="AL270" s="5" t="str">
        <f t="shared" si="37"/>
        <v/>
      </c>
      <c r="AN270" s="5" t="str">
        <f t="shared" si="38"/>
        <v/>
      </c>
      <c r="AP270" s="5" t="str">
        <f t="shared" si="39"/>
        <v/>
      </c>
      <c r="AS270" s="5">
        <f t="shared" si="41"/>
        <v>51.515000000000001</v>
      </c>
      <c r="AT270" s="5">
        <f t="shared" si="44"/>
        <v>41.263514999999998</v>
      </c>
      <c r="AU270" s="11">
        <f t="shared" si="45"/>
        <v>8.5394246690889295E-4</v>
      </c>
      <c r="AV270" s="5">
        <f t="shared" si="40"/>
        <v>0.85394246690889308</v>
      </c>
    </row>
    <row r="271" spans="1:48" x14ac:dyDescent="0.25">
      <c r="A271" s="1" t="s">
        <v>376</v>
      </c>
      <c r="B271" s="1" t="s">
        <v>368</v>
      </c>
      <c r="C271" s="1" t="s">
        <v>358</v>
      </c>
      <c r="D271" s="1" t="s">
        <v>96</v>
      </c>
      <c r="E271" s="1" t="s">
        <v>78</v>
      </c>
      <c r="F271" s="1" t="s">
        <v>186</v>
      </c>
      <c r="G271" s="1" t="s">
        <v>51</v>
      </c>
      <c r="H271" s="1" t="s">
        <v>343</v>
      </c>
      <c r="I271" s="1">
        <v>120</v>
      </c>
      <c r="J271" s="2">
        <v>0.03</v>
      </c>
      <c r="K271" s="2">
        <f t="shared" si="42"/>
        <v>0.03</v>
      </c>
      <c r="L271" s="2">
        <f t="shared" si="43"/>
        <v>0</v>
      </c>
      <c r="N271" s="4">
        <v>0.01</v>
      </c>
      <c r="O271" s="5">
        <v>17.568750000000001</v>
      </c>
      <c r="P271" s="6">
        <v>0.02</v>
      </c>
      <c r="Q271" s="5">
        <v>25.9</v>
      </c>
      <c r="AL271" s="5" t="str">
        <f t="shared" si="37"/>
        <v/>
      </c>
      <c r="AN271" s="5" t="str">
        <f t="shared" si="38"/>
        <v/>
      </c>
      <c r="AP271" s="5" t="str">
        <f t="shared" si="39"/>
        <v/>
      </c>
      <c r="AS271" s="5">
        <f t="shared" si="41"/>
        <v>43.46875</v>
      </c>
      <c r="AT271" s="5">
        <f t="shared" si="44"/>
        <v>34.818468749999994</v>
      </c>
      <c r="AU271" s="11">
        <f t="shared" si="45"/>
        <v>7.2056316817326873E-4</v>
      </c>
      <c r="AV271" s="5">
        <f t="shared" si="40"/>
        <v>0.72056316817326871</v>
      </c>
    </row>
    <row r="272" spans="1:48" x14ac:dyDescent="0.25">
      <c r="A272" s="1" t="s">
        <v>376</v>
      </c>
      <c r="B272" s="1" t="s">
        <v>368</v>
      </c>
      <c r="C272" s="1" t="s">
        <v>358</v>
      </c>
      <c r="D272" s="1" t="s">
        <v>96</v>
      </c>
      <c r="E272" s="1" t="s">
        <v>80</v>
      </c>
      <c r="F272" s="1" t="s">
        <v>186</v>
      </c>
      <c r="G272" s="1" t="s">
        <v>51</v>
      </c>
      <c r="H272" s="1" t="s">
        <v>343</v>
      </c>
      <c r="I272" s="1">
        <v>120</v>
      </c>
      <c r="J272" s="2">
        <v>0.2</v>
      </c>
      <c r="K272" s="2">
        <f t="shared" si="42"/>
        <v>0.15000000000000002</v>
      </c>
      <c r="L272" s="2">
        <f t="shared" si="43"/>
        <v>0.04</v>
      </c>
      <c r="M272" s="3">
        <v>0.04</v>
      </c>
      <c r="P272" s="6">
        <v>7.0000000000000007E-2</v>
      </c>
      <c r="Q272" s="5">
        <v>72.52000000000001</v>
      </c>
      <c r="R272" s="7">
        <v>0.08</v>
      </c>
      <c r="S272" s="5">
        <v>33.200000000000003</v>
      </c>
      <c r="AL272" s="5" t="str">
        <f t="shared" si="37"/>
        <v/>
      </c>
      <c r="AN272" s="5" t="str">
        <f t="shared" si="38"/>
        <v/>
      </c>
      <c r="AP272" s="5" t="str">
        <f t="shared" si="39"/>
        <v/>
      </c>
      <c r="AS272" s="5">
        <f t="shared" si="41"/>
        <v>105.72000000000001</v>
      </c>
      <c r="AT272" s="5">
        <f t="shared" si="44"/>
        <v>84.681719999999999</v>
      </c>
      <c r="AU272" s="11">
        <f t="shared" si="45"/>
        <v>1.7524759313133683E-3</v>
      </c>
      <c r="AV272" s="5">
        <f t="shared" si="40"/>
        <v>1.7524759313133684</v>
      </c>
    </row>
    <row r="273" spans="1:48" x14ac:dyDescent="0.25">
      <c r="A273" s="1" t="s">
        <v>376</v>
      </c>
      <c r="B273" s="1" t="s">
        <v>368</v>
      </c>
      <c r="C273" s="1" t="s">
        <v>358</v>
      </c>
      <c r="D273" s="1" t="s">
        <v>96</v>
      </c>
      <c r="E273" s="1" t="s">
        <v>58</v>
      </c>
      <c r="F273" s="1" t="s">
        <v>345</v>
      </c>
      <c r="G273" s="1" t="s">
        <v>51</v>
      </c>
      <c r="H273" s="1" t="s">
        <v>343</v>
      </c>
      <c r="I273" s="1">
        <v>120</v>
      </c>
      <c r="J273" s="2">
        <v>39</v>
      </c>
      <c r="K273" s="2">
        <f t="shared" si="42"/>
        <v>36.82</v>
      </c>
      <c r="L273" s="2">
        <f t="shared" si="43"/>
        <v>2.1800000000000002</v>
      </c>
      <c r="M273" s="3">
        <v>0.47</v>
      </c>
      <c r="N273" s="4">
        <v>4.17</v>
      </c>
      <c r="O273" s="5">
        <v>5860.9349999999986</v>
      </c>
      <c r="P273" s="6">
        <v>24.38</v>
      </c>
      <c r="Q273" s="5">
        <v>25345.74</v>
      </c>
      <c r="R273" s="7">
        <v>8.18</v>
      </c>
      <c r="S273" s="5">
        <v>3394.7</v>
      </c>
      <c r="T273" s="8">
        <v>0.09</v>
      </c>
      <c r="U273" s="5">
        <v>11.205</v>
      </c>
      <c r="AL273" s="5" t="str">
        <f t="shared" si="37"/>
        <v/>
      </c>
      <c r="AM273" s="3">
        <v>0.63</v>
      </c>
      <c r="AN273" s="5">
        <f t="shared" si="38"/>
        <v>3378.69</v>
      </c>
      <c r="AP273" s="5" t="str">
        <f t="shared" si="39"/>
        <v/>
      </c>
      <c r="AQ273" s="2">
        <v>1.08</v>
      </c>
      <c r="AS273" s="5">
        <f t="shared" si="41"/>
        <v>34612.58</v>
      </c>
      <c r="AT273" s="5">
        <f t="shared" si="44"/>
        <v>27724.676579999999</v>
      </c>
      <c r="AU273" s="11">
        <f t="shared" si="45"/>
        <v>0.57375816657830558</v>
      </c>
      <c r="AV273" s="5">
        <f t="shared" si="40"/>
        <v>573.75816657830558</v>
      </c>
    </row>
    <row r="274" spans="1:48" x14ac:dyDescent="0.25">
      <c r="A274" s="1" t="s">
        <v>376</v>
      </c>
      <c r="B274" s="1" t="s">
        <v>368</v>
      </c>
      <c r="C274" s="1" t="s">
        <v>358</v>
      </c>
      <c r="D274" s="1" t="s">
        <v>96</v>
      </c>
      <c r="E274" s="1" t="s">
        <v>76</v>
      </c>
      <c r="F274" s="1" t="s">
        <v>345</v>
      </c>
      <c r="G274" s="1" t="s">
        <v>51</v>
      </c>
      <c r="H274" s="1" t="s">
        <v>343</v>
      </c>
      <c r="I274" s="1">
        <v>120</v>
      </c>
      <c r="J274" s="2">
        <v>43.09</v>
      </c>
      <c r="K274" s="2">
        <f t="shared" si="42"/>
        <v>38.1</v>
      </c>
      <c r="L274" s="2">
        <f t="shared" si="43"/>
        <v>4.99</v>
      </c>
      <c r="N274" s="4">
        <v>21.96</v>
      </c>
      <c r="O274" s="5">
        <v>37822.004999999997</v>
      </c>
      <c r="P274" s="6">
        <v>11.96</v>
      </c>
      <c r="Q274" s="5">
        <v>14529.9</v>
      </c>
      <c r="R274" s="7">
        <v>4.18</v>
      </c>
      <c r="S274" s="5">
        <v>1923.5250000000001</v>
      </c>
      <c r="AL274" s="5" t="str">
        <f t="shared" si="37"/>
        <v/>
      </c>
      <c r="AM274" s="3">
        <v>1.95</v>
      </c>
      <c r="AN274" s="5">
        <f t="shared" si="38"/>
        <v>10457.85</v>
      </c>
      <c r="AP274" s="5" t="str">
        <f t="shared" si="39"/>
        <v/>
      </c>
      <c r="AQ274" s="2">
        <v>3.04</v>
      </c>
      <c r="AS274" s="5">
        <f t="shared" si="41"/>
        <v>54275.43</v>
      </c>
      <c r="AT274" s="5">
        <f t="shared" si="44"/>
        <v>43474.619429999999</v>
      </c>
      <c r="AU274" s="11">
        <f t="shared" si="45"/>
        <v>0.89970095286306784</v>
      </c>
      <c r="AV274" s="5">
        <f t="shared" si="40"/>
        <v>899.70095286306776</v>
      </c>
    </row>
    <row r="275" spans="1:48" x14ac:dyDescent="0.25">
      <c r="A275" s="1" t="s">
        <v>376</v>
      </c>
      <c r="B275" s="1" t="s">
        <v>368</v>
      </c>
      <c r="C275" s="1" t="s">
        <v>358</v>
      </c>
      <c r="D275" s="1" t="s">
        <v>96</v>
      </c>
      <c r="E275" s="1" t="s">
        <v>61</v>
      </c>
      <c r="F275" s="1" t="s">
        <v>345</v>
      </c>
      <c r="G275" s="1" t="s">
        <v>51</v>
      </c>
      <c r="H275" s="1" t="s">
        <v>343</v>
      </c>
      <c r="I275" s="1">
        <v>120</v>
      </c>
      <c r="J275" s="2">
        <v>37.6</v>
      </c>
      <c r="K275" s="2">
        <f t="shared" si="42"/>
        <v>18.3</v>
      </c>
      <c r="L275" s="2">
        <f t="shared" si="43"/>
        <v>3.57</v>
      </c>
      <c r="M275" s="3">
        <v>3.57</v>
      </c>
      <c r="P275" s="6">
        <v>5.35</v>
      </c>
      <c r="Q275" s="5">
        <v>5542.5999999999995</v>
      </c>
      <c r="R275" s="7">
        <v>11.35</v>
      </c>
      <c r="S275" s="5">
        <v>4710.25</v>
      </c>
      <c r="T275" s="8">
        <v>1.6</v>
      </c>
      <c r="U275" s="5">
        <v>199.2</v>
      </c>
      <c r="AL275" s="5" t="str">
        <f t="shared" si="37"/>
        <v/>
      </c>
      <c r="AN275" s="5" t="str">
        <f t="shared" si="38"/>
        <v/>
      </c>
      <c r="AP275" s="5" t="str">
        <f t="shared" si="39"/>
        <v/>
      </c>
      <c r="AS275" s="5">
        <f t="shared" si="41"/>
        <v>10452.049999999999</v>
      </c>
      <c r="AT275" s="5">
        <f t="shared" si="44"/>
        <v>8372.0920499999975</v>
      </c>
      <c r="AU275" s="11">
        <f t="shared" si="45"/>
        <v>0.1732592324809297</v>
      </c>
      <c r="AV275" s="5">
        <f t="shared" si="40"/>
        <v>173.25923248092968</v>
      </c>
    </row>
    <row r="276" spans="1:48" x14ac:dyDescent="0.25">
      <c r="A276" s="1" t="s">
        <v>377</v>
      </c>
      <c r="B276" s="1" t="s">
        <v>378</v>
      </c>
      <c r="C276" s="1" t="s">
        <v>379</v>
      </c>
      <c r="D276" s="1" t="s">
        <v>380</v>
      </c>
      <c r="E276" s="1" t="s">
        <v>92</v>
      </c>
      <c r="F276" s="1" t="s">
        <v>345</v>
      </c>
      <c r="G276" s="1" t="s">
        <v>51</v>
      </c>
      <c r="H276" s="1" t="s">
        <v>343</v>
      </c>
      <c r="I276" s="1">
        <v>40</v>
      </c>
      <c r="J276" s="2">
        <v>31.37</v>
      </c>
      <c r="K276" s="2">
        <f t="shared" si="42"/>
        <v>30.98</v>
      </c>
      <c r="L276" s="2">
        <f t="shared" si="43"/>
        <v>0.19</v>
      </c>
      <c r="M276" s="3">
        <v>0.19</v>
      </c>
      <c r="P276" s="6">
        <v>17.36</v>
      </c>
      <c r="Q276" s="5">
        <v>17984.96</v>
      </c>
      <c r="R276" s="7">
        <v>13.61</v>
      </c>
      <c r="S276" s="5">
        <v>5648.15</v>
      </c>
      <c r="T276" s="8">
        <v>0.01</v>
      </c>
      <c r="U276" s="5">
        <v>1.2450000000000001</v>
      </c>
      <c r="AL276" s="5" t="str">
        <f t="shared" si="37"/>
        <v/>
      </c>
      <c r="AN276" s="5" t="str">
        <f t="shared" si="38"/>
        <v/>
      </c>
      <c r="AP276" s="5" t="str">
        <f t="shared" si="39"/>
        <v/>
      </c>
      <c r="AS276" s="5">
        <f t="shared" si="41"/>
        <v>23634.355</v>
      </c>
      <c r="AT276" s="5">
        <f t="shared" si="44"/>
        <v>18931.118354999999</v>
      </c>
      <c r="AU276" s="11">
        <f t="shared" si="45"/>
        <v>0.391776752644871</v>
      </c>
      <c r="AV276" s="5">
        <f t="shared" si="40"/>
        <v>391.77675264487101</v>
      </c>
    </row>
    <row r="277" spans="1:48" x14ac:dyDescent="0.25">
      <c r="A277" s="1" t="s">
        <v>377</v>
      </c>
      <c r="B277" s="1" t="s">
        <v>378</v>
      </c>
      <c r="C277" s="1" t="s">
        <v>379</v>
      </c>
      <c r="D277" s="1" t="s">
        <v>380</v>
      </c>
      <c r="E277" s="1" t="s">
        <v>61</v>
      </c>
      <c r="F277" s="1" t="s">
        <v>345</v>
      </c>
      <c r="G277" s="1" t="s">
        <v>51</v>
      </c>
      <c r="H277" s="1" t="s">
        <v>343</v>
      </c>
      <c r="I277" s="1">
        <v>40</v>
      </c>
      <c r="J277" s="2">
        <v>0.23</v>
      </c>
      <c r="K277" s="2">
        <f t="shared" si="42"/>
        <v>0.03</v>
      </c>
      <c r="L277" s="2">
        <f t="shared" si="43"/>
        <v>0</v>
      </c>
      <c r="P277" s="6">
        <v>0.01</v>
      </c>
      <c r="Q277" s="5">
        <v>10.36</v>
      </c>
      <c r="R277" s="7">
        <v>0.02</v>
      </c>
      <c r="S277" s="5">
        <v>8.3000000000000007</v>
      </c>
      <c r="AL277" s="5" t="str">
        <f t="shared" si="37"/>
        <v/>
      </c>
      <c r="AN277" s="5" t="str">
        <f t="shared" si="38"/>
        <v/>
      </c>
      <c r="AP277" s="5" t="str">
        <f t="shared" si="39"/>
        <v/>
      </c>
      <c r="AS277" s="5">
        <f t="shared" si="41"/>
        <v>18.66</v>
      </c>
      <c r="AT277" s="5">
        <f t="shared" si="44"/>
        <v>14.946660000000001</v>
      </c>
      <c r="AU277" s="11">
        <f t="shared" si="45"/>
        <v>3.0931896403998727E-4</v>
      </c>
      <c r="AV277" s="5">
        <f t="shared" si="40"/>
        <v>0.30931896403998727</v>
      </c>
    </row>
    <row r="278" spans="1:48" x14ac:dyDescent="0.25">
      <c r="A278" s="1" t="s">
        <v>377</v>
      </c>
      <c r="B278" s="1" t="s">
        <v>378</v>
      </c>
      <c r="C278" s="1" t="s">
        <v>379</v>
      </c>
      <c r="D278" s="1" t="s">
        <v>380</v>
      </c>
      <c r="E278" s="1" t="s">
        <v>139</v>
      </c>
      <c r="F278" s="1" t="s">
        <v>345</v>
      </c>
      <c r="G278" s="1" t="s">
        <v>51</v>
      </c>
      <c r="H278" s="1" t="s">
        <v>343</v>
      </c>
      <c r="I278" s="1">
        <v>40</v>
      </c>
      <c r="J278" s="2">
        <v>0.28000000000000003</v>
      </c>
      <c r="K278" s="2">
        <f t="shared" si="42"/>
        <v>0.13</v>
      </c>
      <c r="L278" s="2">
        <f t="shared" si="43"/>
        <v>0</v>
      </c>
      <c r="R278" s="7">
        <v>0.11</v>
      </c>
      <c r="S278" s="5">
        <v>45.65</v>
      </c>
      <c r="T278" s="8">
        <v>0.02</v>
      </c>
      <c r="U278" s="5">
        <v>2.4900000000000002</v>
      </c>
      <c r="AL278" s="5" t="str">
        <f t="shared" si="37"/>
        <v/>
      </c>
      <c r="AN278" s="5" t="str">
        <f t="shared" si="38"/>
        <v/>
      </c>
      <c r="AP278" s="5" t="str">
        <f t="shared" si="39"/>
        <v/>
      </c>
      <c r="AS278" s="5">
        <f t="shared" si="41"/>
        <v>48.14</v>
      </c>
      <c r="AT278" s="5">
        <f t="shared" si="44"/>
        <v>38.560140000000004</v>
      </c>
      <c r="AU278" s="11">
        <f t="shared" si="45"/>
        <v>7.9799651280198212E-4</v>
      </c>
      <c r="AV278" s="5">
        <f t="shared" si="40"/>
        <v>0.79799651280198214</v>
      </c>
    </row>
    <row r="279" spans="1:48" x14ac:dyDescent="0.25">
      <c r="A279" s="1" t="s">
        <v>381</v>
      </c>
      <c r="B279" s="1" t="s">
        <v>382</v>
      </c>
      <c r="C279" s="1" t="s">
        <v>383</v>
      </c>
      <c r="D279" s="1" t="s">
        <v>384</v>
      </c>
      <c r="E279" s="1" t="s">
        <v>97</v>
      </c>
      <c r="F279" s="1" t="s">
        <v>345</v>
      </c>
      <c r="G279" s="1" t="s">
        <v>51</v>
      </c>
      <c r="H279" s="1" t="s">
        <v>343</v>
      </c>
      <c r="I279" s="1">
        <v>140.97</v>
      </c>
      <c r="J279" s="2">
        <v>37.229999999999997</v>
      </c>
      <c r="K279" s="2">
        <f t="shared" si="42"/>
        <v>11.149999999999999</v>
      </c>
      <c r="L279" s="2">
        <f t="shared" si="43"/>
        <v>3.02</v>
      </c>
      <c r="M279" s="3">
        <v>3.02</v>
      </c>
      <c r="P279" s="6">
        <v>3.36</v>
      </c>
      <c r="Q279" s="5">
        <v>3480.96</v>
      </c>
      <c r="R279" s="7">
        <v>7.38</v>
      </c>
      <c r="S279" s="5">
        <v>3062.7</v>
      </c>
      <c r="T279" s="8">
        <v>0.37</v>
      </c>
      <c r="U279" s="5">
        <v>46.064999999999998</v>
      </c>
      <c r="Z279" s="9">
        <v>0.01</v>
      </c>
      <c r="AA279" s="5">
        <v>0.498</v>
      </c>
      <c r="AB279" s="10">
        <v>0.03</v>
      </c>
      <c r="AC279" s="5">
        <v>1.3446</v>
      </c>
      <c r="AL279" s="5" t="str">
        <f t="shared" si="37"/>
        <v/>
      </c>
      <c r="AN279" s="5" t="str">
        <f t="shared" si="38"/>
        <v/>
      </c>
      <c r="AP279" s="5" t="str">
        <f t="shared" si="39"/>
        <v/>
      </c>
      <c r="AS279" s="5">
        <f t="shared" si="41"/>
        <v>6591.5675999999994</v>
      </c>
      <c r="AT279" s="5">
        <f t="shared" si="44"/>
        <v>5279.8456475999992</v>
      </c>
      <c r="AU279" s="11">
        <f t="shared" si="45"/>
        <v>0.10926564101991129</v>
      </c>
      <c r="AV279" s="5">
        <f t="shared" si="40"/>
        <v>109.2656410199113</v>
      </c>
    </row>
    <row r="280" spans="1:48" x14ac:dyDescent="0.25">
      <c r="A280" s="1" t="s">
        <v>381</v>
      </c>
      <c r="B280" s="1" t="s">
        <v>382</v>
      </c>
      <c r="C280" s="1" t="s">
        <v>383</v>
      </c>
      <c r="D280" s="1" t="s">
        <v>384</v>
      </c>
      <c r="E280" s="1" t="s">
        <v>92</v>
      </c>
      <c r="F280" s="1" t="s">
        <v>345</v>
      </c>
      <c r="G280" s="1" t="s">
        <v>51</v>
      </c>
      <c r="H280" s="1" t="s">
        <v>343</v>
      </c>
      <c r="I280" s="1">
        <v>140.97</v>
      </c>
      <c r="J280" s="2">
        <v>0.4</v>
      </c>
      <c r="K280" s="2">
        <f t="shared" si="42"/>
        <v>0.33</v>
      </c>
      <c r="L280" s="2">
        <f t="shared" si="43"/>
        <v>7.0000000000000007E-2</v>
      </c>
      <c r="M280" s="3">
        <v>7.0000000000000007E-2</v>
      </c>
      <c r="P280" s="6">
        <v>0.2</v>
      </c>
      <c r="Q280" s="5">
        <v>207.2</v>
      </c>
      <c r="R280" s="7">
        <v>0.13</v>
      </c>
      <c r="S280" s="5">
        <v>53.95</v>
      </c>
      <c r="AL280" s="5" t="str">
        <f t="shared" si="37"/>
        <v/>
      </c>
      <c r="AN280" s="5" t="str">
        <f t="shared" si="38"/>
        <v/>
      </c>
      <c r="AP280" s="5" t="str">
        <f t="shared" si="39"/>
        <v/>
      </c>
      <c r="AS280" s="5">
        <f t="shared" si="41"/>
        <v>261.14999999999998</v>
      </c>
      <c r="AT280" s="5">
        <f t="shared" si="44"/>
        <v>209.18114999999995</v>
      </c>
      <c r="AU280" s="11">
        <f t="shared" si="45"/>
        <v>4.328973604450303E-3</v>
      </c>
      <c r="AV280" s="5">
        <f t="shared" si="40"/>
        <v>4.3289736044503027</v>
      </c>
    </row>
    <row r="281" spans="1:48" x14ac:dyDescent="0.25">
      <c r="A281" s="1" t="s">
        <v>381</v>
      </c>
      <c r="B281" s="1" t="s">
        <v>382</v>
      </c>
      <c r="C281" s="1" t="s">
        <v>383</v>
      </c>
      <c r="D281" s="1" t="s">
        <v>384</v>
      </c>
      <c r="E281" s="1" t="s">
        <v>132</v>
      </c>
      <c r="F281" s="1" t="s">
        <v>345</v>
      </c>
      <c r="G281" s="1" t="s">
        <v>51</v>
      </c>
      <c r="H281" s="1" t="s">
        <v>343</v>
      </c>
      <c r="I281" s="1">
        <v>140.97</v>
      </c>
      <c r="J281" s="2">
        <v>25.67</v>
      </c>
      <c r="K281" s="2">
        <f t="shared" si="42"/>
        <v>1.3599999999999999</v>
      </c>
      <c r="L281" s="2">
        <f t="shared" si="43"/>
        <v>0</v>
      </c>
      <c r="R281" s="7">
        <v>0.55000000000000004</v>
      </c>
      <c r="S281" s="5">
        <v>228.25</v>
      </c>
      <c r="T281" s="8">
        <v>0.68</v>
      </c>
      <c r="U281" s="5">
        <v>84.660000000000011</v>
      </c>
      <c r="AB281" s="10">
        <v>0.13</v>
      </c>
      <c r="AC281" s="5">
        <v>5.8266</v>
      </c>
      <c r="AL281" s="5" t="str">
        <f t="shared" si="37"/>
        <v/>
      </c>
      <c r="AN281" s="5" t="str">
        <f t="shared" si="38"/>
        <v/>
      </c>
      <c r="AP281" s="5" t="str">
        <f t="shared" si="39"/>
        <v/>
      </c>
      <c r="AS281" s="5">
        <f t="shared" si="41"/>
        <v>318.73660000000001</v>
      </c>
      <c r="AT281" s="5">
        <f t="shared" si="44"/>
        <v>255.30801659999995</v>
      </c>
      <c r="AU281" s="11">
        <f t="shared" si="45"/>
        <v>5.2835624283830542E-3</v>
      </c>
      <c r="AV281" s="5">
        <f t="shared" si="40"/>
        <v>5.2835624283830542</v>
      </c>
    </row>
    <row r="282" spans="1:48" x14ac:dyDescent="0.25">
      <c r="A282" s="1" t="s">
        <v>381</v>
      </c>
      <c r="B282" s="1" t="s">
        <v>382</v>
      </c>
      <c r="C282" s="1" t="s">
        <v>383</v>
      </c>
      <c r="D282" s="1" t="s">
        <v>384</v>
      </c>
      <c r="E282" s="1" t="s">
        <v>139</v>
      </c>
      <c r="F282" s="1" t="s">
        <v>345</v>
      </c>
      <c r="G282" s="1" t="s">
        <v>51</v>
      </c>
      <c r="H282" s="1" t="s">
        <v>343</v>
      </c>
      <c r="I282" s="2">
        <v>140.97</v>
      </c>
      <c r="J282" s="2">
        <v>0.47</v>
      </c>
      <c r="K282" s="2">
        <f t="shared" si="42"/>
        <v>0.44000000000000006</v>
      </c>
      <c r="L282" s="2">
        <f t="shared" si="43"/>
        <v>0</v>
      </c>
      <c r="R282" s="7">
        <v>0.17</v>
      </c>
      <c r="S282" s="5">
        <v>70.550000000000011</v>
      </c>
      <c r="T282" s="8">
        <v>0.27</v>
      </c>
      <c r="U282" s="5">
        <v>33.615000000000002</v>
      </c>
      <c r="AL282" s="5" t="str">
        <f t="shared" si="37"/>
        <v/>
      </c>
      <c r="AN282" s="5" t="str">
        <f t="shared" si="38"/>
        <v/>
      </c>
      <c r="AP282" s="5" t="str">
        <f t="shared" si="39"/>
        <v/>
      </c>
      <c r="AS282" s="5">
        <f t="shared" si="41"/>
        <v>104.16500000000002</v>
      </c>
      <c r="AT282" s="5">
        <f t="shared" si="44"/>
        <v>83.436165000000017</v>
      </c>
      <c r="AU282" s="11">
        <f t="shared" si="45"/>
        <v>1.7266993509767029E-3</v>
      </c>
      <c r="AV282" s="5">
        <f t="shared" si="40"/>
        <v>1.726699350976703</v>
      </c>
    </row>
    <row r="283" spans="1:48" x14ac:dyDescent="0.25">
      <c r="A283" s="1" t="s">
        <v>385</v>
      </c>
      <c r="B283" s="1" t="s">
        <v>386</v>
      </c>
      <c r="C283" s="1" t="s">
        <v>387</v>
      </c>
      <c r="D283" s="1" t="s">
        <v>96</v>
      </c>
      <c r="E283" s="1" t="s">
        <v>97</v>
      </c>
      <c r="F283" s="1" t="s">
        <v>345</v>
      </c>
      <c r="G283" s="1" t="s">
        <v>51</v>
      </c>
      <c r="H283" s="1" t="s">
        <v>343</v>
      </c>
      <c r="I283" s="2">
        <v>4.9000000000000004</v>
      </c>
      <c r="J283" s="2">
        <v>0.4</v>
      </c>
      <c r="K283" s="2">
        <f t="shared" si="42"/>
        <v>0.38</v>
      </c>
      <c r="L283" s="2">
        <f t="shared" si="43"/>
        <v>0</v>
      </c>
      <c r="Z283" s="9">
        <v>0.18</v>
      </c>
      <c r="AA283" s="5">
        <v>8.9639999999999986</v>
      </c>
      <c r="AB283" s="10">
        <v>0.2</v>
      </c>
      <c r="AC283" s="5">
        <v>8.9640000000000004</v>
      </c>
      <c r="AL283" s="5" t="str">
        <f t="shared" si="37"/>
        <v/>
      </c>
      <c r="AN283" s="5" t="str">
        <f t="shared" si="38"/>
        <v/>
      </c>
      <c r="AP283" s="5" t="str">
        <f t="shared" si="39"/>
        <v/>
      </c>
      <c r="AS283" s="5">
        <f t="shared" si="41"/>
        <v>17.927999999999997</v>
      </c>
      <c r="AT283" s="5">
        <f t="shared" si="44"/>
        <v>14.360327999999997</v>
      </c>
      <c r="AU283" s="11">
        <f t="shared" si="45"/>
        <v>2.9718490821591055E-4</v>
      </c>
      <c r="AV283" s="5">
        <f t="shared" si="40"/>
        <v>0.29718490821591054</v>
      </c>
    </row>
    <row r="284" spans="1:48" x14ac:dyDescent="0.25">
      <c r="A284" s="1" t="s">
        <v>385</v>
      </c>
      <c r="B284" s="1" t="s">
        <v>386</v>
      </c>
      <c r="C284" s="1" t="s">
        <v>387</v>
      </c>
      <c r="D284" s="1" t="s">
        <v>96</v>
      </c>
      <c r="E284" s="1" t="s">
        <v>132</v>
      </c>
      <c r="F284" s="1" t="s">
        <v>345</v>
      </c>
      <c r="G284" s="1" t="s">
        <v>51</v>
      </c>
      <c r="H284" s="1" t="s">
        <v>343</v>
      </c>
      <c r="I284" s="2">
        <v>4.9000000000000004</v>
      </c>
      <c r="J284" s="2">
        <v>4.5</v>
      </c>
      <c r="K284" s="2">
        <f t="shared" si="42"/>
        <v>1.4300000000000002</v>
      </c>
      <c r="L284" s="2">
        <f t="shared" si="43"/>
        <v>0</v>
      </c>
      <c r="Z284" s="9">
        <v>0.39</v>
      </c>
      <c r="AA284" s="5">
        <v>19.422000000000001</v>
      </c>
      <c r="AB284" s="10">
        <v>1.04</v>
      </c>
      <c r="AC284" s="5">
        <v>46.6128</v>
      </c>
      <c r="AL284" s="5" t="str">
        <f t="shared" si="37"/>
        <v/>
      </c>
      <c r="AN284" s="5" t="str">
        <f t="shared" si="38"/>
        <v/>
      </c>
      <c r="AP284" s="5" t="str">
        <f t="shared" si="39"/>
        <v/>
      </c>
      <c r="AS284" s="5">
        <f t="shared" si="41"/>
        <v>66.034800000000004</v>
      </c>
      <c r="AT284" s="5">
        <f t="shared" si="44"/>
        <v>52.893874799999999</v>
      </c>
      <c r="AU284" s="11">
        <f t="shared" si="45"/>
        <v>1.0946310785952707E-3</v>
      </c>
      <c r="AV284" s="5">
        <f t="shared" si="40"/>
        <v>1.0946310785952706</v>
      </c>
    </row>
    <row r="285" spans="1:48" x14ac:dyDescent="0.25">
      <c r="A285" s="1" t="s">
        <v>388</v>
      </c>
      <c r="B285" s="1" t="s">
        <v>389</v>
      </c>
      <c r="C285" s="1" t="s">
        <v>387</v>
      </c>
      <c r="D285" s="1" t="s">
        <v>84</v>
      </c>
      <c r="E285" s="1" t="s">
        <v>97</v>
      </c>
      <c r="F285" s="1" t="s">
        <v>345</v>
      </c>
      <c r="G285" s="1" t="s">
        <v>51</v>
      </c>
      <c r="H285" s="1" t="s">
        <v>343</v>
      </c>
      <c r="I285" s="2">
        <v>7.1</v>
      </c>
      <c r="J285" s="2">
        <v>3.52</v>
      </c>
      <c r="K285" s="2">
        <f t="shared" si="42"/>
        <v>1.73</v>
      </c>
      <c r="L285" s="2">
        <f t="shared" si="43"/>
        <v>0</v>
      </c>
      <c r="R285" s="7">
        <v>0.77</v>
      </c>
      <c r="S285" s="5">
        <v>319.55</v>
      </c>
      <c r="Z285" s="9">
        <v>0.96</v>
      </c>
      <c r="AA285" s="5">
        <v>47.807999999999993</v>
      </c>
      <c r="AL285" s="5" t="str">
        <f t="shared" si="37"/>
        <v/>
      </c>
      <c r="AN285" s="5" t="str">
        <f t="shared" si="38"/>
        <v/>
      </c>
      <c r="AP285" s="5" t="str">
        <f t="shared" si="39"/>
        <v/>
      </c>
      <c r="AS285" s="5">
        <f t="shared" si="41"/>
        <v>367.358</v>
      </c>
      <c r="AT285" s="5">
        <f t="shared" si="44"/>
        <v>294.25375799999995</v>
      </c>
      <c r="AU285" s="11">
        <f t="shared" si="45"/>
        <v>6.0895389063130561E-3</v>
      </c>
      <c r="AV285" s="5">
        <f t="shared" si="40"/>
        <v>6.0895389063130558</v>
      </c>
    </row>
    <row r="286" spans="1:48" x14ac:dyDescent="0.25">
      <c r="A286" s="1" t="s">
        <v>390</v>
      </c>
      <c r="B286" s="1" t="s">
        <v>378</v>
      </c>
      <c r="C286" s="1" t="s">
        <v>379</v>
      </c>
      <c r="D286" s="1" t="s">
        <v>380</v>
      </c>
      <c r="E286" s="1" t="s">
        <v>59</v>
      </c>
      <c r="F286" s="1" t="s">
        <v>345</v>
      </c>
      <c r="G286" s="1" t="s">
        <v>51</v>
      </c>
      <c r="H286" s="1" t="s">
        <v>343</v>
      </c>
      <c r="I286" s="2">
        <v>212.82</v>
      </c>
      <c r="J286" s="2">
        <v>36.94</v>
      </c>
      <c r="K286" s="2">
        <f t="shared" si="42"/>
        <v>14.75</v>
      </c>
      <c r="L286" s="2">
        <f t="shared" si="43"/>
        <v>0</v>
      </c>
      <c r="R286" s="7">
        <v>12.79</v>
      </c>
      <c r="S286" s="5">
        <v>6634.8125</v>
      </c>
      <c r="T286" s="8">
        <v>1.96</v>
      </c>
      <c r="U286" s="5">
        <v>305.02499999999998</v>
      </c>
      <c r="AL286" s="5" t="str">
        <f t="shared" si="37"/>
        <v/>
      </c>
      <c r="AN286" s="5" t="str">
        <f t="shared" si="38"/>
        <v/>
      </c>
      <c r="AP286" s="5" t="str">
        <f t="shared" si="39"/>
        <v/>
      </c>
      <c r="AS286" s="5">
        <f t="shared" si="41"/>
        <v>6939.8374999999996</v>
      </c>
      <c r="AT286" s="5">
        <f t="shared" si="44"/>
        <v>5558.809837499999</v>
      </c>
      <c r="AU286" s="11">
        <f t="shared" si="45"/>
        <v>0.11503876452871677</v>
      </c>
      <c r="AV286" s="5">
        <f t="shared" si="40"/>
        <v>115.03876452871675</v>
      </c>
    </row>
    <row r="287" spans="1:48" x14ac:dyDescent="0.25">
      <c r="A287" s="1" t="s">
        <v>390</v>
      </c>
      <c r="B287" s="1" t="s">
        <v>378</v>
      </c>
      <c r="C287" s="1" t="s">
        <v>379</v>
      </c>
      <c r="D287" s="1" t="s">
        <v>380</v>
      </c>
      <c r="E287" s="1" t="s">
        <v>78</v>
      </c>
      <c r="F287" s="1" t="s">
        <v>345</v>
      </c>
      <c r="G287" s="1" t="s">
        <v>51</v>
      </c>
      <c r="H287" s="1" t="s">
        <v>343</v>
      </c>
      <c r="I287" s="2">
        <v>212.82</v>
      </c>
      <c r="J287" s="2">
        <v>40.4</v>
      </c>
      <c r="K287" s="2">
        <f t="shared" si="42"/>
        <v>38.629999999999995</v>
      </c>
      <c r="L287" s="2">
        <f t="shared" si="43"/>
        <v>1.37</v>
      </c>
      <c r="P287" s="6">
        <v>26.36</v>
      </c>
      <c r="Q287" s="5">
        <v>34136.199999999997</v>
      </c>
      <c r="R287" s="7">
        <v>11.87</v>
      </c>
      <c r="S287" s="5">
        <v>6157.5625</v>
      </c>
      <c r="T287" s="8">
        <v>0.4</v>
      </c>
      <c r="U287" s="5">
        <v>62.25</v>
      </c>
      <c r="AL287" s="5" t="str">
        <f t="shared" si="37"/>
        <v/>
      </c>
      <c r="AM287" s="3">
        <v>0.49</v>
      </c>
      <c r="AN287" s="5">
        <f t="shared" si="38"/>
        <v>2627.87</v>
      </c>
      <c r="AP287" s="5" t="str">
        <f t="shared" si="39"/>
        <v/>
      </c>
      <c r="AQ287" s="2">
        <v>0.88</v>
      </c>
      <c r="AS287" s="5">
        <f t="shared" ref="AS287:AS339" si="46">SUM(O287,Q287,S287,U287,W287,Y287,AA287,AC287,AF287,AH287,AJ287)</f>
        <v>40356.012499999997</v>
      </c>
      <c r="AT287" s="5">
        <f t="shared" si="44"/>
        <v>32325.166012499994</v>
      </c>
      <c r="AU287" s="11">
        <f t="shared" si="45"/>
        <v>0.6689646291149397</v>
      </c>
      <c r="AV287" s="5">
        <f t="shared" si="40"/>
        <v>668.96462911493973</v>
      </c>
    </row>
    <row r="288" spans="1:48" x14ac:dyDescent="0.25">
      <c r="A288" s="1" t="s">
        <v>390</v>
      </c>
      <c r="B288" s="1" t="s">
        <v>378</v>
      </c>
      <c r="C288" s="1" t="s">
        <v>379</v>
      </c>
      <c r="D288" s="1" t="s">
        <v>380</v>
      </c>
      <c r="E288" s="1" t="s">
        <v>85</v>
      </c>
      <c r="F288" s="1" t="s">
        <v>345</v>
      </c>
      <c r="G288" s="1" t="s">
        <v>51</v>
      </c>
      <c r="H288" s="1" t="s">
        <v>343</v>
      </c>
      <c r="I288" s="2">
        <v>212.82</v>
      </c>
      <c r="J288" s="2">
        <v>22.92</v>
      </c>
      <c r="K288" s="2">
        <f t="shared" si="42"/>
        <v>8.75</v>
      </c>
      <c r="L288" s="2">
        <f t="shared" si="43"/>
        <v>0</v>
      </c>
      <c r="P288" s="6">
        <v>0.5</v>
      </c>
      <c r="Q288" s="5">
        <v>518</v>
      </c>
      <c r="R288" s="7">
        <v>3.8</v>
      </c>
      <c r="S288" s="5">
        <v>1577</v>
      </c>
      <c r="T288" s="8">
        <v>4.1499999999999986</v>
      </c>
      <c r="U288" s="5">
        <v>518.23124999999993</v>
      </c>
      <c r="Z288" s="9">
        <v>0.13</v>
      </c>
      <c r="AA288" s="5">
        <v>6.5984999999999996</v>
      </c>
      <c r="AB288" s="10">
        <v>0.17</v>
      </c>
      <c r="AC288" s="5">
        <v>7.6194000000000006</v>
      </c>
      <c r="AL288" s="5" t="str">
        <f t="shared" si="37"/>
        <v/>
      </c>
      <c r="AN288" s="5" t="str">
        <f t="shared" si="38"/>
        <v/>
      </c>
      <c r="AP288" s="5" t="str">
        <f t="shared" si="39"/>
        <v/>
      </c>
      <c r="AS288" s="5">
        <f t="shared" si="46"/>
        <v>2627.4491499999999</v>
      </c>
      <c r="AT288" s="5">
        <f t="shared" si="44"/>
        <v>2104.5867691499998</v>
      </c>
      <c r="AU288" s="11">
        <f t="shared" si="45"/>
        <v>4.3554118389375403E-2</v>
      </c>
      <c r="AV288" s="5">
        <f t="shared" si="40"/>
        <v>43.554118389375404</v>
      </c>
    </row>
    <row r="289" spans="1:48" x14ac:dyDescent="0.25">
      <c r="A289" s="1" t="s">
        <v>390</v>
      </c>
      <c r="B289" s="1" t="s">
        <v>378</v>
      </c>
      <c r="C289" s="1" t="s">
        <v>379</v>
      </c>
      <c r="D289" s="1" t="s">
        <v>380</v>
      </c>
      <c r="E289" s="1" t="s">
        <v>68</v>
      </c>
      <c r="F289" s="1" t="s">
        <v>345</v>
      </c>
      <c r="G289" s="1" t="s">
        <v>51</v>
      </c>
      <c r="H289" s="1" t="s">
        <v>343</v>
      </c>
      <c r="I289" s="2">
        <v>212.82</v>
      </c>
      <c r="J289" s="2">
        <v>33.14</v>
      </c>
      <c r="K289" s="2">
        <f t="shared" si="42"/>
        <v>31.67</v>
      </c>
      <c r="L289" s="2">
        <f t="shared" si="43"/>
        <v>1.46</v>
      </c>
      <c r="P289" s="6">
        <v>17.54</v>
      </c>
      <c r="Q289" s="5">
        <v>22517.46</v>
      </c>
      <c r="R289" s="7">
        <v>13.05</v>
      </c>
      <c r="S289" s="5">
        <v>6482.3</v>
      </c>
      <c r="T289" s="8">
        <v>0.66</v>
      </c>
      <c r="U289" s="5">
        <v>99.288749999999993</v>
      </c>
      <c r="Z289" s="9">
        <v>0.41</v>
      </c>
      <c r="AA289" s="5">
        <v>25.273499999999999</v>
      </c>
      <c r="AB289" s="10">
        <v>0.01</v>
      </c>
      <c r="AC289" s="5">
        <v>0.44819999999999999</v>
      </c>
      <c r="AL289" s="5" t="str">
        <f t="shared" si="37"/>
        <v/>
      </c>
      <c r="AM289" s="3">
        <v>0.5</v>
      </c>
      <c r="AN289" s="5">
        <f t="shared" si="38"/>
        <v>2681.5</v>
      </c>
      <c r="AP289" s="5" t="str">
        <f t="shared" si="39"/>
        <v/>
      </c>
      <c r="AQ289" s="2">
        <v>0.96</v>
      </c>
      <c r="AS289" s="5">
        <f t="shared" si="46"/>
        <v>29124.770449999996</v>
      </c>
      <c r="AT289" s="5">
        <f t="shared" si="44"/>
        <v>23328.941130449995</v>
      </c>
      <c r="AU289" s="11">
        <f t="shared" si="45"/>
        <v>0.48278905806518929</v>
      </c>
      <c r="AV289" s="5">
        <f t="shared" si="40"/>
        <v>482.78905806518924</v>
      </c>
    </row>
    <row r="290" spans="1:48" x14ac:dyDescent="0.25">
      <c r="A290" s="1" t="s">
        <v>390</v>
      </c>
      <c r="B290" s="1" t="s">
        <v>378</v>
      </c>
      <c r="C290" s="1" t="s">
        <v>379</v>
      </c>
      <c r="D290" s="1" t="s">
        <v>380</v>
      </c>
      <c r="E290" s="1" t="s">
        <v>53</v>
      </c>
      <c r="F290" s="1" t="s">
        <v>345</v>
      </c>
      <c r="G290" s="1" t="s">
        <v>51</v>
      </c>
      <c r="H290" s="1" t="s">
        <v>343</v>
      </c>
      <c r="I290" s="2">
        <v>212.82</v>
      </c>
      <c r="J290" s="2">
        <v>38.68</v>
      </c>
      <c r="K290" s="2">
        <f t="shared" si="42"/>
        <v>38.630000000000003</v>
      </c>
      <c r="L290" s="2">
        <f t="shared" si="43"/>
        <v>0.06</v>
      </c>
      <c r="N290" s="4">
        <v>5.28</v>
      </c>
      <c r="O290" s="5">
        <v>7421.04</v>
      </c>
      <c r="P290" s="6">
        <v>22.86</v>
      </c>
      <c r="Q290" s="5">
        <v>23682.959999999999</v>
      </c>
      <c r="R290" s="7">
        <v>10.49</v>
      </c>
      <c r="S290" s="5">
        <v>4353.3499999999995</v>
      </c>
      <c r="AL290" s="5" t="str">
        <f t="shared" si="37"/>
        <v/>
      </c>
      <c r="AM290" s="3">
        <v>0.06</v>
      </c>
      <c r="AN290" s="5">
        <f t="shared" si="38"/>
        <v>321.77999999999997</v>
      </c>
      <c r="AP290" s="5" t="str">
        <f t="shared" si="39"/>
        <v/>
      </c>
      <c r="AS290" s="5">
        <f t="shared" si="46"/>
        <v>35457.35</v>
      </c>
      <c r="AT290" s="5">
        <f t="shared" si="44"/>
        <v>28401.337349999994</v>
      </c>
      <c r="AU290" s="11">
        <f t="shared" si="45"/>
        <v>0.5877615632156078</v>
      </c>
      <c r="AV290" s="5">
        <f t="shared" si="40"/>
        <v>587.76156321560779</v>
      </c>
    </row>
    <row r="291" spans="1:48" x14ac:dyDescent="0.25">
      <c r="A291" s="1" t="s">
        <v>390</v>
      </c>
      <c r="B291" s="1" t="s">
        <v>378</v>
      </c>
      <c r="C291" s="1" t="s">
        <v>379</v>
      </c>
      <c r="D291" s="1" t="s">
        <v>380</v>
      </c>
      <c r="E291" s="1" t="s">
        <v>49</v>
      </c>
      <c r="F291" s="1" t="s">
        <v>345</v>
      </c>
      <c r="G291" s="1" t="s">
        <v>51</v>
      </c>
      <c r="H291" s="1" t="s">
        <v>343</v>
      </c>
      <c r="I291" s="2">
        <v>212.82</v>
      </c>
      <c r="J291" s="2">
        <v>40</v>
      </c>
      <c r="K291" s="2">
        <f t="shared" si="42"/>
        <v>38.68</v>
      </c>
      <c r="L291" s="2">
        <f t="shared" si="43"/>
        <v>1.32</v>
      </c>
      <c r="N291" s="4">
        <v>27.08</v>
      </c>
      <c r="O291" s="5">
        <v>38060.94</v>
      </c>
      <c r="P291" s="6">
        <v>11.6</v>
      </c>
      <c r="Q291" s="5">
        <v>12258.47</v>
      </c>
      <c r="AL291" s="5" t="str">
        <f t="shared" si="37"/>
        <v/>
      </c>
      <c r="AM291" s="3">
        <v>0.5</v>
      </c>
      <c r="AN291" s="5">
        <f t="shared" si="38"/>
        <v>2681.5</v>
      </c>
      <c r="AP291" s="5" t="str">
        <f t="shared" si="39"/>
        <v/>
      </c>
      <c r="AQ291" s="2">
        <v>0.82000000000000006</v>
      </c>
      <c r="AS291" s="5">
        <f t="shared" si="46"/>
        <v>50319.41</v>
      </c>
      <c r="AT291" s="5">
        <f t="shared" si="44"/>
        <v>40305.847410000002</v>
      </c>
      <c r="AU291" s="11">
        <f t="shared" si="45"/>
        <v>0.8341236748286911</v>
      </c>
      <c r="AV291" s="5">
        <f t="shared" si="40"/>
        <v>834.12367482869115</v>
      </c>
    </row>
    <row r="292" spans="1:48" x14ac:dyDescent="0.25">
      <c r="A292" s="1" t="s">
        <v>390</v>
      </c>
      <c r="B292" s="1" t="s">
        <v>378</v>
      </c>
      <c r="C292" s="1" t="s">
        <v>379</v>
      </c>
      <c r="D292" s="1" t="s">
        <v>380</v>
      </c>
      <c r="E292" s="1" t="s">
        <v>58</v>
      </c>
      <c r="F292" s="1" t="s">
        <v>345</v>
      </c>
      <c r="G292" s="1" t="s">
        <v>51</v>
      </c>
      <c r="H292" s="1" t="s">
        <v>343</v>
      </c>
      <c r="I292" s="2">
        <v>212.82</v>
      </c>
      <c r="J292" s="2">
        <v>0.08</v>
      </c>
      <c r="K292" s="2">
        <f t="shared" si="42"/>
        <v>0.02</v>
      </c>
      <c r="L292" s="2">
        <f t="shared" si="43"/>
        <v>0.05</v>
      </c>
      <c r="P292" s="6">
        <v>0.02</v>
      </c>
      <c r="Q292" s="5">
        <v>20.72</v>
      </c>
      <c r="AL292" s="5" t="str">
        <f t="shared" si="37"/>
        <v/>
      </c>
      <c r="AM292" s="3">
        <v>0.05</v>
      </c>
      <c r="AN292" s="5">
        <f t="shared" si="38"/>
        <v>268.15000000000003</v>
      </c>
      <c r="AP292" s="5" t="str">
        <f t="shared" si="39"/>
        <v/>
      </c>
      <c r="AS292" s="5">
        <f t="shared" si="46"/>
        <v>20.72</v>
      </c>
      <c r="AT292" s="5">
        <f t="shared" si="44"/>
        <v>16.596719999999998</v>
      </c>
      <c r="AU292" s="11">
        <f t="shared" si="45"/>
        <v>3.4346671676894618E-4</v>
      </c>
      <c r="AV292" s="5">
        <f t="shared" si="40"/>
        <v>0.34346671676894619</v>
      </c>
    </row>
    <row r="293" spans="1:48" x14ac:dyDescent="0.25">
      <c r="A293" s="1" t="s">
        <v>390</v>
      </c>
      <c r="B293" s="1" t="s">
        <v>378</v>
      </c>
      <c r="C293" s="1" t="s">
        <v>379</v>
      </c>
      <c r="D293" s="1" t="s">
        <v>380</v>
      </c>
      <c r="E293" s="1" t="s">
        <v>76</v>
      </c>
      <c r="F293" s="1" t="s">
        <v>345</v>
      </c>
      <c r="G293" s="1" t="s">
        <v>51</v>
      </c>
      <c r="H293" s="1" t="s">
        <v>343</v>
      </c>
      <c r="I293" s="2">
        <v>212.82</v>
      </c>
      <c r="J293" s="2">
        <v>0.03</v>
      </c>
      <c r="K293" s="2">
        <f t="shared" si="42"/>
        <v>0.02</v>
      </c>
      <c r="L293" s="2">
        <f t="shared" si="43"/>
        <v>0.01</v>
      </c>
      <c r="N293" s="4">
        <v>0.02</v>
      </c>
      <c r="O293" s="5">
        <v>28.11</v>
      </c>
      <c r="AL293" s="5" t="str">
        <f t="shared" si="37"/>
        <v/>
      </c>
      <c r="AM293" s="3">
        <v>0.01</v>
      </c>
      <c r="AN293" s="5">
        <f t="shared" si="38"/>
        <v>53.63</v>
      </c>
      <c r="AP293" s="5" t="str">
        <f t="shared" si="39"/>
        <v/>
      </c>
      <c r="AS293" s="5">
        <f t="shared" si="46"/>
        <v>28.11</v>
      </c>
      <c r="AT293" s="5">
        <f t="shared" si="44"/>
        <v>22.516109999999998</v>
      </c>
      <c r="AU293" s="11">
        <f t="shared" si="45"/>
        <v>4.6596763553933765E-4</v>
      </c>
      <c r="AV293" s="5">
        <f t="shared" si="40"/>
        <v>0.46596763553933768</v>
      </c>
    </row>
    <row r="294" spans="1:48" x14ac:dyDescent="0.25">
      <c r="A294" s="1" t="s">
        <v>390</v>
      </c>
      <c r="B294" s="1" t="s">
        <v>378</v>
      </c>
      <c r="C294" s="1" t="s">
        <v>379</v>
      </c>
      <c r="D294" s="1" t="s">
        <v>380</v>
      </c>
      <c r="E294" s="1" t="s">
        <v>97</v>
      </c>
      <c r="F294" s="1" t="s">
        <v>345</v>
      </c>
      <c r="G294" s="1" t="s">
        <v>51</v>
      </c>
      <c r="H294" s="1" t="s">
        <v>343</v>
      </c>
      <c r="I294" s="2">
        <v>212.82</v>
      </c>
      <c r="J294" s="2">
        <v>0.26</v>
      </c>
      <c r="K294" s="2">
        <f t="shared" si="42"/>
        <v>0.09</v>
      </c>
      <c r="L294" s="2">
        <f t="shared" si="43"/>
        <v>0</v>
      </c>
      <c r="P294" s="6">
        <v>0.02</v>
      </c>
      <c r="Q294" s="5">
        <v>20.72</v>
      </c>
      <c r="R294" s="7">
        <v>0.02</v>
      </c>
      <c r="S294" s="5">
        <v>8.3000000000000007</v>
      </c>
      <c r="T294" s="8">
        <v>0.05</v>
      </c>
      <c r="U294" s="5">
        <v>6.2250000000000014</v>
      </c>
      <c r="AL294" s="5" t="str">
        <f t="shared" si="37"/>
        <v/>
      </c>
      <c r="AN294" s="5" t="str">
        <f t="shared" si="38"/>
        <v/>
      </c>
      <c r="AP294" s="5" t="str">
        <f t="shared" si="39"/>
        <v/>
      </c>
      <c r="AS294" s="5">
        <f t="shared" si="46"/>
        <v>35.245000000000005</v>
      </c>
      <c r="AT294" s="5">
        <f t="shared" si="44"/>
        <v>28.231245000000001</v>
      </c>
      <c r="AU294" s="11">
        <f t="shared" si="45"/>
        <v>5.8424152666609603E-4</v>
      </c>
      <c r="AV294" s="5">
        <f t="shared" si="40"/>
        <v>0.58424152666609608</v>
      </c>
    </row>
    <row r="295" spans="1:48" x14ac:dyDescent="0.25">
      <c r="A295" s="1" t="s">
        <v>390</v>
      </c>
      <c r="B295" s="1" t="s">
        <v>378</v>
      </c>
      <c r="C295" s="1" t="s">
        <v>379</v>
      </c>
      <c r="D295" s="1" t="s">
        <v>380</v>
      </c>
      <c r="E295" s="1" t="s">
        <v>92</v>
      </c>
      <c r="F295" s="1" t="s">
        <v>345</v>
      </c>
      <c r="G295" s="1" t="s">
        <v>51</v>
      </c>
      <c r="H295" s="1" t="s">
        <v>343</v>
      </c>
      <c r="I295" s="2">
        <v>212.82</v>
      </c>
      <c r="J295" s="2">
        <v>0.27</v>
      </c>
      <c r="K295" s="2">
        <f t="shared" si="42"/>
        <v>0.26</v>
      </c>
      <c r="L295" s="2">
        <f t="shared" si="43"/>
        <v>0</v>
      </c>
      <c r="P295" s="6">
        <v>0.17</v>
      </c>
      <c r="Q295" s="5">
        <v>176.12</v>
      </c>
      <c r="R295" s="7">
        <v>9.0000000000000011E-2</v>
      </c>
      <c r="S295" s="5">
        <v>37.350000000000009</v>
      </c>
      <c r="AL295" s="5" t="str">
        <f t="shared" si="37"/>
        <v/>
      </c>
      <c r="AN295" s="5" t="str">
        <f t="shared" si="38"/>
        <v/>
      </c>
      <c r="AP295" s="5" t="str">
        <f t="shared" si="39"/>
        <v/>
      </c>
      <c r="AS295" s="5">
        <f t="shared" si="46"/>
        <v>213.47000000000003</v>
      </c>
      <c r="AT295" s="5">
        <f t="shared" si="44"/>
        <v>170.98946999999998</v>
      </c>
      <c r="AU295" s="11">
        <f t="shared" si="45"/>
        <v>3.5386023179858565E-3</v>
      </c>
      <c r="AV295" s="5">
        <f t="shared" si="40"/>
        <v>3.5386023179858563</v>
      </c>
    </row>
    <row r="296" spans="1:48" x14ac:dyDescent="0.25">
      <c r="A296" s="1" t="s">
        <v>391</v>
      </c>
      <c r="B296" s="1" t="s">
        <v>392</v>
      </c>
      <c r="C296" s="1" t="s">
        <v>393</v>
      </c>
      <c r="D296" s="1" t="s">
        <v>394</v>
      </c>
      <c r="E296" s="1" t="s">
        <v>78</v>
      </c>
      <c r="F296" s="1" t="s">
        <v>345</v>
      </c>
      <c r="G296" s="1" t="s">
        <v>51</v>
      </c>
      <c r="H296" s="1" t="s">
        <v>343</v>
      </c>
      <c r="I296" s="2">
        <v>10.25</v>
      </c>
      <c r="J296" s="2">
        <v>1.38</v>
      </c>
      <c r="K296" s="2">
        <f t="shared" si="42"/>
        <v>0.26</v>
      </c>
      <c r="L296" s="2">
        <f t="shared" si="43"/>
        <v>1.1200000000000001</v>
      </c>
      <c r="P296" s="6">
        <v>0.26</v>
      </c>
      <c r="Q296" s="5">
        <v>336.7</v>
      </c>
      <c r="AL296" s="5" t="str">
        <f t="shared" si="37"/>
        <v/>
      </c>
      <c r="AM296" s="3">
        <v>0.48</v>
      </c>
      <c r="AN296" s="5">
        <f t="shared" si="38"/>
        <v>2574.2399999999998</v>
      </c>
      <c r="AP296" s="5" t="str">
        <f t="shared" si="39"/>
        <v/>
      </c>
      <c r="AQ296" s="2">
        <v>0.64</v>
      </c>
      <c r="AS296" s="5">
        <f t="shared" si="46"/>
        <v>336.7</v>
      </c>
      <c r="AT296" s="5">
        <f t="shared" si="44"/>
        <v>269.69669999999991</v>
      </c>
      <c r="AU296" s="11">
        <f t="shared" si="45"/>
        <v>5.5813341474953747E-3</v>
      </c>
      <c r="AV296" s="5">
        <f t="shared" si="40"/>
        <v>5.5813341474953742</v>
      </c>
    </row>
    <row r="297" spans="1:48" x14ac:dyDescent="0.25">
      <c r="A297" s="1" t="s">
        <v>391</v>
      </c>
      <c r="B297" s="1" t="s">
        <v>392</v>
      </c>
      <c r="C297" s="1" t="s">
        <v>393</v>
      </c>
      <c r="D297" s="1" t="s">
        <v>394</v>
      </c>
      <c r="E297" s="1" t="s">
        <v>68</v>
      </c>
      <c r="F297" s="1" t="s">
        <v>345</v>
      </c>
      <c r="G297" s="1" t="s">
        <v>51</v>
      </c>
      <c r="H297" s="1" t="s">
        <v>343</v>
      </c>
      <c r="I297" s="2">
        <v>10.25</v>
      </c>
      <c r="J297" s="2">
        <v>7.38</v>
      </c>
      <c r="K297" s="2">
        <f t="shared" si="42"/>
        <v>5.36</v>
      </c>
      <c r="L297" s="2">
        <f t="shared" si="43"/>
        <v>1.1499999999999999</v>
      </c>
      <c r="P297" s="6">
        <v>5.36</v>
      </c>
      <c r="Q297" s="5">
        <v>6941.2</v>
      </c>
      <c r="AL297" s="5" t="str">
        <f t="shared" si="37"/>
        <v/>
      </c>
      <c r="AM297" s="3">
        <v>0.53</v>
      </c>
      <c r="AN297" s="5">
        <f t="shared" si="38"/>
        <v>2842.3900000000003</v>
      </c>
      <c r="AP297" s="5" t="str">
        <f t="shared" si="39"/>
        <v/>
      </c>
      <c r="AQ297" s="2">
        <v>0.62</v>
      </c>
      <c r="AS297" s="5">
        <f t="shared" si="46"/>
        <v>6941.2</v>
      </c>
      <c r="AT297" s="5">
        <f t="shared" si="44"/>
        <v>5559.9011999999993</v>
      </c>
      <c r="AU297" s="11">
        <f t="shared" si="45"/>
        <v>0.11506135011759697</v>
      </c>
      <c r="AV297" s="5">
        <f t="shared" si="40"/>
        <v>115.06135011759696</v>
      </c>
    </row>
    <row r="298" spans="1:48" x14ac:dyDescent="0.25">
      <c r="A298" s="1" t="s">
        <v>395</v>
      </c>
      <c r="B298" s="1" t="s">
        <v>396</v>
      </c>
      <c r="C298" s="1" t="s">
        <v>397</v>
      </c>
      <c r="D298" s="1" t="s">
        <v>84</v>
      </c>
      <c r="E298" s="1" t="s">
        <v>85</v>
      </c>
      <c r="F298" s="1" t="s">
        <v>345</v>
      </c>
      <c r="G298" s="1" t="s">
        <v>51</v>
      </c>
      <c r="H298" s="1" t="s">
        <v>343</v>
      </c>
      <c r="I298" s="2">
        <v>16.93</v>
      </c>
      <c r="J298" s="2">
        <v>15.52</v>
      </c>
      <c r="K298" s="2">
        <f t="shared" si="42"/>
        <v>6.5100000000000007</v>
      </c>
      <c r="L298" s="2">
        <f t="shared" si="43"/>
        <v>0</v>
      </c>
      <c r="T298" s="8">
        <v>0.01</v>
      </c>
      <c r="U298" s="5">
        <v>1.2450000000000001</v>
      </c>
      <c r="Z298" s="9">
        <v>5.2200000000000006</v>
      </c>
      <c r="AA298" s="5">
        <v>309.13350000000003</v>
      </c>
      <c r="AB298" s="10">
        <v>1.28</v>
      </c>
      <c r="AC298" s="5">
        <v>58.378050000000002</v>
      </c>
      <c r="AL298" s="5" t="str">
        <f t="shared" si="37"/>
        <v/>
      </c>
      <c r="AN298" s="5" t="str">
        <f t="shared" si="38"/>
        <v/>
      </c>
      <c r="AP298" s="5" t="str">
        <f t="shared" si="39"/>
        <v/>
      </c>
      <c r="AS298" s="5">
        <f t="shared" si="46"/>
        <v>368.75655000000006</v>
      </c>
      <c r="AT298" s="5">
        <f t="shared" si="44"/>
        <v>295.37399654999996</v>
      </c>
      <c r="AU298" s="11">
        <f t="shared" si="45"/>
        <v>6.1127220808660111E-3</v>
      </c>
      <c r="AV298" s="5">
        <f t="shared" si="40"/>
        <v>6.1127220808660105</v>
      </c>
    </row>
    <row r="299" spans="1:48" x14ac:dyDescent="0.25">
      <c r="A299" s="1" t="s">
        <v>395</v>
      </c>
      <c r="B299" s="1" t="s">
        <v>396</v>
      </c>
      <c r="C299" s="1" t="s">
        <v>397</v>
      </c>
      <c r="D299" s="1" t="s">
        <v>84</v>
      </c>
      <c r="E299" s="1" t="s">
        <v>68</v>
      </c>
      <c r="F299" s="1" t="s">
        <v>345</v>
      </c>
      <c r="G299" s="1" t="s">
        <v>51</v>
      </c>
      <c r="H299" s="1" t="s">
        <v>343</v>
      </c>
      <c r="I299" s="2">
        <v>16.93</v>
      </c>
      <c r="J299" s="2">
        <v>1.41</v>
      </c>
      <c r="K299" s="2">
        <f t="shared" si="42"/>
        <v>1.42</v>
      </c>
      <c r="L299" s="2">
        <f t="shared" si="43"/>
        <v>0</v>
      </c>
      <c r="Z299" s="9">
        <v>1.41</v>
      </c>
      <c r="AA299" s="5">
        <v>87.274500000000018</v>
      </c>
      <c r="AB299" s="10">
        <v>0.01</v>
      </c>
      <c r="AC299" s="5">
        <v>0.44819999999999999</v>
      </c>
      <c r="AL299" s="5" t="str">
        <f t="shared" si="37"/>
        <v/>
      </c>
      <c r="AN299" s="5" t="str">
        <f t="shared" si="38"/>
        <v/>
      </c>
      <c r="AP299" s="5" t="str">
        <f t="shared" si="39"/>
        <v/>
      </c>
      <c r="AS299" s="5">
        <f t="shared" si="46"/>
        <v>87.722700000000017</v>
      </c>
      <c r="AT299" s="5">
        <f t="shared" si="44"/>
        <v>70.265882700000006</v>
      </c>
      <c r="AU299" s="11">
        <f t="shared" si="45"/>
        <v>1.4541422661731294E-3</v>
      </c>
      <c r="AV299" s="5">
        <f t="shared" si="40"/>
        <v>1.4541422661731294</v>
      </c>
    </row>
    <row r="300" spans="1:48" x14ac:dyDescent="0.25">
      <c r="A300" s="1" t="s">
        <v>398</v>
      </c>
      <c r="B300" s="1" t="s">
        <v>399</v>
      </c>
      <c r="C300" s="1" t="s">
        <v>393</v>
      </c>
      <c r="D300" s="1" t="s">
        <v>394</v>
      </c>
      <c r="E300" s="1" t="s">
        <v>78</v>
      </c>
      <c r="F300" s="1" t="s">
        <v>345</v>
      </c>
      <c r="G300" s="1" t="s">
        <v>51</v>
      </c>
      <c r="H300" s="1" t="s">
        <v>343</v>
      </c>
      <c r="I300" s="2">
        <v>156.72</v>
      </c>
      <c r="J300" s="2">
        <v>0.09</v>
      </c>
      <c r="K300" s="2">
        <f t="shared" si="42"/>
        <v>0.06</v>
      </c>
      <c r="L300" s="2">
        <f t="shared" si="43"/>
        <v>0.03</v>
      </c>
      <c r="P300" s="6">
        <v>0.06</v>
      </c>
      <c r="Q300" s="5">
        <v>77.7</v>
      </c>
      <c r="AL300" s="5" t="str">
        <f t="shared" si="37"/>
        <v/>
      </c>
      <c r="AM300" s="3">
        <v>0.03</v>
      </c>
      <c r="AN300" s="5">
        <f t="shared" si="38"/>
        <v>160.88999999999999</v>
      </c>
      <c r="AP300" s="5" t="str">
        <f t="shared" si="39"/>
        <v/>
      </c>
      <c r="AS300" s="5">
        <f t="shared" si="46"/>
        <v>77.7</v>
      </c>
      <c r="AT300" s="5">
        <f t="shared" si="44"/>
        <v>62.237699999999997</v>
      </c>
      <c r="AU300" s="11">
        <f t="shared" si="45"/>
        <v>1.2880001878835482E-3</v>
      </c>
      <c r="AV300" s="5">
        <f t="shared" si="40"/>
        <v>1.2880001878835481</v>
      </c>
    </row>
    <row r="301" spans="1:48" x14ac:dyDescent="0.25">
      <c r="A301" s="1" t="s">
        <v>398</v>
      </c>
      <c r="B301" s="1" t="s">
        <v>399</v>
      </c>
      <c r="C301" s="1" t="s">
        <v>393</v>
      </c>
      <c r="D301" s="1" t="s">
        <v>394</v>
      </c>
      <c r="E301" s="1" t="s">
        <v>68</v>
      </c>
      <c r="F301" s="1" t="s">
        <v>345</v>
      </c>
      <c r="G301" s="1" t="s">
        <v>51</v>
      </c>
      <c r="H301" s="1" t="s">
        <v>343</v>
      </c>
      <c r="I301" s="2">
        <v>156.72</v>
      </c>
      <c r="J301" s="2">
        <v>0.25</v>
      </c>
      <c r="K301" s="2">
        <f t="shared" si="42"/>
        <v>0.22</v>
      </c>
      <c r="L301" s="2">
        <f t="shared" si="43"/>
        <v>0</v>
      </c>
      <c r="P301" s="6">
        <v>0.22</v>
      </c>
      <c r="Q301" s="5">
        <v>284.89999999999998</v>
      </c>
      <c r="AL301" s="5" t="str">
        <f t="shared" si="37"/>
        <v/>
      </c>
      <c r="AN301" s="5" t="str">
        <f t="shared" si="38"/>
        <v/>
      </c>
      <c r="AP301" s="5" t="str">
        <f t="shared" si="39"/>
        <v/>
      </c>
      <c r="AS301" s="5">
        <f t="shared" si="46"/>
        <v>284.89999999999998</v>
      </c>
      <c r="AT301" s="5">
        <f t="shared" si="44"/>
        <v>228.20490000000001</v>
      </c>
      <c r="AU301" s="11">
        <f t="shared" si="45"/>
        <v>4.7226673555730101E-3</v>
      </c>
      <c r="AV301" s="5">
        <f t="shared" si="40"/>
        <v>4.7226673555730105</v>
      </c>
    </row>
    <row r="302" spans="1:48" x14ac:dyDescent="0.25">
      <c r="A302" s="1" t="s">
        <v>398</v>
      </c>
      <c r="B302" s="1" t="s">
        <v>399</v>
      </c>
      <c r="C302" s="1" t="s">
        <v>393</v>
      </c>
      <c r="D302" s="1" t="s">
        <v>394</v>
      </c>
      <c r="E302" s="1" t="s">
        <v>49</v>
      </c>
      <c r="F302" s="1" t="s">
        <v>345</v>
      </c>
      <c r="G302" s="1" t="s">
        <v>51</v>
      </c>
      <c r="H302" s="1" t="s">
        <v>343</v>
      </c>
      <c r="I302" s="2">
        <v>156.72</v>
      </c>
      <c r="J302" s="2">
        <v>0.26</v>
      </c>
      <c r="K302" s="2">
        <f t="shared" si="42"/>
        <v>0.01</v>
      </c>
      <c r="L302" s="2">
        <f t="shared" si="43"/>
        <v>0.13</v>
      </c>
      <c r="N302" s="4">
        <v>0.01</v>
      </c>
      <c r="O302" s="5">
        <v>17.568750000000001</v>
      </c>
      <c r="AL302" s="5" t="str">
        <f t="shared" ref="AL302:AL332" si="47">IF(AK302&gt;0,AK302*$AL$1,"")</f>
        <v/>
      </c>
      <c r="AM302" s="3">
        <v>0.13</v>
      </c>
      <c r="AN302" s="5">
        <f t="shared" ref="AN302:AN332" si="48">IF(AM302&gt;0,AM302*$AN$1,"")</f>
        <v>697.19</v>
      </c>
      <c r="AP302" s="5" t="str">
        <f t="shared" ref="AP302:AP332" si="49">IF(AO302&gt;0,AO302*$AP$1,"")</f>
        <v/>
      </c>
      <c r="AS302" s="5">
        <f t="shared" si="46"/>
        <v>17.568750000000001</v>
      </c>
      <c r="AT302" s="5">
        <f t="shared" si="44"/>
        <v>14.072568749999999</v>
      </c>
      <c r="AU302" s="11">
        <f t="shared" si="45"/>
        <v>2.9122977221208605E-4</v>
      </c>
      <c r="AV302" s="5">
        <f t="shared" ref="AV302:AV332" si="50">(AU302/100)*$AV$1</f>
        <v>0.29122977221208607</v>
      </c>
    </row>
    <row r="303" spans="1:48" x14ac:dyDescent="0.25">
      <c r="A303" s="1" t="s">
        <v>398</v>
      </c>
      <c r="B303" s="1" t="s">
        <v>399</v>
      </c>
      <c r="C303" s="1" t="s">
        <v>393</v>
      </c>
      <c r="D303" s="1" t="s">
        <v>394</v>
      </c>
      <c r="E303" s="1" t="s">
        <v>131</v>
      </c>
      <c r="F303" s="1" t="s">
        <v>346</v>
      </c>
      <c r="G303" s="1" t="s">
        <v>51</v>
      </c>
      <c r="H303" s="1" t="s">
        <v>343</v>
      </c>
      <c r="I303" s="2">
        <v>156.72</v>
      </c>
      <c r="J303" s="2">
        <v>39.21</v>
      </c>
      <c r="K303" s="2">
        <f t="shared" si="42"/>
        <v>38.919999999999995</v>
      </c>
      <c r="L303" s="2">
        <f t="shared" si="43"/>
        <v>0.01</v>
      </c>
      <c r="P303" s="6">
        <v>13.12</v>
      </c>
      <c r="Q303" s="5">
        <v>16990.400000000001</v>
      </c>
      <c r="R303" s="7">
        <v>25.43</v>
      </c>
      <c r="S303" s="5">
        <v>13191.8125</v>
      </c>
      <c r="T303" s="8">
        <v>0.37</v>
      </c>
      <c r="U303" s="5">
        <v>57.581249999999997</v>
      </c>
      <c r="AL303" s="5" t="str">
        <f t="shared" si="47"/>
        <v/>
      </c>
      <c r="AM303" s="3">
        <v>0.01</v>
      </c>
      <c r="AN303" s="5">
        <f t="shared" si="48"/>
        <v>53.63</v>
      </c>
      <c r="AP303" s="5" t="str">
        <f t="shared" si="49"/>
        <v/>
      </c>
      <c r="AS303" s="5">
        <f t="shared" si="46"/>
        <v>30239.793750000001</v>
      </c>
      <c r="AT303" s="5">
        <f t="shared" si="44"/>
        <v>24222.074793750002</v>
      </c>
      <c r="AU303" s="11">
        <f t="shared" si="45"/>
        <v>0.5012723298785039</v>
      </c>
      <c r="AV303" s="5">
        <f t="shared" si="50"/>
        <v>501.27232987850385</v>
      </c>
    </row>
    <row r="304" spans="1:48" x14ac:dyDescent="0.25">
      <c r="A304" s="1" t="s">
        <v>398</v>
      </c>
      <c r="B304" s="1" t="s">
        <v>399</v>
      </c>
      <c r="C304" s="1" t="s">
        <v>393</v>
      </c>
      <c r="D304" s="1" t="s">
        <v>394</v>
      </c>
      <c r="E304" s="1" t="s">
        <v>132</v>
      </c>
      <c r="F304" s="1" t="s">
        <v>346</v>
      </c>
      <c r="G304" s="1" t="s">
        <v>51</v>
      </c>
      <c r="H304" s="1" t="s">
        <v>343</v>
      </c>
      <c r="I304" s="2">
        <v>156.72</v>
      </c>
      <c r="J304" s="2">
        <v>40.590000000000003</v>
      </c>
      <c r="K304" s="2">
        <f t="shared" si="42"/>
        <v>27.8</v>
      </c>
      <c r="L304" s="2">
        <f t="shared" si="43"/>
        <v>0</v>
      </c>
      <c r="P304" s="6">
        <v>24.7</v>
      </c>
      <c r="Q304" s="5">
        <v>31986.5</v>
      </c>
      <c r="R304" s="7">
        <v>3.1</v>
      </c>
      <c r="S304" s="5">
        <v>1608.125</v>
      </c>
      <c r="AL304" s="5" t="str">
        <f t="shared" si="47"/>
        <v/>
      </c>
      <c r="AN304" s="5" t="str">
        <f t="shared" si="48"/>
        <v/>
      </c>
      <c r="AP304" s="5" t="str">
        <f t="shared" si="49"/>
        <v/>
      </c>
      <c r="AS304" s="5">
        <f t="shared" si="46"/>
        <v>33594.625</v>
      </c>
      <c r="AT304" s="5">
        <f t="shared" si="44"/>
        <v>26909.294624999995</v>
      </c>
      <c r="AU304" s="11">
        <f t="shared" si="45"/>
        <v>0.55688395510781652</v>
      </c>
      <c r="AV304" s="5">
        <f t="shared" si="50"/>
        <v>556.88395510781652</v>
      </c>
    </row>
    <row r="305" spans="1:48" x14ac:dyDescent="0.25">
      <c r="A305" s="1" t="s">
        <v>398</v>
      </c>
      <c r="B305" s="1" t="s">
        <v>399</v>
      </c>
      <c r="C305" s="1" t="s">
        <v>393</v>
      </c>
      <c r="D305" s="1" t="s">
        <v>394</v>
      </c>
      <c r="E305" s="1" t="s">
        <v>139</v>
      </c>
      <c r="F305" s="1" t="s">
        <v>346</v>
      </c>
      <c r="G305" s="1" t="s">
        <v>51</v>
      </c>
      <c r="H305" s="1" t="s">
        <v>343</v>
      </c>
      <c r="I305" s="2">
        <v>156.72</v>
      </c>
      <c r="J305" s="2">
        <v>34.520000000000003</v>
      </c>
      <c r="K305" s="2">
        <f t="shared" si="42"/>
        <v>25.93</v>
      </c>
      <c r="L305" s="2">
        <f t="shared" si="43"/>
        <v>0.02</v>
      </c>
      <c r="N305" s="4">
        <v>8.2200000000000006</v>
      </c>
      <c r="O305" s="5">
        <v>14441.512500000001</v>
      </c>
      <c r="P305" s="6">
        <v>7.74</v>
      </c>
      <c r="Q305" s="5">
        <v>10023.299999999999</v>
      </c>
      <c r="R305" s="7">
        <v>6.29</v>
      </c>
      <c r="S305" s="5">
        <v>3262.9375</v>
      </c>
      <c r="T305" s="8">
        <v>3.68</v>
      </c>
      <c r="U305" s="5">
        <v>572.70000000000005</v>
      </c>
      <c r="AL305" s="5" t="str">
        <f t="shared" si="47"/>
        <v/>
      </c>
      <c r="AM305" s="3">
        <v>0.02</v>
      </c>
      <c r="AN305" s="5">
        <f t="shared" si="48"/>
        <v>107.26</v>
      </c>
      <c r="AP305" s="5" t="str">
        <f t="shared" si="49"/>
        <v/>
      </c>
      <c r="AS305" s="5">
        <f t="shared" si="46"/>
        <v>28300.45</v>
      </c>
      <c r="AT305" s="5">
        <f t="shared" si="44"/>
        <v>22668.660449999996</v>
      </c>
      <c r="AU305" s="11">
        <f t="shared" si="45"/>
        <v>0.46912464500886691</v>
      </c>
      <c r="AV305" s="5">
        <f t="shared" si="50"/>
        <v>469.12464500886693</v>
      </c>
    </row>
    <row r="306" spans="1:48" x14ac:dyDescent="0.25">
      <c r="A306" s="1" t="s">
        <v>398</v>
      </c>
      <c r="B306" s="1" t="s">
        <v>399</v>
      </c>
      <c r="C306" s="1" t="s">
        <v>393</v>
      </c>
      <c r="D306" s="1" t="s">
        <v>394</v>
      </c>
      <c r="E306" s="1" t="s">
        <v>80</v>
      </c>
      <c r="F306" s="1" t="s">
        <v>346</v>
      </c>
      <c r="G306" s="1" t="s">
        <v>51</v>
      </c>
      <c r="H306" s="1" t="s">
        <v>343</v>
      </c>
      <c r="I306" s="2">
        <v>156.72</v>
      </c>
      <c r="J306" s="2">
        <v>39.39</v>
      </c>
      <c r="K306" s="2">
        <f t="shared" si="42"/>
        <v>15.8</v>
      </c>
      <c r="L306" s="2">
        <f t="shared" si="43"/>
        <v>2.82</v>
      </c>
      <c r="M306" s="3">
        <v>2.82</v>
      </c>
      <c r="P306" s="6">
        <v>0.55000000000000004</v>
      </c>
      <c r="Q306" s="5">
        <v>712.25000000000011</v>
      </c>
      <c r="R306" s="7">
        <v>9.4</v>
      </c>
      <c r="S306" s="5">
        <v>4876.25</v>
      </c>
      <c r="T306" s="8">
        <v>5.85</v>
      </c>
      <c r="U306" s="5">
        <v>910.40625</v>
      </c>
      <c r="AL306" s="5" t="str">
        <f t="shared" si="47"/>
        <v/>
      </c>
      <c r="AN306" s="5" t="str">
        <f t="shared" si="48"/>
        <v/>
      </c>
      <c r="AP306" s="5" t="str">
        <f t="shared" si="49"/>
        <v/>
      </c>
      <c r="AS306" s="5">
        <f t="shared" si="46"/>
        <v>6498.90625</v>
      </c>
      <c r="AT306" s="5">
        <f t="shared" si="44"/>
        <v>5205.623906249999</v>
      </c>
      <c r="AU306" s="11">
        <f t="shared" si="45"/>
        <v>0.1077296328318863</v>
      </c>
      <c r="AV306" s="5">
        <f t="shared" si="50"/>
        <v>107.72963283188629</v>
      </c>
    </row>
    <row r="307" spans="1:48" x14ac:dyDescent="0.25">
      <c r="A307" s="1" t="s">
        <v>400</v>
      </c>
      <c r="B307" s="1" t="s">
        <v>401</v>
      </c>
      <c r="C307" s="1" t="s">
        <v>245</v>
      </c>
      <c r="D307" s="1" t="s">
        <v>84</v>
      </c>
      <c r="E307" s="1" t="s">
        <v>59</v>
      </c>
      <c r="F307" s="1" t="s">
        <v>346</v>
      </c>
      <c r="G307" s="1" t="s">
        <v>51</v>
      </c>
      <c r="H307" s="1" t="s">
        <v>343</v>
      </c>
      <c r="I307" s="2">
        <v>71.67</v>
      </c>
      <c r="J307" s="2">
        <v>30.47</v>
      </c>
      <c r="K307" s="2">
        <f t="shared" si="42"/>
        <v>2.79</v>
      </c>
      <c r="L307" s="2">
        <f t="shared" si="43"/>
        <v>0</v>
      </c>
      <c r="T307" s="8">
        <v>2.4900000000000002</v>
      </c>
      <c r="U307" s="5">
        <v>387.50625000000002</v>
      </c>
      <c r="Z307" s="9">
        <v>0.09</v>
      </c>
      <c r="AA307" s="5">
        <v>5.6025</v>
      </c>
      <c r="AB307" s="10">
        <v>0.21</v>
      </c>
      <c r="AC307" s="5">
        <v>11.76525</v>
      </c>
      <c r="AL307" s="5" t="str">
        <f t="shared" si="47"/>
        <v/>
      </c>
      <c r="AN307" s="5" t="str">
        <f t="shared" si="48"/>
        <v/>
      </c>
      <c r="AP307" s="5" t="str">
        <f t="shared" si="49"/>
        <v/>
      </c>
      <c r="AS307" s="5">
        <f t="shared" si="46"/>
        <v>404.87400000000002</v>
      </c>
      <c r="AT307" s="5">
        <f t="shared" si="44"/>
        <v>324.30407400000001</v>
      </c>
      <c r="AU307" s="11">
        <f t="shared" si="45"/>
        <v>6.7114258438759813E-3</v>
      </c>
      <c r="AV307" s="5">
        <f t="shared" si="50"/>
        <v>6.7114258438759808</v>
      </c>
    </row>
    <row r="308" spans="1:48" x14ac:dyDescent="0.25">
      <c r="A308" s="1" t="s">
        <v>400</v>
      </c>
      <c r="B308" s="1" t="s">
        <v>401</v>
      </c>
      <c r="C308" s="1" t="s">
        <v>245</v>
      </c>
      <c r="D308" s="1" t="s">
        <v>84</v>
      </c>
      <c r="E308" s="1" t="s">
        <v>78</v>
      </c>
      <c r="F308" s="1" t="s">
        <v>346</v>
      </c>
      <c r="G308" s="1" t="s">
        <v>51</v>
      </c>
      <c r="H308" s="1" t="s">
        <v>343</v>
      </c>
      <c r="I308" s="2">
        <v>71.67</v>
      </c>
      <c r="J308" s="2">
        <v>35.79</v>
      </c>
      <c r="K308" s="2">
        <f t="shared" si="42"/>
        <v>10.71</v>
      </c>
      <c r="L308" s="2">
        <f t="shared" si="43"/>
        <v>0</v>
      </c>
      <c r="R308" s="7">
        <v>0.21</v>
      </c>
      <c r="S308" s="5">
        <v>108.9375</v>
      </c>
      <c r="T308" s="8">
        <v>10.5</v>
      </c>
      <c r="U308" s="5">
        <v>1634.0625</v>
      </c>
      <c r="AL308" s="5" t="str">
        <f t="shared" si="47"/>
        <v/>
      </c>
      <c r="AN308" s="5" t="str">
        <f t="shared" si="48"/>
        <v/>
      </c>
      <c r="AP308" s="5" t="str">
        <f t="shared" si="49"/>
        <v/>
      </c>
      <c r="AS308" s="5">
        <f t="shared" si="46"/>
        <v>1743</v>
      </c>
      <c r="AT308" s="5">
        <f t="shared" si="44"/>
        <v>1396.143</v>
      </c>
      <c r="AU308" s="11">
        <f t="shared" si="45"/>
        <v>2.8892977187657973E-2</v>
      </c>
      <c r="AV308" s="5">
        <f t="shared" si="50"/>
        <v>28.892977187657973</v>
      </c>
    </row>
    <row r="309" spans="1:48" x14ac:dyDescent="0.25">
      <c r="A309" s="1" t="s">
        <v>402</v>
      </c>
      <c r="B309" s="1" t="s">
        <v>403</v>
      </c>
      <c r="C309" s="1" t="s">
        <v>404</v>
      </c>
      <c r="D309" s="1" t="s">
        <v>84</v>
      </c>
      <c r="E309" s="1" t="s">
        <v>132</v>
      </c>
      <c r="F309" s="1" t="s">
        <v>346</v>
      </c>
      <c r="G309" s="1" t="s">
        <v>51</v>
      </c>
      <c r="H309" s="1" t="s">
        <v>343</v>
      </c>
      <c r="I309" s="2">
        <v>6.6</v>
      </c>
      <c r="J309" s="2">
        <v>0.46</v>
      </c>
      <c r="K309" s="2">
        <f t="shared" si="42"/>
        <v>0.28000000000000003</v>
      </c>
      <c r="L309" s="2">
        <f t="shared" si="43"/>
        <v>0</v>
      </c>
      <c r="P309" s="6">
        <v>0.28000000000000003</v>
      </c>
      <c r="Q309" s="5">
        <v>362.6</v>
      </c>
      <c r="AL309" s="5" t="str">
        <f t="shared" si="47"/>
        <v/>
      </c>
      <c r="AN309" s="5" t="str">
        <f t="shared" si="48"/>
        <v/>
      </c>
      <c r="AP309" s="5" t="str">
        <f t="shared" si="49"/>
        <v/>
      </c>
      <c r="AS309" s="5">
        <f t="shared" si="46"/>
        <v>362.6</v>
      </c>
      <c r="AT309" s="5">
        <f t="shared" si="44"/>
        <v>290.44260000000003</v>
      </c>
      <c r="AU309" s="11">
        <f t="shared" si="45"/>
        <v>6.0106675434565592E-3</v>
      </c>
      <c r="AV309" s="5">
        <f t="shared" si="50"/>
        <v>6.0106675434565595</v>
      </c>
    </row>
    <row r="310" spans="1:48" x14ac:dyDescent="0.25">
      <c r="A310" s="1" t="s">
        <v>402</v>
      </c>
      <c r="B310" s="1" t="s">
        <v>403</v>
      </c>
      <c r="C310" s="1" t="s">
        <v>404</v>
      </c>
      <c r="D310" s="1" t="s">
        <v>84</v>
      </c>
      <c r="E310" s="1" t="s">
        <v>139</v>
      </c>
      <c r="F310" s="1" t="s">
        <v>346</v>
      </c>
      <c r="G310" s="1" t="s">
        <v>51</v>
      </c>
      <c r="H310" s="1" t="s">
        <v>343</v>
      </c>
      <c r="I310" s="2">
        <v>6.6</v>
      </c>
      <c r="J310" s="2">
        <v>6.14</v>
      </c>
      <c r="K310" s="2">
        <f t="shared" si="42"/>
        <v>0.51</v>
      </c>
      <c r="L310" s="2">
        <f t="shared" si="43"/>
        <v>0</v>
      </c>
      <c r="P310" s="6">
        <v>0.51</v>
      </c>
      <c r="Q310" s="5">
        <v>660.45</v>
      </c>
      <c r="AL310" s="5" t="str">
        <f t="shared" si="47"/>
        <v/>
      </c>
      <c r="AN310" s="5" t="str">
        <f t="shared" si="48"/>
        <v/>
      </c>
      <c r="AP310" s="5" t="str">
        <f t="shared" si="49"/>
        <v/>
      </c>
      <c r="AS310" s="5">
        <f t="shared" si="46"/>
        <v>660.45</v>
      </c>
      <c r="AT310" s="5">
        <f t="shared" si="44"/>
        <v>529.0204500000001</v>
      </c>
      <c r="AU310" s="11">
        <f t="shared" si="45"/>
        <v>1.0948001597010161E-2</v>
      </c>
      <c r="AV310" s="5">
        <f t="shared" si="50"/>
        <v>10.948001597010162</v>
      </c>
    </row>
    <row r="311" spans="1:48" x14ac:dyDescent="0.25">
      <c r="A311" s="1" t="s">
        <v>405</v>
      </c>
      <c r="B311" s="1" t="s">
        <v>406</v>
      </c>
      <c r="C311" s="1" t="s">
        <v>407</v>
      </c>
      <c r="D311" s="1" t="s">
        <v>96</v>
      </c>
      <c r="E311" s="1" t="s">
        <v>59</v>
      </c>
      <c r="F311" s="1" t="s">
        <v>346</v>
      </c>
      <c r="G311" s="1" t="s">
        <v>51</v>
      </c>
      <c r="H311" s="1" t="s">
        <v>343</v>
      </c>
      <c r="I311" s="2">
        <v>6.57</v>
      </c>
      <c r="J311" s="2">
        <v>6.05</v>
      </c>
      <c r="K311" s="2">
        <f t="shared" si="42"/>
        <v>3.2199999999999998</v>
      </c>
      <c r="L311" s="2">
        <f t="shared" si="43"/>
        <v>0</v>
      </c>
      <c r="T311" s="8">
        <v>0.3</v>
      </c>
      <c r="U311" s="5">
        <v>46.6875</v>
      </c>
      <c r="Z311" s="9">
        <v>1.38</v>
      </c>
      <c r="AA311" s="5">
        <v>85.904999999999987</v>
      </c>
      <c r="AB311" s="10">
        <v>1.54</v>
      </c>
      <c r="AC311" s="5">
        <v>86.278499999999994</v>
      </c>
      <c r="AL311" s="5" t="str">
        <f t="shared" si="47"/>
        <v/>
      </c>
      <c r="AN311" s="5" t="str">
        <f t="shared" si="48"/>
        <v/>
      </c>
      <c r="AP311" s="5" t="str">
        <f t="shared" si="49"/>
        <v/>
      </c>
      <c r="AS311" s="5">
        <f t="shared" si="46"/>
        <v>218.87099999999998</v>
      </c>
      <c r="AT311" s="5">
        <f t="shared" si="44"/>
        <v>175.31567099999998</v>
      </c>
      <c r="AU311" s="11">
        <f t="shared" si="45"/>
        <v>3.6281324211359079E-3</v>
      </c>
      <c r="AV311" s="5">
        <f t="shared" si="50"/>
        <v>3.6281324211359083</v>
      </c>
    </row>
    <row r="312" spans="1:48" x14ac:dyDescent="0.25">
      <c r="A312" s="1" t="s">
        <v>408</v>
      </c>
      <c r="B312" s="1" t="s">
        <v>409</v>
      </c>
      <c r="C312" s="1" t="s">
        <v>258</v>
      </c>
      <c r="D312" s="1" t="s">
        <v>84</v>
      </c>
      <c r="E312" s="1" t="s">
        <v>68</v>
      </c>
      <c r="F312" s="1" t="s">
        <v>346</v>
      </c>
      <c r="G312" s="1" t="s">
        <v>51</v>
      </c>
      <c r="H312" s="1" t="s">
        <v>343</v>
      </c>
      <c r="I312" s="2">
        <v>75.81</v>
      </c>
      <c r="J312" s="2">
        <v>31.08</v>
      </c>
      <c r="K312" s="2">
        <f t="shared" si="42"/>
        <v>1.81</v>
      </c>
      <c r="L312" s="2">
        <f t="shared" si="43"/>
        <v>0</v>
      </c>
      <c r="T312" s="8">
        <v>1.81</v>
      </c>
      <c r="U312" s="5">
        <v>281.68124999999998</v>
      </c>
      <c r="AL312" s="5" t="str">
        <f t="shared" si="47"/>
        <v/>
      </c>
      <c r="AN312" s="5" t="str">
        <f t="shared" si="48"/>
        <v/>
      </c>
      <c r="AP312" s="5" t="str">
        <f t="shared" si="49"/>
        <v/>
      </c>
      <c r="AS312" s="5">
        <f t="shared" si="46"/>
        <v>281.68124999999998</v>
      </c>
      <c r="AT312" s="5">
        <f t="shared" si="44"/>
        <v>225.62668124999999</v>
      </c>
      <c r="AU312" s="11">
        <f t="shared" si="45"/>
        <v>4.6693114919340115E-3</v>
      </c>
      <c r="AV312" s="5">
        <f t="shared" si="50"/>
        <v>4.6693114919340122</v>
      </c>
    </row>
    <row r="313" spans="1:48" x14ac:dyDescent="0.25">
      <c r="A313" s="1" t="s">
        <v>412</v>
      </c>
      <c r="B313" s="1" t="s">
        <v>264</v>
      </c>
      <c r="C313" s="1" t="s">
        <v>265</v>
      </c>
      <c r="D313" s="1" t="s">
        <v>266</v>
      </c>
      <c r="E313" s="1" t="s">
        <v>61</v>
      </c>
      <c r="F313" s="1" t="s">
        <v>346</v>
      </c>
      <c r="G313" s="1" t="s">
        <v>51</v>
      </c>
      <c r="H313" s="1" t="s">
        <v>411</v>
      </c>
      <c r="I313" s="2">
        <v>40.9</v>
      </c>
      <c r="J313" s="2">
        <v>37.17</v>
      </c>
      <c r="K313" s="2">
        <f t="shared" si="42"/>
        <v>0.03</v>
      </c>
      <c r="L313" s="2">
        <f t="shared" si="43"/>
        <v>0</v>
      </c>
      <c r="R313" s="7">
        <v>0.03</v>
      </c>
      <c r="S313" s="5">
        <v>15.5625</v>
      </c>
      <c r="AL313" s="5" t="str">
        <f t="shared" si="47"/>
        <v/>
      </c>
      <c r="AN313" s="5" t="str">
        <f t="shared" si="48"/>
        <v/>
      </c>
      <c r="AP313" s="5" t="str">
        <f t="shared" si="49"/>
        <v/>
      </c>
      <c r="AS313" s="5">
        <f t="shared" si="46"/>
        <v>15.5625</v>
      </c>
      <c r="AT313" s="5">
        <f t="shared" si="44"/>
        <v>12.465562499999999</v>
      </c>
      <c r="AU313" s="11">
        <f t="shared" si="45"/>
        <v>2.5797301060408905E-4</v>
      </c>
      <c r="AV313" s="5">
        <f t="shared" si="50"/>
        <v>0.257973010604089</v>
      </c>
    </row>
    <row r="314" spans="1:48" x14ac:dyDescent="0.25">
      <c r="A314" s="1" t="s">
        <v>413</v>
      </c>
      <c r="B314" s="1" t="s">
        <v>368</v>
      </c>
      <c r="C314" s="1" t="s">
        <v>358</v>
      </c>
      <c r="D314" s="1" t="s">
        <v>96</v>
      </c>
      <c r="E314" s="1" t="s">
        <v>76</v>
      </c>
      <c r="F314" s="1" t="s">
        <v>345</v>
      </c>
      <c r="G314" s="1" t="s">
        <v>51</v>
      </c>
      <c r="H314" s="1" t="s">
        <v>343</v>
      </c>
      <c r="I314" s="2">
        <v>40</v>
      </c>
      <c r="J314" s="2">
        <v>0.09</v>
      </c>
      <c r="K314" s="2">
        <f t="shared" si="42"/>
        <v>6.0000000000000005E-2</v>
      </c>
      <c r="L314" s="2">
        <f t="shared" si="43"/>
        <v>0.03</v>
      </c>
      <c r="N314" s="4">
        <v>0.05</v>
      </c>
      <c r="O314" s="5">
        <v>87.84375</v>
      </c>
      <c r="P314" s="6">
        <v>0.01</v>
      </c>
      <c r="Q314" s="5">
        <v>12.95</v>
      </c>
      <c r="AL314" s="5" t="str">
        <f t="shared" si="47"/>
        <v/>
      </c>
      <c r="AM314" s="3">
        <v>0.03</v>
      </c>
      <c r="AN314" s="5">
        <f t="shared" si="48"/>
        <v>160.88999999999999</v>
      </c>
      <c r="AP314" s="5" t="str">
        <f t="shared" si="49"/>
        <v/>
      </c>
      <c r="AS314" s="5">
        <f t="shared" si="46"/>
        <v>100.79375</v>
      </c>
      <c r="AT314" s="5">
        <f t="shared" si="44"/>
        <v>80.735793749999999</v>
      </c>
      <c r="AU314" s="11">
        <f t="shared" si="45"/>
        <v>1.6708155590410218E-3</v>
      </c>
      <c r="AV314" s="5">
        <f t="shared" si="50"/>
        <v>1.6708155590410219</v>
      </c>
    </row>
    <row r="315" spans="1:48" x14ac:dyDescent="0.25">
      <c r="A315" s="1" t="s">
        <v>413</v>
      </c>
      <c r="B315" s="1" t="s">
        <v>368</v>
      </c>
      <c r="C315" s="1" t="s">
        <v>358</v>
      </c>
      <c r="D315" s="1" t="s">
        <v>96</v>
      </c>
      <c r="E315" s="1" t="s">
        <v>98</v>
      </c>
      <c r="F315" s="1" t="s">
        <v>346</v>
      </c>
      <c r="G315" s="1" t="s">
        <v>51</v>
      </c>
      <c r="H315" s="1" t="s">
        <v>343</v>
      </c>
      <c r="I315" s="2">
        <v>40</v>
      </c>
      <c r="J315" s="2">
        <v>37.700000000000003</v>
      </c>
      <c r="K315" s="2">
        <f t="shared" si="42"/>
        <v>36.659999999999997</v>
      </c>
      <c r="L315" s="2">
        <f t="shared" si="43"/>
        <v>0</v>
      </c>
      <c r="N315" s="4">
        <v>7.73</v>
      </c>
      <c r="O315" s="5">
        <v>13580.643749999999</v>
      </c>
      <c r="P315" s="6">
        <v>9.49</v>
      </c>
      <c r="Q315" s="5">
        <v>12289.55</v>
      </c>
      <c r="R315" s="7">
        <v>15.1</v>
      </c>
      <c r="S315" s="5">
        <v>7833.125</v>
      </c>
      <c r="T315" s="8">
        <v>4.34</v>
      </c>
      <c r="U315" s="5">
        <v>675.41250000000002</v>
      </c>
      <c r="AL315" s="5" t="str">
        <f t="shared" si="47"/>
        <v/>
      </c>
      <c r="AN315" s="5" t="str">
        <f t="shared" si="48"/>
        <v/>
      </c>
      <c r="AP315" s="5" t="str">
        <f t="shared" si="49"/>
        <v/>
      </c>
      <c r="AS315" s="5">
        <f t="shared" si="46"/>
        <v>34378.731249999997</v>
      </c>
      <c r="AT315" s="5">
        <f t="shared" si="44"/>
        <v>27537.363731249996</v>
      </c>
      <c r="AU315" s="11">
        <f t="shared" si="45"/>
        <v>0.56988175430113264</v>
      </c>
      <c r="AV315" s="5">
        <f t="shared" si="50"/>
        <v>569.88175430113256</v>
      </c>
    </row>
    <row r="316" spans="1:48" x14ac:dyDescent="0.25">
      <c r="A316" s="1" t="s">
        <v>414</v>
      </c>
      <c r="B316" s="1" t="s">
        <v>368</v>
      </c>
      <c r="C316" s="1" t="s">
        <v>358</v>
      </c>
      <c r="D316" s="1" t="s">
        <v>96</v>
      </c>
      <c r="E316" s="1" t="s">
        <v>131</v>
      </c>
      <c r="F316" s="1" t="s">
        <v>347</v>
      </c>
      <c r="G316" s="1" t="s">
        <v>51</v>
      </c>
      <c r="H316" s="1" t="s">
        <v>343</v>
      </c>
      <c r="I316" s="2">
        <v>115.15</v>
      </c>
      <c r="J316" s="2">
        <v>40.729999999999997</v>
      </c>
      <c r="K316" s="2">
        <f t="shared" si="42"/>
        <v>36.9</v>
      </c>
      <c r="L316" s="2">
        <f t="shared" si="43"/>
        <v>0</v>
      </c>
      <c r="N316" s="4">
        <v>0.89</v>
      </c>
      <c r="O316" s="5">
        <v>1563.6187500000001</v>
      </c>
      <c r="P316" s="6">
        <v>18.43</v>
      </c>
      <c r="Q316" s="5">
        <v>23866.85</v>
      </c>
      <c r="R316" s="7">
        <v>16.23</v>
      </c>
      <c r="S316" s="5">
        <v>8419.3125</v>
      </c>
      <c r="T316" s="8">
        <v>1.35</v>
      </c>
      <c r="U316" s="5">
        <v>210.09375</v>
      </c>
      <c r="AL316" s="5" t="str">
        <f t="shared" si="47"/>
        <v/>
      </c>
      <c r="AN316" s="5" t="str">
        <f t="shared" si="48"/>
        <v/>
      </c>
      <c r="AP316" s="5" t="str">
        <f t="shared" si="49"/>
        <v/>
      </c>
      <c r="AS316" s="5">
        <f t="shared" si="46"/>
        <v>34059.875</v>
      </c>
      <c r="AT316" s="5">
        <f t="shared" si="44"/>
        <v>27281.959875</v>
      </c>
      <c r="AU316" s="11">
        <f t="shared" si="45"/>
        <v>0.56459620848507297</v>
      </c>
      <c r="AV316" s="5">
        <f t="shared" si="50"/>
        <v>564.59620848507302</v>
      </c>
    </row>
    <row r="317" spans="1:48" x14ac:dyDescent="0.25">
      <c r="A317" s="1" t="s">
        <v>414</v>
      </c>
      <c r="B317" s="1" t="s">
        <v>368</v>
      </c>
      <c r="C317" s="1" t="s">
        <v>358</v>
      </c>
      <c r="D317" s="1" t="s">
        <v>96</v>
      </c>
      <c r="E317" s="1" t="s">
        <v>132</v>
      </c>
      <c r="F317" s="1" t="s">
        <v>347</v>
      </c>
      <c r="G317" s="1" t="s">
        <v>51</v>
      </c>
      <c r="H317" s="1" t="s">
        <v>343</v>
      </c>
      <c r="I317" s="2">
        <v>115.15</v>
      </c>
      <c r="J317" s="2">
        <v>39.61</v>
      </c>
      <c r="K317" s="2">
        <f t="shared" si="42"/>
        <v>39.609999999999992</v>
      </c>
      <c r="L317" s="2">
        <f t="shared" si="43"/>
        <v>0</v>
      </c>
      <c r="P317" s="6">
        <v>0.73</v>
      </c>
      <c r="Q317" s="5">
        <v>945.35</v>
      </c>
      <c r="R317" s="7">
        <v>36.909999999999997</v>
      </c>
      <c r="S317" s="5">
        <v>19147.0625</v>
      </c>
      <c r="T317" s="8">
        <v>1.97</v>
      </c>
      <c r="U317" s="5">
        <v>306.58125000000001</v>
      </c>
      <c r="AL317" s="5" t="str">
        <f t="shared" si="47"/>
        <v/>
      </c>
      <c r="AN317" s="5" t="str">
        <f t="shared" si="48"/>
        <v/>
      </c>
      <c r="AP317" s="5" t="str">
        <f t="shared" si="49"/>
        <v/>
      </c>
      <c r="AS317" s="5">
        <f t="shared" si="46"/>
        <v>20398.993749999998</v>
      </c>
      <c r="AT317" s="5">
        <f t="shared" si="44"/>
        <v>16339.593993749999</v>
      </c>
      <c r="AU317" s="11">
        <f t="shared" si="45"/>
        <v>0.33814553130804792</v>
      </c>
      <c r="AV317" s="5">
        <f t="shared" si="50"/>
        <v>338.14553130804791</v>
      </c>
    </row>
    <row r="318" spans="1:48" x14ac:dyDescent="0.25">
      <c r="A318" s="1" t="s">
        <v>414</v>
      </c>
      <c r="B318" s="1" t="s">
        <v>368</v>
      </c>
      <c r="C318" s="1" t="s">
        <v>358</v>
      </c>
      <c r="D318" s="1" t="s">
        <v>96</v>
      </c>
      <c r="E318" s="1" t="s">
        <v>139</v>
      </c>
      <c r="F318" s="1" t="s">
        <v>347</v>
      </c>
      <c r="G318" s="1" t="s">
        <v>51</v>
      </c>
      <c r="H318" s="1" t="s">
        <v>343</v>
      </c>
      <c r="I318" s="2">
        <v>115.15</v>
      </c>
      <c r="J318" s="2">
        <v>32.950000000000003</v>
      </c>
      <c r="K318" s="2">
        <f t="shared" si="42"/>
        <v>26.68</v>
      </c>
      <c r="L318" s="2">
        <f t="shared" si="43"/>
        <v>0</v>
      </c>
      <c r="R318" s="7">
        <v>21.36</v>
      </c>
      <c r="S318" s="5">
        <v>11080.5</v>
      </c>
      <c r="T318" s="8">
        <v>4.95</v>
      </c>
      <c r="U318" s="5">
        <v>770.34375</v>
      </c>
      <c r="Z318" s="9">
        <v>0.16</v>
      </c>
      <c r="AA318" s="5">
        <v>9.9600000000000009</v>
      </c>
      <c r="AB318" s="10">
        <v>0.21</v>
      </c>
      <c r="AC318" s="5">
        <v>11.76525</v>
      </c>
      <c r="AL318" s="5" t="str">
        <f t="shared" si="47"/>
        <v/>
      </c>
      <c r="AN318" s="5" t="str">
        <f t="shared" si="48"/>
        <v/>
      </c>
      <c r="AP318" s="5" t="str">
        <f t="shared" si="49"/>
        <v/>
      </c>
      <c r="AS318" s="5">
        <f t="shared" si="46"/>
        <v>11872.569</v>
      </c>
      <c r="AT318" s="5">
        <f t="shared" si="44"/>
        <v>9509.9277689999981</v>
      </c>
      <c r="AU318" s="11">
        <f t="shared" si="45"/>
        <v>0.19680657789781708</v>
      </c>
      <c r="AV318" s="5">
        <f t="shared" si="50"/>
        <v>196.80657789781708</v>
      </c>
    </row>
    <row r="319" spans="1:48" x14ac:dyDescent="0.25">
      <c r="A319" s="1" t="s">
        <v>415</v>
      </c>
      <c r="B319" s="1" t="s">
        <v>416</v>
      </c>
      <c r="C319" s="1" t="s">
        <v>417</v>
      </c>
      <c r="D319" s="1" t="s">
        <v>418</v>
      </c>
      <c r="E319" s="1" t="s">
        <v>139</v>
      </c>
      <c r="F319" s="1" t="s">
        <v>347</v>
      </c>
      <c r="G319" s="1" t="s">
        <v>51</v>
      </c>
      <c r="H319" s="1" t="s">
        <v>343</v>
      </c>
      <c r="I319" s="2">
        <v>5.9</v>
      </c>
      <c r="J319" s="2">
        <v>5.57</v>
      </c>
      <c r="K319" s="2">
        <f t="shared" si="42"/>
        <v>4.42</v>
      </c>
      <c r="L319" s="2">
        <f t="shared" si="43"/>
        <v>0</v>
      </c>
      <c r="R319" s="7">
        <v>0.02</v>
      </c>
      <c r="S319" s="5">
        <v>10.375</v>
      </c>
      <c r="Z319" s="9">
        <v>2.69</v>
      </c>
      <c r="AA319" s="5">
        <v>167.45249999999999</v>
      </c>
      <c r="AB319" s="10">
        <v>1.71</v>
      </c>
      <c r="AC319" s="5">
        <v>95.802749999999989</v>
      </c>
      <c r="AL319" s="5" t="str">
        <f t="shared" si="47"/>
        <v/>
      </c>
      <c r="AN319" s="5" t="str">
        <f t="shared" si="48"/>
        <v/>
      </c>
      <c r="AP319" s="5" t="str">
        <f t="shared" si="49"/>
        <v/>
      </c>
      <c r="AS319" s="5">
        <f t="shared" si="46"/>
        <v>273.63024999999999</v>
      </c>
      <c r="AT319" s="5">
        <f t="shared" si="44"/>
        <v>219.17783024999997</v>
      </c>
      <c r="AU319" s="11">
        <f t="shared" si="45"/>
        <v>4.5358534544481625E-3</v>
      </c>
      <c r="AV319" s="5">
        <f t="shared" si="50"/>
        <v>4.5358534544481621</v>
      </c>
    </row>
    <row r="320" spans="1:48" x14ac:dyDescent="0.25">
      <c r="A320" s="1" t="s">
        <v>419</v>
      </c>
      <c r="B320" s="1" t="s">
        <v>264</v>
      </c>
      <c r="C320" s="1" t="s">
        <v>265</v>
      </c>
      <c r="D320" s="1" t="s">
        <v>266</v>
      </c>
      <c r="E320" s="1" t="s">
        <v>80</v>
      </c>
      <c r="F320" s="1" t="s">
        <v>347</v>
      </c>
      <c r="G320" s="1" t="s">
        <v>51</v>
      </c>
      <c r="H320" s="1" t="s">
        <v>343</v>
      </c>
      <c r="I320" s="2">
        <v>40.44</v>
      </c>
      <c r="J320" s="2">
        <v>40.44</v>
      </c>
      <c r="K320" s="2">
        <f t="shared" ref="K320:K340" si="51">SUM(N320,P320,R320,T320,V320,X320,Z320,AB320,AE320,AG320,AI320)</f>
        <v>1.63</v>
      </c>
      <c r="L320" s="2">
        <f t="shared" ref="L320:L340" si="52">SUM(M320,AD320,AK320,AM320,AO320,AQ320,AR320)</f>
        <v>0</v>
      </c>
      <c r="R320" s="7">
        <v>1.63</v>
      </c>
      <c r="S320" s="5">
        <v>845.5625</v>
      </c>
      <c r="AL320" s="5" t="str">
        <f t="shared" si="47"/>
        <v/>
      </c>
      <c r="AN320" s="5" t="str">
        <f t="shared" si="48"/>
        <v/>
      </c>
      <c r="AP320" s="5" t="str">
        <f t="shared" si="49"/>
        <v/>
      </c>
      <c r="AS320" s="5">
        <f t="shared" si="46"/>
        <v>845.5625</v>
      </c>
      <c r="AT320" s="5">
        <f t="shared" si="44"/>
        <v>677.29556249999996</v>
      </c>
      <c r="AU320" s="11">
        <f t="shared" si="45"/>
        <v>1.4016533576155505E-2</v>
      </c>
      <c r="AV320" s="5">
        <f t="shared" si="50"/>
        <v>14.016533576155505</v>
      </c>
    </row>
    <row r="321" spans="1:48" x14ac:dyDescent="0.25">
      <c r="A321" s="1" t="s">
        <v>420</v>
      </c>
      <c r="B321" s="1" t="s">
        <v>368</v>
      </c>
      <c r="C321" s="1" t="s">
        <v>358</v>
      </c>
      <c r="D321" s="1" t="s">
        <v>96</v>
      </c>
      <c r="E321" s="1" t="s">
        <v>98</v>
      </c>
      <c r="F321" s="1" t="s">
        <v>347</v>
      </c>
      <c r="G321" s="1" t="s">
        <v>51</v>
      </c>
      <c r="H321" s="1" t="s">
        <v>343</v>
      </c>
      <c r="I321" s="2">
        <v>137.69</v>
      </c>
      <c r="J321" s="2">
        <v>38.049999999999997</v>
      </c>
      <c r="K321" s="2">
        <f t="shared" si="51"/>
        <v>23.93</v>
      </c>
      <c r="L321" s="2">
        <f t="shared" si="52"/>
        <v>0</v>
      </c>
      <c r="R321" s="7">
        <v>10.029999999999999</v>
      </c>
      <c r="S321" s="5">
        <v>5203.0625</v>
      </c>
      <c r="T321" s="8">
        <v>13.9</v>
      </c>
      <c r="U321" s="5">
        <v>2163.1875</v>
      </c>
      <c r="AL321" s="5" t="str">
        <f t="shared" si="47"/>
        <v/>
      </c>
      <c r="AN321" s="5" t="str">
        <f t="shared" si="48"/>
        <v/>
      </c>
      <c r="AP321" s="5" t="str">
        <f t="shared" si="49"/>
        <v/>
      </c>
      <c r="AS321" s="5">
        <f t="shared" si="46"/>
        <v>7366.25</v>
      </c>
      <c r="AT321" s="5">
        <f t="shared" si="44"/>
        <v>5900.3662500000009</v>
      </c>
      <c r="AU321" s="11">
        <f t="shared" si="45"/>
        <v>0.12210722501926882</v>
      </c>
      <c r="AV321" s="5">
        <f t="shared" si="50"/>
        <v>122.10722501926882</v>
      </c>
    </row>
    <row r="322" spans="1:48" x14ac:dyDescent="0.25">
      <c r="A322" s="1" t="s">
        <v>420</v>
      </c>
      <c r="B322" s="1" t="s">
        <v>368</v>
      </c>
      <c r="C322" s="1" t="s">
        <v>358</v>
      </c>
      <c r="D322" s="1" t="s">
        <v>96</v>
      </c>
      <c r="E322" s="1" t="s">
        <v>61</v>
      </c>
      <c r="F322" s="1" t="s">
        <v>347</v>
      </c>
      <c r="G322" s="1" t="s">
        <v>51</v>
      </c>
      <c r="H322" s="1" t="s">
        <v>343</v>
      </c>
      <c r="I322" s="2">
        <v>137.69</v>
      </c>
      <c r="J322" s="2">
        <v>25.84</v>
      </c>
      <c r="K322" s="2">
        <f t="shared" si="51"/>
        <v>2.85</v>
      </c>
      <c r="L322" s="2">
        <f t="shared" si="52"/>
        <v>0</v>
      </c>
      <c r="R322" s="7">
        <v>1.48</v>
      </c>
      <c r="S322" s="5">
        <v>767.75</v>
      </c>
      <c r="T322" s="8">
        <v>1.37</v>
      </c>
      <c r="U322" s="5">
        <v>213.20625000000001</v>
      </c>
      <c r="AL322" s="5" t="str">
        <f t="shared" si="47"/>
        <v/>
      </c>
      <c r="AN322" s="5" t="str">
        <f t="shared" si="48"/>
        <v/>
      </c>
      <c r="AP322" s="5" t="str">
        <f t="shared" si="49"/>
        <v/>
      </c>
      <c r="AS322" s="5">
        <f t="shared" si="46"/>
        <v>980.95624999999995</v>
      </c>
      <c r="AT322" s="5">
        <f t="shared" si="44"/>
        <v>785.74595624999984</v>
      </c>
      <c r="AU322" s="11">
        <f t="shared" si="45"/>
        <v>1.6260898768411077E-2</v>
      </c>
      <c r="AV322" s="5">
        <f t="shared" si="50"/>
        <v>16.260898768411078</v>
      </c>
    </row>
    <row r="323" spans="1:48" x14ac:dyDescent="0.25">
      <c r="A323" s="1" t="s">
        <v>421</v>
      </c>
      <c r="B323" s="1" t="s">
        <v>422</v>
      </c>
      <c r="C323" s="1" t="s">
        <v>358</v>
      </c>
      <c r="D323" s="1" t="s">
        <v>96</v>
      </c>
      <c r="E323" s="1" t="s">
        <v>97</v>
      </c>
      <c r="F323" s="1" t="s">
        <v>347</v>
      </c>
      <c r="G323" s="1" t="s">
        <v>51</v>
      </c>
      <c r="H323" s="1" t="s">
        <v>343</v>
      </c>
      <c r="I323" s="2">
        <v>93.5</v>
      </c>
      <c r="J323" s="2">
        <v>40.68</v>
      </c>
      <c r="K323" s="2">
        <f t="shared" si="51"/>
        <v>17.440000000000001</v>
      </c>
      <c r="L323" s="2">
        <f t="shared" si="52"/>
        <v>0</v>
      </c>
      <c r="R323" s="7">
        <v>17.260000000000002</v>
      </c>
      <c r="S323" s="5">
        <v>8953.625</v>
      </c>
      <c r="T323" s="8">
        <v>0.18</v>
      </c>
      <c r="U323" s="5">
        <v>28.012499999999999</v>
      </c>
      <c r="AL323" s="5" t="str">
        <f t="shared" si="47"/>
        <v/>
      </c>
      <c r="AN323" s="5" t="str">
        <f t="shared" si="48"/>
        <v/>
      </c>
      <c r="AP323" s="5" t="str">
        <f t="shared" si="49"/>
        <v/>
      </c>
      <c r="AS323" s="5">
        <f t="shared" si="46"/>
        <v>8981.6375000000007</v>
      </c>
      <c r="AT323" s="5">
        <f t="shared" ref="AT323:AT339" si="53">$AS$365*(AU323/100)</f>
        <v>7194.2916374999995</v>
      </c>
      <c r="AU323" s="11">
        <f t="shared" ref="AU323:AU355" si="54">(AS323/$AS$365)*(100-19.9)</f>
        <v>0.14888482351997326</v>
      </c>
      <c r="AV323" s="5">
        <f t="shared" si="50"/>
        <v>148.88482351997325</v>
      </c>
    </row>
    <row r="324" spans="1:48" x14ac:dyDescent="0.25">
      <c r="A324" s="1" t="s">
        <v>421</v>
      </c>
      <c r="B324" s="1" t="s">
        <v>422</v>
      </c>
      <c r="C324" s="1" t="s">
        <v>358</v>
      </c>
      <c r="D324" s="1" t="s">
        <v>96</v>
      </c>
      <c r="E324" s="1" t="s">
        <v>92</v>
      </c>
      <c r="F324" s="1" t="s">
        <v>347</v>
      </c>
      <c r="G324" s="1" t="s">
        <v>51</v>
      </c>
      <c r="H324" s="1" t="s">
        <v>343</v>
      </c>
      <c r="I324" s="2">
        <v>93.5</v>
      </c>
      <c r="J324" s="2">
        <v>39.619999999999997</v>
      </c>
      <c r="K324" s="2">
        <f t="shared" si="51"/>
        <v>3.67</v>
      </c>
      <c r="L324" s="2">
        <f t="shared" si="52"/>
        <v>0</v>
      </c>
      <c r="R324" s="7">
        <v>2.2000000000000002</v>
      </c>
      <c r="S324" s="5">
        <v>1141.25</v>
      </c>
      <c r="T324" s="8">
        <v>1.47</v>
      </c>
      <c r="U324" s="5">
        <v>228.76875000000001</v>
      </c>
      <c r="AL324" s="5" t="str">
        <f t="shared" si="47"/>
        <v/>
      </c>
      <c r="AN324" s="5" t="str">
        <f t="shared" si="48"/>
        <v/>
      </c>
      <c r="AP324" s="5" t="str">
        <f t="shared" si="49"/>
        <v/>
      </c>
      <c r="AS324" s="5">
        <f t="shared" si="46"/>
        <v>1370.01875</v>
      </c>
      <c r="AT324" s="5">
        <f t="shared" si="53"/>
        <v>1097.38501875</v>
      </c>
      <c r="AU324" s="11">
        <f t="shared" si="54"/>
        <v>2.2710224033513304E-2</v>
      </c>
      <c r="AV324" s="5">
        <f t="shared" si="50"/>
        <v>22.710224033513306</v>
      </c>
    </row>
    <row r="325" spans="1:48" x14ac:dyDescent="0.25">
      <c r="A325" s="1" t="s">
        <v>423</v>
      </c>
      <c r="B325" s="1" t="s">
        <v>424</v>
      </c>
      <c r="C325" s="1" t="s">
        <v>410</v>
      </c>
      <c r="D325" s="1" t="s">
        <v>84</v>
      </c>
      <c r="E325" s="1" t="s">
        <v>78</v>
      </c>
      <c r="F325" s="1" t="s">
        <v>342</v>
      </c>
      <c r="G325" s="1" t="s">
        <v>51</v>
      </c>
      <c r="H325" s="1" t="s">
        <v>343</v>
      </c>
      <c r="I325" s="2">
        <v>120</v>
      </c>
      <c r="J325" s="2">
        <v>37.520000000000003</v>
      </c>
      <c r="K325" s="2">
        <f t="shared" si="51"/>
        <v>3.91</v>
      </c>
      <c r="L325" s="2">
        <f t="shared" si="52"/>
        <v>0</v>
      </c>
      <c r="R325" s="7">
        <v>2.65</v>
      </c>
      <c r="S325" s="5">
        <v>1374.6875</v>
      </c>
      <c r="T325" s="8">
        <v>1.26</v>
      </c>
      <c r="U325" s="5">
        <v>196.08750000000001</v>
      </c>
      <c r="AL325" s="5" t="str">
        <f t="shared" si="47"/>
        <v/>
      </c>
      <c r="AN325" s="5" t="str">
        <f t="shared" si="48"/>
        <v/>
      </c>
      <c r="AP325" s="5" t="str">
        <f t="shared" si="49"/>
        <v/>
      </c>
      <c r="AS325" s="5">
        <f t="shared" si="46"/>
        <v>1570.7750000000001</v>
      </c>
      <c r="AT325" s="5">
        <f t="shared" si="53"/>
        <v>1258.190775</v>
      </c>
      <c r="AU325" s="11">
        <f t="shared" si="54"/>
        <v>2.6038075870306054E-2</v>
      </c>
      <c r="AV325" s="5">
        <f t="shared" si="50"/>
        <v>26.038075870306056</v>
      </c>
    </row>
    <row r="326" spans="1:48" x14ac:dyDescent="0.25">
      <c r="A326" s="1" t="s">
        <v>425</v>
      </c>
      <c r="B326" s="1" t="s">
        <v>317</v>
      </c>
      <c r="C326" s="1" t="s">
        <v>318</v>
      </c>
      <c r="D326" s="1" t="s">
        <v>283</v>
      </c>
      <c r="E326" s="1" t="s">
        <v>80</v>
      </c>
      <c r="F326" s="1" t="s">
        <v>426</v>
      </c>
      <c r="G326" s="1" t="s">
        <v>51</v>
      </c>
      <c r="H326" s="1" t="s">
        <v>411</v>
      </c>
      <c r="I326" s="2">
        <v>311.10000000000002</v>
      </c>
      <c r="J326" s="2">
        <v>9.1999999999999993</v>
      </c>
      <c r="K326" s="2">
        <f t="shared" si="51"/>
        <v>1.59</v>
      </c>
      <c r="L326" s="2">
        <f t="shared" si="52"/>
        <v>0</v>
      </c>
      <c r="R326" s="7">
        <v>1.52</v>
      </c>
      <c r="S326" s="5">
        <v>788.5</v>
      </c>
      <c r="T326" s="8">
        <v>7.0000000000000007E-2</v>
      </c>
      <c r="U326" s="5">
        <v>10.9</v>
      </c>
      <c r="AL326" s="5" t="str">
        <f t="shared" si="47"/>
        <v/>
      </c>
      <c r="AN326" s="5" t="str">
        <f t="shared" si="48"/>
        <v/>
      </c>
      <c r="AP326" s="5" t="str">
        <f t="shared" si="49"/>
        <v/>
      </c>
      <c r="AS326" s="5">
        <f t="shared" si="46"/>
        <v>799.4</v>
      </c>
      <c r="AT326" s="5">
        <f t="shared" si="53"/>
        <v>640.31939999999997</v>
      </c>
      <c r="AU326" s="11">
        <f t="shared" si="54"/>
        <v>1.3251317248315424E-2</v>
      </c>
      <c r="AV326" s="5">
        <f t="shared" si="50"/>
        <v>13.251317248315424</v>
      </c>
    </row>
    <row r="327" spans="1:48" x14ac:dyDescent="0.25">
      <c r="A327" s="1" t="s">
        <v>425</v>
      </c>
      <c r="B327" s="1" t="s">
        <v>317</v>
      </c>
      <c r="C327" s="1" t="s">
        <v>318</v>
      </c>
      <c r="D327" s="1" t="s">
        <v>283</v>
      </c>
      <c r="E327" s="1" t="s">
        <v>59</v>
      </c>
      <c r="F327" s="1" t="s">
        <v>426</v>
      </c>
      <c r="G327" s="1" t="s">
        <v>51</v>
      </c>
      <c r="H327" s="1" t="s">
        <v>411</v>
      </c>
      <c r="I327" s="2">
        <v>311.10000000000002</v>
      </c>
      <c r="J327" s="2">
        <v>35.76</v>
      </c>
      <c r="K327" s="2">
        <f t="shared" si="51"/>
        <v>0.28000000000000003</v>
      </c>
      <c r="L327" s="2">
        <f t="shared" si="52"/>
        <v>0</v>
      </c>
      <c r="T327" s="8">
        <v>0.28000000000000003</v>
      </c>
      <c r="U327" s="5">
        <v>43.57</v>
      </c>
      <c r="AL327" s="5" t="str">
        <f t="shared" si="47"/>
        <v/>
      </c>
      <c r="AN327" s="5" t="str">
        <f t="shared" si="48"/>
        <v/>
      </c>
      <c r="AP327" s="5" t="str">
        <f t="shared" si="49"/>
        <v/>
      </c>
      <c r="AS327" s="5">
        <f t="shared" si="46"/>
        <v>43.57</v>
      </c>
      <c r="AT327" s="5">
        <f t="shared" si="53"/>
        <v>34.899569999999997</v>
      </c>
      <c r="AU327" s="11">
        <f t="shared" si="54"/>
        <v>7.2224154679647603E-4</v>
      </c>
      <c r="AV327" s="5">
        <f t="shared" si="50"/>
        <v>0.72224154679647601</v>
      </c>
    </row>
    <row r="328" spans="1:48" x14ac:dyDescent="0.25">
      <c r="A328" s="1" t="s">
        <v>427</v>
      </c>
      <c r="B328" s="1" t="s">
        <v>428</v>
      </c>
      <c r="C328" s="1" t="s">
        <v>429</v>
      </c>
      <c r="D328" s="1" t="s">
        <v>266</v>
      </c>
      <c r="E328" s="1" t="s">
        <v>132</v>
      </c>
      <c r="F328" s="1" t="s">
        <v>351</v>
      </c>
      <c r="G328" s="1" t="s">
        <v>352</v>
      </c>
      <c r="H328" s="1" t="s">
        <v>52</v>
      </c>
      <c r="I328" s="2">
        <v>44.04</v>
      </c>
      <c r="J328" s="2">
        <v>13.21</v>
      </c>
      <c r="K328" s="2">
        <f t="shared" si="51"/>
        <v>10.219999999999999</v>
      </c>
      <c r="L328" s="2">
        <f t="shared" si="52"/>
        <v>0</v>
      </c>
      <c r="R328" s="7">
        <v>6</v>
      </c>
      <c r="S328" s="5">
        <v>3112.5</v>
      </c>
      <c r="T328" s="8">
        <v>4.22</v>
      </c>
      <c r="U328" s="5">
        <v>656.73749999999995</v>
      </c>
      <c r="AL328" s="5" t="str">
        <f t="shared" si="47"/>
        <v/>
      </c>
      <c r="AN328" s="5" t="str">
        <f t="shared" si="48"/>
        <v/>
      </c>
      <c r="AP328" s="5" t="str">
        <f t="shared" si="49"/>
        <v/>
      </c>
      <c r="AS328" s="5">
        <f t="shared" si="46"/>
        <v>3769.2375000000002</v>
      </c>
      <c r="AT328" s="5">
        <f t="shared" si="53"/>
        <v>3019.1592375</v>
      </c>
      <c r="AU328" s="11">
        <f t="shared" si="54"/>
        <v>6.2481063168310369E-2</v>
      </c>
      <c r="AV328" s="5">
        <f t="shared" si="50"/>
        <v>62.481063168310364</v>
      </c>
    </row>
    <row r="329" spans="1:48" x14ac:dyDescent="0.25">
      <c r="A329" s="1" t="s">
        <v>427</v>
      </c>
      <c r="B329" s="1" t="s">
        <v>428</v>
      </c>
      <c r="C329" s="1" t="s">
        <v>429</v>
      </c>
      <c r="D329" s="1" t="s">
        <v>266</v>
      </c>
      <c r="E329" s="1" t="s">
        <v>131</v>
      </c>
      <c r="F329" s="1" t="s">
        <v>351</v>
      </c>
      <c r="G329" s="1" t="s">
        <v>352</v>
      </c>
      <c r="H329" s="1" t="s">
        <v>52</v>
      </c>
      <c r="I329" s="2">
        <v>44.04</v>
      </c>
      <c r="J329" s="2">
        <v>17.04</v>
      </c>
      <c r="K329" s="2">
        <f t="shared" si="51"/>
        <v>10.96</v>
      </c>
      <c r="L329" s="2">
        <f t="shared" si="52"/>
        <v>0</v>
      </c>
      <c r="R329" s="7">
        <v>10.96</v>
      </c>
      <c r="S329" s="5">
        <v>5685.5</v>
      </c>
      <c r="AL329" s="5" t="str">
        <f t="shared" si="47"/>
        <v/>
      </c>
      <c r="AN329" s="5" t="str">
        <f t="shared" si="48"/>
        <v/>
      </c>
      <c r="AP329" s="5" t="str">
        <f t="shared" si="49"/>
        <v/>
      </c>
      <c r="AS329" s="5">
        <f t="shared" si="46"/>
        <v>5685.5</v>
      </c>
      <c r="AT329" s="5">
        <f t="shared" si="53"/>
        <v>4554.0854999999992</v>
      </c>
      <c r="AU329" s="11">
        <f t="shared" si="54"/>
        <v>9.4246139874027191E-2</v>
      </c>
      <c r="AV329" s="5">
        <f t="shared" si="50"/>
        <v>94.246139874027193</v>
      </c>
    </row>
    <row r="330" spans="1:48" x14ac:dyDescent="0.25">
      <c r="A330" s="1" t="s">
        <v>430</v>
      </c>
      <c r="B330" s="1" t="s">
        <v>431</v>
      </c>
      <c r="C330" s="1" t="s">
        <v>429</v>
      </c>
      <c r="D330" s="1" t="s">
        <v>266</v>
      </c>
      <c r="E330" s="1" t="s">
        <v>131</v>
      </c>
      <c r="F330" s="1" t="s">
        <v>351</v>
      </c>
      <c r="G330" s="1" t="s">
        <v>352</v>
      </c>
      <c r="H330" s="1" t="s">
        <v>52</v>
      </c>
      <c r="I330" s="2">
        <v>7.23</v>
      </c>
      <c r="J330" s="2">
        <v>2.97</v>
      </c>
      <c r="K330" s="2">
        <f t="shared" si="51"/>
        <v>1.85</v>
      </c>
      <c r="L330" s="2">
        <f t="shared" si="52"/>
        <v>0</v>
      </c>
      <c r="R330" s="7">
        <v>1.85</v>
      </c>
      <c r="S330" s="5">
        <v>959.6875</v>
      </c>
      <c r="AL330" s="5" t="str">
        <f t="shared" si="47"/>
        <v/>
      </c>
      <c r="AN330" s="5" t="str">
        <f t="shared" si="48"/>
        <v/>
      </c>
      <c r="AP330" s="5" t="str">
        <f t="shared" si="49"/>
        <v/>
      </c>
      <c r="AS330" s="5">
        <f t="shared" si="46"/>
        <v>959.6875</v>
      </c>
      <c r="AT330" s="5">
        <f t="shared" si="53"/>
        <v>768.70968749999997</v>
      </c>
      <c r="AU330" s="11">
        <f t="shared" si="54"/>
        <v>1.5908335653918824E-2</v>
      </c>
      <c r="AV330" s="5">
        <f t="shared" si="50"/>
        <v>15.908335653918826</v>
      </c>
    </row>
    <row r="331" spans="1:48" x14ac:dyDescent="0.25">
      <c r="A331" s="1" t="s">
        <v>432</v>
      </c>
      <c r="B331" s="1" t="s">
        <v>431</v>
      </c>
      <c r="C331" s="1" t="s">
        <v>429</v>
      </c>
      <c r="D331" s="1" t="s">
        <v>266</v>
      </c>
      <c r="E331" s="1" t="s">
        <v>131</v>
      </c>
      <c r="F331" s="1" t="s">
        <v>351</v>
      </c>
      <c r="G331" s="1" t="s">
        <v>352</v>
      </c>
      <c r="H331" s="1" t="s">
        <v>52</v>
      </c>
      <c r="I331" s="2">
        <v>77.81</v>
      </c>
      <c r="J331" s="2">
        <v>13.7</v>
      </c>
      <c r="K331" s="2">
        <f t="shared" si="51"/>
        <v>1.8</v>
      </c>
      <c r="L331" s="2">
        <f t="shared" si="52"/>
        <v>0</v>
      </c>
      <c r="R331" s="7">
        <v>1.8</v>
      </c>
      <c r="S331" s="5">
        <v>933.75</v>
      </c>
      <c r="AL331" s="5" t="str">
        <f t="shared" si="47"/>
        <v/>
      </c>
      <c r="AN331" s="5" t="str">
        <f t="shared" si="48"/>
        <v/>
      </c>
      <c r="AP331" s="5" t="str">
        <f t="shared" si="49"/>
        <v/>
      </c>
      <c r="AS331" s="5">
        <f t="shared" si="46"/>
        <v>933.75</v>
      </c>
      <c r="AT331" s="5">
        <f t="shared" si="53"/>
        <v>747.93374999999992</v>
      </c>
      <c r="AU331" s="11">
        <f t="shared" si="54"/>
        <v>1.5478380636245343E-2</v>
      </c>
      <c r="AV331" s="5">
        <f t="shared" si="50"/>
        <v>15.478380636245342</v>
      </c>
    </row>
    <row r="332" spans="1:48" x14ac:dyDescent="0.25">
      <c r="A332" s="1" t="s">
        <v>433</v>
      </c>
      <c r="B332" s="1" t="s">
        <v>434</v>
      </c>
      <c r="C332" s="1" t="s">
        <v>429</v>
      </c>
      <c r="D332" s="1" t="s">
        <v>283</v>
      </c>
      <c r="E332" s="1" t="s">
        <v>139</v>
      </c>
      <c r="F332" s="1" t="s">
        <v>351</v>
      </c>
      <c r="G332" s="1" t="s">
        <v>352</v>
      </c>
      <c r="H332" s="1" t="s">
        <v>63</v>
      </c>
      <c r="I332" s="2">
        <v>138.47</v>
      </c>
      <c r="J332" s="2">
        <v>12.49</v>
      </c>
      <c r="K332" s="2">
        <f t="shared" si="51"/>
        <v>3.21</v>
      </c>
      <c r="L332" s="2">
        <f t="shared" si="52"/>
        <v>0</v>
      </c>
      <c r="T332" s="8">
        <v>3.21</v>
      </c>
      <c r="U332" s="5">
        <v>499.55624999999998</v>
      </c>
      <c r="AL332" s="5" t="str">
        <f t="shared" si="47"/>
        <v/>
      </c>
      <c r="AN332" s="5" t="str">
        <f t="shared" si="48"/>
        <v/>
      </c>
      <c r="AP332" s="5" t="str">
        <f t="shared" si="49"/>
        <v/>
      </c>
      <c r="AS332" s="5">
        <f t="shared" si="46"/>
        <v>499.55624999999998</v>
      </c>
      <c r="AT332" s="5">
        <f t="shared" si="53"/>
        <v>400.14455624999994</v>
      </c>
      <c r="AU332" s="11">
        <f t="shared" si="54"/>
        <v>8.2809336403912581E-3</v>
      </c>
      <c r="AV332" s="5">
        <f t="shared" si="50"/>
        <v>8.2809336403912575</v>
      </c>
    </row>
    <row r="333" spans="1:48" x14ac:dyDescent="0.25">
      <c r="B333" s="29" t="s">
        <v>447</v>
      </c>
      <c r="K333" s="2">
        <f t="shared" si="51"/>
        <v>0</v>
      </c>
      <c r="L333" s="2">
        <f t="shared" si="52"/>
        <v>0</v>
      </c>
    </row>
    <row r="334" spans="1:48" x14ac:dyDescent="0.25">
      <c r="A334" s="1" t="s">
        <v>460</v>
      </c>
      <c r="B334" s="1" t="s">
        <v>461</v>
      </c>
      <c r="C334" s="30" t="s">
        <v>462</v>
      </c>
      <c r="D334" s="30" t="s">
        <v>463</v>
      </c>
      <c r="E334" s="1" t="s">
        <v>68</v>
      </c>
      <c r="F334" s="1" t="s">
        <v>312</v>
      </c>
      <c r="G334" s="1" t="s">
        <v>51</v>
      </c>
      <c r="H334" s="1" t="s">
        <v>52</v>
      </c>
      <c r="J334" s="2">
        <v>3.11</v>
      </c>
      <c r="K334" s="2">
        <f t="shared" si="51"/>
        <v>11.03</v>
      </c>
      <c r="L334" s="2">
        <f t="shared" si="52"/>
        <v>0</v>
      </c>
      <c r="AG334" s="9">
        <v>11.03</v>
      </c>
      <c r="AH334" s="5">
        <v>11427.08</v>
      </c>
      <c r="AL334" s="5" t="str">
        <f t="shared" ref="AL334" si="55">IF(AK334&gt;0,AK334*$AL$1,"")</f>
        <v/>
      </c>
      <c r="AN334" s="5" t="str">
        <f t="shared" ref="AN334" si="56">IF(AM334&gt;0,AM334*$AN$1,"")</f>
        <v/>
      </c>
      <c r="AP334" s="5" t="str">
        <f t="shared" ref="AP334" si="57">IF(AO334&gt;0,AO334*$AP$1,"")</f>
        <v/>
      </c>
      <c r="AS334" s="5">
        <f t="shared" ref="AS334" si="58">SUM(O334,Q334,S334,U334,W334,Y334,AA334,AC334,AF334,AH334,AJ334)</f>
        <v>11427.08</v>
      </c>
      <c r="AT334" s="5">
        <f t="shared" si="53"/>
        <v>9153.0910800000001</v>
      </c>
      <c r="AU334" s="11">
        <f t="shared" si="54"/>
        <v>0.18942189429807382</v>
      </c>
      <c r="AV334" s="5">
        <f>(AU334/100)*$AV$1</f>
        <v>189.42189429807382</v>
      </c>
    </row>
    <row r="335" spans="1:48" x14ac:dyDescent="0.25">
      <c r="B335" s="29" t="s">
        <v>442</v>
      </c>
      <c r="K335" s="2">
        <f t="shared" si="51"/>
        <v>0</v>
      </c>
      <c r="L335" s="2">
        <f t="shared" si="52"/>
        <v>0</v>
      </c>
    </row>
    <row r="336" spans="1:48" x14ac:dyDescent="0.25">
      <c r="B336" s="1" t="s">
        <v>440</v>
      </c>
      <c r="C336" s="1" t="s">
        <v>464</v>
      </c>
      <c r="D336" s="1" t="s">
        <v>465</v>
      </c>
      <c r="E336" s="1" t="s">
        <v>78</v>
      </c>
      <c r="F336" s="1" t="s">
        <v>346</v>
      </c>
      <c r="G336" s="1" t="s">
        <v>51</v>
      </c>
      <c r="H336" s="1" t="s">
        <v>343</v>
      </c>
      <c r="J336" s="2">
        <v>2.95</v>
      </c>
      <c r="K336" s="2">
        <f t="shared" si="51"/>
        <v>11.34</v>
      </c>
      <c r="L336" s="2">
        <f t="shared" si="52"/>
        <v>0</v>
      </c>
      <c r="AG336" s="9">
        <v>11.34</v>
      </c>
      <c r="AH336" s="5">
        <v>11748.24</v>
      </c>
      <c r="AL336" s="5" t="str">
        <f t="shared" ref="AL336" si="59">IF(AK336&gt;0,AK336*$AL$1,"")</f>
        <v/>
      </c>
      <c r="AN336" s="5" t="str">
        <f t="shared" ref="AN336" si="60">IF(AM336&gt;0,AM336*$AN$1,"")</f>
        <v/>
      </c>
      <c r="AP336" s="5" t="str">
        <f t="shared" ref="AP336" si="61">IF(AO336&gt;0,AO336*$AP$1,"")</f>
        <v/>
      </c>
      <c r="AS336" s="5">
        <f t="shared" ref="AS336" si="62">SUM(O336,Q336,S336,U336,W336,Y336,AA336,AC336,AF336,AH336,AJ336)</f>
        <v>11748.24</v>
      </c>
      <c r="AT336" s="5">
        <f t="shared" si="53"/>
        <v>9410.3402399999977</v>
      </c>
      <c r="AU336" s="11">
        <f t="shared" si="54"/>
        <v>0.19474562840799245</v>
      </c>
      <c r="AV336" s="5">
        <f>(AU336/100)*$AV$1</f>
        <v>194.74562840799246</v>
      </c>
    </row>
    <row r="337" spans="2:48" x14ac:dyDescent="0.25">
      <c r="B337" s="29" t="s">
        <v>443</v>
      </c>
      <c r="K337" s="2">
        <f t="shared" si="51"/>
        <v>0</v>
      </c>
      <c r="L337" s="2">
        <f t="shared" si="52"/>
        <v>0</v>
      </c>
    </row>
    <row r="338" spans="2:48" x14ac:dyDescent="0.25">
      <c r="B338" s="1" t="s">
        <v>439</v>
      </c>
      <c r="C338" s="1" t="s">
        <v>466</v>
      </c>
      <c r="D338" s="1" t="s">
        <v>418</v>
      </c>
      <c r="E338" s="1" t="s">
        <v>132</v>
      </c>
      <c r="F338" s="1" t="s">
        <v>351</v>
      </c>
      <c r="G338" s="1" t="s">
        <v>352</v>
      </c>
      <c r="H338" s="1" t="s">
        <v>52</v>
      </c>
      <c r="J338" s="2">
        <v>1.53</v>
      </c>
      <c r="K338" s="2">
        <f t="shared" si="51"/>
        <v>8.1300000000000008</v>
      </c>
      <c r="L338" s="2">
        <f t="shared" si="52"/>
        <v>0</v>
      </c>
      <c r="AG338" s="9">
        <v>8.1300000000000008</v>
      </c>
      <c r="AH338" s="5">
        <v>8422.68</v>
      </c>
      <c r="AL338" s="5" t="str">
        <f>IF(AK338&gt;0,AK338*$AL$1,"")</f>
        <v/>
      </c>
      <c r="AN338" s="5" t="str">
        <f>IF(AM338&gt;0,AM338*$AN$1,"")</f>
        <v/>
      </c>
      <c r="AP338" s="5" t="str">
        <f>IF(AO338&gt;0,AO338*$AP$1,"")</f>
        <v/>
      </c>
      <c r="AS338" s="5">
        <f>SUM(O338,Q338,S338,U338,W338,Y338,AA338,AC338,AF338,AH338,AJ338)</f>
        <v>8422.68</v>
      </c>
      <c r="AT338" s="5">
        <f t="shared" si="53"/>
        <v>6746.5666799999999</v>
      </c>
      <c r="AU338" s="11">
        <f t="shared" si="54"/>
        <v>0.13961922036657662</v>
      </c>
      <c r="AV338" s="5">
        <f>(AU338/100)*$AV$1</f>
        <v>139.61922036657663</v>
      </c>
    </row>
    <row r="339" spans="2:48" x14ac:dyDescent="0.25">
      <c r="B339" s="1" t="s">
        <v>435</v>
      </c>
      <c r="C339" s="1" t="s">
        <v>466</v>
      </c>
      <c r="D339" s="1" t="s">
        <v>418</v>
      </c>
      <c r="E339" s="1" t="s">
        <v>68</v>
      </c>
      <c r="F339" s="1" t="s">
        <v>50</v>
      </c>
      <c r="G339" s="1" t="s">
        <v>51</v>
      </c>
      <c r="H339" s="1" t="s">
        <v>52</v>
      </c>
      <c r="J339" s="2">
        <v>1.55</v>
      </c>
      <c r="K339" s="2">
        <f t="shared" si="51"/>
        <v>20.100000000000001</v>
      </c>
      <c r="L339" s="2">
        <f t="shared" si="52"/>
        <v>0</v>
      </c>
      <c r="AG339" s="9">
        <v>20.100000000000001</v>
      </c>
      <c r="AH339" s="5">
        <v>20823.599999999999</v>
      </c>
      <c r="AL339" s="5" t="str">
        <f t="shared" ref="AL339:AL340" si="63">IF(AK339&gt;0,AK339*$AL$1,"")</f>
        <v/>
      </c>
      <c r="AN339" s="5" t="str">
        <f t="shared" ref="AN339:AN340" si="64">IF(AM339&gt;0,AM339*$AN$1,"")</f>
        <v/>
      </c>
      <c r="AP339" s="5" t="str">
        <f t="shared" ref="AP339:AP340" si="65">IF(AO339&gt;0,AO339*$AP$1,"")</f>
        <v/>
      </c>
      <c r="AS339" s="5">
        <f t="shared" si="46"/>
        <v>20823.599999999999</v>
      </c>
      <c r="AT339" s="5">
        <f t="shared" si="53"/>
        <v>16679.703600000001</v>
      </c>
      <c r="AU339" s="11">
        <f t="shared" si="54"/>
        <v>0.34518405035279093</v>
      </c>
      <c r="AV339" s="5">
        <f>(AU339/100)*$AV$1</f>
        <v>345.1840503527909</v>
      </c>
    </row>
    <row r="340" spans="2:48" x14ac:dyDescent="0.25">
      <c r="B340" s="1" t="s">
        <v>436</v>
      </c>
      <c r="C340" s="1" t="s">
        <v>466</v>
      </c>
      <c r="D340" s="1" t="s">
        <v>418</v>
      </c>
      <c r="E340" s="1" t="s">
        <v>58</v>
      </c>
      <c r="F340" s="1" t="s">
        <v>118</v>
      </c>
      <c r="G340" s="1" t="s">
        <v>51</v>
      </c>
      <c r="H340" s="1" t="s">
        <v>52</v>
      </c>
      <c r="J340" s="2">
        <v>1.57</v>
      </c>
      <c r="K340" s="2">
        <f t="shared" si="51"/>
        <v>24.34</v>
      </c>
      <c r="L340" s="2">
        <f t="shared" si="52"/>
        <v>0</v>
      </c>
      <c r="AG340" s="9">
        <v>24.34</v>
      </c>
      <c r="AH340" s="5">
        <v>25216.240000000002</v>
      </c>
      <c r="AL340" s="5" t="str">
        <f t="shared" si="63"/>
        <v/>
      </c>
      <c r="AN340" s="5" t="str">
        <f t="shared" si="64"/>
        <v/>
      </c>
      <c r="AP340" s="5" t="str">
        <f t="shared" si="65"/>
        <v/>
      </c>
      <c r="AS340" s="5">
        <f t="shared" ref="AS340:AS342" si="66">SUM(O340,Q340,S340,U340,W340,Y340,AA340,AC340,AF340,AH340,AJ340)</f>
        <v>25216.240000000002</v>
      </c>
      <c r="AT340" s="5">
        <f t="shared" ref="AT340:AT357" si="67">$AS$365*(AU340/100)</f>
        <v>20198.20824</v>
      </c>
      <c r="AU340" s="11">
        <f t="shared" si="54"/>
        <v>0.41799899430780751</v>
      </c>
      <c r="AV340" s="5">
        <f>(AU340/100)*$AV$1</f>
        <v>417.99899430780749</v>
      </c>
    </row>
    <row r="341" spans="2:48" x14ac:dyDescent="0.25">
      <c r="B341" s="1" t="s">
        <v>437</v>
      </c>
      <c r="C341" s="1" t="s">
        <v>466</v>
      </c>
      <c r="D341" s="1" t="s">
        <v>418</v>
      </c>
      <c r="E341" s="1" t="s">
        <v>76</v>
      </c>
      <c r="F341" s="1" t="s">
        <v>60</v>
      </c>
      <c r="G341" s="1" t="s">
        <v>51</v>
      </c>
      <c r="H341" s="1" t="s">
        <v>52</v>
      </c>
      <c r="J341" s="2">
        <v>1.42</v>
      </c>
      <c r="K341" s="2">
        <f t="shared" ref="K341:K350" si="68">SUM(N341,P341,R341,T341,V341,X341,Z341,AB341,AE341,AG341,AI341)</f>
        <v>17.75</v>
      </c>
      <c r="L341" s="2">
        <f t="shared" ref="L341:L350" si="69">SUM(M341,AD341,AK341,AM341,AO341,AQ341,AR341)</f>
        <v>0</v>
      </c>
      <c r="AG341" s="9">
        <v>17.75</v>
      </c>
      <c r="AH341" s="5">
        <v>18111.349999999999</v>
      </c>
      <c r="AL341" s="5" t="str">
        <f t="shared" ref="AL341" si="70">IF(AK341&gt;0,AK341*$AL$1,"")</f>
        <v/>
      </c>
      <c r="AN341" s="5" t="str">
        <f t="shared" ref="AN341" si="71">IF(AM341&gt;0,AM341*$AN$1,"")</f>
        <v/>
      </c>
      <c r="AP341" s="5" t="str">
        <f t="shared" ref="AP341" si="72">IF(AO341&gt;0,AO341*$AP$1,"")</f>
        <v/>
      </c>
      <c r="AS341" s="5">
        <f t="shared" si="66"/>
        <v>18111.349999999999</v>
      </c>
      <c r="AT341" s="5">
        <f t="shared" si="67"/>
        <v>14507.191349999997</v>
      </c>
      <c r="AU341" s="11">
        <f t="shared" si="54"/>
        <v>0.30022422397457782</v>
      </c>
      <c r="AV341" s="5">
        <f>(AU341/100)*$AV$1</f>
        <v>300.22422397457785</v>
      </c>
    </row>
    <row r="342" spans="2:48" x14ac:dyDescent="0.25">
      <c r="B342" s="1" t="s">
        <v>438</v>
      </c>
      <c r="C342" s="1" t="s">
        <v>466</v>
      </c>
      <c r="D342" s="1" t="s">
        <v>418</v>
      </c>
      <c r="E342" s="1" t="s">
        <v>98</v>
      </c>
      <c r="F342" s="1" t="s">
        <v>168</v>
      </c>
      <c r="G342" s="1" t="s">
        <v>51</v>
      </c>
      <c r="H342" s="1" t="s">
        <v>52</v>
      </c>
      <c r="J342" s="2">
        <v>0.04</v>
      </c>
      <c r="K342" s="2">
        <f t="shared" si="68"/>
        <v>9.42</v>
      </c>
      <c r="L342" s="2">
        <f t="shared" si="69"/>
        <v>0</v>
      </c>
      <c r="AG342" s="9">
        <v>9.42</v>
      </c>
      <c r="AH342" s="5">
        <v>7912.97</v>
      </c>
      <c r="AL342" s="5" t="str">
        <f t="shared" ref="AL342" si="73">IF(AK342&gt;0,AK342*$AL$1,"")</f>
        <v/>
      </c>
      <c r="AN342" s="5" t="str">
        <f t="shared" ref="AN342" si="74">IF(AM342&gt;0,AM342*$AN$1,"")</f>
        <v/>
      </c>
      <c r="AP342" s="5" t="str">
        <f t="shared" ref="AP342" si="75">IF(AO342&gt;0,AO342*$AP$1,"")</f>
        <v/>
      </c>
      <c r="AS342" s="5">
        <f t="shared" si="66"/>
        <v>7912.97</v>
      </c>
      <c r="AT342" s="5">
        <f t="shared" si="67"/>
        <v>6338.2889699999996</v>
      </c>
      <c r="AU342" s="11">
        <f t="shared" si="54"/>
        <v>0.13116997228721855</v>
      </c>
      <c r="AV342" s="5">
        <f>(AU342/100)*$AV$1</f>
        <v>131.16997228721854</v>
      </c>
    </row>
    <row r="343" spans="2:48" x14ac:dyDescent="0.25">
      <c r="B343" s="29" t="s">
        <v>444</v>
      </c>
      <c r="K343" s="2">
        <f t="shared" si="68"/>
        <v>0</v>
      </c>
      <c r="L343" s="2">
        <f t="shared" si="69"/>
        <v>0</v>
      </c>
    </row>
    <row r="344" spans="2:48" x14ac:dyDescent="0.25">
      <c r="B344" s="1" t="s">
        <v>350</v>
      </c>
      <c r="C344" s="1" t="s">
        <v>469</v>
      </c>
      <c r="D344" s="1" t="s">
        <v>266</v>
      </c>
      <c r="K344" s="2">
        <f t="shared" si="68"/>
        <v>1.19</v>
      </c>
      <c r="L344" s="2">
        <f t="shared" si="69"/>
        <v>0</v>
      </c>
      <c r="AG344" s="9">
        <v>1.19</v>
      </c>
      <c r="AH344" s="5">
        <v>1232.8399999999999</v>
      </c>
      <c r="AL344" s="5" t="str">
        <f>IF(AK344&gt;0,AK344*$AL$1,"")</f>
        <v/>
      </c>
      <c r="AN344" s="5" t="str">
        <f>IF(AM344&gt;0,AM344*$AN$1,"")</f>
        <v/>
      </c>
      <c r="AP344" s="5" t="str">
        <f>IF(AO344&gt;0,AO344*$AP$1,"")</f>
        <v/>
      </c>
      <c r="AS344" s="5">
        <f>SUM(O344,Q344,S344,U344,W344,Y344,AA344,AC344,AF344,AH344,AJ344)</f>
        <v>1232.8399999999999</v>
      </c>
      <c r="AT344" s="5">
        <f t="shared" si="67"/>
        <v>987.50483999999983</v>
      </c>
      <c r="AU344" s="11">
        <f t="shared" si="54"/>
        <v>2.0436269647752296E-2</v>
      </c>
      <c r="AV344" s="5">
        <f>(AU344/100)*$AV$1</f>
        <v>20.436269647752297</v>
      </c>
    </row>
    <row r="345" spans="2:48" x14ac:dyDescent="0.25">
      <c r="B345" s="29" t="s">
        <v>445</v>
      </c>
      <c r="K345" s="2">
        <f t="shared" si="68"/>
        <v>0</v>
      </c>
      <c r="L345" s="2">
        <f t="shared" si="69"/>
        <v>0</v>
      </c>
    </row>
    <row r="346" spans="2:48" x14ac:dyDescent="0.25">
      <c r="B346" s="1" t="s">
        <v>344</v>
      </c>
      <c r="C346" s="1" t="s">
        <v>468</v>
      </c>
      <c r="D346" s="1" t="s">
        <v>96</v>
      </c>
      <c r="E346" s="1" t="s">
        <v>68</v>
      </c>
      <c r="F346" s="1" t="s">
        <v>186</v>
      </c>
      <c r="G346" s="1" t="s">
        <v>51</v>
      </c>
      <c r="H346" s="1" t="s">
        <v>343</v>
      </c>
      <c r="J346" s="2">
        <v>0.88</v>
      </c>
      <c r="K346" s="2">
        <f t="shared" si="68"/>
        <v>4.0599999999999996</v>
      </c>
      <c r="L346" s="2">
        <f t="shared" si="69"/>
        <v>0</v>
      </c>
      <c r="AG346" s="9">
        <v>4.0599999999999996</v>
      </c>
      <c r="AH346" s="5">
        <v>4206.16</v>
      </c>
      <c r="AL346" s="5" t="str">
        <f t="shared" ref="AL346:AL348" si="76">IF(AK346&gt;0,AK346*$AL$1,"")</f>
        <v/>
      </c>
      <c r="AN346" s="5" t="str">
        <f t="shared" ref="AN346:AN348" si="77">IF(AM346&gt;0,AM346*$AN$1,"")</f>
        <v/>
      </c>
      <c r="AP346" s="5" t="str">
        <f t="shared" ref="AP346:AP348" si="78">IF(AO346&gt;0,AO346*$AP$1,"")</f>
        <v/>
      </c>
      <c r="AS346" s="5">
        <f t="shared" ref="AS346:AS348" si="79">SUM(O346,Q346,S346,U346,W346,Y346,AA346,AC346,AF346,AH346,AJ346)</f>
        <v>4206.16</v>
      </c>
      <c r="AT346" s="5">
        <f t="shared" si="67"/>
        <v>3369.1341600000001</v>
      </c>
      <c r="AU346" s="11">
        <f t="shared" si="54"/>
        <v>6.9723743504096075E-2</v>
      </c>
      <c r="AV346" s="5">
        <f>(AU346/100)*$AV$1</f>
        <v>69.723743504096078</v>
      </c>
    </row>
    <row r="347" spans="2:48" x14ac:dyDescent="0.25">
      <c r="B347" s="1" t="s">
        <v>348</v>
      </c>
      <c r="C347" s="1" t="s">
        <v>468</v>
      </c>
      <c r="D347" s="1" t="s">
        <v>96</v>
      </c>
      <c r="E347" s="1" t="s">
        <v>98</v>
      </c>
      <c r="F347" s="1" t="s">
        <v>347</v>
      </c>
      <c r="G347" s="1" t="s">
        <v>51</v>
      </c>
      <c r="H347" s="1" t="s">
        <v>343</v>
      </c>
      <c r="J347" s="2">
        <v>1.1599999999999999</v>
      </c>
      <c r="K347" s="2">
        <f t="shared" si="68"/>
        <v>1.71</v>
      </c>
      <c r="L347" s="2">
        <f t="shared" si="69"/>
        <v>0</v>
      </c>
      <c r="AG347" s="9">
        <v>1.71</v>
      </c>
      <c r="AH347" s="5">
        <v>1771.56</v>
      </c>
      <c r="AL347" s="5" t="str">
        <f t="shared" si="76"/>
        <v/>
      </c>
      <c r="AN347" s="5" t="str">
        <f t="shared" si="77"/>
        <v/>
      </c>
      <c r="AP347" s="5" t="str">
        <f t="shared" si="78"/>
        <v/>
      </c>
      <c r="AS347" s="5">
        <f t="shared" si="79"/>
        <v>1771.56</v>
      </c>
      <c r="AT347" s="5">
        <f t="shared" si="67"/>
        <v>1419.01956</v>
      </c>
      <c r="AU347" s="11">
        <f t="shared" si="54"/>
        <v>2.9366404283744898E-2</v>
      </c>
      <c r="AV347" s="5">
        <f>(AU347/100)*$AV$1</f>
        <v>29.366404283744899</v>
      </c>
    </row>
    <row r="348" spans="2:48" x14ac:dyDescent="0.25">
      <c r="B348" s="1" t="s">
        <v>349</v>
      </c>
      <c r="C348" s="1" t="s">
        <v>468</v>
      </c>
      <c r="D348" s="1" t="s">
        <v>96</v>
      </c>
      <c r="E348" s="1" t="s">
        <v>59</v>
      </c>
      <c r="F348" s="1" t="s">
        <v>186</v>
      </c>
      <c r="G348" s="1" t="s">
        <v>51</v>
      </c>
      <c r="H348" s="1" t="s">
        <v>343</v>
      </c>
      <c r="J348" s="2">
        <v>1</v>
      </c>
      <c r="K348" s="2">
        <f t="shared" si="68"/>
        <v>5.2</v>
      </c>
      <c r="L348" s="2">
        <f t="shared" si="69"/>
        <v>0</v>
      </c>
      <c r="AG348" s="9">
        <v>5.2</v>
      </c>
      <c r="AH348" s="5">
        <v>5387.2</v>
      </c>
      <c r="AL348" s="5" t="str">
        <f t="shared" si="76"/>
        <v/>
      </c>
      <c r="AN348" s="5" t="str">
        <f t="shared" si="77"/>
        <v/>
      </c>
      <c r="AP348" s="5" t="str">
        <f t="shared" si="78"/>
        <v/>
      </c>
      <c r="AS348" s="5">
        <f t="shared" si="79"/>
        <v>5387.2</v>
      </c>
      <c r="AT348" s="5">
        <f t="shared" si="67"/>
        <v>4315.1471999999985</v>
      </c>
      <c r="AU348" s="11">
        <f t="shared" si="54"/>
        <v>8.9301346359925995E-2</v>
      </c>
      <c r="AV348" s="5">
        <f>(AU348/100)*$AV$1</f>
        <v>89.301346359925986</v>
      </c>
    </row>
    <row r="349" spans="2:48" x14ac:dyDescent="0.25">
      <c r="B349" s="29" t="s">
        <v>446</v>
      </c>
      <c r="K349" s="2">
        <f t="shared" si="68"/>
        <v>0</v>
      </c>
      <c r="L349" s="2">
        <f t="shared" si="69"/>
        <v>0</v>
      </c>
    </row>
    <row r="350" spans="2:48" x14ac:dyDescent="0.25">
      <c r="B350" s="1" t="s">
        <v>340</v>
      </c>
      <c r="C350" s="1" t="s">
        <v>467</v>
      </c>
      <c r="D350" s="1" t="s">
        <v>192</v>
      </c>
      <c r="E350" s="1" t="s">
        <v>78</v>
      </c>
      <c r="F350" s="1" t="s">
        <v>278</v>
      </c>
      <c r="G350" s="1" t="s">
        <v>51</v>
      </c>
      <c r="H350" s="1" t="s">
        <v>52</v>
      </c>
      <c r="J350" s="2">
        <v>0.93</v>
      </c>
      <c r="K350" s="2">
        <f t="shared" si="68"/>
        <v>5.3</v>
      </c>
      <c r="L350" s="2">
        <f t="shared" si="69"/>
        <v>0</v>
      </c>
      <c r="AG350" s="9">
        <v>5.3</v>
      </c>
      <c r="AH350" s="5">
        <v>5490.8</v>
      </c>
      <c r="AL350" s="5" t="str">
        <f>IF(AK350&gt;0,AK350*$AL$1,"")</f>
        <v/>
      </c>
      <c r="AN350" s="5" t="str">
        <f>IF(AM350&gt;0,AM350*$AN$1,"")</f>
        <v/>
      </c>
      <c r="AP350" s="5" t="str">
        <f>IF(AO350&gt;0,AO350*$AP$1,"")</f>
        <v/>
      </c>
      <c r="AS350" s="5">
        <f t="shared" ref="AS350:AS352" si="80">SUM(O350,Q350,S350,U350,W350,Y350,AA350,AC350,AF350,AH350,AJ350)</f>
        <v>5490.8</v>
      </c>
      <c r="AT350" s="5">
        <f t="shared" si="67"/>
        <v>4398.1307999999999</v>
      </c>
      <c r="AU350" s="11">
        <f t="shared" si="54"/>
        <v>9.1018679943770733E-2</v>
      </c>
      <c r="AV350" s="5">
        <f>(AU350/100)*$AV$1</f>
        <v>91.018679943770735</v>
      </c>
    </row>
    <row r="351" spans="2:48" x14ac:dyDescent="0.25">
      <c r="B351" s="1" t="s">
        <v>341</v>
      </c>
      <c r="C351" s="1" t="s">
        <v>467</v>
      </c>
      <c r="D351" s="1" t="s">
        <v>192</v>
      </c>
      <c r="E351" s="1" t="s">
        <v>132</v>
      </c>
      <c r="F351" s="1" t="s">
        <v>278</v>
      </c>
      <c r="G351" s="1" t="s">
        <v>51</v>
      </c>
      <c r="H351" s="1" t="s">
        <v>52</v>
      </c>
      <c r="J351" s="2">
        <v>0.89</v>
      </c>
      <c r="K351" s="2">
        <f t="shared" ref="K351:K355" si="81">SUM(N351,P351,R351,T351,V351,X351,Z351,AB351,AE351,AG351,AI351)</f>
        <v>7.7</v>
      </c>
      <c r="L351" s="2">
        <f t="shared" ref="L351:L355" si="82">SUM(M351,AD351,AK351,AM351,AO351,AQ351,AR351)</f>
        <v>0</v>
      </c>
      <c r="AG351" s="9">
        <v>7.7</v>
      </c>
      <c r="AH351" s="5">
        <v>8240.34</v>
      </c>
      <c r="AL351" s="5" t="str">
        <f t="shared" ref="AL351:AL352" si="83">IF(AK351&gt;0,AK351*$AL$1,"")</f>
        <v/>
      </c>
      <c r="AN351" s="5" t="str">
        <f t="shared" ref="AN351:AN352" si="84">IF(AM351&gt;0,AM351*$AN$1,"")</f>
        <v/>
      </c>
      <c r="AP351" s="5" t="str">
        <f t="shared" ref="AP351:AP352" si="85">IF(AO351&gt;0,AO351*$AP$1,"")</f>
        <v/>
      </c>
      <c r="AS351" s="5">
        <f t="shared" si="80"/>
        <v>8240.34</v>
      </c>
      <c r="AT351" s="5">
        <f t="shared" si="67"/>
        <v>6600.5123399999993</v>
      </c>
      <c r="AU351" s="11">
        <f t="shared" si="54"/>
        <v>0.13659664695269391</v>
      </c>
      <c r="AV351" s="5">
        <f>(AU351/100)*$AV$1</f>
        <v>136.59664695269393</v>
      </c>
    </row>
    <row r="352" spans="2:48" x14ac:dyDescent="0.25">
      <c r="B352" s="1" t="s">
        <v>344</v>
      </c>
      <c r="C352" s="1" t="s">
        <v>467</v>
      </c>
      <c r="D352" s="1" t="s">
        <v>192</v>
      </c>
      <c r="E352" s="1" t="s">
        <v>78</v>
      </c>
      <c r="F352" s="1" t="s">
        <v>118</v>
      </c>
      <c r="G352" s="1" t="s">
        <v>51</v>
      </c>
      <c r="H352" s="1" t="s">
        <v>52</v>
      </c>
      <c r="J352" s="2">
        <v>1.1399999999999999</v>
      </c>
      <c r="K352" s="2">
        <f t="shared" si="81"/>
        <v>22.34</v>
      </c>
      <c r="L352" s="2">
        <f t="shared" si="82"/>
        <v>0</v>
      </c>
      <c r="AG352" s="9">
        <v>22.34</v>
      </c>
      <c r="AH352" s="5">
        <v>22576.51</v>
      </c>
      <c r="AL352" s="5" t="str">
        <f t="shared" si="83"/>
        <v/>
      </c>
      <c r="AN352" s="5" t="str">
        <f t="shared" si="84"/>
        <v/>
      </c>
      <c r="AP352" s="5" t="str">
        <f t="shared" si="85"/>
        <v/>
      </c>
      <c r="AS352" s="5">
        <f t="shared" si="80"/>
        <v>22576.51</v>
      </c>
      <c r="AT352" s="5">
        <f t="shared" si="67"/>
        <v>18083.784509999998</v>
      </c>
      <c r="AU352" s="11">
        <f t="shared" si="54"/>
        <v>0.37424130143828571</v>
      </c>
      <c r="AV352" s="5">
        <f>(AU352/100)*$AV$1</f>
        <v>374.24130143828575</v>
      </c>
    </row>
    <row r="353" spans="1:48" x14ac:dyDescent="0.25">
      <c r="B353" s="1" t="s">
        <v>350</v>
      </c>
      <c r="C353" s="1" t="s">
        <v>467</v>
      </c>
      <c r="D353" s="1" t="s">
        <v>192</v>
      </c>
      <c r="E353" s="1" t="s">
        <v>59</v>
      </c>
      <c r="F353" s="1" t="s">
        <v>118</v>
      </c>
      <c r="G353" s="1" t="s">
        <v>51</v>
      </c>
      <c r="H353" s="1" t="s">
        <v>52</v>
      </c>
      <c r="J353" s="2">
        <v>1.05</v>
      </c>
      <c r="K353" s="2">
        <f t="shared" si="81"/>
        <v>21.98</v>
      </c>
      <c r="L353" s="2">
        <f t="shared" si="82"/>
        <v>0</v>
      </c>
      <c r="AG353" s="9">
        <v>21.98</v>
      </c>
      <c r="AH353" s="5">
        <v>22456.34</v>
      </c>
      <c r="AL353" s="5" t="str">
        <f t="shared" ref="AL353" si="86">IF(AK353&gt;0,AK353*$AL$1,"")</f>
        <v/>
      </c>
      <c r="AN353" s="5" t="str">
        <f t="shared" ref="AN353" si="87">IF(AM353&gt;0,AM353*$AN$1,"")</f>
        <v/>
      </c>
      <c r="AP353" s="5" t="str">
        <f t="shared" ref="AP353" si="88">IF(AO353&gt;0,AO353*$AP$1,"")</f>
        <v/>
      </c>
      <c r="AS353" s="5">
        <f t="shared" ref="AS353:AS354" si="89">SUM(O353,Q353,S353,U353,W353,Y353,AA353,AC353,AF353,AH353,AJ353)</f>
        <v>22456.34</v>
      </c>
      <c r="AT353" s="5">
        <f t="shared" si="67"/>
        <v>17987.528339999997</v>
      </c>
      <c r="AU353" s="11">
        <f t="shared" si="54"/>
        <v>0.37224929394049983</v>
      </c>
      <c r="AV353" s="5">
        <f>(AU353/100)*$AV$1</f>
        <v>372.2492939404998</v>
      </c>
    </row>
    <row r="354" spans="1:48" x14ac:dyDescent="0.25">
      <c r="B354" s="1" t="s">
        <v>353</v>
      </c>
      <c r="C354" s="1" t="s">
        <v>467</v>
      </c>
      <c r="D354" s="1" t="s">
        <v>192</v>
      </c>
      <c r="E354" s="1" t="s">
        <v>68</v>
      </c>
      <c r="F354" s="1" t="s">
        <v>330</v>
      </c>
      <c r="G354" s="1" t="s">
        <v>51</v>
      </c>
      <c r="H354" s="1" t="s">
        <v>52</v>
      </c>
      <c r="J354" s="2">
        <v>0.04</v>
      </c>
      <c r="K354" s="2">
        <f t="shared" si="81"/>
        <v>0.04</v>
      </c>
      <c r="L354" s="2">
        <f t="shared" si="82"/>
        <v>0</v>
      </c>
      <c r="AG354" s="9">
        <v>0.04</v>
      </c>
      <c r="AH354" s="5">
        <v>41.44</v>
      </c>
      <c r="AL354" s="5" t="str">
        <f t="shared" ref="AL354:AL356" si="90">IF(AK354&gt;0,AK354*$AL$1,"")</f>
        <v/>
      </c>
      <c r="AN354" s="5" t="str">
        <f t="shared" ref="AN354:AN356" si="91">IF(AM354&gt;0,AM354*$AN$1,"")</f>
        <v/>
      </c>
      <c r="AP354" s="5" t="str">
        <f t="shared" ref="AP354:AP356" si="92">IF(AO354&gt;0,AO354*$AP$1,"")</f>
        <v/>
      </c>
      <c r="AS354" s="5">
        <f t="shared" si="89"/>
        <v>41.44</v>
      </c>
      <c r="AT354" s="5">
        <f t="shared" si="67"/>
        <v>33.193439999999995</v>
      </c>
      <c r="AU354" s="11">
        <f t="shared" si="54"/>
        <v>6.8693343353789236E-4</v>
      </c>
      <c r="AV354" s="5">
        <f>(AU354/100)*$AV$1</f>
        <v>0.68693343353789238</v>
      </c>
    </row>
    <row r="355" spans="1:48" x14ac:dyDescent="0.25">
      <c r="B355" s="1" t="s">
        <v>354</v>
      </c>
      <c r="C355" s="1" t="s">
        <v>467</v>
      </c>
      <c r="D355" s="1" t="s">
        <v>192</v>
      </c>
      <c r="E355" s="1" t="s">
        <v>78</v>
      </c>
      <c r="F355" s="1" t="s">
        <v>138</v>
      </c>
      <c r="G355" s="1" t="s">
        <v>51</v>
      </c>
      <c r="H355" s="1" t="s">
        <v>52</v>
      </c>
      <c r="J355" s="2">
        <v>0.95</v>
      </c>
      <c r="K355" s="2">
        <f t="shared" si="81"/>
        <v>5.01</v>
      </c>
      <c r="L355" s="2">
        <f t="shared" si="82"/>
        <v>0</v>
      </c>
      <c r="AG355" s="9">
        <v>5.01</v>
      </c>
      <c r="AH355" s="5">
        <v>5074.33</v>
      </c>
      <c r="AL355" s="5" t="str">
        <f t="shared" si="90"/>
        <v/>
      </c>
      <c r="AN355" s="5" t="str">
        <f t="shared" si="91"/>
        <v/>
      </c>
      <c r="AP355" s="5" t="str">
        <f t="shared" si="92"/>
        <v/>
      </c>
      <c r="AS355" s="5">
        <f t="shared" ref="AS355:AS356" si="93">SUM(O355,Q355,S355,U355,W355,Y355,AA355,AC355,AF355,AH355,AJ355)</f>
        <v>5074.33</v>
      </c>
      <c r="AT355" s="5">
        <f t="shared" si="67"/>
        <v>4064.5383299999999</v>
      </c>
      <c r="AU355" s="11">
        <f t="shared" si="54"/>
        <v>8.4115032089872907E-2</v>
      </c>
      <c r="AV355" s="5">
        <f>(AU355/100)*$AV$1</f>
        <v>84.115032089872912</v>
      </c>
    </row>
    <row r="356" spans="1:48" x14ac:dyDescent="0.25">
      <c r="B356" s="1" t="s">
        <v>355</v>
      </c>
      <c r="C356" s="1" t="s">
        <v>467</v>
      </c>
      <c r="D356" s="1" t="s">
        <v>192</v>
      </c>
      <c r="E356" s="1" t="s">
        <v>61</v>
      </c>
      <c r="F356" s="1" t="s">
        <v>62</v>
      </c>
      <c r="G356" s="1" t="s">
        <v>51</v>
      </c>
      <c r="H356" s="1" t="s">
        <v>63</v>
      </c>
      <c r="J356" s="2">
        <v>1.92</v>
      </c>
      <c r="K356" s="2">
        <f t="shared" ref="K356" si="94">SUM(N356,P356,R356,T356,V356,X356,Z356,AB356,AE356,AG356,AI356)</f>
        <v>7.17</v>
      </c>
      <c r="L356" s="2">
        <f t="shared" ref="L356" si="95">SUM(M356,AD356,AK356,AM356,AO356,AQ356,AR356)</f>
        <v>0</v>
      </c>
      <c r="AG356" s="9">
        <v>7.17</v>
      </c>
      <c r="AH356" s="5">
        <v>7428.12</v>
      </c>
      <c r="AL356" s="5" t="str">
        <f t="shared" si="90"/>
        <v/>
      </c>
      <c r="AN356" s="5" t="str">
        <f t="shared" si="91"/>
        <v/>
      </c>
      <c r="AP356" s="5" t="str">
        <f t="shared" si="92"/>
        <v/>
      </c>
      <c r="AS356" s="5">
        <f t="shared" si="93"/>
        <v>7428.12</v>
      </c>
      <c r="AT356" s="5">
        <f t="shared" si="67"/>
        <v>5949.9241199999997</v>
      </c>
      <c r="AU356" s="11">
        <f>(AS356/$AS$365)*(100-19.9)</f>
        <v>0.12313281796166721</v>
      </c>
      <c r="AV356" s="5">
        <f>(AU356/100)*$AV$1</f>
        <v>123.13281796166721</v>
      </c>
    </row>
    <row r="357" spans="1:48" x14ac:dyDescent="0.25">
      <c r="B357" s="29" t="s">
        <v>470</v>
      </c>
    </row>
    <row r="358" spans="1:48" x14ac:dyDescent="0.25">
      <c r="B358" s="1" t="s">
        <v>471</v>
      </c>
      <c r="AT358" s="5">
        <f>$AS$365*(AU358/100)</f>
        <v>149795.68467069507</v>
      </c>
      <c r="AU358" s="41">
        <v>3.1</v>
      </c>
      <c r="AV358" s="5">
        <f t="shared" ref="AV357:AV364" si="96">(AU358/100)*$AV$1</f>
        <v>3100</v>
      </c>
    </row>
    <row r="359" spans="1:48" x14ac:dyDescent="0.25">
      <c r="B359" s="1" t="s">
        <v>472</v>
      </c>
      <c r="AT359" s="5">
        <f t="shared" ref="AT359:AT364" si="97">$AS$365*(AU359/100)</f>
        <v>43489.069743105028</v>
      </c>
      <c r="AU359" s="41">
        <v>0.9</v>
      </c>
      <c r="AV359" s="5">
        <f t="shared" si="96"/>
        <v>900.00000000000011</v>
      </c>
    </row>
    <row r="360" spans="1:48" x14ac:dyDescent="0.25">
      <c r="B360" s="1" t="s">
        <v>473</v>
      </c>
      <c r="AT360" s="5">
        <f t="shared" si="97"/>
        <v>67649.664044830031</v>
      </c>
      <c r="AU360" s="41">
        <v>1.4</v>
      </c>
      <c r="AV360" s="5">
        <f t="shared" si="96"/>
        <v>1399.9999999999998</v>
      </c>
    </row>
    <row r="361" spans="1:48" x14ac:dyDescent="0.25">
      <c r="B361" s="1" t="s">
        <v>474</v>
      </c>
      <c r="AT361" s="5">
        <f t="shared" si="97"/>
        <v>43489.069743105028</v>
      </c>
      <c r="AU361" s="41">
        <v>0.9</v>
      </c>
      <c r="AV361" s="5">
        <f t="shared" si="96"/>
        <v>900.00000000000011</v>
      </c>
    </row>
    <row r="362" spans="1:48" x14ac:dyDescent="0.25">
      <c r="B362" s="1" t="s">
        <v>475</v>
      </c>
      <c r="AT362" s="5">
        <f t="shared" si="97"/>
        <v>48321.18860345002</v>
      </c>
      <c r="AU362" s="41">
        <v>1</v>
      </c>
      <c r="AV362" s="5">
        <f t="shared" si="96"/>
        <v>1000</v>
      </c>
    </row>
    <row r="363" spans="1:48" x14ac:dyDescent="0.25">
      <c r="B363" s="1" t="s">
        <v>476</v>
      </c>
      <c r="AT363" s="5">
        <f t="shared" si="97"/>
        <v>560525.78780002019</v>
      </c>
      <c r="AU363" s="41">
        <v>11.6</v>
      </c>
      <c r="AV363" s="5">
        <f t="shared" si="96"/>
        <v>11600</v>
      </c>
    </row>
    <row r="364" spans="1:48" ht="15.75" thickBot="1" x14ac:dyDescent="0.3">
      <c r="B364" s="1" t="s">
        <v>477</v>
      </c>
      <c r="AT364" s="5">
        <f t="shared" si="97"/>
        <v>48321.18860345002</v>
      </c>
      <c r="AU364" s="41">
        <v>1</v>
      </c>
      <c r="AV364" s="5">
        <f t="shared" si="96"/>
        <v>1000</v>
      </c>
    </row>
    <row r="365" spans="1:48" ht="15.75" thickTop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>
        <f>SUM(K3:K356)</f>
        <v>6163.8500000000076</v>
      </c>
      <c r="L365" s="20">
        <f>SUM(L3:L356)</f>
        <v>271.87999999999982</v>
      </c>
      <c r="M365" s="21">
        <f>SUM(M3:M356)</f>
        <v>64.03</v>
      </c>
      <c r="N365" s="22">
        <f>SUM(N3:N356)</f>
        <v>436.27999999999992</v>
      </c>
      <c r="O365" s="23">
        <f>SUM(O3:O356)</f>
        <v>715121.91375000018</v>
      </c>
      <c r="P365" s="24">
        <f>SUM(P3:P356)</f>
        <v>2029.2499999999982</v>
      </c>
      <c r="Q365" s="23">
        <f>SUM(Q3:Q356)</f>
        <v>2502251.0528000011</v>
      </c>
      <c r="R365" s="25">
        <f>SUM(R3:R356)</f>
        <v>2675.6400000000003</v>
      </c>
      <c r="S365" s="23">
        <f>SUM(S3:S356)</f>
        <v>1344698.5625000002</v>
      </c>
      <c r="T365" s="26">
        <f>SUM(T3:T356)</f>
        <v>570.44999999999982</v>
      </c>
      <c r="U365" s="23">
        <f>SUM(U3:U356)</f>
        <v>85267.247500000027</v>
      </c>
      <c r="V365" s="20">
        <f>SUM(V3:V356)</f>
        <v>0</v>
      </c>
      <c r="W365" s="23">
        <f>SUM(W3:W356)</f>
        <v>0</v>
      </c>
      <c r="X365" s="20">
        <f>SUM(X3:X356)</f>
        <v>0</v>
      </c>
      <c r="Y365" s="23">
        <f>SUM(Y3:Y356)</f>
        <v>0</v>
      </c>
      <c r="Z365" s="27">
        <f>SUM(Z3:Z356)</f>
        <v>92.759999999999962</v>
      </c>
      <c r="AA365" s="23">
        <f>SUM(AA3:AA356)</f>
        <v>5723.3926699999984</v>
      </c>
      <c r="AB365" s="28">
        <f>SUM(AB3:AB356)</f>
        <v>94.04000000000002</v>
      </c>
      <c r="AC365" s="23">
        <f>SUM(AC3:AC356)</f>
        <v>5126.845875</v>
      </c>
      <c r="AD365" s="20">
        <f>SUM(AD3:AD356)</f>
        <v>0</v>
      </c>
      <c r="AE365" s="20">
        <f>SUM(AE3:AE356)</f>
        <v>81.610000000000014</v>
      </c>
      <c r="AF365" s="23">
        <f>SUM(AF3:AF356)</f>
        <v>4572.2002499999999</v>
      </c>
      <c r="AG365" s="27">
        <f>SUM(AG3:AG356)</f>
        <v>183.81999999999996</v>
      </c>
      <c r="AH365" s="23">
        <f>SUM(AH3:AH356)</f>
        <v>187578.15999999997</v>
      </c>
      <c r="AI365" s="20">
        <f>SUM(AI3:AI356)</f>
        <v>0</v>
      </c>
      <c r="AJ365" s="23">
        <f>SUM(AJ3:AJ356)</f>
        <v>0</v>
      </c>
      <c r="AK365" s="21">
        <f>SUM(AK3:AK356)</f>
        <v>3.13</v>
      </c>
      <c r="AL365" s="23">
        <f>SUM(AL3:AL356)</f>
        <v>10071.714</v>
      </c>
      <c r="AM365" s="21">
        <f>SUM(AM3:AM356)</f>
        <v>45.560000000000016</v>
      </c>
      <c r="AN365" s="23">
        <f>SUM(AN3:AN356)</f>
        <v>244338.2800000002</v>
      </c>
      <c r="AO365" s="20">
        <f>SUM(AO3:AO356)</f>
        <v>0</v>
      </c>
      <c r="AP365" s="23">
        <f>SUM(AP3:AP356)</f>
        <v>0</v>
      </c>
      <c r="AQ365" s="20">
        <f>SUM(AQ3:AQ356)</f>
        <v>73.610000000000014</v>
      </c>
      <c r="AR365" s="20">
        <f>SUM(AR3:AR356)</f>
        <v>85.55</v>
      </c>
      <c r="AS365" s="23">
        <f>SUM(AS3:AS364)</f>
        <v>4832118.8603450023</v>
      </c>
      <c r="AT365" s="23">
        <f>SUM(AT3:AT364)</f>
        <v>4832118.8603450041</v>
      </c>
      <c r="AU365" s="20">
        <f>SUM(AU3:AU364)</f>
        <v>100</v>
      </c>
      <c r="AV365" s="23">
        <f>SUM(AV3:AV364)</f>
        <v>99999.999999999985</v>
      </c>
    </row>
    <row r="368" spans="1:48" x14ac:dyDescent="0.25">
      <c r="B368" s="29" t="s">
        <v>441</v>
      </c>
      <c r="C368" s="1">
        <f>SUM(K365,L365)</f>
        <v>6435.7300000000077</v>
      </c>
    </row>
  </sheetData>
  <autoFilter ref="A2:AV365" xr:uid="{00000000-0001-0000-0000-000000000000}"/>
  <conditionalFormatting sqref="I3:I4 I173:I180 J347:J349 I334:I364">
    <cfRule type="notContainsText" dxfId="5" priority="4" operator="notContains" text="#########">
      <formula>ISERROR(SEARCH("#########",I3))</formula>
    </cfRule>
  </conditionalFormatting>
  <conditionalFormatting sqref="J336">
    <cfRule type="notContainsText" dxfId="4" priority="385" operator="notContains" text="#########">
      <formula>ISERROR(SEARCH("#########",J336))</formula>
    </cfRule>
  </conditionalFormatting>
  <conditionalFormatting sqref="J341">
    <cfRule type="notContainsText" dxfId="3" priority="377" operator="notContains" text="#########">
      <formula>ISERROR(SEARCH("#########",J341))</formula>
    </cfRule>
  </conditionalFormatting>
  <conditionalFormatting sqref="J346">
    <cfRule type="notContainsText" dxfId="2" priority="338" operator="notContains" text="#########">
      <formula>ISERROR(SEARCH("#########",J346))</formula>
    </cfRule>
  </conditionalFormatting>
  <conditionalFormatting sqref="J352">
    <cfRule type="notContainsText" dxfId="1" priority="333" operator="notContains" text="#########">
      <formula>ISERROR(SEARCH("#########",J352))</formula>
    </cfRule>
  </conditionalFormatting>
  <conditionalFormatting sqref="J355">
    <cfRule type="notContainsText" dxfId="0" priority="354" operator="notContains" text="#########">
      <formula>ISERROR(SEARCH("#########",J355))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Boettcher</dc:creator>
  <cp:lastModifiedBy>Scott Henderson</cp:lastModifiedBy>
  <dcterms:created xsi:type="dcterms:W3CDTF">2023-12-05T17:27:11Z</dcterms:created>
  <dcterms:modified xsi:type="dcterms:W3CDTF">2024-01-24T22:20:00Z</dcterms:modified>
</cp:coreProperties>
</file>