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2overviewers.sharepoint.com/Shared Documents/H2Overviewers Master/Company Share/Swift County/Group 3/CD 62/"/>
    </mc:Choice>
  </mc:AlternateContent>
  <xr:revisionPtr revIDLastSave="9" documentId="8_{7CDE2FA8-74C1-4ECB-96D9-92AB90DA1B76}" xr6:coauthVersionLast="47" xr6:coauthVersionMax="47" xr10:uidLastSave="{1D7A237C-87EE-4C80-A1C7-C75A2F7A22B5}"/>
  <bookViews>
    <workbookView xWindow="768" yWindow="768" windowWidth="17280" windowHeight="9024" xr2:uid="{00000000-000D-0000-FFFF-FFFF00000000}"/>
  </bookViews>
  <sheets>
    <sheet name="Sheet1" sheetId="1" r:id="rId1"/>
  </sheets>
  <definedNames>
    <definedName name="_xlnm._FilterDatabase" localSheetId="0" hidden="1">Sheet1!$A$2:$AV$360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V359" i="1" l="1"/>
  <c r="K4" i="1" l="1"/>
  <c r="L4" i="1"/>
  <c r="K5" i="1"/>
  <c r="L5" i="1"/>
  <c r="K6" i="1"/>
  <c r="L6" i="1"/>
  <c r="K7" i="1"/>
  <c r="L7" i="1"/>
  <c r="K8" i="1"/>
  <c r="L8" i="1"/>
  <c r="K9" i="1"/>
  <c r="L9" i="1"/>
  <c r="K10" i="1"/>
  <c r="L10" i="1"/>
  <c r="K11" i="1"/>
  <c r="L11" i="1"/>
  <c r="K12" i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L59" i="1"/>
  <c r="K60" i="1"/>
  <c r="L60" i="1"/>
  <c r="K61" i="1"/>
  <c r="L61" i="1"/>
  <c r="K62" i="1"/>
  <c r="L62" i="1"/>
  <c r="K63" i="1"/>
  <c r="L63" i="1"/>
  <c r="K64" i="1"/>
  <c r="L64" i="1"/>
  <c r="K65" i="1"/>
  <c r="L65" i="1"/>
  <c r="K66" i="1"/>
  <c r="L66" i="1"/>
  <c r="K67" i="1"/>
  <c r="L67" i="1"/>
  <c r="K68" i="1"/>
  <c r="L68" i="1"/>
  <c r="K69" i="1"/>
  <c r="L69" i="1"/>
  <c r="K70" i="1"/>
  <c r="L70" i="1"/>
  <c r="K71" i="1"/>
  <c r="L71" i="1"/>
  <c r="K72" i="1"/>
  <c r="L72" i="1"/>
  <c r="K73" i="1"/>
  <c r="L73" i="1"/>
  <c r="K74" i="1"/>
  <c r="L74" i="1"/>
  <c r="K75" i="1"/>
  <c r="L75" i="1"/>
  <c r="K76" i="1"/>
  <c r="L76" i="1"/>
  <c r="K77" i="1"/>
  <c r="L77" i="1"/>
  <c r="K78" i="1"/>
  <c r="L78" i="1"/>
  <c r="K79" i="1"/>
  <c r="L79" i="1"/>
  <c r="K80" i="1"/>
  <c r="L80" i="1"/>
  <c r="K81" i="1"/>
  <c r="L81" i="1"/>
  <c r="K82" i="1"/>
  <c r="L82" i="1"/>
  <c r="K83" i="1"/>
  <c r="L83" i="1"/>
  <c r="K84" i="1"/>
  <c r="L84" i="1"/>
  <c r="K85" i="1"/>
  <c r="L85" i="1"/>
  <c r="K86" i="1"/>
  <c r="L86" i="1"/>
  <c r="K87" i="1"/>
  <c r="L87" i="1"/>
  <c r="K88" i="1"/>
  <c r="L88" i="1"/>
  <c r="K89" i="1"/>
  <c r="L89" i="1"/>
  <c r="K90" i="1"/>
  <c r="L90" i="1"/>
  <c r="K91" i="1"/>
  <c r="L91" i="1"/>
  <c r="K92" i="1"/>
  <c r="L92" i="1"/>
  <c r="K93" i="1"/>
  <c r="L93" i="1"/>
  <c r="K94" i="1"/>
  <c r="L94" i="1"/>
  <c r="K95" i="1"/>
  <c r="L95" i="1"/>
  <c r="K96" i="1"/>
  <c r="L96" i="1"/>
  <c r="K97" i="1"/>
  <c r="L97" i="1"/>
  <c r="K98" i="1"/>
  <c r="L98" i="1"/>
  <c r="K99" i="1"/>
  <c r="L99" i="1"/>
  <c r="K100" i="1"/>
  <c r="L100" i="1"/>
  <c r="K101" i="1"/>
  <c r="L101" i="1"/>
  <c r="K102" i="1"/>
  <c r="L102" i="1"/>
  <c r="K103" i="1"/>
  <c r="L103" i="1"/>
  <c r="K104" i="1"/>
  <c r="L104" i="1"/>
  <c r="K105" i="1"/>
  <c r="L105" i="1"/>
  <c r="K106" i="1"/>
  <c r="L106" i="1"/>
  <c r="K107" i="1"/>
  <c r="L107" i="1"/>
  <c r="K108" i="1"/>
  <c r="L108" i="1"/>
  <c r="K109" i="1"/>
  <c r="L109" i="1"/>
  <c r="K110" i="1"/>
  <c r="L110" i="1"/>
  <c r="K111" i="1"/>
  <c r="L111" i="1"/>
  <c r="K112" i="1"/>
  <c r="L112" i="1"/>
  <c r="K113" i="1"/>
  <c r="L113" i="1"/>
  <c r="K114" i="1"/>
  <c r="L114" i="1"/>
  <c r="K115" i="1"/>
  <c r="L115" i="1"/>
  <c r="K116" i="1"/>
  <c r="L116" i="1"/>
  <c r="K117" i="1"/>
  <c r="L117" i="1"/>
  <c r="K118" i="1"/>
  <c r="L118" i="1"/>
  <c r="K119" i="1"/>
  <c r="L119" i="1"/>
  <c r="K120" i="1"/>
  <c r="L120" i="1"/>
  <c r="K121" i="1"/>
  <c r="L121" i="1"/>
  <c r="K122" i="1"/>
  <c r="L122" i="1"/>
  <c r="K123" i="1"/>
  <c r="L123" i="1"/>
  <c r="K124" i="1"/>
  <c r="L124" i="1"/>
  <c r="K125" i="1"/>
  <c r="L125" i="1"/>
  <c r="K126" i="1"/>
  <c r="L126" i="1"/>
  <c r="K127" i="1"/>
  <c r="L127" i="1"/>
  <c r="K128" i="1"/>
  <c r="L128" i="1"/>
  <c r="K129" i="1"/>
  <c r="L129" i="1"/>
  <c r="K130" i="1"/>
  <c r="L130" i="1"/>
  <c r="K131" i="1"/>
  <c r="L131" i="1"/>
  <c r="K132" i="1"/>
  <c r="L132" i="1"/>
  <c r="K133" i="1"/>
  <c r="L133" i="1"/>
  <c r="K134" i="1"/>
  <c r="L134" i="1"/>
  <c r="K135" i="1"/>
  <c r="L135" i="1"/>
  <c r="K136" i="1"/>
  <c r="L136" i="1"/>
  <c r="K137" i="1"/>
  <c r="L137" i="1"/>
  <c r="K138" i="1"/>
  <c r="L138" i="1"/>
  <c r="K139" i="1"/>
  <c r="L139" i="1"/>
  <c r="K140" i="1"/>
  <c r="L140" i="1"/>
  <c r="K141" i="1"/>
  <c r="L141" i="1"/>
  <c r="K142" i="1"/>
  <c r="L142" i="1"/>
  <c r="K143" i="1"/>
  <c r="L143" i="1"/>
  <c r="K144" i="1"/>
  <c r="L144" i="1"/>
  <c r="K145" i="1"/>
  <c r="L145" i="1"/>
  <c r="K146" i="1"/>
  <c r="L146" i="1"/>
  <c r="K147" i="1"/>
  <c r="L147" i="1"/>
  <c r="K148" i="1"/>
  <c r="L148" i="1"/>
  <c r="K149" i="1"/>
  <c r="L149" i="1"/>
  <c r="K150" i="1"/>
  <c r="L150" i="1"/>
  <c r="K151" i="1"/>
  <c r="L151" i="1"/>
  <c r="K152" i="1"/>
  <c r="L152" i="1"/>
  <c r="K153" i="1"/>
  <c r="L153" i="1"/>
  <c r="K154" i="1"/>
  <c r="L154" i="1"/>
  <c r="K155" i="1"/>
  <c r="L155" i="1"/>
  <c r="K156" i="1"/>
  <c r="L156" i="1"/>
  <c r="K157" i="1"/>
  <c r="L157" i="1"/>
  <c r="K158" i="1"/>
  <c r="L158" i="1"/>
  <c r="K159" i="1"/>
  <c r="L159" i="1"/>
  <c r="K160" i="1"/>
  <c r="L160" i="1"/>
  <c r="K161" i="1"/>
  <c r="L161" i="1"/>
  <c r="K162" i="1"/>
  <c r="L162" i="1"/>
  <c r="K163" i="1"/>
  <c r="L163" i="1"/>
  <c r="K164" i="1"/>
  <c r="L164" i="1"/>
  <c r="K165" i="1"/>
  <c r="L165" i="1"/>
  <c r="K166" i="1"/>
  <c r="L166" i="1"/>
  <c r="K167" i="1"/>
  <c r="L167" i="1"/>
  <c r="K168" i="1"/>
  <c r="L168" i="1"/>
  <c r="K169" i="1"/>
  <c r="L169" i="1"/>
  <c r="K170" i="1"/>
  <c r="L170" i="1"/>
  <c r="K171" i="1"/>
  <c r="L171" i="1"/>
  <c r="K172" i="1"/>
  <c r="L172" i="1"/>
  <c r="K173" i="1"/>
  <c r="L173" i="1"/>
  <c r="K174" i="1"/>
  <c r="L174" i="1"/>
  <c r="K175" i="1"/>
  <c r="L175" i="1"/>
  <c r="K176" i="1"/>
  <c r="L176" i="1"/>
  <c r="K177" i="1"/>
  <c r="L177" i="1"/>
  <c r="K178" i="1"/>
  <c r="L178" i="1"/>
  <c r="K179" i="1"/>
  <c r="L179" i="1"/>
  <c r="K180" i="1"/>
  <c r="L180" i="1"/>
  <c r="K181" i="1"/>
  <c r="L181" i="1"/>
  <c r="K182" i="1"/>
  <c r="L182" i="1"/>
  <c r="K183" i="1"/>
  <c r="L183" i="1"/>
  <c r="K184" i="1"/>
  <c r="L184" i="1"/>
  <c r="K185" i="1"/>
  <c r="L185" i="1"/>
  <c r="K186" i="1"/>
  <c r="L186" i="1"/>
  <c r="K187" i="1"/>
  <c r="L187" i="1"/>
  <c r="K188" i="1"/>
  <c r="L188" i="1"/>
  <c r="K189" i="1"/>
  <c r="L189" i="1"/>
  <c r="K190" i="1"/>
  <c r="L190" i="1"/>
  <c r="K191" i="1"/>
  <c r="L191" i="1"/>
  <c r="K192" i="1"/>
  <c r="L192" i="1"/>
  <c r="K193" i="1"/>
  <c r="L193" i="1"/>
  <c r="K194" i="1"/>
  <c r="L194" i="1"/>
  <c r="K195" i="1"/>
  <c r="L195" i="1"/>
  <c r="K196" i="1"/>
  <c r="L196" i="1"/>
  <c r="K197" i="1"/>
  <c r="L197" i="1"/>
  <c r="K198" i="1"/>
  <c r="L198" i="1"/>
  <c r="K199" i="1"/>
  <c r="L199" i="1"/>
  <c r="K200" i="1"/>
  <c r="L200" i="1"/>
  <c r="K201" i="1"/>
  <c r="L201" i="1"/>
  <c r="K202" i="1"/>
  <c r="L202" i="1"/>
  <c r="K203" i="1"/>
  <c r="L203" i="1"/>
  <c r="K204" i="1"/>
  <c r="L204" i="1"/>
  <c r="K205" i="1"/>
  <c r="L205" i="1"/>
  <c r="K206" i="1"/>
  <c r="L206" i="1"/>
  <c r="K207" i="1"/>
  <c r="L207" i="1"/>
  <c r="K208" i="1"/>
  <c r="L208" i="1"/>
  <c r="K209" i="1"/>
  <c r="L209" i="1"/>
  <c r="K210" i="1"/>
  <c r="L210" i="1"/>
  <c r="K211" i="1"/>
  <c r="L211" i="1"/>
  <c r="K212" i="1"/>
  <c r="L212" i="1"/>
  <c r="K213" i="1"/>
  <c r="L213" i="1"/>
  <c r="K214" i="1"/>
  <c r="L214" i="1"/>
  <c r="K215" i="1"/>
  <c r="L215" i="1"/>
  <c r="K216" i="1"/>
  <c r="L216" i="1"/>
  <c r="K217" i="1"/>
  <c r="L217" i="1"/>
  <c r="K218" i="1"/>
  <c r="L218" i="1"/>
  <c r="K219" i="1"/>
  <c r="L219" i="1"/>
  <c r="K220" i="1"/>
  <c r="L220" i="1"/>
  <c r="K221" i="1"/>
  <c r="L221" i="1"/>
  <c r="K222" i="1"/>
  <c r="L222" i="1"/>
  <c r="K223" i="1"/>
  <c r="L223" i="1"/>
  <c r="K224" i="1"/>
  <c r="L224" i="1"/>
  <c r="K225" i="1"/>
  <c r="L225" i="1"/>
  <c r="K226" i="1"/>
  <c r="L226" i="1"/>
  <c r="K227" i="1"/>
  <c r="L227" i="1"/>
  <c r="K228" i="1"/>
  <c r="L228" i="1"/>
  <c r="K229" i="1"/>
  <c r="L229" i="1"/>
  <c r="K230" i="1"/>
  <c r="L230" i="1"/>
  <c r="K231" i="1"/>
  <c r="L231" i="1"/>
  <c r="K232" i="1"/>
  <c r="L232" i="1"/>
  <c r="K233" i="1"/>
  <c r="L233" i="1"/>
  <c r="K234" i="1"/>
  <c r="L234" i="1"/>
  <c r="K235" i="1"/>
  <c r="L235" i="1"/>
  <c r="K236" i="1"/>
  <c r="L236" i="1"/>
  <c r="K237" i="1"/>
  <c r="L237" i="1"/>
  <c r="K238" i="1"/>
  <c r="L238" i="1"/>
  <c r="K239" i="1"/>
  <c r="L239" i="1"/>
  <c r="K240" i="1"/>
  <c r="L240" i="1"/>
  <c r="K241" i="1"/>
  <c r="L241" i="1"/>
  <c r="K242" i="1"/>
  <c r="L242" i="1"/>
  <c r="K243" i="1"/>
  <c r="L243" i="1"/>
  <c r="K244" i="1"/>
  <c r="L244" i="1"/>
  <c r="K245" i="1"/>
  <c r="L245" i="1"/>
  <c r="K246" i="1"/>
  <c r="L246" i="1"/>
  <c r="K247" i="1"/>
  <c r="L247" i="1"/>
  <c r="K248" i="1"/>
  <c r="L248" i="1"/>
  <c r="K249" i="1"/>
  <c r="L249" i="1"/>
  <c r="K250" i="1"/>
  <c r="L250" i="1"/>
  <c r="K251" i="1"/>
  <c r="L251" i="1"/>
  <c r="K252" i="1"/>
  <c r="L252" i="1"/>
  <c r="K253" i="1"/>
  <c r="L253" i="1"/>
  <c r="K254" i="1"/>
  <c r="L254" i="1"/>
  <c r="K255" i="1"/>
  <c r="L255" i="1"/>
  <c r="K256" i="1"/>
  <c r="L256" i="1"/>
  <c r="K257" i="1"/>
  <c r="L257" i="1"/>
  <c r="K258" i="1"/>
  <c r="L258" i="1"/>
  <c r="K259" i="1"/>
  <c r="L259" i="1"/>
  <c r="K260" i="1"/>
  <c r="L260" i="1"/>
  <c r="K261" i="1"/>
  <c r="L261" i="1"/>
  <c r="K262" i="1"/>
  <c r="L262" i="1"/>
  <c r="K263" i="1"/>
  <c r="L263" i="1"/>
  <c r="K264" i="1"/>
  <c r="L264" i="1"/>
  <c r="K265" i="1"/>
  <c r="L265" i="1"/>
  <c r="K266" i="1"/>
  <c r="L266" i="1"/>
  <c r="K267" i="1"/>
  <c r="L267" i="1"/>
  <c r="K268" i="1"/>
  <c r="L268" i="1"/>
  <c r="K269" i="1"/>
  <c r="L269" i="1"/>
  <c r="K270" i="1"/>
  <c r="L270" i="1"/>
  <c r="K271" i="1"/>
  <c r="L271" i="1"/>
  <c r="K272" i="1"/>
  <c r="L272" i="1"/>
  <c r="K273" i="1"/>
  <c r="L273" i="1"/>
  <c r="K274" i="1"/>
  <c r="L274" i="1"/>
  <c r="K275" i="1"/>
  <c r="L275" i="1"/>
  <c r="K276" i="1"/>
  <c r="L276" i="1"/>
  <c r="K277" i="1"/>
  <c r="L277" i="1"/>
  <c r="K278" i="1"/>
  <c r="L278" i="1"/>
  <c r="K279" i="1"/>
  <c r="L279" i="1"/>
  <c r="K280" i="1"/>
  <c r="L280" i="1"/>
  <c r="K281" i="1"/>
  <c r="L281" i="1"/>
  <c r="K282" i="1"/>
  <c r="L282" i="1"/>
  <c r="K283" i="1"/>
  <c r="L283" i="1"/>
  <c r="K284" i="1"/>
  <c r="L284" i="1"/>
  <c r="K285" i="1"/>
  <c r="L285" i="1"/>
  <c r="K286" i="1"/>
  <c r="L286" i="1"/>
  <c r="K287" i="1"/>
  <c r="L287" i="1"/>
  <c r="K288" i="1"/>
  <c r="L288" i="1"/>
  <c r="K289" i="1"/>
  <c r="L289" i="1"/>
  <c r="K290" i="1"/>
  <c r="L290" i="1"/>
  <c r="K291" i="1"/>
  <c r="L291" i="1"/>
  <c r="K292" i="1"/>
  <c r="L292" i="1"/>
  <c r="K293" i="1"/>
  <c r="L293" i="1"/>
  <c r="K294" i="1"/>
  <c r="L294" i="1"/>
  <c r="K295" i="1"/>
  <c r="L295" i="1"/>
  <c r="K296" i="1"/>
  <c r="L296" i="1"/>
  <c r="K297" i="1"/>
  <c r="L297" i="1"/>
  <c r="K298" i="1"/>
  <c r="L298" i="1"/>
  <c r="K299" i="1"/>
  <c r="L299" i="1"/>
  <c r="K300" i="1"/>
  <c r="L300" i="1"/>
  <c r="K301" i="1"/>
  <c r="L301" i="1"/>
  <c r="K302" i="1"/>
  <c r="L302" i="1"/>
  <c r="K303" i="1"/>
  <c r="L303" i="1"/>
  <c r="K304" i="1"/>
  <c r="L304" i="1"/>
  <c r="K305" i="1"/>
  <c r="L305" i="1"/>
  <c r="K306" i="1"/>
  <c r="L306" i="1"/>
  <c r="K307" i="1"/>
  <c r="L307" i="1"/>
  <c r="K308" i="1"/>
  <c r="L308" i="1"/>
  <c r="K309" i="1"/>
  <c r="L309" i="1"/>
  <c r="K310" i="1"/>
  <c r="L310" i="1"/>
  <c r="K311" i="1"/>
  <c r="L311" i="1"/>
  <c r="K312" i="1"/>
  <c r="L312" i="1"/>
  <c r="K313" i="1"/>
  <c r="L313" i="1"/>
  <c r="K314" i="1"/>
  <c r="L314" i="1"/>
  <c r="K315" i="1"/>
  <c r="L315" i="1"/>
  <c r="K316" i="1"/>
  <c r="L316" i="1"/>
  <c r="K317" i="1"/>
  <c r="L317" i="1"/>
  <c r="K318" i="1"/>
  <c r="L318" i="1"/>
  <c r="K319" i="1"/>
  <c r="L319" i="1"/>
  <c r="K320" i="1"/>
  <c r="L320" i="1"/>
  <c r="K321" i="1"/>
  <c r="L321" i="1"/>
  <c r="K322" i="1"/>
  <c r="L322" i="1"/>
  <c r="K323" i="1"/>
  <c r="L323" i="1"/>
  <c r="K324" i="1"/>
  <c r="L324" i="1"/>
  <c r="K325" i="1"/>
  <c r="L325" i="1"/>
  <c r="K326" i="1"/>
  <c r="L326" i="1"/>
  <c r="K327" i="1"/>
  <c r="L327" i="1"/>
  <c r="K328" i="1"/>
  <c r="L328" i="1"/>
  <c r="K329" i="1"/>
  <c r="L329" i="1"/>
  <c r="K330" i="1"/>
  <c r="L330" i="1"/>
  <c r="K331" i="1"/>
  <c r="L331" i="1"/>
  <c r="K332" i="1"/>
  <c r="L332" i="1"/>
  <c r="K333" i="1"/>
  <c r="L333" i="1"/>
  <c r="K334" i="1"/>
  <c r="L334" i="1"/>
  <c r="K335" i="1"/>
  <c r="L335" i="1"/>
  <c r="K336" i="1"/>
  <c r="L336" i="1"/>
  <c r="K337" i="1"/>
  <c r="L337" i="1"/>
  <c r="K338" i="1"/>
  <c r="L338" i="1"/>
  <c r="K339" i="1"/>
  <c r="L339" i="1"/>
  <c r="K341" i="1"/>
  <c r="L341" i="1"/>
  <c r="K343" i="1"/>
  <c r="L343" i="1"/>
  <c r="K344" i="1"/>
  <c r="L344" i="1"/>
  <c r="K345" i="1"/>
  <c r="L345" i="1"/>
  <c r="K346" i="1"/>
  <c r="L346" i="1"/>
  <c r="K347" i="1"/>
  <c r="L347" i="1"/>
  <c r="K349" i="1"/>
  <c r="L349" i="1"/>
  <c r="K350" i="1"/>
  <c r="L350" i="1"/>
  <c r="K351" i="1"/>
  <c r="L351" i="1"/>
  <c r="K353" i="1"/>
  <c r="L353" i="1"/>
  <c r="K354" i="1"/>
  <c r="L354" i="1"/>
  <c r="K355" i="1"/>
  <c r="L355" i="1"/>
  <c r="K356" i="1"/>
  <c r="L356" i="1"/>
  <c r="K357" i="1"/>
  <c r="L357" i="1"/>
  <c r="AS281" i="1"/>
  <c r="AS282" i="1"/>
  <c r="AS283" i="1"/>
  <c r="AS284" i="1"/>
  <c r="AS285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S314" i="1"/>
  <c r="AS315" i="1"/>
  <c r="AS316" i="1"/>
  <c r="AS317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S346" i="1"/>
  <c r="AS347" i="1"/>
  <c r="AS348" i="1"/>
  <c r="AS349" i="1"/>
  <c r="AS350" i="1"/>
  <c r="AS351" i="1"/>
  <c r="AS352" i="1"/>
  <c r="AS353" i="1"/>
  <c r="AS354" i="1"/>
  <c r="AS355" i="1"/>
  <c r="AS356" i="1"/>
  <c r="AS357" i="1"/>
  <c r="AR360" i="1" l="1"/>
  <c r="AQ360" i="1"/>
  <c r="AO360" i="1"/>
  <c r="AM360" i="1"/>
  <c r="AK360" i="1"/>
  <c r="AJ360" i="1"/>
  <c r="AI360" i="1"/>
  <c r="AH360" i="1"/>
  <c r="AG360" i="1"/>
  <c r="AF360" i="1"/>
  <c r="AE360" i="1"/>
  <c r="AD360" i="1"/>
  <c r="AC360" i="1"/>
  <c r="AB360" i="1"/>
  <c r="AA360" i="1"/>
  <c r="Z360" i="1"/>
  <c r="Y360" i="1"/>
  <c r="X360" i="1"/>
  <c r="W360" i="1"/>
  <c r="V360" i="1"/>
  <c r="U360" i="1"/>
  <c r="T360" i="1"/>
  <c r="S360" i="1"/>
  <c r="R360" i="1"/>
  <c r="Q360" i="1"/>
  <c r="P360" i="1"/>
  <c r="O360" i="1"/>
  <c r="N360" i="1"/>
  <c r="M360" i="1"/>
  <c r="AP339" i="1"/>
  <c r="AN339" i="1"/>
  <c r="AL339" i="1"/>
  <c r="AP338" i="1"/>
  <c r="AN338" i="1"/>
  <c r="AL338" i="1"/>
  <c r="AP337" i="1"/>
  <c r="AN337" i="1"/>
  <c r="AL337" i="1"/>
  <c r="AP353" i="1"/>
  <c r="AN353" i="1"/>
  <c r="AL353" i="1"/>
  <c r="AP336" i="1"/>
  <c r="AN336" i="1"/>
  <c r="AL336" i="1"/>
  <c r="AP335" i="1"/>
  <c r="AN335" i="1"/>
  <c r="AL335" i="1"/>
  <c r="AP334" i="1"/>
  <c r="AN334" i="1"/>
  <c r="AL334" i="1"/>
  <c r="AP333" i="1"/>
  <c r="AN333" i="1"/>
  <c r="AL333" i="1"/>
  <c r="AP332" i="1"/>
  <c r="AN332" i="1"/>
  <c r="AL332" i="1"/>
  <c r="AP331" i="1"/>
  <c r="AN331" i="1"/>
  <c r="AL331" i="1"/>
  <c r="AP330" i="1"/>
  <c r="AN330" i="1"/>
  <c r="AL330" i="1"/>
  <c r="AP329" i="1"/>
  <c r="AN329" i="1"/>
  <c r="AL329" i="1"/>
  <c r="AP328" i="1"/>
  <c r="AN328" i="1"/>
  <c r="AL328" i="1"/>
  <c r="AP327" i="1"/>
  <c r="AN327" i="1"/>
  <c r="AL327" i="1"/>
  <c r="AP326" i="1"/>
  <c r="AN326" i="1"/>
  <c r="AL326" i="1"/>
  <c r="AP325" i="1"/>
  <c r="AN325" i="1"/>
  <c r="AL325" i="1"/>
  <c r="AP324" i="1"/>
  <c r="AN324" i="1"/>
  <c r="AL324" i="1"/>
  <c r="AP323" i="1"/>
  <c r="AN323" i="1"/>
  <c r="AL323" i="1"/>
  <c r="AP322" i="1"/>
  <c r="AN322" i="1"/>
  <c r="AL322" i="1"/>
  <c r="AP321" i="1"/>
  <c r="AN321" i="1"/>
  <c r="AL321" i="1"/>
  <c r="AP320" i="1"/>
  <c r="AN320" i="1"/>
  <c r="AL320" i="1"/>
  <c r="AP319" i="1"/>
  <c r="AN319" i="1"/>
  <c r="AL319" i="1"/>
  <c r="AP318" i="1"/>
  <c r="AN318" i="1"/>
  <c r="AL318" i="1"/>
  <c r="AP317" i="1"/>
  <c r="AN317" i="1"/>
  <c r="AL317" i="1"/>
  <c r="AP316" i="1"/>
  <c r="AN316" i="1"/>
  <c r="AL316" i="1"/>
  <c r="AP315" i="1"/>
  <c r="AN315" i="1"/>
  <c r="AL315" i="1"/>
  <c r="AP314" i="1"/>
  <c r="AN314" i="1"/>
  <c r="AL314" i="1"/>
  <c r="AP313" i="1"/>
  <c r="AN313" i="1"/>
  <c r="AL313" i="1"/>
  <c r="AP312" i="1"/>
  <c r="AN312" i="1"/>
  <c r="AL312" i="1"/>
  <c r="AP311" i="1"/>
  <c r="AN311" i="1"/>
  <c r="AL311" i="1"/>
  <c r="AP310" i="1"/>
  <c r="AN310" i="1"/>
  <c r="AL310" i="1"/>
  <c r="AP309" i="1"/>
  <c r="AN309" i="1"/>
  <c r="AL309" i="1"/>
  <c r="AP308" i="1"/>
  <c r="AN308" i="1"/>
  <c r="AL308" i="1"/>
  <c r="AP307" i="1"/>
  <c r="AN307" i="1"/>
  <c r="AL307" i="1"/>
  <c r="AP306" i="1"/>
  <c r="AN306" i="1"/>
  <c r="AL306" i="1"/>
  <c r="AP305" i="1"/>
  <c r="AN305" i="1"/>
  <c r="AL305" i="1"/>
  <c r="AP304" i="1"/>
  <c r="AN304" i="1"/>
  <c r="AL304" i="1"/>
  <c r="AP303" i="1"/>
  <c r="AN303" i="1"/>
  <c r="AL303" i="1"/>
  <c r="AP302" i="1"/>
  <c r="AN302" i="1"/>
  <c r="AL302" i="1"/>
  <c r="AP301" i="1"/>
  <c r="AN301" i="1"/>
  <c r="AL301" i="1"/>
  <c r="AP300" i="1"/>
  <c r="AN300" i="1"/>
  <c r="AL300" i="1"/>
  <c r="AP299" i="1"/>
  <c r="AN299" i="1"/>
  <c r="AL299" i="1"/>
  <c r="AP298" i="1"/>
  <c r="AN298" i="1"/>
  <c r="AL298" i="1"/>
  <c r="AP297" i="1"/>
  <c r="AN297" i="1"/>
  <c r="AL297" i="1"/>
  <c r="AP296" i="1"/>
  <c r="AN296" i="1"/>
  <c r="AL296" i="1"/>
  <c r="AP295" i="1"/>
  <c r="AN295" i="1"/>
  <c r="AL295" i="1"/>
  <c r="AP294" i="1"/>
  <c r="AN294" i="1"/>
  <c r="AL294" i="1"/>
  <c r="AP293" i="1"/>
  <c r="AN293" i="1"/>
  <c r="AL293" i="1"/>
  <c r="AP292" i="1"/>
  <c r="AN292" i="1"/>
  <c r="AL292" i="1"/>
  <c r="AP291" i="1"/>
  <c r="AN291" i="1"/>
  <c r="AL291" i="1"/>
  <c r="AP290" i="1"/>
  <c r="AN290" i="1"/>
  <c r="AL290" i="1"/>
  <c r="AP289" i="1"/>
  <c r="AN289" i="1"/>
  <c r="AL289" i="1"/>
  <c r="AP288" i="1"/>
  <c r="AN288" i="1"/>
  <c r="AL288" i="1"/>
  <c r="AP287" i="1"/>
  <c r="AN287" i="1"/>
  <c r="AL287" i="1"/>
  <c r="AP286" i="1"/>
  <c r="AN286" i="1"/>
  <c r="AL286" i="1"/>
  <c r="AP285" i="1"/>
  <c r="AN285" i="1"/>
  <c r="AL285" i="1"/>
  <c r="AP284" i="1"/>
  <c r="AN284" i="1"/>
  <c r="AL284" i="1"/>
  <c r="AP283" i="1"/>
  <c r="AN283" i="1"/>
  <c r="AL283" i="1"/>
  <c r="AP282" i="1"/>
  <c r="AN282" i="1"/>
  <c r="AL282" i="1"/>
  <c r="AP281" i="1"/>
  <c r="AN281" i="1"/>
  <c r="AL281" i="1"/>
  <c r="AS280" i="1"/>
  <c r="AP280" i="1"/>
  <c r="AN280" i="1"/>
  <c r="AL280" i="1"/>
  <c r="AS279" i="1"/>
  <c r="AP279" i="1"/>
  <c r="AN279" i="1"/>
  <c r="AL279" i="1"/>
  <c r="AS278" i="1"/>
  <c r="AP278" i="1"/>
  <c r="AN278" i="1"/>
  <c r="AL278" i="1"/>
  <c r="AS277" i="1"/>
  <c r="AP277" i="1"/>
  <c r="AN277" i="1"/>
  <c r="AL277" i="1"/>
  <c r="AS276" i="1"/>
  <c r="AP276" i="1"/>
  <c r="AN276" i="1"/>
  <c r="AL276" i="1"/>
  <c r="AS275" i="1"/>
  <c r="AP275" i="1"/>
  <c r="AN275" i="1"/>
  <c r="AL275" i="1"/>
  <c r="AS274" i="1"/>
  <c r="AP274" i="1"/>
  <c r="AN274" i="1"/>
  <c r="AL274" i="1"/>
  <c r="AS273" i="1"/>
  <c r="AP273" i="1"/>
  <c r="AN273" i="1"/>
  <c r="AL273" i="1"/>
  <c r="AS272" i="1"/>
  <c r="AP272" i="1"/>
  <c r="AN272" i="1"/>
  <c r="AL272" i="1"/>
  <c r="AS271" i="1"/>
  <c r="AP271" i="1"/>
  <c r="AN271" i="1"/>
  <c r="AL271" i="1"/>
  <c r="AS270" i="1"/>
  <c r="AP270" i="1"/>
  <c r="AN270" i="1"/>
  <c r="AL270" i="1"/>
  <c r="AS269" i="1"/>
  <c r="AP269" i="1"/>
  <c r="AN269" i="1"/>
  <c r="AL269" i="1"/>
  <c r="AS268" i="1"/>
  <c r="AP268" i="1"/>
  <c r="AN268" i="1"/>
  <c r="AL268" i="1"/>
  <c r="AS267" i="1"/>
  <c r="AP267" i="1"/>
  <c r="AN267" i="1"/>
  <c r="AL267" i="1"/>
  <c r="AS266" i="1"/>
  <c r="AP266" i="1"/>
  <c r="AN266" i="1"/>
  <c r="AL266" i="1"/>
  <c r="AS265" i="1"/>
  <c r="AP265" i="1"/>
  <c r="AN265" i="1"/>
  <c r="AL265" i="1"/>
  <c r="AS264" i="1"/>
  <c r="AP264" i="1"/>
  <c r="AN264" i="1"/>
  <c r="AL264" i="1"/>
  <c r="AS263" i="1"/>
  <c r="AP263" i="1"/>
  <c r="AN263" i="1"/>
  <c r="AL263" i="1"/>
  <c r="AS262" i="1"/>
  <c r="AP262" i="1"/>
  <c r="AN262" i="1"/>
  <c r="AL262" i="1"/>
  <c r="AS261" i="1"/>
  <c r="AP261" i="1"/>
  <c r="AN261" i="1"/>
  <c r="AL261" i="1"/>
  <c r="AS260" i="1"/>
  <c r="AP260" i="1"/>
  <c r="AN260" i="1"/>
  <c r="AL260" i="1"/>
  <c r="AS259" i="1"/>
  <c r="AP259" i="1"/>
  <c r="AN259" i="1"/>
  <c r="AL259" i="1"/>
  <c r="AS258" i="1"/>
  <c r="AP258" i="1"/>
  <c r="AN258" i="1"/>
  <c r="AL258" i="1"/>
  <c r="AS257" i="1"/>
  <c r="AP257" i="1"/>
  <c r="AN257" i="1"/>
  <c r="AL257" i="1"/>
  <c r="AS256" i="1"/>
  <c r="AP256" i="1"/>
  <c r="AN256" i="1"/>
  <c r="AL256" i="1"/>
  <c r="AS255" i="1"/>
  <c r="AP255" i="1"/>
  <c r="AN255" i="1"/>
  <c r="AL255" i="1"/>
  <c r="AS254" i="1"/>
  <c r="AP254" i="1"/>
  <c r="AN254" i="1"/>
  <c r="AL254" i="1"/>
  <c r="AS253" i="1"/>
  <c r="AP253" i="1"/>
  <c r="AN253" i="1"/>
  <c r="AL253" i="1"/>
  <c r="AS252" i="1"/>
  <c r="AP252" i="1"/>
  <c r="AN252" i="1"/>
  <c r="AL252" i="1"/>
  <c r="AS251" i="1"/>
  <c r="AP251" i="1"/>
  <c r="AN251" i="1"/>
  <c r="AL251" i="1"/>
  <c r="AS250" i="1"/>
  <c r="AP250" i="1"/>
  <c r="AN250" i="1"/>
  <c r="AL250" i="1"/>
  <c r="AS249" i="1"/>
  <c r="AP249" i="1"/>
  <c r="AN249" i="1"/>
  <c r="AL249" i="1"/>
  <c r="AS248" i="1"/>
  <c r="AP248" i="1"/>
  <c r="AN248" i="1"/>
  <c r="AL248" i="1"/>
  <c r="AS247" i="1"/>
  <c r="AP247" i="1"/>
  <c r="AN247" i="1"/>
  <c r="AL247" i="1"/>
  <c r="AS246" i="1"/>
  <c r="AP246" i="1"/>
  <c r="AN246" i="1"/>
  <c r="AL246" i="1"/>
  <c r="AS245" i="1"/>
  <c r="AP245" i="1"/>
  <c r="AN245" i="1"/>
  <c r="AL245" i="1"/>
  <c r="AS244" i="1"/>
  <c r="AP244" i="1"/>
  <c r="AN244" i="1"/>
  <c r="AL244" i="1"/>
  <c r="AS243" i="1"/>
  <c r="AP243" i="1"/>
  <c r="AN243" i="1"/>
  <c r="AL243" i="1"/>
  <c r="AS242" i="1"/>
  <c r="AP242" i="1"/>
  <c r="AN242" i="1"/>
  <c r="AL242" i="1"/>
  <c r="AS241" i="1"/>
  <c r="AP241" i="1"/>
  <c r="AN241" i="1"/>
  <c r="AL241" i="1"/>
  <c r="AS240" i="1"/>
  <c r="AP240" i="1"/>
  <c r="AN240" i="1"/>
  <c r="AL240" i="1"/>
  <c r="AS239" i="1"/>
  <c r="AP239" i="1"/>
  <c r="AN239" i="1"/>
  <c r="AL239" i="1"/>
  <c r="AS238" i="1"/>
  <c r="AP238" i="1"/>
  <c r="AN238" i="1"/>
  <c r="AL238" i="1"/>
  <c r="AS237" i="1"/>
  <c r="AP237" i="1"/>
  <c r="AN237" i="1"/>
  <c r="AL237" i="1"/>
  <c r="AS236" i="1"/>
  <c r="AP236" i="1"/>
  <c r="AN236" i="1"/>
  <c r="AL236" i="1"/>
  <c r="AS235" i="1"/>
  <c r="AP235" i="1"/>
  <c r="AN235" i="1"/>
  <c r="AL235" i="1"/>
  <c r="AS234" i="1"/>
  <c r="AP234" i="1"/>
  <c r="AN234" i="1"/>
  <c r="AL234" i="1"/>
  <c r="AS233" i="1"/>
  <c r="AP233" i="1"/>
  <c r="AN233" i="1"/>
  <c r="AL233" i="1"/>
  <c r="AS232" i="1"/>
  <c r="AP232" i="1"/>
  <c r="AN232" i="1"/>
  <c r="AL232" i="1"/>
  <c r="AS231" i="1"/>
  <c r="AP231" i="1"/>
  <c r="AN231" i="1"/>
  <c r="AL231" i="1"/>
  <c r="AS230" i="1"/>
  <c r="AP230" i="1"/>
  <c r="AN230" i="1"/>
  <c r="AL230" i="1"/>
  <c r="AS229" i="1"/>
  <c r="AP229" i="1"/>
  <c r="AN229" i="1"/>
  <c r="AL229" i="1"/>
  <c r="AS228" i="1"/>
  <c r="AP228" i="1"/>
  <c r="AN228" i="1"/>
  <c r="AL228" i="1"/>
  <c r="AS227" i="1"/>
  <c r="AP227" i="1"/>
  <c r="AN227" i="1"/>
  <c r="AL227" i="1"/>
  <c r="AS226" i="1"/>
  <c r="AP226" i="1"/>
  <c r="AN226" i="1"/>
  <c r="AL226" i="1"/>
  <c r="AS225" i="1"/>
  <c r="AP225" i="1"/>
  <c r="AN225" i="1"/>
  <c r="AL225" i="1"/>
  <c r="AS224" i="1"/>
  <c r="AP224" i="1"/>
  <c r="AN224" i="1"/>
  <c r="AL224" i="1"/>
  <c r="AS223" i="1"/>
  <c r="AP223" i="1"/>
  <c r="AN223" i="1"/>
  <c r="AL223" i="1"/>
  <c r="AS222" i="1"/>
  <c r="AP222" i="1"/>
  <c r="AN222" i="1"/>
  <c r="AL222" i="1"/>
  <c r="AS221" i="1"/>
  <c r="AP221" i="1"/>
  <c r="AN221" i="1"/>
  <c r="AL221" i="1"/>
  <c r="AS220" i="1"/>
  <c r="AP220" i="1"/>
  <c r="AN220" i="1"/>
  <c r="AL220" i="1"/>
  <c r="AS219" i="1"/>
  <c r="AP219" i="1"/>
  <c r="AN219" i="1"/>
  <c r="AL219" i="1"/>
  <c r="AS218" i="1"/>
  <c r="AP218" i="1"/>
  <c r="AN218" i="1"/>
  <c r="AL218" i="1"/>
  <c r="AS217" i="1"/>
  <c r="AP217" i="1"/>
  <c r="AN217" i="1"/>
  <c r="AL217" i="1"/>
  <c r="AS216" i="1"/>
  <c r="AP216" i="1"/>
  <c r="AN216" i="1"/>
  <c r="AL216" i="1"/>
  <c r="AS215" i="1"/>
  <c r="AP215" i="1"/>
  <c r="AN215" i="1"/>
  <c r="AL215" i="1"/>
  <c r="AS214" i="1"/>
  <c r="AP214" i="1"/>
  <c r="AN214" i="1"/>
  <c r="AL214" i="1"/>
  <c r="AS213" i="1"/>
  <c r="AP213" i="1"/>
  <c r="AN213" i="1"/>
  <c r="AL213" i="1"/>
  <c r="AS212" i="1"/>
  <c r="AP212" i="1"/>
  <c r="AN212" i="1"/>
  <c r="AL212" i="1"/>
  <c r="AS211" i="1"/>
  <c r="AP211" i="1"/>
  <c r="AN211" i="1"/>
  <c r="AL211" i="1"/>
  <c r="AS210" i="1"/>
  <c r="AP210" i="1"/>
  <c r="AN210" i="1"/>
  <c r="AL210" i="1"/>
  <c r="AS209" i="1"/>
  <c r="AP209" i="1"/>
  <c r="AN209" i="1"/>
  <c r="AL209" i="1"/>
  <c r="AS208" i="1"/>
  <c r="AP208" i="1"/>
  <c r="AN208" i="1"/>
  <c r="AL208" i="1"/>
  <c r="AS207" i="1"/>
  <c r="AP207" i="1"/>
  <c r="AN207" i="1"/>
  <c r="AL207" i="1"/>
  <c r="AS206" i="1"/>
  <c r="AP206" i="1"/>
  <c r="AN206" i="1"/>
  <c r="AL206" i="1"/>
  <c r="AS205" i="1"/>
  <c r="AP205" i="1"/>
  <c r="AN205" i="1"/>
  <c r="AL205" i="1"/>
  <c r="AS204" i="1"/>
  <c r="AP204" i="1"/>
  <c r="AN204" i="1"/>
  <c r="AL204" i="1"/>
  <c r="AS203" i="1"/>
  <c r="AP203" i="1"/>
  <c r="AN203" i="1"/>
  <c r="AL203" i="1"/>
  <c r="AS202" i="1"/>
  <c r="AP202" i="1"/>
  <c r="AN202" i="1"/>
  <c r="AL202" i="1"/>
  <c r="AS201" i="1"/>
  <c r="AP201" i="1"/>
  <c r="AN201" i="1"/>
  <c r="AL201" i="1"/>
  <c r="AS200" i="1"/>
  <c r="AP200" i="1"/>
  <c r="AN200" i="1"/>
  <c r="AL200" i="1"/>
  <c r="AS199" i="1"/>
  <c r="AP199" i="1"/>
  <c r="AN199" i="1"/>
  <c r="AL199" i="1"/>
  <c r="AS198" i="1"/>
  <c r="AP198" i="1"/>
  <c r="AN198" i="1"/>
  <c r="AL198" i="1"/>
  <c r="AS197" i="1"/>
  <c r="AP197" i="1"/>
  <c r="AN197" i="1"/>
  <c r="AL197" i="1"/>
  <c r="AS196" i="1"/>
  <c r="AP196" i="1"/>
  <c r="AN196" i="1"/>
  <c r="AL196" i="1"/>
  <c r="AS195" i="1"/>
  <c r="AP195" i="1"/>
  <c r="AN195" i="1"/>
  <c r="AL195" i="1"/>
  <c r="AS194" i="1"/>
  <c r="AP194" i="1"/>
  <c r="AN194" i="1"/>
  <c r="AL194" i="1"/>
  <c r="AS193" i="1"/>
  <c r="AP193" i="1"/>
  <c r="AN193" i="1"/>
  <c r="AL193" i="1"/>
  <c r="AS192" i="1"/>
  <c r="AP192" i="1"/>
  <c r="AN192" i="1"/>
  <c r="AL192" i="1"/>
  <c r="AS191" i="1"/>
  <c r="AP191" i="1"/>
  <c r="AN191" i="1"/>
  <c r="AL191" i="1"/>
  <c r="AS190" i="1"/>
  <c r="AP190" i="1"/>
  <c r="AN190" i="1"/>
  <c r="AL190" i="1"/>
  <c r="AS189" i="1"/>
  <c r="AP189" i="1"/>
  <c r="AN189" i="1"/>
  <c r="AL189" i="1"/>
  <c r="AS188" i="1"/>
  <c r="AP188" i="1"/>
  <c r="AN188" i="1"/>
  <c r="AL188" i="1"/>
  <c r="AS187" i="1"/>
  <c r="AP187" i="1"/>
  <c r="AN187" i="1"/>
  <c r="AL187" i="1"/>
  <c r="AS186" i="1"/>
  <c r="AP186" i="1"/>
  <c r="AN186" i="1"/>
  <c r="AL186" i="1"/>
  <c r="AS185" i="1"/>
  <c r="AP185" i="1"/>
  <c r="AN185" i="1"/>
  <c r="AL185" i="1"/>
  <c r="AS184" i="1"/>
  <c r="AP184" i="1"/>
  <c r="AN184" i="1"/>
  <c r="AL184" i="1"/>
  <c r="AS183" i="1"/>
  <c r="AP183" i="1"/>
  <c r="AN183" i="1"/>
  <c r="AL183" i="1"/>
  <c r="AS182" i="1"/>
  <c r="AP182" i="1"/>
  <c r="AN182" i="1"/>
  <c r="AL182" i="1"/>
  <c r="AS181" i="1"/>
  <c r="AP181" i="1"/>
  <c r="AN181" i="1"/>
  <c r="AL181" i="1"/>
  <c r="AS180" i="1"/>
  <c r="AP180" i="1"/>
  <c r="AN180" i="1"/>
  <c r="AL180" i="1"/>
  <c r="AS179" i="1"/>
  <c r="AP179" i="1"/>
  <c r="AN179" i="1"/>
  <c r="AL179" i="1"/>
  <c r="AS178" i="1"/>
  <c r="AP178" i="1"/>
  <c r="AN178" i="1"/>
  <c r="AL178" i="1"/>
  <c r="AS177" i="1"/>
  <c r="AP177" i="1"/>
  <c r="AN177" i="1"/>
  <c r="AL177" i="1"/>
  <c r="AS176" i="1"/>
  <c r="AP176" i="1"/>
  <c r="AN176" i="1"/>
  <c r="AL176" i="1"/>
  <c r="AS175" i="1"/>
  <c r="AP175" i="1"/>
  <c r="AN175" i="1"/>
  <c r="AL175" i="1"/>
  <c r="AS174" i="1"/>
  <c r="AP174" i="1"/>
  <c r="AN174" i="1"/>
  <c r="AL174" i="1"/>
  <c r="AS173" i="1"/>
  <c r="AP173" i="1"/>
  <c r="AN173" i="1"/>
  <c r="AL173" i="1"/>
  <c r="AS172" i="1"/>
  <c r="AP172" i="1"/>
  <c r="AN172" i="1"/>
  <c r="AL172" i="1"/>
  <c r="AS171" i="1"/>
  <c r="AP171" i="1"/>
  <c r="AN171" i="1"/>
  <c r="AL171" i="1"/>
  <c r="AS170" i="1"/>
  <c r="AP170" i="1"/>
  <c r="AN170" i="1"/>
  <c r="AL170" i="1"/>
  <c r="AS169" i="1"/>
  <c r="AP169" i="1"/>
  <c r="AN169" i="1"/>
  <c r="AL169" i="1"/>
  <c r="AS168" i="1"/>
  <c r="AP168" i="1"/>
  <c r="AN168" i="1"/>
  <c r="AL168" i="1"/>
  <c r="AS167" i="1"/>
  <c r="AP167" i="1"/>
  <c r="AN167" i="1"/>
  <c r="AL167" i="1"/>
  <c r="AS166" i="1"/>
  <c r="AP166" i="1"/>
  <c r="AN166" i="1"/>
  <c r="AL166" i="1"/>
  <c r="AS165" i="1"/>
  <c r="AP165" i="1"/>
  <c r="AN165" i="1"/>
  <c r="AL165" i="1"/>
  <c r="AS164" i="1"/>
  <c r="AP164" i="1"/>
  <c r="AN164" i="1"/>
  <c r="AL164" i="1"/>
  <c r="AS163" i="1"/>
  <c r="AP163" i="1"/>
  <c r="AN163" i="1"/>
  <c r="AL163" i="1"/>
  <c r="AS162" i="1"/>
  <c r="AP162" i="1"/>
  <c r="AN162" i="1"/>
  <c r="AL162" i="1"/>
  <c r="AS161" i="1"/>
  <c r="AP161" i="1"/>
  <c r="AN161" i="1"/>
  <c r="AL161" i="1"/>
  <c r="AS160" i="1"/>
  <c r="AP160" i="1"/>
  <c r="AN160" i="1"/>
  <c r="AL160" i="1"/>
  <c r="AS159" i="1"/>
  <c r="AP159" i="1"/>
  <c r="AN159" i="1"/>
  <c r="AL159" i="1"/>
  <c r="AS158" i="1"/>
  <c r="AP158" i="1"/>
  <c r="AN158" i="1"/>
  <c r="AL158" i="1"/>
  <c r="AS157" i="1"/>
  <c r="AP157" i="1"/>
  <c r="AN157" i="1"/>
  <c r="AL157" i="1"/>
  <c r="AS156" i="1"/>
  <c r="AP156" i="1"/>
  <c r="AN156" i="1"/>
  <c r="AL156" i="1"/>
  <c r="AS155" i="1"/>
  <c r="AP155" i="1"/>
  <c r="AN155" i="1"/>
  <c r="AL155" i="1"/>
  <c r="AS154" i="1"/>
  <c r="AP154" i="1"/>
  <c r="AN154" i="1"/>
  <c r="AL154" i="1"/>
  <c r="AS153" i="1"/>
  <c r="AP153" i="1"/>
  <c r="AN153" i="1"/>
  <c r="AL153" i="1"/>
  <c r="AS152" i="1"/>
  <c r="AP152" i="1"/>
  <c r="AN152" i="1"/>
  <c r="AL152" i="1"/>
  <c r="AS151" i="1"/>
  <c r="AP151" i="1"/>
  <c r="AN151" i="1"/>
  <c r="AL151" i="1"/>
  <c r="AS150" i="1"/>
  <c r="AP150" i="1"/>
  <c r="AN150" i="1"/>
  <c r="AL150" i="1"/>
  <c r="AS149" i="1"/>
  <c r="AP149" i="1"/>
  <c r="AN149" i="1"/>
  <c r="AL149" i="1"/>
  <c r="AS148" i="1"/>
  <c r="AP148" i="1"/>
  <c r="AN148" i="1"/>
  <c r="AL148" i="1"/>
  <c r="AS147" i="1"/>
  <c r="AP147" i="1"/>
  <c r="AN147" i="1"/>
  <c r="AL147" i="1"/>
  <c r="AS146" i="1"/>
  <c r="AP146" i="1"/>
  <c r="AN146" i="1"/>
  <c r="AL146" i="1"/>
  <c r="AS145" i="1"/>
  <c r="AP145" i="1"/>
  <c r="AN145" i="1"/>
  <c r="AL145" i="1"/>
  <c r="AS144" i="1"/>
  <c r="AP144" i="1"/>
  <c r="AN144" i="1"/>
  <c r="AL144" i="1"/>
  <c r="AS143" i="1"/>
  <c r="AP143" i="1"/>
  <c r="AN143" i="1"/>
  <c r="AL143" i="1"/>
  <c r="AS142" i="1"/>
  <c r="AP142" i="1"/>
  <c r="AN142" i="1"/>
  <c r="AL142" i="1"/>
  <c r="AS141" i="1"/>
  <c r="AP141" i="1"/>
  <c r="AN141" i="1"/>
  <c r="AL141" i="1"/>
  <c r="AS140" i="1"/>
  <c r="AP140" i="1"/>
  <c r="AN140" i="1"/>
  <c r="AL140" i="1"/>
  <c r="AS139" i="1"/>
  <c r="AP139" i="1"/>
  <c r="AN139" i="1"/>
  <c r="AL139" i="1"/>
  <c r="AS138" i="1"/>
  <c r="AP138" i="1"/>
  <c r="AN138" i="1"/>
  <c r="AL138" i="1"/>
  <c r="AS137" i="1"/>
  <c r="AP137" i="1"/>
  <c r="AN137" i="1"/>
  <c r="AL137" i="1"/>
  <c r="AS136" i="1"/>
  <c r="AP136" i="1"/>
  <c r="AN136" i="1"/>
  <c r="AL136" i="1"/>
  <c r="AS135" i="1"/>
  <c r="AP135" i="1"/>
  <c r="AN135" i="1"/>
  <c r="AL135" i="1"/>
  <c r="AS134" i="1"/>
  <c r="AP134" i="1"/>
  <c r="AN134" i="1"/>
  <c r="AL134" i="1"/>
  <c r="AS133" i="1"/>
  <c r="AP133" i="1"/>
  <c r="AN133" i="1"/>
  <c r="AL133" i="1"/>
  <c r="AS132" i="1"/>
  <c r="AP132" i="1"/>
  <c r="AN132" i="1"/>
  <c r="AL132" i="1"/>
  <c r="AS131" i="1"/>
  <c r="AP131" i="1"/>
  <c r="AN131" i="1"/>
  <c r="AL131" i="1"/>
  <c r="AS130" i="1"/>
  <c r="AP130" i="1"/>
  <c r="AN130" i="1"/>
  <c r="AL130" i="1"/>
  <c r="AS129" i="1"/>
  <c r="AP129" i="1"/>
  <c r="AN129" i="1"/>
  <c r="AL129" i="1"/>
  <c r="AS128" i="1"/>
  <c r="AP128" i="1"/>
  <c r="AN128" i="1"/>
  <c r="AL128" i="1"/>
  <c r="AS127" i="1"/>
  <c r="AP127" i="1"/>
  <c r="AN127" i="1"/>
  <c r="AL127" i="1"/>
  <c r="AS126" i="1"/>
  <c r="AP126" i="1"/>
  <c r="AN126" i="1"/>
  <c r="AL126" i="1"/>
  <c r="AS125" i="1"/>
  <c r="AP125" i="1"/>
  <c r="AN125" i="1"/>
  <c r="AL125" i="1"/>
  <c r="AS124" i="1"/>
  <c r="AP124" i="1"/>
  <c r="AN124" i="1"/>
  <c r="AL124" i="1"/>
  <c r="AS123" i="1"/>
  <c r="AP123" i="1"/>
  <c r="AN123" i="1"/>
  <c r="AL123" i="1"/>
  <c r="AS122" i="1"/>
  <c r="AP122" i="1"/>
  <c r="AN122" i="1"/>
  <c r="AL122" i="1"/>
  <c r="AS121" i="1"/>
  <c r="AP121" i="1"/>
  <c r="AN121" i="1"/>
  <c r="AL121" i="1"/>
  <c r="AS120" i="1"/>
  <c r="AP120" i="1"/>
  <c r="AN120" i="1"/>
  <c r="AL120" i="1"/>
  <c r="AS119" i="1"/>
  <c r="AP119" i="1"/>
  <c r="AN119" i="1"/>
  <c r="AL119" i="1"/>
  <c r="AS118" i="1"/>
  <c r="AP118" i="1"/>
  <c r="AN118" i="1"/>
  <c r="AL118" i="1"/>
  <c r="AS117" i="1"/>
  <c r="AP117" i="1"/>
  <c r="AN117" i="1"/>
  <c r="AL117" i="1"/>
  <c r="AS116" i="1"/>
  <c r="AP116" i="1"/>
  <c r="AN116" i="1"/>
  <c r="AL116" i="1"/>
  <c r="AS115" i="1"/>
  <c r="AP115" i="1"/>
  <c r="AN115" i="1"/>
  <c r="AL115" i="1"/>
  <c r="AS114" i="1"/>
  <c r="AP114" i="1"/>
  <c r="AN114" i="1"/>
  <c r="AL114" i="1"/>
  <c r="AS113" i="1"/>
  <c r="AP113" i="1"/>
  <c r="AN113" i="1"/>
  <c r="AL113" i="1"/>
  <c r="AS112" i="1"/>
  <c r="AP112" i="1"/>
  <c r="AN112" i="1"/>
  <c r="AL112" i="1"/>
  <c r="AS111" i="1"/>
  <c r="AP111" i="1"/>
  <c r="AN111" i="1"/>
  <c r="AL111" i="1"/>
  <c r="AS110" i="1"/>
  <c r="AP110" i="1"/>
  <c r="AN110" i="1"/>
  <c r="AL110" i="1"/>
  <c r="AS109" i="1"/>
  <c r="AP109" i="1"/>
  <c r="AN109" i="1"/>
  <c r="AL109" i="1"/>
  <c r="AS108" i="1"/>
  <c r="AP108" i="1"/>
  <c r="AN108" i="1"/>
  <c r="AL108" i="1"/>
  <c r="AS107" i="1"/>
  <c r="AP107" i="1"/>
  <c r="AN107" i="1"/>
  <c r="AL107" i="1"/>
  <c r="AS106" i="1"/>
  <c r="AP106" i="1"/>
  <c r="AN106" i="1"/>
  <c r="AL106" i="1"/>
  <c r="AS105" i="1"/>
  <c r="AP105" i="1"/>
  <c r="AN105" i="1"/>
  <c r="AL105" i="1"/>
  <c r="AS104" i="1"/>
  <c r="AP104" i="1"/>
  <c r="AN104" i="1"/>
  <c r="AL104" i="1"/>
  <c r="AS103" i="1"/>
  <c r="AP103" i="1"/>
  <c r="AN103" i="1"/>
  <c r="AL103" i="1"/>
  <c r="AS102" i="1"/>
  <c r="AP102" i="1"/>
  <c r="AN102" i="1"/>
  <c r="AL102" i="1"/>
  <c r="AS101" i="1"/>
  <c r="AP101" i="1"/>
  <c r="AN101" i="1"/>
  <c r="AL101" i="1"/>
  <c r="AS100" i="1"/>
  <c r="AP100" i="1"/>
  <c r="AN100" i="1"/>
  <c r="AL100" i="1"/>
  <c r="AS99" i="1"/>
  <c r="AP99" i="1"/>
  <c r="AN99" i="1"/>
  <c r="AL99" i="1"/>
  <c r="AS98" i="1"/>
  <c r="AP98" i="1"/>
  <c r="AN98" i="1"/>
  <c r="AL98" i="1"/>
  <c r="AS97" i="1"/>
  <c r="AP97" i="1"/>
  <c r="AN97" i="1"/>
  <c r="AL97" i="1"/>
  <c r="AS96" i="1"/>
  <c r="AP96" i="1"/>
  <c r="AN96" i="1"/>
  <c r="AL96" i="1"/>
  <c r="AS95" i="1"/>
  <c r="AP95" i="1"/>
  <c r="AN95" i="1"/>
  <c r="AL95" i="1"/>
  <c r="AS94" i="1"/>
  <c r="AP94" i="1"/>
  <c r="AN94" i="1"/>
  <c r="AL94" i="1"/>
  <c r="AS93" i="1"/>
  <c r="AP93" i="1"/>
  <c r="AN93" i="1"/>
  <c r="AL93" i="1"/>
  <c r="AS92" i="1"/>
  <c r="AP92" i="1"/>
  <c r="AN92" i="1"/>
  <c r="AL92" i="1"/>
  <c r="AS91" i="1"/>
  <c r="AP91" i="1"/>
  <c r="AN91" i="1"/>
  <c r="AL91" i="1"/>
  <c r="AS90" i="1"/>
  <c r="AP90" i="1"/>
  <c r="AN90" i="1"/>
  <c r="AL90" i="1"/>
  <c r="AS89" i="1"/>
  <c r="AP89" i="1"/>
  <c r="AN89" i="1"/>
  <c r="AL89" i="1"/>
  <c r="AS88" i="1"/>
  <c r="AP88" i="1"/>
  <c r="AN88" i="1"/>
  <c r="AL88" i="1"/>
  <c r="AS87" i="1"/>
  <c r="AP87" i="1"/>
  <c r="AN87" i="1"/>
  <c r="AL87" i="1"/>
  <c r="AS86" i="1"/>
  <c r="AP86" i="1"/>
  <c r="AN86" i="1"/>
  <c r="AL86" i="1"/>
  <c r="AS85" i="1"/>
  <c r="AP85" i="1"/>
  <c r="AN85" i="1"/>
  <c r="AL85" i="1"/>
  <c r="AS84" i="1"/>
  <c r="AP84" i="1"/>
  <c r="AN84" i="1"/>
  <c r="AL84" i="1"/>
  <c r="AS83" i="1"/>
  <c r="AP83" i="1"/>
  <c r="AN83" i="1"/>
  <c r="AL83" i="1"/>
  <c r="AS82" i="1"/>
  <c r="AP82" i="1"/>
  <c r="AN82" i="1"/>
  <c r="AL82" i="1"/>
  <c r="AS81" i="1"/>
  <c r="AP81" i="1"/>
  <c r="AN81" i="1"/>
  <c r="AL81" i="1"/>
  <c r="AS80" i="1"/>
  <c r="AP80" i="1"/>
  <c r="AN80" i="1"/>
  <c r="AL80" i="1"/>
  <c r="AS79" i="1"/>
  <c r="AP79" i="1"/>
  <c r="AN79" i="1"/>
  <c r="AL79" i="1"/>
  <c r="AS78" i="1"/>
  <c r="AP78" i="1"/>
  <c r="AN78" i="1"/>
  <c r="AL78" i="1"/>
  <c r="AS77" i="1"/>
  <c r="AP77" i="1"/>
  <c r="AN77" i="1"/>
  <c r="AL77" i="1"/>
  <c r="AS76" i="1"/>
  <c r="AP76" i="1"/>
  <c r="AN76" i="1"/>
  <c r="AL76" i="1"/>
  <c r="AS75" i="1"/>
  <c r="AP75" i="1"/>
  <c r="AN75" i="1"/>
  <c r="AL75" i="1"/>
  <c r="AS74" i="1"/>
  <c r="AP74" i="1"/>
  <c r="AL74" i="1"/>
  <c r="AS73" i="1"/>
  <c r="AP73" i="1"/>
  <c r="AN73" i="1"/>
  <c r="AL73" i="1"/>
  <c r="AS72" i="1"/>
  <c r="AP72" i="1"/>
  <c r="AN72" i="1"/>
  <c r="AL72" i="1"/>
  <c r="AS71" i="1"/>
  <c r="AP71" i="1"/>
  <c r="AN71" i="1"/>
  <c r="AL71" i="1"/>
  <c r="AS70" i="1"/>
  <c r="AP70" i="1"/>
  <c r="AN70" i="1"/>
  <c r="AL70" i="1"/>
  <c r="AS69" i="1"/>
  <c r="AP69" i="1"/>
  <c r="AN69" i="1"/>
  <c r="AL69" i="1"/>
  <c r="AS68" i="1"/>
  <c r="AP68" i="1"/>
  <c r="AN68" i="1"/>
  <c r="AL68" i="1"/>
  <c r="AS67" i="1"/>
  <c r="AP67" i="1"/>
  <c r="AN67" i="1"/>
  <c r="AL67" i="1"/>
  <c r="AS66" i="1"/>
  <c r="AP66" i="1"/>
  <c r="AN66" i="1"/>
  <c r="AL66" i="1"/>
  <c r="AS65" i="1"/>
  <c r="AP65" i="1"/>
  <c r="AN65" i="1"/>
  <c r="AL65" i="1"/>
  <c r="AS64" i="1"/>
  <c r="AP64" i="1"/>
  <c r="AN64" i="1"/>
  <c r="AL64" i="1"/>
  <c r="AS63" i="1"/>
  <c r="AP63" i="1"/>
  <c r="AN63" i="1"/>
  <c r="AL63" i="1"/>
  <c r="AS62" i="1"/>
  <c r="AP62" i="1"/>
  <c r="AN62" i="1"/>
  <c r="AL62" i="1"/>
  <c r="AS61" i="1"/>
  <c r="AP61" i="1"/>
  <c r="AN61" i="1"/>
  <c r="AL61" i="1"/>
  <c r="AS60" i="1"/>
  <c r="AP60" i="1"/>
  <c r="AN60" i="1"/>
  <c r="AL60" i="1"/>
  <c r="AS59" i="1"/>
  <c r="AP59" i="1"/>
  <c r="AN59" i="1"/>
  <c r="AL59" i="1"/>
  <c r="AS58" i="1"/>
  <c r="AP58" i="1"/>
  <c r="AN58" i="1"/>
  <c r="AL58" i="1"/>
  <c r="AS57" i="1"/>
  <c r="AP57" i="1"/>
  <c r="AN57" i="1"/>
  <c r="AL57" i="1"/>
  <c r="AS56" i="1"/>
  <c r="AP56" i="1"/>
  <c r="AN56" i="1"/>
  <c r="AL56" i="1"/>
  <c r="AS55" i="1"/>
  <c r="AP55" i="1"/>
  <c r="AN55" i="1"/>
  <c r="AL55" i="1"/>
  <c r="AS54" i="1"/>
  <c r="AP54" i="1"/>
  <c r="AN54" i="1"/>
  <c r="AL54" i="1"/>
  <c r="AS53" i="1"/>
  <c r="AP53" i="1"/>
  <c r="AN53" i="1"/>
  <c r="AL53" i="1"/>
  <c r="AS52" i="1"/>
  <c r="AP52" i="1"/>
  <c r="AN52" i="1"/>
  <c r="AL52" i="1"/>
  <c r="AS51" i="1"/>
  <c r="AP51" i="1"/>
  <c r="AN51" i="1"/>
  <c r="AL51" i="1"/>
  <c r="AS50" i="1"/>
  <c r="AP50" i="1"/>
  <c r="AN50" i="1"/>
  <c r="AL50" i="1"/>
  <c r="AS49" i="1"/>
  <c r="AP49" i="1"/>
  <c r="AN49" i="1"/>
  <c r="AL49" i="1"/>
  <c r="AS48" i="1"/>
  <c r="AP48" i="1"/>
  <c r="AN48" i="1"/>
  <c r="AL48" i="1"/>
  <c r="AS47" i="1"/>
  <c r="AP47" i="1"/>
  <c r="AN47" i="1"/>
  <c r="AL47" i="1"/>
  <c r="AS46" i="1"/>
  <c r="AP46" i="1"/>
  <c r="AN46" i="1"/>
  <c r="AL46" i="1"/>
  <c r="AS45" i="1"/>
  <c r="AP45" i="1"/>
  <c r="AN45" i="1"/>
  <c r="AL45" i="1"/>
  <c r="AS44" i="1"/>
  <c r="AP44" i="1"/>
  <c r="AN44" i="1"/>
  <c r="AL44" i="1"/>
  <c r="AS43" i="1"/>
  <c r="AP43" i="1"/>
  <c r="AN43" i="1"/>
  <c r="AL43" i="1"/>
  <c r="AS42" i="1"/>
  <c r="AP42" i="1"/>
  <c r="AN42" i="1"/>
  <c r="AL42" i="1"/>
  <c r="AS41" i="1"/>
  <c r="AP41" i="1"/>
  <c r="AN41" i="1"/>
  <c r="AL41" i="1"/>
  <c r="AS40" i="1"/>
  <c r="AP40" i="1"/>
  <c r="AN40" i="1"/>
  <c r="AL40" i="1"/>
  <c r="AS39" i="1"/>
  <c r="AP39" i="1"/>
  <c r="AN39" i="1"/>
  <c r="AL39" i="1"/>
  <c r="AS38" i="1"/>
  <c r="AP38" i="1"/>
  <c r="AN38" i="1"/>
  <c r="AL38" i="1"/>
  <c r="AS37" i="1"/>
  <c r="AP37" i="1"/>
  <c r="AN37" i="1"/>
  <c r="AL37" i="1"/>
  <c r="AS36" i="1"/>
  <c r="AP36" i="1"/>
  <c r="AN36" i="1"/>
  <c r="AL36" i="1"/>
  <c r="AS35" i="1"/>
  <c r="AP35" i="1"/>
  <c r="AN35" i="1"/>
  <c r="AL35" i="1"/>
  <c r="AS34" i="1"/>
  <c r="AP34" i="1"/>
  <c r="AN34" i="1"/>
  <c r="AL34" i="1"/>
  <c r="AS33" i="1"/>
  <c r="AP33" i="1"/>
  <c r="AN33" i="1"/>
  <c r="AL33" i="1"/>
  <c r="AS32" i="1"/>
  <c r="AP32" i="1"/>
  <c r="AN32" i="1"/>
  <c r="AL32" i="1"/>
  <c r="AS31" i="1"/>
  <c r="AP31" i="1"/>
  <c r="AN31" i="1"/>
  <c r="AL31" i="1"/>
  <c r="AS30" i="1"/>
  <c r="AP30" i="1"/>
  <c r="AN30" i="1"/>
  <c r="AL30" i="1"/>
  <c r="AS29" i="1"/>
  <c r="AP29" i="1"/>
  <c r="AN29" i="1"/>
  <c r="AL29" i="1"/>
  <c r="AS28" i="1"/>
  <c r="AP28" i="1"/>
  <c r="AN28" i="1"/>
  <c r="AL28" i="1"/>
  <c r="AS27" i="1"/>
  <c r="AP27" i="1"/>
  <c r="AN27" i="1"/>
  <c r="AL27" i="1"/>
  <c r="AS26" i="1"/>
  <c r="AP26" i="1"/>
  <c r="AN26" i="1"/>
  <c r="AL26" i="1"/>
  <c r="AS25" i="1"/>
  <c r="AP25" i="1"/>
  <c r="AN25" i="1"/>
  <c r="AL25" i="1"/>
  <c r="AS24" i="1"/>
  <c r="AP24" i="1"/>
  <c r="AN24" i="1"/>
  <c r="AL24" i="1"/>
  <c r="AS23" i="1"/>
  <c r="AP23" i="1"/>
  <c r="AN23" i="1"/>
  <c r="AL23" i="1"/>
  <c r="AS22" i="1"/>
  <c r="AP22" i="1"/>
  <c r="AN22" i="1"/>
  <c r="AL22" i="1"/>
  <c r="AS21" i="1"/>
  <c r="AP21" i="1"/>
  <c r="AN21" i="1"/>
  <c r="AL21" i="1"/>
  <c r="AS20" i="1"/>
  <c r="AP20" i="1"/>
  <c r="AN20" i="1"/>
  <c r="AL20" i="1"/>
  <c r="AS19" i="1"/>
  <c r="AP19" i="1"/>
  <c r="AN19" i="1"/>
  <c r="AL19" i="1"/>
  <c r="AS18" i="1"/>
  <c r="AP18" i="1"/>
  <c r="AN18" i="1"/>
  <c r="AL18" i="1"/>
  <c r="AS17" i="1"/>
  <c r="AP17" i="1"/>
  <c r="AN17" i="1"/>
  <c r="AL17" i="1"/>
  <c r="AS16" i="1"/>
  <c r="AP16" i="1"/>
  <c r="AN16" i="1"/>
  <c r="AL16" i="1"/>
  <c r="AS15" i="1"/>
  <c r="AP15" i="1"/>
  <c r="AN15" i="1"/>
  <c r="AL15" i="1"/>
  <c r="AS14" i="1"/>
  <c r="AP14" i="1"/>
  <c r="AN14" i="1"/>
  <c r="AL14" i="1"/>
  <c r="AS13" i="1"/>
  <c r="AP13" i="1"/>
  <c r="AN13" i="1"/>
  <c r="AL13" i="1"/>
  <c r="AS12" i="1"/>
  <c r="AP12" i="1"/>
  <c r="AN12" i="1"/>
  <c r="AL12" i="1"/>
  <c r="AS11" i="1"/>
  <c r="AP11" i="1"/>
  <c r="AN11" i="1"/>
  <c r="AL11" i="1"/>
  <c r="AS10" i="1"/>
  <c r="AP10" i="1"/>
  <c r="AN10" i="1"/>
  <c r="AL10" i="1"/>
  <c r="AS9" i="1"/>
  <c r="AP9" i="1"/>
  <c r="AN9" i="1"/>
  <c r="AL9" i="1"/>
  <c r="AS8" i="1"/>
  <c r="AP8" i="1"/>
  <c r="AN8" i="1"/>
  <c r="AL8" i="1"/>
  <c r="AS7" i="1"/>
  <c r="AP7" i="1"/>
  <c r="AN7" i="1"/>
  <c r="AL7" i="1"/>
  <c r="AS6" i="1"/>
  <c r="AP6" i="1"/>
  <c r="AN6" i="1"/>
  <c r="AL6" i="1"/>
  <c r="AS5" i="1"/>
  <c r="AP5" i="1"/>
  <c r="AN5" i="1"/>
  <c r="AL5" i="1"/>
  <c r="AS4" i="1"/>
  <c r="AP4" i="1"/>
  <c r="AN4" i="1"/>
  <c r="AL4" i="1"/>
  <c r="AS3" i="1"/>
  <c r="AP3" i="1"/>
  <c r="AN3" i="1"/>
  <c r="AL3" i="1"/>
  <c r="L3" i="1"/>
  <c r="L360" i="1" s="1"/>
  <c r="K3" i="1"/>
  <c r="K360" i="1" s="1"/>
  <c r="AS360" i="1" l="1"/>
  <c r="AU104" i="1" s="1"/>
  <c r="AT104" i="1" s="1"/>
  <c r="AP360" i="1"/>
  <c r="AL360" i="1"/>
  <c r="AN360" i="1"/>
  <c r="AU243" i="1" l="1"/>
  <c r="AT243" i="1" s="1"/>
  <c r="AU8" i="1"/>
  <c r="AT8" i="1" s="1"/>
  <c r="AU227" i="1"/>
  <c r="AT227" i="1" s="1"/>
  <c r="AU228" i="1"/>
  <c r="AT228" i="1" s="1"/>
  <c r="AU119" i="1"/>
  <c r="AV119" i="1" s="1"/>
  <c r="AU211" i="1"/>
  <c r="AT211" i="1" s="1"/>
  <c r="AU162" i="1"/>
  <c r="AT162" i="1" s="1"/>
  <c r="AU59" i="1"/>
  <c r="AT59" i="1" s="1"/>
  <c r="AU195" i="1"/>
  <c r="AT195" i="1" s="1"/>
  <c r="AU102" i="1"/>
  <c r="AT102" i="1" s="1"/>
  <c r="AU41" i="1"/>
  <c r="AT41" i="1" s="1"/>
  <c r="AU179" i="1"/>
  <c r="AT179" i="1" s="1"/>
  <c r="AU105" i="1"/>
  <c r="AT105" i="1" s="1"/>
  <c r="AU9" i="1"/>
  <c r="AT9" i="1" s="1"/>
  <c r="AU163" i="1"/>
  <c r="AT163" i="1" s="1"/>
  <c r="AU89" i="1"/>
  <c r="AT89" i="1" s="1"/>
  <c r="AU275" i="1"/>
  <c r="AT275" i="1" s="1"/>
  <c r="AU147" i="1"/>
  <c r="AT147" i="1" s="1"/>
  <c r="AU70" i="1"/>
  <c r="AT70" i="1" s="1"/>
  <c r="AU13" i="1"/>
  <c r="AT13" i="1" s="1"/>
  <c r="AU259" i="1"/>
  <c r="AT259" i="1" s="1"/>
  <c r="AU115" i="1"/>
  <c r="AT115" i="1" s="1"/>
  <c r="AU6" i="1"/>
  <c r="AT6" i="1" s="1"/>
  <c r="AU136" i="1"/>
  <c r="AV136" i="1" s="1"/>
  <c r="AU194" i="1"/>
  <c r="AT194" i="1" s="1"/>
  <c r="AU72" i="1"/>
  <c r="AT72" i="1" s="1"/>
  <c r="AU182" i="1"/>
  <c r="AT182" i="1" s="1"/>
  <c r="AU11" i="1"/>
  <c r="AT11" i="1" s="1"/>
  <c r="AU37" i="1"/>
  <c r="AT37" i="1" s="1"/>
  <c r="AU257" i="1"/>
  <c r="AT257" i="1" s="1"/>
  <c r="AU225" i="1"/>
  <c r="AT225" i="1" s="1"/>
  <c r="AU193" i="1"/>
  <c r="AT193" i="1" s="1"/>
  <c r="AU143" i="1"/>
  <c r="AU278" i="1"/>
  <c r="AT278" i="1" s="1"/>
  <c r="AU154" i="1"/>
  <c r="AT154" i="1" s="1"/>
  <c r="AU103" i="1"/>
  <c r="AT103" i="1" s="1"/>
  <c r="AU64" i="1"/>
  <c r="AT64" i="1" s="1"/>
  <c r="AU206" i="1"/>
  <c r="AT206" i="1" s="1"/>
  <c r="AU50" i="1"/>
  <c r="AT50" i="1" s="1"/>
  <c r="AU188" i="1"/>
  <c r="AT188" i="1" s="1"/>
  <c r="AU62" i="1"/>
  <c r="AU230" i="1"/>
  <c r="AT230" i="1" s="1"/>
  <c r="AU174" i="1"/>
  <c r="AV174" i="1" s="1"/>
  <c r="AU47" i="1"/>
  <c r="AT47" i="1" s="1"/>
  <c r="AU71" i="1"/>
  <c r="AT71" i="1" s="1"/>
  <c r="AU35" i="1"/>
  <c r="AT35" i="1" s="1"/>
  <c r="AU271" i="1"/>
  <c r="AV271" i="1" s="1"/>
  <c r="AU239" i="1"/>
  <c r="AV239" i="1" s="1"/>
  <c r="AU207" i="1"/>
  <c r="AU175" i="1"/>
  <c r="AT175" i="1" s="1"/>
  <c r="AU139" i="1"/>
  <c r="AT139" i="1" s="1"/>
  <c r="AU272" i="1"/>
  <c r="AU146" i="1"/>
  <c r="AT146" i="1" s="1"/>
  <c r="AU101" i="1"/>
  <c r="AT101" i="1" s="1"/>
  <c r="AU85" i="1"/>
  <c r="AT85" i="1" s="1"/>
  <c r="AU268" i="1"/>
  <c r="AT268" i="1" s="1"/>
  <c r="AU118" i="1"/>
  <c r="AT118" i="1" s="1"/>
  <c r="AU42" i="1"/>
  <c r="AT42" i="1" s="1"/>
  <c r="AU242" i="1"/>
  <c r="AT242" i="1" s="1"/>
  <c r="AU178" i="1"/>
  <c r="AT178" i="1" s="1"/>
  <c r="AU54" i="1"/>
  <c r="AT54" i="1" s="1"/>
  <c r="AU280" i="1"/>
  <c r="AT280" i="1" s="1"/>
  <c r="AU222" i="1"/>
  <c r="AT222" i="1" s="1"/>
  <c r="AU168" i="1"/>
  <c r="AT168" i="1" s="1"/>
  <c r="AU112" i="1"/>
  <c r="AU214" i="1"/>
  <c r="AT214" i="1" s="1"/>
  <c r="AU256" i="1"/>
  <c r="AT256" i="1" s="1"/>
  <c r="AU132" i="1"/>
  <c r="AT132" i="1" s="1"/>
  <c r="AU10" i="1"/>
  <c r="AV10" i="1" s="1"/>
  <c r="AU238" i="1"/>
  <c r="AT238" i="1" s="1"/>
  <c r="AU57" i="1"/>
  <c r="AT57" i="1" s="1"/>
  <c r="AU5" i="1"/>
  <c r="AT5" i="1" s="1"/>
  <c r="AU241" i="1"/>
  <c r="AT241" i="1" s="1"/>
  <c r="AU209" i="1"/>
  <c r="AT209" i="1" s="1"/>
  <c r="AU177" i="1"/>
  <c r="AT177" i="1" s="1"/>
  <c r="AU66" i="1"/>
  <c r="AT66" i="1" s="1"/>
  <c r="AU220" i="1"/>
  <c r="AT220" i="1" s="1"/>
  <c r="AU94" i="1"/>
  <c r="AT94" i="1" s="1"/>
  <c r="AU87" i="1"/>
  <c r="AT87" i="1" s="1"/>
  <c r="AU276" i="1"/>
  <c r="AT276" i="1" s="1"/>
  <c r="AU126" i="1"/>
  <c r="AT126" i="1" s="1"/>
  <c r="AU250" i="1"/>
  <c r="AV250" i="1" s="1"/>
  <c r="AU122" i="1"/>
  <c r="AT122" i="1" s="1"/>
  <c r="AU4" i="1"/>
  <c r="AT4" i="1" s="1"/>
  <c r="AU120" i="1"/>
  <c r="AT120" i="1" s="1"/>
  <c r="AU7" i="1"/>
  <c r="AV7" i="1" s="1"/>
  <c r="AU55" i="1"/>
  <c r="AT55" i="1" s="1"/>
  <c r="AU145" i="1"/>
  <c r="AT145" i="1" s="1"/>
  <c r="AU255" i="1"/>
  <c r="AU223" i="1"/>
  <c r="AV223" i="1" s="1"/>
  <c r="AU191" i="1"/>
  <c r="AT191" i="1" s="1"/>
  <c r="AU159" i="1"/>
  <c r="AT159" i="1" s="1"/>
  <c r="AU56" i="1"/>
  <c r="AT56" i="1" s="1"/>
  <c r="AU210" i="1"/>
  <c r="AT210" i="1" s="1"/>
  <c r="AU84" i="1"/>
  <c r="AT84" i="1" s="1"/>
  <c r="AU60" i="1"/>
  <c r="AT60" i="1" s="1"/>
  <c r="AU198" i="1"/>
  <c r="AT198" i="1" s="1"/>
  <c r="AU114" i="1"/>
  <c r="AT114" i="1" s="1"/>
  <c r="AU39" i="1"/>
  <c r="AT39" i="1" s="1"/>
  <c r="AU3" i="1"/>
  <c r="AU69" i="1"/>
  <c r="AT69" i="1" s="1"/>
  <c r="AU53" i="1"/>
  <c r="AT53" i="1" s="1"/>
  <c r="AU31" i="1"/>
  <c r="AT31" i="1" s="1"/>
  <c r="AU129" i="1"/>
  <c r="AT129" i="1" s="1"/>
  <c r="AU269" i="1"/>
  <c r="AT269" i="1" s="1"/>
  <c r="AU253" i="1"/>
  <c r="AT253" i="1" s="1"/>
  <c r="AU237" i="1"/>
  <c r="AT237" i="1" s="1"/>
  <c r="AU221" i="1"/>
  <c r="AT221" i="1" s="1"/>
  <c r="AU205" i="1"/>
  <c r="AT205" i="1" s="1"/>
  <c r="AU189" i="1"/>
  <c r="AT189" i="1" s="1"/>
  <c r="AU173" i="1"/>
  <c r="AV173" i="1" s="1"/>
  <c r="AU157" i="1"/>
  <c r="AT157" i="1" s="1"/>
  <c r="AU137" i="1"/>
  <c r="AT137" i="1" s="1"/>
  <c r="AU48" i="1"/>
  <c r="AT48" i="1" s="1"/>
  <c r="AU264" i="1"/>
  <c r="AV264" i="1" s="1"/>
  <c r="AU202" i="1"/>
  <c r="AV202" i="1" s="1"/>
  <c r="AU138" i="1"/>
  <c r="AT138" i="1" s="1"/>
  <c r="AU76" i="1"/>
  <c r="AT76" i="1" s="1"/>
  <c r="AU99" i="1"/>
  <c r="AT99" i="1" s="1"/>
  <c r="AU83" i="1"/>
  <c r="AT83" i="1" s="1"/>
  <c r="AU52" i="1"/>
  <c r="AT52" i="1" s="1"/>
  <c r="AU260" i="1"/>
  <c r="AT260" i="1" s="1"/>
  <c r="AU184" i="1"/>
  <c r="AT184" i="1" s="1"/>
  <c r="AU106" i="1"/>
  <c r="AT106" i="1" s="1"/>
  <c r="AU32" i="1"/>
  <c r="AT32" i="1" s="1"/>
  <c r="AU234" i="1"/>
  <c r="AT234" i="1" s="1"/>
  <c r="AU172" i="1"/>
  <c r="AT172" i="1" s="1"/>
  <c r="AU108" i="1"/>
  <c r="AT108" i="1" s="1"/>
  <c r="AU46" i="1"/>
  <c r="AU274" i="1"/>
  <c r="AT274" i="1" s="1"/>
  <c r="AU216" i="1"/>
  <c r="AT216" i="1" s="1"/>
  <c r="AU160" i="1"/>
  <c r="AT160" i="1" s="1"/>
  <c r="AU17" i="1"/>
  <c r="AT17" i="1" s="1"/>
  <c r="AT143" i="1"/>
  <c r="AT359" i="1"/>
  <c r="AT255" i="1"/>
  <c r="AT207" i="1"/>
  <c r="AT112" i="1"/>
  <c r="AT62" i="1"/>
  <c r="AT174" i="1"/>
  <c r="AT272" i="1"/>
  <c r="AT119" i="1"/>
  <c r="AT46" i="1"/>
  <c r="AU340" i="1"/>
  <c r="AT340" i="1" s="1"/>
  <c r="AU353" i="1"/>
  <c r="AT353" i="1" s="1"/>
  <c r="AU289" i="1"/>
  <c r="AT289" i="1" s="1"/>
  <c r="AU298" i="1"/>
  <c r="AT298" i="1" s="1"/>
  <c r="AU311" i="1"/>
  <c r="AT311" i="1" s="1"/>
  <c r="AU283" i="1"/>
  <c r="AT283" i="1" s="1"/>
  <c r="AU350" i="1"/>
  <c r="AT350" i="1" s="1"/>
  <c r="AU286" i="1"/>
  <c r="AT286" i="1" s="1"/>
  <c r="AU352" i="1"/>
  <c r="AT352" i="1" s="1"/>
  <c r="AU317" i="1"/>
  <c r="AT317" i="1" s="1"/>
  <c r="AU308" i="1"/>
  <c r="AT308" i="1" s="1"/>
  <c r="AU345" i="1"/>
  <c r="AT345" i="1" s="1"/>
  <c r="AU281" i="1"/>
  <c r="AT281" i="1" s="1"/>
  <c r="AU344" i="1"/>
  <c r="AT344" i="1" s="1"/>
  <c r="AU303" i="1"/>
  <c r="AT303" i="1" s="1"/>
  <c r="AU354" i="1"/>
  <c r="AV354" i="1" s="1"/>
  <c r="AU342" i="1"/>
  <c r="AT342" i="1" s="1"/>
  <c r="AU348" i="1"/>
  <c r="AT348" i="1" s="1"/>
  <c r="AU328" i="1"/>
  <c r="AT328" i="1" s="1"/>
  <c r="AU309" i="1"/>
  <c r="AT309" i="1" s="1"/>
  <c r="AU355" i="1"/>
  <c r="AT355" i="1" s="1"/>
  <c r="AU337" i="1"/>
  <c r="AT337" i="1" s="1"/>
  <c r="AU356" i="1"/>
  <c r="AT356" i="1" s="1"/>
  <c r="AU320" i="1"/>
  <c r="AT320" i="1" s="1"/>
  <c r="AU295" i="1"/>
  <c r="AT295" i="1" s="1"/>
  <c r="AU322" i="1"/>
  <c r="AT322" i="1" s="1"/>
  <c r="AU334" i="1"/>
  <c r="AT334" i="1" s="1"/>
  <c r="AU316" i="1"/>
  <c r="AT316" i="1" s="1"/>
  <c r="AU296" i="1"/>
  <c r="AT296" i="1" s="1"/>
  <c r="AU301" i="1"/>
  <c r="AT301" i="1" s="1"/>
  <c r="AU291" i="1"/>
  <c r="AT291" i="1" s="1"/>
  <c r="AU321" i="1"/>
  <c r="AT321" i="1" s="1"/>
  <c r="AU292" i="1"/>
  <c r="AT292" i="1" s="1"/>
  <c r="AU351" i="1"/>
  <c r="AT351" i="1" s="1"/>
  <c r="AU332" i="1"/>
  <c r="AV332" i="1" s="1"/>
  <c r="AU336" i="1"/>
  <c r="AV336" i="1" s="1"/>
  <c r="AU318" i="1"/>
  <c r="AT318" i="1" s="1"/>
  <c r="AU331" i="1"/>
  <c r="AT331" i="1" s="1"/>
  <c r="AU349" i="1"/>
  <c r="AT349" i="1" s="1"/>
  <c r="AU285" i="1"/>
  <c r="AT285" i="1" s="1"/>
  <c r="AU346" i="1"/>
  <c r="AT346" i="1" s="1"/>
  <c r="AU313" i="1"/>
  <c r="AT313" i="1" s="1"/>
  <c r="AU339" i="1"/>
  <c r="AT339" i="1" s="1"/>
  <c r="AU335" i="1"/>
  <c r="AT335" i="1" s="1"/>
  <c r="AU300" i="1"/>
  <c r="AT300" i="1" s="1"/>
  <c r="AU312" i="1"/>
  <c r="AT312" i="1" s="1"/>
  <c r="AU310" i="1"/>
  <c r="AT310" i="1" s="1"/>
  <c r="AU299" i="1"/>
  <c r="AT299" i="1" s="1"/>
  <c r="AU341" i="1"/>
  <c r="AT341" i="1" s="1"/>
  <c r="AU323" i="1"/>
  <c r="AT323" i="1" s="1"/>
  <c r="AU330" i="1"/>
  <c r="AT330" i="1" s="1"/>
  <c r="AU288" i="1"/>
  <c r="AT288" i="1" s="1"/>
  <c r="AU357" i="1"/>
  <c r="AT357" i="1" s="1"/>
  <c r="AU297" i="1"/>
  <c r="AT297" i="1" s="1"/>
  <c r="AU290" i="1"/>
  <c r="AT290" i="1" s="1"/>
  <c r="AU314" i="1"/>
  <c r="AT314" i="1" s="1"/>
  <c r="AU304" i="1"/>
  <c r="AT304" i="1" s="1"/>
  <c r="AU343" i="1"/>
  <c r="AT343" i="1" s="1"/>
  <c r="AU333" i="1"/>
  <c r="AT333" i="1" s="1"/>
  <c r="AU347" i="1"/>
  <c r="AT347" i="1" s="1"/>
  <c r="AU338" i="1"/>
  <c r="AT338" i="1" s="1"/>
  <c r="AU306" i="1"/>
  <c r="AV306" i="1" s="1"/>
  <c r="AU282" i="1"/>
  <c r="AV282" i="1" s="1"/>
  <c r="AU327" i="1"/>
  <c r="AT327" i="1" s="1"/>
  <c r="AU326" i="1"/>
  <c r="AT326" i="1" s="1"/>
  <c r="AU325" i="1"/>
  <c r="AT325" i="1" s="1"/>
  <c r="AU324" i="1"/>
  <c r="AT324" i="1" s="1"/>
  <c r="AU329" i="1"/>
  <c r="AT329" i="1" s="1"/>
  <c r="AU319" i="1"/>
  <c r="AV319" i="1" s="1"/>
  <c r="AU302" i="1"/>
  <c r="AT302" i="1" s="1"/>
  <c r="AU293" i="1"/>
  <c r="AT293" i="1" s="1"/>
  <c r="AU305" i="1"/>
  <c r="AT305" i="1" s="1"/>
  <c r="AU287" i="1"/>
  <c r="AT287" i="1" s="1"/>
  <c r="AU294" i="1"/>
  <c r="AT294" i="1" s="1"/>
  <c r="AU284" i="1"/>
  <c r="AT284" i="1" s="1"/>
  <c r="AU315" i="1"/>
  <c r="AT315" i="1" s="1"/>
  <c r="AU307" i="1"/>
  <c r="AT307" i="1" s="1"/>
  <c r="AU51" i="1"/>
  <c r="AT51" i="1" s="1"/>
  <c r="AU123" i="1"/>
  <c r="AT123" i="1" s="1"/>
  <c r="AU251" i="1"/>
  <c r="AT251" i="1" s="1"/>
  <c r="AU219" i="1"/>
  <c r="AT219" i="1" s="1"/>
  <c r="AU187" i="1"/>
  <c r="AT187" i="1" s="1"/>
  <c r="AU155" i="1"/>
  <c r="AT155" i="1" s="1"/>
  <c r="AU40" i="1"/>
  <c r="AT40" i="1" s="1"/>
  <c r="AU196" i="1"/>
  <c r="AT196" i="1" s="1"/>
  <c r="AU113" i="1"/>
  <c r="AT113" i="1" s="1"/>
  <c r="AU81" i="1"/>
  <c r="AT81" i="1" s="1"/>
  <c r="AU248" i="1"/>
  <c r="AT248" i="1" s="1"/>
  <c r="AU96" i="1"/>
  <c r="AT96" i="1" s="1"/>
  <c r="AU226" i="1"/>
  <c r="AT226" i="1" s="1"/>
  <c r="AU100" i="1"/>
  <c r="AT100" i="1" s="1"/>
  <c r="AU266" i="1"/>
  <c r="AT266" i="1" s="1"/>
  <c r="AU98" i="1"/>
  <c r="AT98" i="1" s="1"/>
  <c r="AU141" i="1"/>
  <c r="AT141" i="1" s="1"/>
  <c r="AU49" i="1"/>
  <c r="AT49" i="1" s="1"/>
  <c r="AU117" i="1"/>
  <c r="AT117" i="1" s="1"/>
  <c r="AU249" i="1"/>
  <c r="AV249" i="1" s="1"/>
  <c r="AU217" i="1"/>
  <c r="AT217" i="1" s="1"/>
  <c r="AU185" i="1"/>
  <c r="AT185" i="1" s="1"/>
  <c r="AU153" i="1"/>
  <c r="AT153" i="1" s="1"/>
  <c r="AU34" i="1"/>
  <c r="AT34" i="1" s="1"/>
  <c r="AU190" i="1"/>
  <c r="AT190" i="1" s="1"/>
  <c r="AU111" i="1"/>
  <c r="AT111" i="1" s="1"/>
  <c r="AU36" i="1"/>
  <c r="AT36" i="1" s="1"/>
  <c r="AU166" i="1"/>
  <c r="AT166" i="1" s="1"/>
  <c r="AU18" i="1"/>
  <c r="AT18" i="1" s="1"/>
  <c r="AU158" i="1"/>
  <c r="AT158" i="1" s="1"/>
  <c r="AU262" i="1"/>
  <c r="AT262" i="1" s="1"/>
  <c r="AU92" i="1"/>
  <c r="AT92" i="1" s="1"/>
  <c r="AU25" i="1"/>
  <c r="AV25" i="1" s="1"/>
  <c r="AU131" i="1"/>
  <c r="AT131" i="1" s="1"/>
  <c r="AU63" i="1"/>
  <c r="AT63" i="1" s="1"/>
  <c r="AU45" i="1"/>
  <c r="AV45" i="1" s="1"/>
  <c r="AU19" i="1"/>
  <c r="AT19" i="1" s="1"/>
  <c r="AU279" i="1"/>
  <c r="AT279" i="1" s="1"/>
  <c r="AU263" i="1"/>
  <c r="AT263" i="1" s="1"/>
  <c r="AU247" i="1"/>
  <c r="AT247" i="1" s="1"/>
  <c r="AU231" i="1"/>
  <c r="AT231" i="1" s="1"/>
  <c r="AU215" i="1"/>
  <c r="AT215" i="1" s="1"/>
  <c r="AU199" i="1"/>
  <c r="AT199" i="1" s="1"/>
  <c r="AU183" i="1"/>
  <c r="AT183" i="1" s="1"/>
  <c r="AU167" i="1"/>
  <c r="AT167" i="1" s="1"/>
  <c r="AU151" i="1"/>
  <c r="AT151" i="1" s="1"/>
  <c r="AU127" i="1"/>
  <c r="AT127" i="1" s="1"/>
  <c r="AU24" i="1"/>
  <c r="AT24" i="1" s="1"/>
  <c r="AU244" i="1"/>
  <c r="AT244" i="1" s="1"/>
  <c r="AU180" i="1"/>
  <c r="AT180" i="1" s="1"/>
  <c r="AU116" i="1"/>
  <c r="AT116" i="1" s="1"/>
  <c r="AU109" i="1"/>
  <c r="AT109" i="1" s="1"/>
  <c r="AU93" i="1"/>
  <c r="AT93" i="1" s="1"/>
  <c r="AU77" i="1"/>
  <c r="AT77" i="1" s="1"/>
  <c r="AU28" i="1"/>
  <c r="AT28" i="1" s="1"/>
  <c r="AU232" i="1"/>
  <c r="AT232" i="1" s="1"/>
  <c r="AU156" i="1"/>
  <c r="AV156" i="1" s="1"/>
  <c r="AU80" i="1"/>
  <c r="AT80" i="1" s="1"/>
  <c r="AU12" i="1"/>
  <c r="AT12" i="1" s="1"/>
  <c r="AU212" i="1"/>
  <c r="AT212" i="1" s="1"/>
  <c r="AU150" i="1"/>
  <c r="AT150" i="1" s="1"/>
  <c r="AU82" i="1"/>
  <c r="AT82" i="1" s="1"/>
  <c r="AU22" i="1"/>
  <c r="AT22" i="1" s="1"/>
  <c r="AU254" i="1"/>
  <c r="AT254" i="1" s="1"/>
  <c r="AU192" i="1"/>
  <c r="AT192" i="1" s="1"/>
  <c r="AU142" i="1"/>
  <c r="AT142" i="1" s="1"/>
  <c r="AU86" i="1"/>
  <c r="AT86" i="1" s="1"/>
  <c r="AU58" i="1"/>
  <c r="AT58" i="1" s="1"/>
  <c r="AU128" i="1"/>
  <c r="AT128" i="1" s="1"/>
  <c r="AU73" i="1"/>
  <c r="AT73" i="1" s="1"/>
  <c r="AU273" i="1"/>
  <c r="AT273" i="1" s="1"/>
  <c r="AU161" i="1"/>
  <c r="AT161" i="1" s="1"/>
  <c r="AU33" i="1"/>
  <c r="AT33" i="1" s="1"/>
  <c r="AU67" i="1"/>
  <c r="AT67" i="1" s="1"/>
  <c r="AU27" i="1"/>
  <c r="AT27" i="1" s="1"/>
  <c r="AU267" i="1"/>
  <c r="AT267" i="1" s="1"/>
  <c r="AU235" i="1"/>
  <c r="AT235" i="1" s="1"/>
  <c r="AU203" i="1"/>
  <c r="AT203" i="1" s="1"/>
  <c r="AU171" i="1"/>
  <c r="AT171" i="1" s="1"/>
  <c r="AU135" i="1"/>
  <c r="AT135" i="1" s="1"/>
  <c r="AU258" i="1"/>
  <c r="AT258" i="1" s="1"/>
  <c r="AU130" i="1"/>
  <c r="AT130" i="1" s="1"/>
  <c r="AU97" i="1"/>
  <c r="AT97" i="1" s="1"/>
  <c r="AU44" i="1"/>
  <c r="AT44" i="1" s="1"/>
  <c r="AU176" i="1"/>
  <c r="AT176" i="1" s="1"/>
  <c r="AU26" i="1"/>
  <c r="AT26" i="1" s="1"/>
  <c r="AU164" i="1"/>
  <c r="AT164" i="1" s="1"/>
  <c r="AU38" i="1"/>
  <c r="AT38" i="1" s="1"/>
  <c r="AU208" i="1"/>
  <c r="AT208" i="1" s="1"/>
  <c r="AU152" i="1"/>
  <c r="AT152" i="1" s="1"/>
  <c r="AU29" i="1"/>
  <c r="AT29" i="1" s="1"/>
  <c r="AU65" i="1"/>
  <c r="AT65" i="1" s="1"/>
  <c r="AU23" i="1"/>
  <c r="AT23" i="1" s="1"/>
  <c r="AU265" i="1"/>
  <c r="AT265" i="1" s="1"/>
  <c r="AU233" i="1"/>
  <c r="AT233" i="1" s="1"/>
  <c r="AU201" i="1"/>
  <c r="AT201" i="1" s="1"/>
  <c r="AU169" i="1"/>
  <c r="AT169" i="1" s="1"/>
  <c r="AU133" i="1"/>
  <c r="AT133" i="1" s="1"/>
  <c r="AU252" i="1"/>
  <c r="AT252" i="1" s="1"/>
  <c r="AU124" i="1"/>
  <c r="AT124" i="1" s="1"/>
  <c r="AU95" i="1"/>
  <c r="AT95" i="1" s="1"/>
  <c r="AU79" i="1"/>
  <c r="AV79" i="1" s="1"/>
  <c r="AU240" i="1"/>
  <c r="AT240" i="1" s="1"/>
  <c r="AU88" i="1"/>
  <c r="AT88" i="1" s="1"/>
  <c r="AU218" i="1"/>
  <c r="AT218" i="1" s="1"/>
  <c r="AU90" i="1"/>
  <c r="AT90" i="1" s="1"/>
  <c r="AU30" i="1"/>
  <c r="AT30" i="1" s="1"/>
  <c r="AU200" i="1"/>
  <c r="AT200" i="1" s="1"/>
  <c r="AU148" i="1"/>
  <c r="AT148" i="1" s="1"/>
  <c r="AU21" i="1"/>
  <c r="AT21" i="1" s="1"/>
  <c r="AU125" i="1"/>
  <c r="AT125" i="1" s="1"/>
  <c r="AU61" i="1"/>
  <c r="AT61" i="1" s="1"/>
  <c r="AU43" i="1"/>
  <c r="AT43" i="1" s="1"/>
  <c r="AU15" i="1"/>
  <c r="AT15" i="1" s="1"/>
  <c r="AU277" i="1"/>
  <c r="AT277" i="1" s="1"/>
  <c r="AU261" i="1"/>
  <c r="AT261" i="1" s="1"/>
  <c r="AU245" i="1"/>
  <c r="AT245" i="1" s="1"/>
  <c r="AU229" i="1"/>
  <c r="AT229" i="1" s="1"/>
  <c r="AU213" i="1"/>
  <c r="AT213" i="1" s="1"/>
  <c r="AU197" i="1"/>
  <c r="AT197" i="1" s="1"/>
  <c r="AU181" i="1"/>
  <c r="AT181" i="1" s="1"/>
  <c r="AU165" i="1"/>
  <c r="AT165" i="1" s="1"/>
  <c r="AU149" i="1"/>
  <c r="AT149" i="1" s="1"/>
  <c r="AU121" i="1"/>
  <c r="AT121" i="1" s="1"/>
  <c r="AU16" i="1"/>
  <c r="AT16" i="1" s="1"/>
  <c r="AU236" i="1"/>
  <c r="AT236" i="1" s="1"/>
  <c r="AU170" i="1"/>
  <c r="AT170" i="1" s="1"/>
  <c r="AU110" i="1"/>
  <c r="AT110" i="1" s="1"/>
  <c r="AU107" i="1"/>
  <c r="AT107" i="1" s="1"/>
  <c r="AU91" i="1"/>
  <c r="AT91" i="1" s="1"/>
  <c r="AU75" i="1"/>
  <c r="AT75" i="1" s="1"/>
  <c r="AU20" i="1"/>
  <c r="AT20" i="1" s="1"/>
  <c r="AU224" i="1"/>
  <c r="AT224" i="1" s="1"/>
  <c r="AU144" i="1"/>
  <c r="AT144" i="1" s="1"/>
  <c r="AU68" i="1"/>
  <c r="AT68" i="1" s="1"/>
  <c r="AU270" i="1"/>
  <c r="AT270" i="1" s="1"/>
  <c r="AU204" i="1"/>
  <c r="AT204" i="1" s="1"/>
  <c r="AU140" i="1"/>
  <c r="AT140" i="1" s="1"/>
  <c r="AU74" i="1"/>
  <c r="AT74" i="1" s="1"/>
  <c r="AU14" i="1"/>
  <c r="AT14" i="1" s="1"/>
  <c r="AU246" i="1"/>
  <c r="AT246" i="1" s="1"/>
  <c r="AU186" i="1"/>
  <c r="AT186" i="1" s="1"/>
  <c r="AU134" i="1"/>
  <c r="AT134" i="1" s="1"/>
  <c r="AU78" i="1"/>
  <c r="AT78" i="1" s="1"/>
  <c r="AV343" i="1"/>
  <c r="AV348" i="1"/>
  <c r="AV351" i="1"/>
  <c r="AV323" i="1"/>
  <c r="AV308" i="1"/>
  <c r="AV313" i="1"/>
  <c r="AV294" i="1"/>
  <c r="AV353" i="1"/>
  <c r="AV325" i="1"/>
  <c r="AV317" i="1"/>
  <c r="AV322" i="1"/>
  <c r="AV207" i="1"/>
  <c r="AV242" i="1"/>
  <c r="AV4" i="1"/>
  <c r="AV72" i="1"/>
  <c r="AV150" i="1"/>
  <c r="AV227" i="1"/>
  <c r="C363" i="1"/>
  <c r="AV269" i="1"/>
  <c r="AV214" i="1"/>
  <c r="AV62" i="1"/>
  <c r="AV217" i="1"/>
  <c r="AV47" i="1"/>
  <c r="AV272" i="1"/>
  <c r="AV226" i="1"/>
  <c r="AV195" i="1"/>
  <c r="AV143" i="1"/>
  <c r="AV137" i="1"/>
  <c r="AV205" i="1"/>
  <c r="AV194" i="1"/>
  <c r="AV243" i="1"/>
  <c r="AV198" i="1"/>
  <c r="AV187" i="1"/>
  <c r="AV176" i="1"/>
  <c r="AV118" i="1"/>
  <c r="AV95" i="1"/>
  <c r="AV241" i="1"/>
  <c r="AV235" i="1"/>
  <c r="AV104" i="1"/>
  <c r="AV167" i="1"/>
  <c r="AV128" i="1"/>
  <c r="AV263" i="1"/>
  <c r="AV164" i="1"/>
  <c r="AV8" i="1"/>
  <c r="AV255" i="1"/>
  <c r="AV160" i="1"/>
  <c r="AV23" i="1"/>
  <c r="AV46" i="1"/>
  <c r="AV275" i="1"/>
  <c r="AV41" i="1"/>
  <c r="AV106" i="1"/>
  <c r="AV147" i="1"/>
  <c r="AV246" i="1"/>
  <c r="AV126" i="1"/>
  <c r="AV52" i="1"/>
  <c r="AV159" i="1"/>
  <c r="AV13" i="1"/>
  <c r="AV224" i="1"/>
  <c r="AV93" i="1"/>
  <c r="AV112" i="1"/>
  <c r="AV132" i="1"/>
  <c r="AV245" i="1"/>
  <c r="AV230" i="1"/>
  <c r="AV18" i="1"/>
  <c r="AV178" i="1"/>
  <c r="AV86" i="1" l="1"/>
  <c r="AV27" i="1"/>
  <c r="AV131" i="1"/>
  <c r="AV320" i="1"/>
  <c r="AV277" i="1"/>
  <c r="AV142" i="1"/>
  <c r="AV130" i="1"/>
  <c r="AV251" i="1"/>
  <c r="AV252" i="1"/>
  <c r="AV138" i="1"/>
  <c r="AV63" i="1"/>
  <c r="AV199" i="1"/>
  <c r="AV286" i="1"/>
  <c r="AV165" i="1"/>
  <c r="AV67" i="1"/>
  <c r="AV356" i="1"/>
  <c r="AV49" i="1"/>
  <c r="AV303" i="1"/>
  <c r="AV123" i="1"/>
  <c r="AT239" i="1"/>
  <c r="AV90" i="1"/>
  <c r="AV91" i="1"/>
  <c r="AV141" i="1"/>
  <c r="AV16" i="1"/>
  <c r="AV19" i="1"/>
  <c r="AV140" i="1"/>
  <c r="AV80" i="1"/>
  <c r="AT250" i="1"/>
  <c r="AV182" i="1"/>
  <c r="AV102" i="1"/>
  <c r="AV48" i="1"/>
  <c r="AV254" i="1"/>
  <c r="AV184" i="1"/>
  <c r="AV70" i="1"/>
  <c r="AV302" i="1"/>
  <c r="AV265" i="1"/>
  <c r="AV274" i="1"/>
  <c r="AV344" i="1"/>
  <c r="AT223" i="1"/>
  <c r="AV94" i="1"/>
  <c r="AV175" i="1"/>
  <c r="AV113" i="1"/>
  <c r="AV42" i="1"/>
  <c r="AV209" i="1"/>
  <c r="AV253" i="1"/>
  <c r="AV260" i="1"/>
  <c r="AV197" i="1"/>
  <c r="AV301" i="1"/>
  <c r="AV51" i="1"/>
  <c r="AV276" i="1"/>
  <c r="AV177" i="1"/>
  <c r="AV192" i="1"/>
  <c r="AV278" i="1"/>
  <c r="AV300" i="1"/>
  <c r="AV208" i="1"/>
  <c r="AV191" i="1"/>
  <c r="AV200" i="1"/>
  <c r="AV100" i="1"/>
  <c r="AV114" i="1"/>
  <c r="AV216" i="1"/>
  <c r="AV256" i="1"/>
  <c r="AT264" i="1"/>
  <c r="AV61" i="1"/>
  <c r="AV201" i="1"/>
  <c r="AV318" i="1"/>
  <c r="AV171" i="1"/>
  <c r="AV221" i="1"/>
  <c r="AV179" i="1"/>
  <c r="AV78" i="1"/>
  <c r="AV134" i="1"/>
  <c r="AV335" i="1"/>
  <c r="AT156" i="1"/>
  <c r="AV115" i="1"/>
  <c r="AV188" i="1"/>
  <c r="AV203" i="1"/>
  <c r="AV11" i="1"/>
  <c r="AV66" i="1"/>
  <c r="AV162" i="1"/>
  <c r="AV151" i="1"/>
  <c r="AV163" i="1"/>
  <c r="AV329" i="1"/>
  <c r="AV295" i="1"/>
  <c r="AV346" i="1"/>
  <c r="AT354" i="1"/>
  <c r="AV92" i="1"/>
  <c r="AV6" i="1"/>
  <c r="AV357" i="1"/>
  <c r="AV270" i="1"/>
  <c r="AV125" i="1"/>
  <c r="AV44" i="1"/>
  <c r="AV307" i="1"/>
  <c r="AT202" i="1"/>
  <c r="AV108" i="1"/>
  <c r="AV355" i="1"/>
  <c r="AV186" i="1"/>
  <c r="AV247" i="1"/>
  <c r="AV284" i="1"/>
  <c r="AV24" i="1"/>
  <c r="AV228" i="1"/>
  <c r="AV103" i="1"/>
  <c r="AV213" i="1"/>
  <c r="AV144" i="1"/>
  <c r="AV73" i="1"/>
  <c r="AV232" i="1"/>
  <c r="AV222" i="1"/>
  <c r="AV311" i="1"/>
  <c r="AV347" i="1"/>
  <c r="AT336" i="1"/>
  <c r="AV185" i="1"/>
  <c r="AV28" i="1"/>
  <c r="AV236" i="1"/>
  <c r="AV168" i="1"/>
  <c r="AV145" i="1"/>
  <c r="AV64" i="1"/>
  <c r="AV157" i="1"/>
  <c r="AV71" i="1"/>
  <c r="AV240" i="1"/>
  <c r="AV89" i="1"/>
  <c r="AV83" i="1"/>
  <c r="AV316" i="1"/>
  <c r="AV330" i="1"/>
  <c r="AV345" i="1"/>
  <c r="AV334" i="1"/>
  <c r="AT332" i="1"/>
  <c r="AT25" i="1"/>
  <c r="AV259" i="1"/>
  <c r="AV21" i="1"/>
  <c r="AV170" i="1"/>
  <c r="AV60" i="1"/>
  <c r="AV266" i="1"/>
  <c r="AV129" i="1"/>
  <c r="AV268" i="1"/>
  <c r="AV229" i="1"/>
  <c r="AV210" i="1"/>
  <c r="AV33" i="1"/>
  <c r="AV190" i="1"/>
  <c r="AV315" i="1"/>
  <c r="AT136" i="1"/>
  <c r="AV22" i="1"/>
  <c r="AV9" i="1"/>
  <c r="AV288" i="1"/>
  <c r="AT79" i="1"/>
  <c r="AV17" i="1"/>
  <c r="AV43" i="1"/>
  <c r="AV68" i="1"/>
  <c r="AV53" i="1"/>
  <c r="AV169" i="1"/>
  <c r="AV26" i="1"/>
  <c r="AV211" i="1"/>
  <c r="AV297" i="1"/>
  <c r="AV312" i="1"/>
  <c r="AV331" i="1"/>
  <c r="AV309" i="1"/>
  <c r="AV328" i="1"/>
  <c r="AV244" i="1"/>
  <c r="AV181" i="1"/>
  <c r="AV127" i="1"/>
  <c r="AV193" i="1"/>
  <c r="AV233" i="1"/>
  <c r="AV5" i="1"/>
  <c r="AV279" i="1"/>
  <c r="AV77" i="1"/>
  <c r="AV155" i="1"/>
  <c r="AV153" i="1"/>
  <c r="AV204" i="1"/>
  <c r="AV262" i="1"/>
  <c r="AV40" i="1"/>
  <c r="AV231" i="1"/>
  <c r="AV148" i="1"/>
  <c r="AV333" i="1"/>
  <c r="AV298" i="1"/>
  <c r="AV283" i="1"/>
  <c r="AT282" i="1"/>
  <c r="AV218" i="1"/>
  <c r="AV59" i="1"/>
  <c r="AV206" i="1"/>
  <c r="AV258" i="1"/>
  <c r="AV35" i="1"/>
  <c r="AV120" i="1"/>
  <c r="AV105" i="1"/>
  <c r="AV107" i="1"/>
  <c r="AV158" i="1"/>
  <c r="AV273" i="1"/>
  <c r="AV82" i="1"/>
  <c r="AV337" i="1"/>
  <c r="AV339" i="1"/>
  <c r="AV324" i="1"/>
  <c r="AV289" i="1"/>
  <c r="AT306" i="1"/>
  <c r="AV267" i="1"/>
  <c r="AV109" i="1"/>
  <c r="AV292" i="1"/>
  <c r="AV304" i="1"/>
  <c r="AV299" i="1"/>
  <c r="AT319" i="1"/>
  <c r="AT45" i="1"/>
  <c r="AV85" i="1"/>
  <c r="AV54" i="1"/>
  <c r="AV36" i="1"/>
  <c r="AV87" i="1"/>
  <c r="AV133" i="1"/>
  <c r="AV15" i="1"/>
  <c r="AV111" i="1"/>
  <c r="AV74" i="1"/>
  <c r="AV180" i="1"/>
  <c r="AV117" i="1"/>
  <c r="AV56" i="1"/>
  <c r="AV135" i="1"/>
  <c r="AV225" i="1"/>
  <c r="AV65" i="1"/>
  <c r="AV116" i="1"/>
  <c r="AV98" i="1"/>
  <c r="AV238" i="1"/>
  <c r="AV69" i="1"/>
  <c r="AV350" i="1"/>
  <c r="AV293" i="1"/>
  <c r="AV349" i="1"/>
  <c r="AV285" i="1"/>
  <c r="AV326" i="1"/>
  <c r="AV352" i="1"/>
  <c r="AV327" i="1"/>
  <c r="AT271" i="1"/>
  <c r="AT3" i="1"/>
  <c r="AU360" i="1"/>
  <c r="AV121" i="1"/>
  <c r="AV261" i="1"/>
  <c r="AV287" i="1"/>
  <c r="AV29" i="1"/>
  <c r="AV101" i="1"/>
  <c r="AV305" i="1"/>
  <c r="AV196" i="1"/>
  <c r="AV34" i="1"/>
  <c r="AV219" i="1"/>
  <c r="AV97" i="1"/>
  <c r="AV39" i="1"/>
  <c r="AV154" i="1"/>
  <c r="AV12" i="1"/>
  <c r="AV37" i="1"/>
  <c r="AV110" i="1"/>
  <c r="AV84" i="1"/>
  <c r="AV146" i="1"/>
  <c r="AV152" i="1"/>
  <c r="AV149" i="1"/>
  <c r="AV257" i="1"/>
  <c r="AV31" i="1"/>
  <c r="AV76" i="1"/>
  <c r="AV139" i="1"/>
  <c r="AV290" i="1"/>
  <c r="AV321" i="1"/>
  <c r="AV291" i="1"/>
  <c r="AV341" i="1"/>
  <c r="AT10" i="1"/>
  <c r="AV57" i="1"/>
  <c r="AV124" i="1"/>
  <c r="AT173" i="1"/>
  <c r="AV234" i="1"/>
  <c r="AV50" i="1"/>
  <c r="AV96" i="1"/>
  <c r="AV75" i="1"/>
  <c r="AV20" i="1"/>
  <c r="AV189" i="1"/>
  <c r="AV99" i="1"/>
  <c r="AV280" i="1"/>
  <c r="AV122" i="1"/>
  <c r="AV32" i="1"/>
  <c r="AV220" i="1"/>
  <c r="AV166" i="1"/>
  <c r="AV248" i="1"/>
  <c r="AV172" i="1"/>
  <c r="AV296" i="1"/>
  <c r="AV314" i="1"/>
  <c r="AT249" i="1"/>
  <c r="AV58" i="1"/>
  <c r="AV14" i="1"/>
  <c r="AT7" i="1"/>
  <c r="AV81" i="1"/>
  <c r="AV30" i="1"/>
  <c r="AV88" i="1"/>
  <c r="AV215" i="1"/>
  <c r="AV237" i="1"/>
  <c r="AV55" i="1"/>
  <c r="AV212" i="1"/>
  <c r="AV161" i="1"/>
  <c r="AV38" i="1"/>
  <c r="AV183" i="1"/>
  <c r="AV281" i="1"/>
  <c r="AV338" i="1"/>
  <c r="AV340" i="1"/>
  <c r="AV310" i="1"/>
  <c r="AV342" i="1"/>
  <c r="AV3" i="1"/>
  <c r="AV360" i="1" l="1"/>
  <c r="AT360" i="1"/>
</calcChain>
</file>

<file path=xl/sharedStrings.xml><?xml version="1.0" encoding="utf-8"?>
<sst xmlns="http://schemas.openxmlformats.org/spreadsheetml/2006/main" count="2814" uniqueCount="509">
  <si>
    <t>$1.00</t>
  </si>
  <si>
    <t>$100,000.00</t>
  </si>
  <si>
    <t>PIN</t>
  </si>
  <si>
    <t>NAME</t>
  </si>
  <si>
    <t>OWNER ADDRESS</t>
  </si>
  <si>
    <t>CITY STATE ZIP</t>
  </si>
  <si>
    <t>DESCRIPTION</t>
  </si>
  <si>
    <t>SEC</t>
  </si>
  <si>
    <t>TWP</t>
  </si>
  <si>
    <t>RANGE</t>
  </si>
  <si>
    <t>PARCEL ACRES</t>
  </si>
  <si>
    <t>ACRES IN TRACT</t>
  </si>
  <si>
    <t>TOTAL BENEFITTED ACRES</t>
  </si>
  <si>
    <t>ACRES IN WATERSHED NOT BENEFITTED</t>
  </si>
  <si>
    <t>NONCONVERTED WETLAND ACRES</t>
  </si>
  <si>
    <t>CLASS 1 ACRES</t>
  </si>
  <si>
    <t>RED = CLASS 1 BENEFIT</t>
  </si>
  <si>
    <t>CLASS 2 ACRES</t>
  </si>
  <si>
    <t>YELLOW = CLASS 2 BENEFIT</t>
  </si>
  <si>
    <t>CLASS 3 ACRES</t>
  </si>
  <si>
    <t>GREEN = CLASS 3 BENEFIT</t>
  </si>
  <si>
    <t>CLASS 4 ACRES</t>
  </si>
  <si>
    <t>BLUE = CLASS 4 BENEFIT</t>
  </si>
  <si>
    <t>URBAN RESIDENTIAL ACRES</t>
  </si>
  <si>
    <t>URBAN RESIDENTIAL BENEFIT</t>
  </si>
  <si>
    <t>INDUSTRIAL ACRES</t>
  </si>
  <si>
    <t>INDUSTRIAL BENEFIT</t>
  </si>
  <si>
    <t>RESIDENTIAL ACRES</t>
  </si>
  <si>
    <t>RESIDENTIAL BENEFIT</t>
  </si>
  <si>
    <t>WOODLOT ACRES</t>
  </si>
  <si>
    <t>WOODLOT BENEFIT</t>
  </si>
  <si>
    <t>FEDERAL LAND ACRES</t>
  </si>
  <si>
    <t>CREP ACRES</t>
  </si>
  <si>
    <t>CREP BENEFIT</t>
  </si>
  <si>
    <t>ROAD ACRES</t>
  </si>
  <si>
    <t>ROAD BENEFIT</t>
  </si>
  <si>
    <t>RECREATIONAL TRAIL ACRES</t>
  </si>
  <si>
    <t>RECREATIONAL TRAIL BENEFIT</t>
  </si>
  <si>
    <t>CLASS A GRASS STRIP ACRES</t>
  </si>
  <si>
    <t>CLASS A GRASS STRIP DAMAGES</t>
  </si>
  <si>
    <t>CLASS B GRASS STRIP ACRES</t>
  </si>
  <si>
    <t>CLASS B GRASS STRIP DAMAGES</t>
  </si>
  <si>
    <t>WETLAND BUFFER STRIP</t>
  </si>
  <si>
    <t>WETLAND BUFFER STRIP DAMAGES</t>
  </si>
  <si>
    <t>DITCH ACRES</t>
  </si>
  <si>
    <t>NON-BENEFITTED ACRES</t>
  </si>
  <si>
    <t>TOTAL PARCEL BENEFITS</t>
  </si>
  <si>
    <t>PERCENT TOTAL BENEFITS</t>
  </si>
  <si>
    <t>NOTIONAL ASSESSMENT ON $100,000 REPAIR</t>
  </si>
  <si>
    <t>09-0016-000</t>
  </si>
  <si>
    <t>CARLSON/ROSS &amp; BETH</t>
  </si>
  <si>
    <t>1470 10TH STREET NE</t>
  </si>
  <si>
    <t>MURDOCK MN 56271</t>
  </si>
  <si>
    <t>SWSE</t>
  </si>
  <si>
    <t>3</t>
  </si>
  <si>
    <t>121</t>
  </si>
  <si>
    <t>37</t>
  </si>
  <si>
    <t>SESW</t>
  </si>
  <si>
    <t>SWSW</t>
  </si>
  <si>
    <t>09-0017-000</t>
  </si>
  <si>
    <t>WESTHEIM PROPERTIES LLC</t>
  </si>
  <si>
    <t>1735 10TH STREET SE</t>
  </si>
  <si>
    <t>SUNBURG MN 56289</t>
  </si>
  <si>
    <t>NWSW</t>
  </si>
  <si>
    <t>09-0020-000</t>
  </si>
  <si>
    <t>NWSE</t>
  </si>
  <si>
    <t>4</t>
  </si>
  <si>
    <t>09-0021-000</t>
  </si>
  <si>
    <t>HENRY/DARREL D</t>
  </si>
  <si>
    <t>1420 10TH STREET NE</t>
  </si>
  <si>
    <t>09-0021-100</t>
  </si>
  <si>
    <t>09-0021-200</t>
  </si>
  <si>
    <t>HENRY/CALEB &amp; BONNIE</t>
  </si>
  <si>
    <t>1440 10TH STREET NE</t>
  </si>
  <si>
    <t>09-0022-000</t>
  </si>
  <si>
    <t>CARLSON/LORNA/REV TRUST</t>
  </si>
  <si>
    <t>SESE</t>
  </si>
  <si>
    <t>09-0022-100</t>
  </si>
  <si>
    <t>CARLSON/RICHARD/REV TRUST</t>
  </si>
  <si>
    <t>NESE</t>
  </si>
  <si>
    <t>SWNW</t>
  </si>
  <si>
    <t>6</t>
  </si>
  <si>
    <t>09-0032-000</t>
  </si>
  <si>
    <t>HOLMBERG/MARY/ETAL</t>
  </si>
  <si>
    <t>401 EAST 3RD STREET</t>
  </si>
  <si>
    <t>MORRIS MN 56267</t>
  </si>
  <si>
    <t>09-0033-000</t>
  </si>
  <si>
    <t>NELSON/JAMES &amp; JESSE</t>
  </si>
  <si>
    <t>870 155TH AVENUE SE</t>
  </si>
  <si>
    <t>KERKHOVEN MN 56252</t>
  </si>
  <si>
    <t>NESW</t>
  </si>
  <si>
    <t>09-0034-000</t>
  </si>
  <si>
    <t>LARSON/GEORGE S &amp; MARY E</t>
  </si>
  <si>
    <t>4537 SOUTH 4TH STREET</t>
  </si>
  <si>
    <t>MOORHEAD MN 56560</t>
  </si>
  <si>
    <t>09-0036-000</t>
  </si>
  <si>
    <t>SCHOEN/JANIE M/TRUSTEE</t>
  </si>
  <si>
    <t>1400 WILLMAR AVE SE; APT.304</t>
  </si>
  <si>
    <t>WILLMAR MN 56201</t>
  </si>
  <si>
    <t>NENE</t>
  </si>
  <si>
    <t>7</t>
  </si>
  <si>
    <t>SENE</t>
  </si>
  <si>
    <t>09-0036-100</t>
  </si>
  <si>
    <t>GORDON LAND LTD PARTNERSHIP</t>
  </si>
  <si>
    <t>1012 HWY 12 SE</t>
  </si>
  <si>
    <t>09-0037-000</t>
  </si>
  <si>
    <t>NELSON/JAMES A</t>
  </si>
  <si>
    <t>1225 10TH STREET SE</t>
  </si>
  <si>
    <t>NENW</t>
  </si>
  <si>
    <t>NWNE</t>
  </si>
  <si>
    <t>09-0038-000</t>
  </si>
  <si>
    <t>WENTZEL PROPERTIES LP</t>
  </si>
  <si>
    <t>1060 30TH STREET SE</t>
  </si>
  <si>
    <t>DE GRAFF MN 56271</t>
  </si>
  <si>
    <t>NWNW</t>
  </si>
  <si>
    <t>SENW</t>
  </si>
  <si>
    <t>SWNE</t>
  </si>
  <si>
    <t>09-0039-000</t>
  </si>
  <si>
    <t>PETERSON/LELAND B</t>
  </si>
  <si>
    <t>6449 DONNYBROOK CIRCLE</t>
  </si>
  <si>
    <t>NORTH BRANCH MN 55056</t>
  </si>
  <si>
    <t>09-0040-000</t>
  </si>
  <si>
    <t>THORSETH/RONALD</t>
  </si>
  <si>
    <t>190 120TH AVE SE</t>
  </si>
  <si>
    <t>09-0041-000</t>
  </si>
  <si>
    <t>HIPPEN/JAMES W &amp; KIM M</t>
  </si>
  <si>
    <t>185 120TH AVENUE SE</t>
  </si>
  <si>
    <t>09-0042-000</t>
  </si>
  <si>
    <t>09-0043-000</t>
  </si>
  <si>
    <t>09-0044-000</t>
  </si>
  <si>
    <t>NELSON/JAMES</t>
  </si>
  <si>
    <t>09-0044-100</t>
  </si>
  <si>
    <t>NELSON/JESSE P</t>
  </si>
  <si>
    <t>09-0045-000</t>
  </si>
  <si>
    <t>09-0046-000</t>
  </si>
  <si>
    <t>SCHOEN/ROBERT K &amp; JANIE</t>
  </si>
  <si>
    <t>1400 WILLMAR AVE SE APT 304</t>
  </si>
  <si>
    <t>8</t>
  </si>
  <si>
    <t>09-0047-000</t>
  </si>
  <si>
    <t>09-0047-100</t>
  </si>
  <si>
    <t>09-0048-000</t>
  </si>
  <si>
    <t>09-0048-100</t>
  </si>
  <si>
    <t>FROEHLICH/JONATHAN A &amp; KAREN</t>
  </si>
  <si>
    <t>1310 20TH STREET SE</t>
  </si>
  <si>
    <t>09-0049-000</t>
  </si>
  <si>
    <t>CARLSON/ROBBIN &amp; JEAN</t>
  </si>
  <si>
    <t>1465 10TH STREET SE</t>
  </si>
  <si>
    <t>09-0050-000</t>
  </si>
  <si>
    <t>TOLLEFSRUD/LEE</t>
  </si>
  <si>
    <t>320 120TH AVENUE SE</t>
  </si>
  <si>
    <t>09-0051-000</t>
  </si>
  <si>
    <t>9</t>
  </si>
  <si>
    <t>09-0052-000</t>
  </si>
  <si>
    <t>09-0052-100</t>
  </si>
  <si>
    <t>09-0053-000</t>
  </si>
  <si>
    <t>UNITED STATES OF AMERICA</t>
  </si>
  <si>
    <t>NO ADDRESS</t>
  </si>
  <si>
    <t>0</t>
  </si>
  <si>
    <t>09-0053-050</t>
  </si>
  <si>
    <t>MORRISON/JASON &amp; TARA</t>
  </si>
  <si>
    <t>110 150TH AVENUE SE</t>
  </si>
  <si>
    <t>09-0053-100</t>
  </si>
  <si>
    <t>SCHADE/RONALD L &amp; BRENDA L</t>
  </si>
  <si>
    <t>1480 20TH STREET SE</t>
  </si>
  <si>
    <t>09-0054-000</t>
  </si>
  <si>
    <t>09-0055-000</t>
  </si>
  <si>
    <t>CARLSON/LANE</t>
  </si>
  <si>
    <t>1480 10TH STREET NE</t>
  </si>
  <si>
    <t>09-0055-100</t>
  </si>
  <si>
    <t>09-0056-000</t>
  </si>
  <si>
    <t>DSCJ, LLLP</t>
  </si>
  <si>
    <t>155 150TH AVENUE SE</t>
  </si>
  <si>
    <t>09-0056-050</t>
  </si>
  <si>
    <t>THORSON/CHRISTOPHER &amp; KENDRA</t>
  </si>
  <si>
    <t>1440 20TH STREET SE</t>
  </si>
  <si>
    <t>09-0056-100</t>
  </si>
  <si>
    <t>VAN HEUVELN/KEITH &amp; MARLYCE</t>
  </si>
  <si>
    <t>1485 60TH STREET SE</t>
  </si>
  <si>
    <t>09-0057-000</t>
  </si>
  <si>
    <t>GRONSETH/GARY A &amp; DIANE K</t>
  </si>
  <si>
    <t>1595 10TH ST SE</t>
  </si>
  <si>
    <t>10</t>
  </si>
  <si>
    <t>09-0057-100</t>
  </si>
  <si>
    <t>09-0058-000</t>
  </si>
  <si>
    <t>MAGAARD/BRENT &amp; KRISTENE</t>
  </si>
  <si>
    <t>585 160TH AVENUE NE</t>
  </si>
  <si>
    <t>09-0058-050</t>
  </si>
  <si>
    <t>LINDQUIST/DIANE</t>
  </si>
  <si>
    <t>360 180TH AVENUE SE</t>
  </si>
  <si>
    <t>09-0059-000</t>
  </si>
  <si>
    <t>09-0060-000</t>
  </si>
  <si>
    <t>REIGSTAD/KAREN</t>
  </si>
  <si>
    <t>6041 SARGENT COURT NORTH</t>
  </si>
  <si>
    <t>WHITE BEAR LAKE MN 55110</t>
  </si>
  <si>
    <t>09-0061-000</t>
  </si>
  <si>
    <t>09-0061-100</t>
  </si>
  <si>
    <t>HAYES TOWNSHIP HALL</t>
  </si>
  <si>
    <t>09-0093-000</t>
  </si>
  <si>
    <t>FELT/MARY ELLEN</t>
  </si>
  <si>
    <t>1565 20TH STREET SE</t>
  </si>
  <si>
    <t>15</t>
  </si>
  <si>
    <t>09-0094-000</t>
  </si>
  <si>
    <t>LANGE/RICHARD A &amp; KAREN L</t>
  </si>
  <si>
    <t>11035 80TH STREET NE</t>
  </si>
  <si>
    <t>09-0094-100</t>
  </si>
  <si>
    <t>VANDERSTELT/AARON</t>
  </si>
  <si>
    <t>1535 20TH STREET SE</t>
  </si>
  <si>
    <t>09-0096-000</t>
  </si>
  <si>
    <t>HOLTKAMP/ROGER &amp; MARY ANN</t>
  </si>
  <si>
    <t>660 150TH AVENUE SE</t>
  </si>
  <si>
    <t>09-0097-000</t>
  </si>
  <si>
    <t>WERSINGER/BRADY &amp; BAILEY</t>
  </si>
  <si>
    <t>275 150TH AVENUE SE</t>
  </si>
  <si>
    <t>09-0100-000</t>
  </si>
  <si>
    <t>16</t>
  </si>
  <si>
    <t>09-0101-000</t>
  </si>
  <si>
    <t>09-0101-050</t>
  </si>
  <si>
    <t>09-0101-100</t>
  </si>
  <si>
    <t>09-0102-000</t>
  </si>
  <si>
    <t>HOLTKAMP/ROGER E</t>
  </si>
  <si>
    <t>660 150TH AVE SE</t>
  </si>
  <si>
    <t>09-0103-000</t>
  </si>
  <si>
    <t>09-0103-100</t>
  </si>
  <si>
    <t>09-0104-000</t>
  </si>
  <si>
    <t>09-0105-000</t>
  </si>
  <si>
    <t>HAUGE/ROSS</t>
  </si>
  <si>
    <t>245 140TH AVENUE SE</t>
  </si>
  <si>
    <t>09-0106-000</t>
  </si>
  <si>
    <t>STAMER/MICHAEL</t>
  </si>
  <si>
    <t>13259 15TH STREET SW</t>
  </si>
  <si>
    <t>09-0106-100</t>
  </si>
  <si>
    <t>SOINE/TERRY/&amp; CARRIE LAIDLAW</t>
  </si>
  <si>
    <t>1460 30TH ST SE</t>
  </si>
  <si>
    <t>09-0107-000</t>
  </si>
  <si>
    <t>09-0108-000</t>
  </si>
  <si>
    <t>17</t>
  </si>
  <si>
    <t>09-0108-100</t>
  </si>
  <si>
    <t>09-0111-000</t>
  </si>
  <si>
    <t>FREDERICKSON/MARK/AND</t>
  </si>
  <si>
    <t>19975 BEAR RIDGE ROAD</t>
  </si>
  <si>
    <t>SPEARFISH SD 57783</t>
  </si>
  <si>
    <t>09-0112-000</t>
  </si>
  <si>
    <t>MALMEDY PARTNERSHIP LLP</t>
  </si>
  <si>
    <t>825 100TH AVENUE SE</t>
  </si>
  <si>
    <t>09-0113-000</t>
  </si>
  <si>
    <t>OLSON/MICHAEL/ETAL</t>
  </si>
  <si>
    <t>560 120TH AVENUE SE</t>
  </si>
  <si>
    <t>18</t>
  </si>
  <si>
    <t>09-0113-100</t>
  </si>
  <si>
    <t>OLSON/ALAN</t>
  </si>
  <si>
    <t>1265 60TH STREET SE</t>
  </si>
  <si>
    <t>09-0113-150</t>
  </si>
  <si>
    <t>FROEHLICH/CHERYL</t>
  </si>
  <si>
    <t>1270 30TH STREET SE</t>
  </si>
  <si>
    <t>09-0114-000</t>
  </si>
  <si>
    <t>09-0115-000</t>
  </si>
  <si>
    <t>SHORES/BRYAN &amp; MARK</t>
  </si>
  <si>
    <t>275 120TH AVENUE SE</t>
  </si>
  <si>
    <t>09-0115-100</t>
  </si>
  <si>
    <t>SBS REVOCABLE TRUST</t>
  </si>
  <si>
    <t>26601 SOUTH BEECH CREEK DRIVE</t>
  </si>
  <si>
    <t>SUN LAKES AZ 85248</t>
  </si>
  <si>
    <t>09-0116-000</t>
  </si>
  <si>
    <t>FROEHLICH/LEROY &amp; CHERYL</t>
  </si>
  <si>
    <t>09-0117-000</t>
  </si>
  <si>
    <t>SHORES/MARK &amp; BRYAN</t>
  </si>
  <si>
    <t>275 120TH AVE SE</t>
  </si>
  <si>
    <t>09-0118-000</t>
  </si>
  <si>
    <t>09-0119-000</t>
  </si>
  <si>
    <t>19</t>
  </si>
  <si>
    <t>09-0120-000</t>
  </si>
  <si>
    <t>FREDERICKSON/JAMES D</t>
  </si>
  <si>
    <t>22330 OAKRIDGE DRIVE</t>
  </si>
  <si>
    <t>ROGERS MN 55374</t>
  </si>
  <si>
    <t>09-0121-000</t>
  </si>
  <si>
    <t>BJORNGJELD/JANICE &amp; GARY</t>
  </si>
  <si>
    <t>305 120TH AVE SE</t>
  </si>
  <si>
    <t>09-0121-200</t>
  </si>
  <si>
    <t>FEDERATED TELEPHONE COMPANY</t>
  </si>
  <si>
    <t>405 2ND STREET EAST PO BOX 156</t>
  </si>
  <si>
    <t>CHOKIO MN 56221</t>
  </si>
  <si>
    <t>09-0122-000</t>
  </si>
  <si>
    <t>BJORNGJELD/GARY &amp; JANICE</t>
  </si>
  <si>
    <t>305 120TH AVENUE SE</t>
  </si>
  <si>
    <t>09-0124-000</t>
  </si>
  <si>
    <t>LINDQUIST/JEFFERY D</t>
  </si>
  <si>
    <t>1435 40TH ST SE</t>
  </si>
  <si>
    <t>09-0124-100</t>
  </si>
  <si>
    <t>LINDQUIST/JACOB</t>
  </si>
  <si>
    <t>1315 80TH STREET SE</t>
  </si>
  <si>
    <t>09-0125-000</t>
  </si>
  <si>
    <t>TOLLEFSRUD/LEE AND STEPHANIE</t>
  </si>
  <si>
    <t>09-0126-000</t>
  </si>
  <si>
    <t>SELL/GERALD/ETAL</t>
  </si>
  <si>
    <t>10425 UTAH ROAD</t>
  </si>
  <si>
    <t>BLOOMINGTON MN 0</t>
  </si>
  <si>
    <t>09-0126-100</t>
  </si>
  <si>
    <t>GUNDERSON/MARK J &amp; HEIDI M</t>
  </si>
  <si>
    <t>1690 SOUTH 1ST STREET PO BOX 1740</t>
  </si>
  <si>
    <t>09-0127-000</t>
  </si>
  <si>
    <t>20</t>
  </si>
  <si>
    <t>09-0128-000</t>
  </si>
  <si>
    <t>WALSH/DUSTIN</t>
  </si>
  <si>
    <t>725 100TH STREET SE</t>
  </si>
  <si>
    <t>DEGRAFF MN 56271</t>
  </si>
  <si>
    <t>09-0128-100</t>
  </si>
  <si>
    <t>GLIMSDAL/STANLEY/JR</t>
  </si>
  <si>
    <t>315 130TH AVENUE SE</t>
  </si>
  <si>
    <t>09-0128-150</t>
  </si>
  <si>
    <t>09-0130-000</t>
  </si>
  <si>
    <t>HENRY/DANIEL S &amp; ERICA L</t>
  </si>
  <si>
    <t>475 130TH AVENUE SE</t>
  </si>
  <si>
    <t>09-0131-000</t>
  </si>
  <si>
    <t>HONN FARMS LLC</t>
  </si>
  <si>
    <t>3034 LYNDALE AVENUE S STE 100</t>
  </si>
  <si>
    <t>MINNEAPOLIS MN 55408</t>
  </si>
  <si>
    <t>09-0133-000</t>
  </si>
  <si>
    <t>CARLSON/LEIF &amp; BONNIE/JT LIV T</t>
  </si>
  <si>
    <t>1470 40TH STREET SE</t>
  </si>
  <si>
    <t>21</t>
  </si>
  <si>
    <t>09-0134-000</t>
  </si>
  <si>
    <t>09-0135-000</t>
  </si>
  <si>
    <t>09-0136-000</t>
  </si>
  <si>
    <t>LINDQUIST/KOLBY &amp; BRODY</t>
  </si>
  <si>
    <t>1780 90TH ST SE</t>
  </si>
  <si>
    <t>09-0137-000</t>
  </si>
  <si>
    <t>THAYER/STEVEN &amp; KAREN/LIV TR</t>
  </si>
  <si>
    <t>510 150TH AVE SE</t>
  </si>
  <si>
    <t>09-0137-100</t>
  </si>
  <si>
    <t>MAUS/RYAN &amp; CARMEN</t>
  </si>
  <si>
    <t>1408 40TH STREET SE</t>
  </si>
  <si>
    <t>09-0137-150</t>
  </si>
  <si>
    <t>SMITH/THERESA</t>
  </si>
  <si>
    <t>1430 40TH STREET SE</t>
  </si>
  <si>
    <t>09-0138-000</t>
  </si>
  <si>
    <t>09-0138-100</t>
  </si>
  <si>
    <t>10TH ST NE</t>
  </si>
  <si>
    <t>NO CITY STATE ZIP</t>
  </si>
  <si>
    <t>11</t>
  </si>
  <si>
    <t>38</t>
  </si>
  <si>
    <t>LOT 3NE</t>
  </si>
  <si>
    <t>1</t>
  </si>
  <si>
    <t>12</t>
  </si>
  <si>
    <t>LOT 1NW</t>
  </si>
  <si>
    <t>2</t>
  </si>
  <si>
    <t>110TH AVE SE</t>
  </si>
  <si>
    <t>LOT 1SE</t>
  </si>
  <si>
    <t>13</t>
  </si>
  <si>
    <t>14</t>
  </si>
  <si>
    <t>LOT 1NE</t>
  </si>
  <si>
    <t>12-0001-000</t>
  </si>
  <si>
    <t>FALK/ANDREW J</t>
  </si>
  <si>
    <t>1160 HWY 9 NE</t>
  </si>
  <si>
    <t>12-0001-100</t>
  </si>
  <si>
    <t>FRIEHL/AARON</t>
  </si>
  <si>
    <t>160 120TH AVENUE NE</t>
  </si>
  <si>
    <t>12-0002-000</t>
  </si>
  <si>
    <t>ELLENDSON/OWEN</t>
  </si>
  <si>
    <t>30251 240TH AVENUE</t>
  </si>
  <si>
    <t>STARBUCK MN 56381</t>
  </si>
  <si>
    <t>12-0003-000</t>
  </si>
  <si>
    <t>SULLIVAN FAMILY FARMS LLC ETAL</t>
  </si>
  <si>
    <t>PO BOX 66</t>
  </si>
  <si>
    <t>BENSON MN 56215</t>
  </si>
  <si>
    <t>12-0004-000</t>
  </si>
  <si>
    <t>RLO FARM AND OTHERS</t>
  </si>
  <si>
    <t>595 120TH AVENUE SE</t>
  </si>
  <si>
    <t>12-0004-100</t>
  </si>
  <si>
    <t>ANDERSON/ROBERT &amp; KIMBERLY B</t>
  </si>
  <si>
    <t>1110 10TH STREET NE</t>
  </si>
  <si>
    <t>12-0005-000</t>
  </si>
  <si>
    <t>12-0005-100</t>
  </si>
  <si>
    <t>WENTZEL/KENT</t>
  </si>
  <si>
    <t>130 120TH AVENUE NE</t>
  </si>
  <si>
    <t>12-0009-000</t>
  </si>
  <si>
    <t>12-0009-100</t>
  </si>
  <si>
    <t>WENTZEL/ADAM &amp; SARAH</t>
  </si>
  <si>
    <t>1030 10TH STREET NE</t>
  </si>
  <si>
    <t>12-0010-000</t>
  </si>
  <si>
    <t>12-0050-000</t>
  </si>
  <si>
    <t>GRUIS/KYLE/ETAL</t>
  </si>
  <si>
    <t>324 12TH STREET SW</t>
  </si>
  <si>
    <t>Meander</t>
  </si>
  <si>
    <t>12-0051-000</t>
  </si>
  <si>
    <t>LOT 2NE</t>
  </si>
  <si>
    <t>12-0051-100</t>
  </si>
  <si>
    <t>PRO PARTNERSHIP LLC</t>
  </si>
  <si>
    <t>19016 244TH AVENUE</t>
  </si>
  <si>
    <t>PAYNESVILLE MN 56362</t>
  </si>
  <si>
    <t>12-0052-000</t>
  </si>
  <si>
    <t>LOT 4NW</t>
  </si>
  <si>
    <t>12-0052-100</t>
  </si>
  <si>
    <t>STATE OF MINNESOTA-DNR</t>
  </si>
  <si>
    <t>TAX SPECIALIST BOX 30 500 LAFAYETTE ROAD</t>
  </si>
  <si>
    <t>12-0052-200</t>
  </si>
  <si>
    <t>ALM/SCOTT &amp; EMILY</t>
  </si>
  <si>
    <t>620 80TH AVENUE SE</t>
  </si>
  <si>
    <t>12-0052-300</t>
  </si>
  <si>
    <t>STATE OF MINNESOTA</t>
  </si>
  <si>
    <t>12-0053-000</t>
  </si>
  <si>
    <t>WENTZEL/TODD A &amp; SHARI L</t>
  </si>
  <si>
    <t>1150 30TH ST SE</t>
  </si>
  <si>
    <t>12-0054-000</t>
  </si>
  <si>
    <t>LOT 5SW</t>
  </si>
  <si>
    <t>12-0055-000</t>
  </si>
  <si>
    <t>LOT 6SE</t>
  </si>
  <si>
    <t>12-0057-000</t>
  </si>
  <si>
    <t>12-0058-000</t>
  </si>
  <si>
    <t>NILSON/HAROLD W</t>
  </si>
  <si>
    <t>130 120TH AVE SE</t>
  </si>
  <si>
    <t>12-0059-000</t>
  </si>
  <si>
    <t>12-0059-050</t>
  </si>
  <si>
    <t>12-0060-000</t>
  </si>
  <si>
    <t>NELSON/TRENT &amp; JENNIFER</t>
  </si>
  <si>
    <t>20001 140TH STREET NW</t>
  </si>
  <si>
    <t>12-0061-000</t>
  </si>
  <si>
    <t>12-0062-000</t>
  </si>
  <si>
    <t>WENTZEL FAMILY FARM LLC</t>
  </si>
  <si>
    <t>12-0063-000</t>
  </si>
  <si>
    <t>THORSETH/RONALD K</t>
  </si>
  <si>
    <t>190 120TH AVENUE SE</t>
  </si>
  <si>
    <t>12-0063-100</t>
  </si>
  <si>
    <t>12-0064-000</t>
  </si>
  <si>
    <t>12-0065-000</t>
  </si>
  <si>
    <t>WEETS/DAVID &amp; SHIRLEY</t>
  </si>
  <si>
    <t>P O BOX 11</t>
  </si>
  <si>
    <t>12-0066-000</t>
  </si>
  <si>
    <t>12-0067-000</t>
  </si>
  <si>
    <t>12-0068-000</t>
  </si>
  <si>
    <t>ANDERSON/JEFFREY D/ETAL</t>
  </si>
  <si>
    <t>6919 COUNTRY OAKS ROAD</t>
  </si>
  <si>
    <t>EXCELSIOR MN 55331</t>
  </si>
  <si>
    <t>12-0069-000</t>
  </si>
  <si>
    <t>12-0070-000</t>
  </si>
  <si>
    <t>WENTZEL LV T S/MELVIN &amp; ELAINE</t>
  </si>
  <si>
    <t>12-0071-000</t>
  </si>
  <si>
    <t>12-0072-000</t>
  </si>
  <si>
    <t>SKOGLUND/DONALD</t>
  </si>
  <si>
    <t>6035 KANDI-CHIPPEWA LINE NE</t>
  </si>
  <si>
    <t>RAYMOND MN 56282</t>
  </si>
  <si>
    <t>12-0073-000</t>
  </si>
  <si>
    <t>CANNON/FRANCIS V/ETAL</t>
  </si>
  <si>
    <t>20651 196TH ROAD</t>
  </si>
  <si>
    <t>HUTCHINSON MN 55350</t>
  </si>
  <si>
    <t>LOT 3NW</t>
  </si>
  <si>
    <t>12-0073-025</t>
  </si>
  <si>
    <t>CANNON/MICHAEL G</t>
  </si>
  <si>
    <t>225 100TH AVENUE SE</t>
  </si>
  <si>
    <t>12-0073-050</t>
  </si>
  <si>
    <t>BEAUCHAMP JR/ROBERT W &amp; ROSE</t>
  </si>
  <si>
    <t>13767 65TH AVENUE NE</t>
  </si>
  <si>
    <t>RICE MN 56367</t>
  </si>
  <si>
    <t>12-0073-100</t>
  </si>
  <si>
    <t>12-0074-000</t>
  </si>
  <si>
    <t>WENTZEL LAND INC</t>
  </si>
  <si>
    <t>12-0074-100</t>
  </si>
  <si>
    <t>12-0075-000</t>
  </si>
  <si>
    <t>PERRIN/DAVID V</t>
  </si>
  <si>
    <t>26291 SIENA DRIVE</t>
  </si>
  <si>
    <t>BONITA SPRINGS FL 34134</t>
  </si>
  <si>
    <t>12-0112-000</t>
  </si>
  <si>
    <t>23</t>
  </si>
  <si>
    <t>12-0113-000</t>
  </si>
  <si>
    <t>STEFFL/ALICE M</t>
  </si>
  <si>
    <t>214 BIANCHI DRIVE</t>
  </si>
  <si>
    <t>NEW ULM MN 56073</t>
  </si>
  <si>
    <t>12-0116-000</t>
  </si>
  <si>
    <t>24</t>
  </si>
  <si>
    <t>12-0116-100</t>
  </si>
  <si>
    <t>BETHESDA LUTH CHURCH-MURDOCK</t>
  </si>
  <si>
    <t>PO BOX 88</t>
  </si>
  <si>
    <t>12-0116-200</t>
  </si>
  <si>
    <t>12-0117-000</t>
  </si>
  <si>
    <t>12-0118-000</t>
  </si>
  <si>
    <t>12-0119-000</t>
  </si>
  <si>
    <t>WENTZEL/EUGENE &amp; KAREN</t>
  </si>
  <si>
    <t>370 120TH AVE SE</t>
  </si>
  <si>
    <t>12-0120-000</t>
  </si>
  <si>
    <t>12-0121-000</t>
  </si>
  <si>
    <t>MOIST/DANIEL J &amp; ANDREA</t>
  </si>
  <si>
    <t>395 110TH AVE SE</t>
  </si>
  <si>
    <t>12-0122-000</t>
  </si>
  <si>
    <t>130TH AVE SE</t>
  </si>
  <si>
    <t>140TH AVE NE</t>
  </si>
  <si>
    <t>140TH AVE SE</t>
  </si>
  <si>
    <t>20TH ST SE</t>
  </si>
  <si>
    <t>30TH ST SE</t>
  </si>
  <si>
    <t>CR 16</t>
  </si>
  <si>
    <t>P.O. BOX 241 1635 HOBAN AVENUE</t>
  </si>
  <si>
    <t>CR 18</t>
  </si>
  <si>
    <t>CR 33</t>
  </si>
  <si>
    <t>CR 35</t>
  </si>
  <si>
    <t>CR 85</t>
  </si>
  <si>
    <t>HOLLERBERG LAKE</t>
  </si>
  <si>
    <t>MN HWY 9 NE</t>
  </si>
  <si>
    <t>1000 HIGHWAY 10 WEST</t>
  </si>
  <si>
    <t>DETROIT LAKES MN 56501</t>
  </si>
  <si>
    <t>TOTAL WATERSHED ACRES:</t>
  </si>
  <si>
    <t>ST PAUL MN 55155</t>
  </si>
  <si>
    <t>BLOOMINGTON MN 55438</t>
  </si>
  <si>
    <t>MNSTATEHWYS</t>
  </si>
  <si>
    <t>SWIFT CTY RDS</t>
  </si>
  <si>
    <t>HAYES TWP RDS</t>
  </si>
  <si>
    <t>KILDARE TWP RDS</t>
  </si>
  <si>
    <t>KILDARE TWP C/O WILLIAM BRIDGLAND 345 65TH AVE SE</t>
  </si>
  <si>
    <t>JEAN ROOD 20TH ST NE</t>
  </si>
  <si>
    <t>OUTLET BENEFITS</t>
  </si>
  <si>
    <t>CD 62 LAT A</t>
  </si>
  <si>
    <t>TOTAL PARCEL BENEFITS WITH OUTLET BENEFITS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</si>
</sst>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,##0.00"/>
    <numFmt numFmtId="165" formatCode="#,##0.00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CE4D6"/>
        <bgColor indexed="64"/>
      </patternFill>
    </fill>
    <fill>
      <patternFill patternType="solid">
        <fgColor rgb="FFEA989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2" borderId="0" xfId="0" applyNumberFormat="1" applyFont="1" applyFill="1" applyAlignment="1">
      <alignment horizontal="center"/>
    </xf>
    <xf numFmtId="4" fontId="1" fillId="3" borderId="0" xfId="0" applyNumberFormat="1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4" fontId="1" fillId="4" borderId="0" xfId="0" applyNumberFormat="1" applyFont="1" applyFill="1" applyAlignment="1">
      <alignment horizontal="center"/>
    </xf>
    <xf numFmtId="4" fontId="1" fillId="5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4" fontId="1" fillId="7" borderId="0" xfId="0" applyNumberFormat="1" applyFont="1" applyFill="1" applyAlignment="1">
      <alignment horizontal="center"/>
    </xf>
    <xf numFmtId="4" fontId="1" fillId="8" borderId="0" xfId="0" applyNumberFormat="1" applyFont="1" applyFill="1" applyAlignment="1">
      <alignment horizontal="center"/>
    </xf>
    <xf numFmtId="165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 wrapText="1"/>
    </xf>
    <xf numFmtId="0" fontId="2" fillId="7" borderId="0" xfId="0" applyFont="1" applyFill="1" applyAlignment="1">
      <alignment horizontal="center" wrapText="1"/>
    </xf>
    <xf numFmtId="0" fontId="2" fillId="8" borderId="0" xfId="0" applyFont="1" applyFill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4" fontId="1" fillId="5" borderId="1" xfId="0" applyNumberFormat="1" applyFont="1" applyFill="1" applyBorder="1" applyAlignment="1">
      <alignment horizontal="center"/>
    </xf>
    <xf numFmtId="4" fontId="1" fillId="6" borderId="1" xfId="0" applyNumberFormat="1" applyFont="1" applyFill="1" applyBorder="1" applyAlignment="1">
      <alignment horizontal="center"/>
    </xf>
    <xf numFmtId="4" fontId="1" fillId="7" borderId="1" xfId="0" applyNumberFormat="1" applyFont="1" applyFill="1" applyBorder="1" applyAlignment="1">
      <alignment horizontal="center"/>
    </xf>
    <xf numFmtId="4" fontId="1" fillId="8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1">
    <dxf>
      <font>
        <b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63"/>
  <sheetViews>
    <sheetView tabSelected="1" zoomScaleNormal="100" workbookViewId="0">
      <pane xSplit="1" ySplit="2" topLeftCell="AH352" activePane="bottomRight" state="frozen"/>
      <selection pane="topRight" activeCell="B1" sqref="B1"/>
      <selection pane="bottomLeft" activeCell="A3" sqref="A3"/>
      <selection pane="bottomRight" activeCell="AN360" activeCellId="1" sqref="AL360 AN360"/>
    </sheetView>
  </sheetViews>
  <sheetFormatPr defaultRowHeight="14.4" x14ac:dyDescent="0.3"/>
  <cols>
    <col min="1" max="1" width="14.6640625" style="1" customWidth="1"/>
    <col min="2" max="2" width="35.6640625" style="1" customWidth="1"/>
    <col min="3" max="3" width="45.6640625" style="1" bestFit="1" customWidth="1"/>
    <col min="4" max="4" width="25.6640625" style="1" customWidth="1"/>
    <col min="5" max="5" width="20.6640625" style="1" customWidth="1"/>
    <col min="6" max="8" width="9.6640625" style="1" customWidth="1"/>
    <col min="9" max="12" width="17.6640625" style="2" customWidth="1"/>
    <col min="13" max="13" width="20.6640625" style="3" customWidth="1"/>
    <col min="14" max="14" width="13.6640625" style="4" customWidth="1"/>
    <col min="15" max="15" width="13.6640625" style="5" customWidth="1"/>
    <col min="16" max="16" width="13.6640625" style="6" customWidth="1"/>
    <col min="17" max="17" width="13.6640625" style="5" customWidth="1"/>
    <col min="18" max="18" width="13.6640625" style="7" customWidth="1"/>
    <col min="19" max="19" width="13.6640625" style="5" customWidth="1"/>
    <col min="20" max="20" width="13.6640625" style="8" customWidth="1"/>
    <col min="21" max="21" width="13.6640625" style="5" customWidth="1"/>
    <col min="22" max="22" width="17.6640625" style="2" customWidth="1"/>
    <col min="23" max="23" width="17.6640625" style="5" customWidth="1"/>
    <col min="24" max="24" width="17.6640625" style="2" customWidth="1"/>
    <col min="25" max="25" width="17.6640625" style="5" customWidth="1"/>
    <col min="26" max="26" width="17.6640625" style="9" customWidth="1"/>
    <col min="27" max="27" width="17.6640625" style="5" customWidth="1"/>
    <col min="28" max="28" width="17.6640625" style="10" customWidth="1"/>
    <col min="29" max="29" width="17.6640625" style="5" customWidth="1"/>
    <col min="30" max="31" width="17.6640625" style="2" customWidth="1"/>
    <col min="32" max="32" width="17.6640625" style="5" customWidth="1"/>
    <col min="33" max="33" width="17.6640625" style="9" customWidth="1"/>
    <col min="34" max="34" width="17.6640625" style="5" customWidth="1"/>
    <col min="35" max="35" width="19.6640625" style="2" customWidth="1"/>
    <col min="36" max="36" width="19.6640625" style="5" customWidth="1"/>
    <col min="37" max="37" width="17.6640625" style="3" customWidth="1"/>
    <col min="38" max="38" width="17.6640625" style="5" customWidth="1"/>
    <col min="39" max="39" width="17.6640625" style="3" customWidth="1"/>
    <col min="40" max="40" width="17.6640625" style="5" customWidth="1"/>
    <col min="41" max="41" width="17.6640625" style="2" customWidth="1"/>
    <col min="42" max="42" width="17.6640625" style="5" customWidth="1"/>
    <col min="43" max="44" width="17.6640625" style="2" customWidth="1"/>
    <col min="45" max="46" width="17.6640625" style="5" customWidth="1"/>
    <col min="47" max="47" width="17.6640625" style="11" customWidth="1"/>
    <col min="48" max="48" width="17.6640625" style="5" customWidth="1"/>
  </cols>
  <sheetData>
    <row r="1" spans="1:48" x14ac:dyDescent="0.3">
      <c r="AL1" s="5">
        <v>3382.8</v>
      </c>
      <c r="AN1" s="5">
        <v>5638</v>
      </c>
      <c r="AP1" s="5" t="s">
        <v>0</v>
      </c>
      <c r="AV1" s="5" t="s">
        <v>1</v>
      </c>
    </row>
    <row r="2" spans="1:48" ht="68.099999999999994" customHeight="1" x14ac:dyDescent="0.3">
      <c r="A2" s="12" t="s">
        <v>2</v>
      </c>
      <c r="B2" s="12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  <c r="J2" s="12" t="s">
        <v>11</v>
      </c>
      <c r="K2" s="12" t="s">
        <v>12</v>
      </c>
      <c r="L2" s="12" t="s">
        <v>13</v>
      </c>
      <c r="M2" s="13" t="s">
        <v>14</v>
      </c>
      <c r="N2" s="14" t="s">
        <v>15</v>
      </c>
      <c r="O2" s="12" t="s">
        <v>16</v>
      </c>
      <c r="P2" s="15" t="s">
        <v>17</v>
      </c>
      <c r="Q2" s="12" t="s">
        <v>18</v>
      </c>
      <c r="R2" s="16" t="s">
        <v>19</v>
      </c>
      <c r="S2" s="12" t="s">
        <v>20</v>
      </c>
      <c r="T2" s="17" t="s">
        <v>21</v>
      </c>
      <c r="U2" s="12" t="s">
        <v>22</v>
      </c>
      <c r="V2" s="12" t="s">
        <v>23</v>
      </c>
      <c r="W2" s="12" t="s">
        <v>24</v>
      </c>
      <c r="X2" s="12" t="s">
        <v>25</v>
      </c>
      <c r="Y2" s="12" t="s">
        <v>26</v>
      </c>
      <c r="Z2" s="18" t="s">
        <v>27</v>
      </c>
      <c r="AA2" s="12" t="s">
        <v>28</v>
      </c>
      <c r="AB2" s="19" t="s">
        <v>29</v>
      </c>
      <c r="AC2" s="12" t="s">
        <v>30</v>
      </c>
      <c r="AD2" s="12" t="s">
        <v>31</v>
      </c>
      <c r="AE2" s="12" t="s">
        <v>32</v>
      </c>
      <c r="AF2" s="12" t="s">
        <v>33</v>
      </c>
      <c r="AG2" s="18" t="s">
        <v>34</v>
      </c>
      <c r="AH2" s="12" t="s">
        <v>35</v>
      </c>
      <c r="AI2" s="12" t="s">
        <v>36</v>
      </c>
      <c r="AJ2" s="12" t="s">
        <v>37</v>
      </c>
      <c r="AK2" s="13" t="s">
        <v>38</v>
      </c>
      <c r="AL2" s="12" t="s">
        <v>39</v>
      </c>
      <c r="AM2" s="13" t="s">
        <v>40</v>
      </c>
      <c r="AN2" s="12" t="s">
        <v>41</v>
      </c>
      <c r="AO2" s="12" t="s">
        <v>42</v>
      </c>
      <c r="AP2" s="12" t="s">
        <v>43</v>
      </c>
      <c r="AQ2" s="12" t="s">
        <v>44</v>
      </c>
      <c r="AR2" s="12" t="s">
        <v>45</v>
      </c>
      <c r="AS2" s="12" t="s">
        <v>46</v>
      </c>
      <c r="AT2" s="12" t="s">
        <v>508</v>
      </c>
      <c r="AU2" s="12" t="s">
        <v>47</v>
      </c>
      <c r="AV2" s="12" t="s">
        <v>48</v>
      </c>
    </row>
    <row r="3" spans="1:48" x14ac:dyDescent="0.3">
      <c r="A3" s="1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1" t="s">
        <v>56</v>
      </c>
      <c r="I3" s="2">
        <v>137.43712801199999</v>
      </c>
      <c r="J3" s="2">
        <v>8.2799999999999994</v>
      </c>
      <c r="K3" s="2">
        <f t="shared" ref="K3" si="0">SUM(N3,P3,R3,T3,V3,X3,Z3,AB3,AE3,AG3,AI3)</f>
        <v>0.42</v>
      </c>
      <c r="L3" s="2">
        <f t="shared" ref="L3" si="1">SUM(M3,AD3,AK3,AM3,AO3,AQ3,AR3)</f>
        <v>0</v>
      </c>
      <c r="R3" s="7">
        <v>0.42</v>
      </c>
      <c r="S3" s="5">
        <v>336.9975</v>
      </c>
      <c r="AL3" s="5" t="str">
        <f t="shared" ref="AL3:AL65" si="2">IF(AK3&gt;0,AK3*$AL$1,"")</f>
        <v/>
      </c>
      <c r="AN3" s="5" t="str">
        <f t="shared" ref="AN3:AN65" si="3">IF(AM3&gt;0,AM3*$AN$1,"")</f>
        <v/>
      </c>
      <c r="AP3" s="5" t="str">
        <f t="shared" ref="AP3:AP65" si="4">IF(AO3&gt;0,AO3*$AP$1,"")</f>
        <v/>
      </c>
      <c r="AS3" s="5">
        <f t="shared" ref="AS3:AS65" si="5">SUM(O3,Q3,S3,U3,W3,Y3,AA3,AC3,AF3,AH3,AJ3)</f>
        <v>336.9975</v>
      </c>
      <c r="AT3" s="5">
        <f t="shared" ref="AT3:AT5" si="6">$AS$360*(AU3/100)</f>
        <v>325.53958499999999</v>
      </c>
      <c r="AU3" s="11">
        <f t="shared" ref="AU3:AU66" si="7">(AS3/$AS$360)*96.6</f>
        <v>5.3128797371286545E-3</v>
      </c>
      <c r="AV3" s="5">
        <f t="shared" ref="AV3:AV65" si="8">(AU3/100)*$AV$1</f>
        <v>5.3128797371286538</v>
      </c>
    </row>
    <row r="4" spans="1:48" x14ac:dyDescent="0.3">
      <c r="A4" s="1" t="s">
        <v>49</v>
      </c>
      <c r="B4" s="1" t="s">
        <v>50</v>
      </c>
      <c r="C4" s="1" t="s">
        <v>51</v>
      </c>
      <c r="D4" s="1" t="s">
        <v>52</v>
      </c>
      <c r="E4" s="1" t="s">
        <v>57</v>
      </c>
      <c r="F4" s="1" t="s">
        <v>54</v>
      </c>
      <c r="G4" s="1" t="s">
        <v>55</v>
      </c>
      <c r="H4" s="1" t="s">
        <v>56</v>
      </c>
      <c r="I4" s="2">
        <v>137.43712801199999</v>
      </c>
      <c r="J4" s="2">
        <v>36.119999999999997</v>
      </c>
      <c r="K4" s="2">
        <f t="shared" ref="K4:K67" si="9">SUM(N4,P4,R4,T4,V4,X4,Z4,AB4,AE4,AG4,AI4)</f>
        <v>14.5</v>
      </c>
      <c r="L4" s="2">
        <f t="shared" ref="L4:L67" si="10">SUM(M4,AD4,AK4,AM4,AO4,AQ4,AR4)</f>
        <v>0</v>
      </c>
      <c r="R4" s="7">
        <v>14.5</v>
      </c>
      <c r="S4" s="5">
        <v>11634.4375</v>
      </c>
      <c r="AL4" s="5" t="str">
        <f t="shared" si="2"/>
        <v/>
      </c>
      <c r="AN4" s="5" t="str">
        <f t="shared" si="3"/>
        <v/>
      </c>
      <c r="AP4" s="5" t="str">
        <f t="shared" si="4"/>
        <v/>
      </c>
      <c r="AS4" s="5">
        <f t="shared" si="5"/>
        <v>11634.4375</v>
      </c>
      <c r="AT4" s="5">
        <f t="shared" si="6"/>
        <v>11238.866624999999</v>
      </c>
      <c r="AU4" s="11">
        <f t="shared" si="7"/>
        <v>0.18342084806753689</v>
      </c>
      <c r="AV4" s="5">
        <f t="shared" si="8"/>
        <v>183.42084806753687</v>
      </c>
    </row>
    <row r="5" spans="1:48" x14ac:dyDescent="0.3">
      <c r="A5" s="1" t="s">
        <v>49</v>
      </c>
      <c r="B5" s="1" t="s">
        <v>50</v>
      </c>
      <c r="C5" s="1" t="s">
        <v>51</v>
      </c>
      <c r="D5" s="1" t="s">
        <v>52</v>
      </c>
      <c r="E5" s="1" t="s">
        <v>58</v>
      </c>
      <c r="F5" s="1" t="s">
        <v>54</v>
      </c>
      <c r="G5" s="1" t="s">
        <v>55</v>
      </c>
      <c r="H5" s="1" t="s">
        <v>56</v>
      </c>
      <c r="I5" s="2">
        <v>137.43712801199999</v>
      </c>
      <c r="J5" s="2">
        <v>35.15</v>
      </c>
      <c r="K5" s="2">
        <f t="shared" si="9"/>
        <v>29.66</v>
      </c>
      <c r="L5" s="2">
        <f t="shared" si="10"/>
        <v>0</v>
      </c>
      <c r="R5" s="7">
        <v>29.66</v>
      </c>
      <c r="S5" s="5">
        <v>23798.442500000001</v>
      </c>
      <c r="AL5" s="5" t="str">
        <f t="shared" si="2"/>
        <v/>
      </c>
      <c r="AN5" s="5" t="str">
        <f t="shared" si="3"/>
        <v/>
      </c>
      <c r="AP5" s="5" t="str">
        <f t="shared" si="4"/>
        <v/>
      </c>
      <c r="AS5" s="5">
        <f t="shared" si="5"/>
        <v>23798.442500000001</v>
      </c>
      <c r="AT5" s="5">
        <f t="shared" si="6"/>
        <v>22989.295454999999</v>
      </c>
      <c r="AU5" s="11">
        <f t="shared" si="7"/>
        <v>0.37519050715056168</v>
      </c>
      <c r="AV5" s="5">
        <f t="shared" si="8"/>
        <v>375.1905071505617</v>
      </c>
    </row>
    <row r="6" spans="1:48" x14ac:dyDescent="0.3">
      <c r="A6" s="1" t="s">
        <v>59</v>
      </c>
      <c r="B6" s="1" t="s">
        <v>60</v>
      </c>
      <c r="C6" s="1" t="s">
        <v>61</v>
      </c>
      <c r="D6" s="1" t="s">
        <v>62</v>
      </c>
      <c r="E6" s="1" t="s">
        <v>63</v>
      </c>
      <c r="F6" s="1" t="s">
        <v>54</v>
      </c>
      <c r="G6" s="1" t="s">
        <v>55</v>
      </c>
      <c r="H6" s="1" t="s">
        <v>56</v>
      </c>
      <c r="I6" s="2">
        <v>79.484759436700003</v>
      </c>
      <c r="J6" s="2">
        <v>37.86</v>
      </c>
      <c r="K6" s="2">
        <f t="shared" si="9"/>
        <v>5.37</v>
      </c>
      <c r="L6" s="2">
        <f t="shared" si="10"/>
        <v>0</v>
      </c>
      <c r="R6" s="7">
        <v>5.37</v>
      </c>
      <c r="S6" s="5">
        <v>4308.7537499999999</v>
      </c>
      <c r="AL6" s="5" t="str">
        <f t="shared" si="2"/>
        <v/>
      </c>
      <c r="AN6" s="5" t="str">
        <f t="shared" si="3"/>
        <v/>
      </c>
      <c r="AP6" s="5" t="str">
        <f t="shared" si="4"/>
        <v/>
      </c>
      <c r="AS6" s="5">
        <f t="shared" si="5"/>
        <v>4308.7537499999999</v>
      </c>
      <c r="AT6" s="5">
        <f t="shared" ref="AT6:AT69" si="11">$AS$360*(AU6/100)</f>
        <v>4162.2561224999999</v>
      </c>
      <c r="AU6" s="11">
        <f t="shared" si="7"/>
        <v>6.7928962353287797E-2</v>
      </c>
      <c r="AV6" s="5">
        <f t="shared" si="8"/>
        <v>67.928962353287801</v>
      </c>
    </row>
    <row r="7" spans="1:48" x14ac:dyDescent="0.3">
      <c r="A7" s="1" t="s">
        <v>64</v>
      </c>
      <c r="B7" s="1" t="s">
        <v>50</v>
      </c>
      <c r="C7" s="1" t="s">
        <v>51</v>
      </c>
      <c r="D7" s="1" t="s">
        <v>52</v>
      </c>
      <c r="E7" s="1" t="s">
        <v>65</v>
      </c>
      <c r="F7" s="1" t="s">
        <v>66</v>
      </c>
      <c r="G7" s="1" t="s">
        <v>55</v>
      </c>
      <c r="H7" s="1" t="s">
        <v>56</v>
      </c>
      <c r="I7" s="2">
        <v>141.34145134400001</v>
      </c>
      <c r="J7" s="2">
        <v>41</v>
      </c>
      <c r="K7" s="2">
        <f t="shared" si="9"/>
        <v>7.16</v>
      </c>
      <c r="L7" s="2">
        <f t="shared" si="10"/>
        <v>0</v>
      </c>
      <c r="R7" s="7">
        <v>6.4</v>
      </c>
      <c r="S7" s="5">
        <v>5135.2000000000007</v>
      </c>
      <c r="T7" s="8">
        <v>0.76</v>
      </c>
      <c r="U7" s="5">
        <v>182.94149999999999</v>
      </c>
      <c r="AL7" s="5" t="str">
        <f t="shared" si="2"/>
        <v/>
      </c>
      <c r="AN7" s="5" t="str">
        <f t="shared" si="3"/>
        <v/>
      </c>
      <c r="AP7" s="5" t="str">
        <f t="shared" si="4"/>
        <v/>
      </c>
      <c r="AS7" s="5">
        <f t="shared" si="5"/>
        <v>5318.1415000000006</v>
      </c>
      <c r="AT7" s="5">
        <f t="shared" si="11"/>
        <v>5137.324689</v>
      </c>
      <c r="AU7" s="11">
        <f t="shared" si="7"/>
        <v>8.3842302137354108E-2</v>
      </c>
      <c r="AV7" s="5">
        <f t="shared" si="8"/>
        <v>83.84230213735411</v>
      </c>
    </row>
    <row r="8" spans="1:48" x14ac:dyDescent="0.3">
      <c r="A8" s="1" t="s">
        <v>64</v>
      </c>
      <c r="B8" s="1" t="s">
        <v>50</v>
      </c>
      <c r="C8" s="1" t="s">
        <v>51</v>
      </c>
      <c r="D8" s="1" t="s">
        <v>52</v>
      </c>
      <c r="E8" s="1" t="s">
        <v>53</v>
      </c>
      <c r="F8" s="1" t="s">
        <v>66</v>
      </c>
      <c r="G8" s="1" t="s">
        <v>55</v>
      </c>
      <c r="H8" s="1" t="s">
        <v>56</v>
      </c>
      <c r="I8" s="2">
        <v>141.34145134400001</v>
      </c>
      <c r="J8" s="2">
        <v>38.549999999999997</v>
      </c>
      <c r="K8" s="2">
        <f t="shared" si="9"/>
        <v>32.54</v>
      </c>
      <c r="L8" s="2">
        <f t="shared" si="10"/>
        <v>0</v>
      </c>
      <c r="R8" s="7">
        <v>28.01</v>
      </c>
      <c r="S8" s="5">
        <v>22474.52375</v>
      </c>
      <c r="T8" s="8">
        <v>0.11</v>
      </c>
      <c r="U8" s="5">
        <v>26.478375</v>
      </c>
      <c r="AB8" s="10">
        <v>4.42</v>
      </c>
      <c r="AC8" s="5">
        <v>383.03719999999998</v>
      </c>
      <c r="AL8" s="5" t="str">
        <f t="shared" si="2"/>
        <v/>
      </c>
      <c r="AN8" s="5" t="str">
        <f t="shared" si="3"/>
        <v/>
      </c>
      <c r="AP8" s="5" t="str">
        <f t="shared" si="4"/>
        <v/>
      </c>
      <c r="AS8" s="5">
        <f t="shared" si="5"/>
        <v>22884.039324999998</v>
      </c>
      <c r="AT8" s="5">
        <f t="shared" si="11"/>
        <v>22105.981987949996</v>
      </c>
      <c r="AU8" s="11">
        <f t="shared" si="7"/>
        <v>0.36077463136506288</v>
      </c>
      <c r="AV8" s="5">
        <f t="shared" si="8"/>
        <v>360.77463136506287</v>
      </c>
    </row>
    <row r="9" spans="1:48" x14ac:dyDescent="0.3">
      <c r="A9" s="1" t="s">
        <v>67</v>
      </c>
      <c r="B9" s="1" t="s">
        <v>68</v>
      </c>
      <c r="C9" s="1" t="s">
        <v>69</v>
      </c>
      <c r="D9" s="1" t="s">
        <v>52</v>
      </c>
      <c r="E9" s="1" t="s">
        <v>57</v>
      </c>
      <c r="F9" s="1" t="s">
        <v>66</v>
      </c>
      <c r="G9" s="1" t="s">
        <v>55</v>
      </c>
      <c r="H9" s="1" t="s">
        <v>56</v>
      </c>
      <c r="I9" s="2">
        <v>168.76152970000001</v>
      </c>
      <c r="J9" s="2">
        <v>28.01</v>
      </c>
      <c r="K9" s="2">
        <f t="shared" si="9"/>
        <v>1.37</v>
      </c>
      <c r="L9" s="2">
        <f t="shared" si="10"/>
        <v>0</v>
      </c>
      <c r="R9" s="7">
        <v>1.37</v>
      </c>
      <c r="S9" s="5">
        <v>1099.2537500000001</v>
      </c>
      <c r="AL9" s="5" t="str">
        <f t="shared" si="2"/>
        <v/>
      </c>
      <c r="AN9" s="5" t="str">
        <f t="shared" si="3"/>
        <v/>
      </c>
      <c r="AP9" s="5" t="str">
        <f t="shared" si="4"/>
        <v/>
      </c>
      <c r="AS9" s="5">
        <f t="shared" si="5"/>
        <v>1099.2537500000001</v>
      </c>
      <c r="AT9" s="5">
        <f t="shared" si="11"/>
        <v>1061.8791225</v>
      </c>
      <c r="AU9" s="11">
        <f t="shared" si="7"/>
        <v>1.7330107713967279E-2</v>
      </c>
      <c r="AV9" s="5">
        <f t="shared" si="8"/>
        <v>17.33010771396728</v>
      </c>
    </row>
    <row r="10" spans="1:48" x14ac:dyDescent="0.3">
      <c r="A10" s="1" t="s">
        <v>67</v>
      </c>
      <c r="B10" s="1" t="s">
        <v>68</v>
      </c>
      <c r="C10" s="1" t="s">
        <v>69</v>
      </c>
      <c r="D10" s="1" t="s">
        <v>52</v>
      </c>
      <c r="E10" s="1" t="s">
        <v>58</v>
      </c>
      <c r="F10" s="1" t="s">
        <v>66</v>
      </c>
      <c r="G10" s="1" t="s">
        <v>55</v>
      </c>
      <c r="H10" s="1" t="s">
        <v>56</v>
      </c>
      <c r="I10" s="2">
        <v>168.76152970000001</v>
      </c>
      <c r="J10" s="2">
        <v>35.89</v>
      </c>
      <c r="K10" s="2">
        <f t="shared" si="9"/>
        <v>4.16</v>
      </c>
      <c r="L10" s="2">
        <f t="shared" si="10"/>
        <v>0</v>
      </c>
      <c r="R10" s="7">
        <v>4.16</v>
      </c>
      <c r="S10" s="5">
        <v>3337.88</v>
      </c>
      <c r="AL10" s="5" t="str">
        <f t="shared" si="2"/>
        <v/>
      </c>
      <c r="AN10" s="5" t="str">
        <f t="shared" si="3"/>
        <v/>
      </c>
      <c r="AP10" s="5" t="str">
        <f t="shared" si="4"/>
        <v/>
      </c>
      <c r="AS10" s="5">
        <f t="shared" si="5"/>
        <v>3337.88</v>
      </c>
      <c r="AT10" s="5">
        <f t="shared" si="11"/>
        <v>3224.3920800000001</v>
      </c>
      <c r="AU10" s="11">
        <f t="shared" si="7"/>
        <v>5.2622808824893341E-2</v>
      </c>
      <c r="AV10" s="5">
        <f t="shared" si="8"/>
        <v>52.622808824893347</v>
      </c>
    </row>
    <row r="11" spans="1:48" x14ac:dyDescent="0.3">
      <c r="A11" s="1" t="s">
        <v>70</v>
      </c>
      <c r="B11" s="1" t="s">
        <v>68</v>
      </c>
      <c r="C11" s="1" t="s">
        <v>69</v>
      </c>
      <c r="D11" s="1" t="s">
        <v>52</v>
      </c>
      <c r="E11" s="1" t="s">
        <v>57</v>
      </c>
      <c r="F11" s="1" t="s">
        <v>66</v>
      </c>
      <c r="G11" s="1" t="s">
        <v>55</v>
      </c>
      <c r="H11" s="1" t="s">
        <v>56</v>
      </c>
      <c r="I11" s="2">
        <v>2.5024410180499999</v>
      </c>
      <c r="J11" s="2">
        <v>0.91</v>
      </c>
      <c r="K11" s="2">
        <f t="shared" si="9"/>
        <v>0.05</v>
      </c>
      <c r="L11" s="2">
        <f t="shared" si="10"/>
        <v>0</v>
      </c>
      <c r="R11" s="7">
        <v>0.05</v>
      </c>
      <c r="S11" s="5">
        <v>40.118750000000013</v>
      </c>
      <c r="AL11" s="5" t="str">
        <f t="shared" si="2"/>
        <v/>
      </c>
      <c r="AN11" s="5" t="str">
        <f t="shared" si="3"/>
        <v/>
      </c>
      <c r="AP11" s="5" t="str">
        <f t="shared" si="4"/>
        <v/>
      </c>
      <c r="AS11" s="5">
        <f t="shared" si="5"/>
        <v>40.118750000000013</v>
      </c>
      <c r="AT11" s="5">
        <f t="shared" si="11"/>
        <v>38.754712500000011</v>
      </c>
      <c r="AU11" s="11">
        <f t="shared" si="7"/>
        <v>6.3248568299150668E-4</v>
      </c>
      <c r="AV11" s="5">
        <f t="shared" si="8"/>
        <v>0.63248568299150665</v>
      </c>
    </row>
    <row r="12" spans="1:48" x14ac:dyDescent="0.3">
      <c r="A12" s="1" t="s">
        <v>70</v>
      </c>
      <c r="B12" s="1" t="s">
        <v>68</v>
      </c>
      <c r="C12" s="1" t="s">
        <v>69</v>
      </c>
      <c r="D12" s="1" t="s">
        <v>52</v>
      </c>
      <c r="E12" s="1" t="s">
        <v>58</v>
      </c>
      <c r="F12" s="1" t="s">
        <v>66</v>
      </c>
      <c r="G12" s="1" t="s">
        <v>55</v>
      </c>
      <c r="H12" s="1" t="s">
        <v>56</v>
      </c>
      <c r="I12" s="2">
        <v>2.5024410180499999</v>
      </c>
      <c r="J12" s="2">
        <v>1.18</v>
      </c>
      <c r="K12" s="2">
        <f t="shared" si="9"/>
        <v>0.32</v>
      </c>
      <c r="L12" s="2">
        <f t="shared" si="10"/>
        <v>0</v>
      </c>
      <c r="R12" s="7">
        <v>0.32</v>
      </c>
      <c r="S12" s="5">
        <v>256.76</v>
      </c>
      <c r="AL12" s="5" t="str">
        <f t="shared" si="2"/>
        <v/>
      </c>
      <c r="AN12" s="5" t="str">
        <f t="shared" si="3"/>
        <v/>
      </c>
      <c r="AP12" s="5" t="str">
        <f t="shared" si="4"/>
        <v/>
      </c>
      <c r="AS12" s="5">
        <f t="shared" si="5"/>
        <v>256.76</v>
      </c>
      <c r="AT12" s="5">
        <f t="shared" si="11"/>
        <v>248.03016</v>
      </c>
      <c r="AU12" s="11">
        <f t="shared" si="7"/>
        <v>4.0479083711456414E-3</v>
      </c>
      <c r="AV12" s="5">
        <f t="shared" si="8"/>
        <v>4.0479083711456418</v>
      </c>
    </row>
    <row r="13" spans="1:48" x14ac:dyDescent="0.3">
      <c r="A13" s="1" t="s">
        <v>71</v>
      </c>
      <c r="B13" s="1" t="s">
        <v>72</v>
      </c>
      <c r="C13" s="1" t="s">
        <v>73</v>
      </c>
      <c r="D13" s="1" t="s">
        <v>52</v>
      </c>
      <c r="E13" s="1" t="s">
        <v>57</v>
      </c>
      <c r="F13" s="1" t="s">
        <v>66</v>
      </c>
      <c r="G13" s="1" t="s">
        <v>55</v>
      </c>
      <c r="H13" s="1" t="s">
        <v>56</v>
      </c>
      <c r="I13" s="2">
        <v>10.0016522958</v>
      </c>
      <c r="J13" s="2">
        <v>9.11</v>
      </c>
      <c r="K13" s="2">
        <f t="shared" si="9"/>
        <v>0.36</v>
      </c>
      <c r="L13" s="2">
        <f t="shared" si="10"/>
        <v>0</v>
      </c>
      <c r="R13" s="7">
        <v>0.36</v>
      </c>
      <c r="S13" s="5">
        <v>288.85500000000002</v>
      </c>
      <c r="AL13" s="5" t="str">
        <f t="shared" si="2"/>
        <v/>
      </c>
      <c r="AN13" s="5" t="str">
        <f t="shared" si="3"/>
        <v/>
      </c>
      <c r="AP13" s="5" t="str">
        <f t="shared" si="4"/>
        <v/>
      </c>
      <c r="AS13" s="5">
        <f t="shared" si="5"/>
        <v>288.85500000000002</v>
      </c>
      <c r="AT13" s="5">
        <f t="shared" si="11"/>
        <v>279.03393</v>
      </c>
      <c r="AU13" s="11">
        <f t="shared" si="7"/>
        <v>4.553896917538847E-3</v>
      </c>
      <c r="AV13" s="5">
        <f t="shared" si="8"/>
        <v>4.5538969175388475</v>
      </c>
    </row>
    <row r="14" spans="1:48" x14ac:dyDescent="0.3">
      <c r="A14" s="1" t="s">
        <v>74</v>
      </c>
      <c r="B14" s="1" t="s">
        <v>75</v>
      </c>
      <c r="C14" s="1" t="s">
        <v>51</v>
      </c>
      <c r="D14" s="1" t="s">
        <v>52</v>
      </c>
      <c r="E14" s="1" t="s">
        <v>76</v>
      </c>
      <c r="F14" s="1" t="s">
        <v>66</v>
      </c>
      <c r="G14" s="1" t="s">
        <v>55</v>
      </c>
      <c r="H14" s="1" t="s">
        <v>56</v>
      </c>
      <c r="I14" s="2">
        <v>40.793279775099997</v>
      </c>
      <c r="J14" s="2">
        <v>36.770000000000003</v>
      </c>
      <c r="K14" s="2">
        <f t="shared" si="9"/>
        <v>30.25</v>
      </c>
      <c r="L14" s="2">
        <f t="shared" si="10"/>
        <v>6.53</v>
      </c>
      <c r="M14" s="3">
        <v>6.53</v>
      </c>
      <c r="R14" s="7">
        <v>21.38</v>
      </c>
      <c r="S14" s="5">
        <v>17154.7775</v>
      </c>
      <c r="T14" s="8">
        <v>4.84</v>
      </c>
      <c r="U14" s="5">
        <v>1165.0485000000001</v>
      </c>
      <c r="AB14" s="10">
        <v>4.03</v>
      </c>
      <c r="AC14" s="5">
        <v>349.23980000000012</v>
      </c>
      <c r="AL14" s="5" t="str">
        <f t="shared" si="2"/>
        <v/>
      </c>
      <c r="AN14" s="5" t="str">
        <f t="shared" si="3"/>
        <v/>
      </c>
      <c r="AP14" s="5" t="str">
        <f t="shared" si="4"/>
        <v/>
      </c>
      <c r="AS14" s="5">
        <f t="shared" si="5"/>
        <v>18669.0658</v>
      </c>
      <c r="AT14" s="5">
        <f t="shared" si="11"/>
        <v>18034.317562799999</v>
      </c>
      <c r="AU14" s="11">
        <f t="shared" si="7"/>
        <v>0.29432414602464868</v>
      </c>
      <c r="AV14" s="5">
        <f t="shared" si="8"/>
        <v>294.32414602464871</v>
      </c>
    </row>
    <row r="15" spans="1:48" x14ac:dyDescent="0.3">
      <c r="A15" s="1" t="s">
        <v>77</v>
      </c>
      <c r="B15" s="1" t="s">
        <v>78</v>
      </c>
      <c r="C15" s="1" t="s">
        <v>51</v>
      </c>
      <c r="D15" s="1" t="s">
        <v>52</v>
      </c>
      <c r="E15" s="1" t="s">
        <v>79</v>
      </c>
      <c r="F15" s="1" t="s">
        <v>66</v>
      </c>
      <c r="G15" s="1" t="s">
        <v>55</v>
      </c>
      <c r="H15" s="1" t="s">
        <v>56</v>
      </c>
      <c r="I15" s="2">
        <v>40.900748833199998</v>
      </c>
      <c r="J15" s="2">
        <v>38.869999999999997</v>
      </c>
      <c r="K15" s="2">
        <f t="shared" si="9"/>
        <v>17.259999999999998</v>
      </c>
      <c r="L15" s="2">
        <f t="shared" si="10"/>
        <v>0</v>
      </c>
      <c r="R15" s="7">
        <v>1.49</v>
      </c>
      <c r="S15" s="5">
        <v>1195.5387499999999</v>
      </c>
      <c r="T15" s="8">
        <v>15.77</v>
      </c>
      <c r="U15" s="5">
        <v>3796.036125000001</v>
      </c>
      <c r="AL15" s="5" t="str">
        <f t="shared" si="2"/>
        <v/>
      </c>
      <c r="AN15" s="5" t="str">
        <f t="shared" si="3"/>
        <v/>
      </c>
      <c r="AP15" s="5" t="str">
        <f t="shared" si="4"/>
        <v/>
      </c>
      <c r="AS15" s="5">
        <f t="shared" si="5"/>
        <v>4991.5748750000012</v>
      </c>
      <c r="AT15" s="5">
        <f t="shared" si="11"/>
        <v>4821.8613292500013</v>
      </c>
      <c r="AU15" s="11">
        <f t="shared" si="7"/>
        <v>7.8693868677803258E-2</v>
      </c>
      <c r="AV15" s="5">
        <f t="shared" si="8"/>
        <v>78.693868677803266</v>
      </c>
    </row>
    <row r="16" spans="1:48" x14ac:dyDescent="0.3">
      <c r="A16" s="1" t="s">
        <v>82</v>
      </c>
      <c r="B16" s="1" t="s">
        <v>83</v>
      </c>
      <c r="C16" s="1" t="s">
        <v>84</v>
      </c>
      <c r="D16" s="1" t="s">
        <v>85</v>
      </c>
      <c r="E16" s="1" t="s">
        <v>58</v>
      </c>
      <c r="F16" s="1" t="s">
        <v>81</v>
      </c>
      <c r="G16" s="1" t="s">
        <v>55</v>
      </c>
      <c r="H16" s="1" t="s">
        <v>56</v>
      </c>
      <c r="I16" s="2">
        <v>56.739774652000001</v>
      </c>
      <c r="J16" s="2">
        <v>17.87</v>
      </c>
      <c r="K16" s="2">
        <f t="shared" si="9"/>
        <v>14.33</v>
      </c>
      <c r="L16" s="2">
        <f t="shared" si="10"/>
        <v>3.55</v>
      </c>
      <c r="R16" s="7">
        <v>5.5</v>
      </c>
      <c r="S16" s="5">
        <v>4413.0625</v>
      </c>
      <c r="T16" s="8">
        <v>8.83</v>
      </c>
      <c r="U16" s="5">
        <v>2125.491375000001</v>
      </c>
      <c r="AL16" s="5" t="str">
        <f t="shared" si="2"/>
        <v/>
      </c>
      <c r="AN16" s="5" t="str">
        <f t="shared" si="3"/>
        <v/>
      </c>
      <c r="AP16" s="5" t="str">
        <f t="shared" si="4"/>
        <v/>
      </c>
      <c r="AR16" s="2">
        <v>3.55</v>
      </c>
      <c r="AS16" s="5">
        <f t="shared" si="5"/>
        <v>6538.5538750000014</v>
      </c>
      <c r="AT16" s="5">
        <f t="shared" si="11"/>
        <v>6316.2430432500005</v>
      </c>
      <c r="AU16" s="11">
        <f t="shared" si="7"/>
        <v>0.10308251661395575</v>
      </c>
      <c r="AV16" s="5">
        <f t="shared" si="8"/>
        <v>103.08251661395573</v>
      </c>
    </row>
    <row r="17" spans="1:48" x14ac:dyDescent="0.3">
      <c r="A17" s="1" t="s">
        <v>82</v>
      </c>
      <c r="B17" s="1" t="s">
        <v>83</v>
      </c>
      <c r="C17" s="1" t="s">
        <v>84</v>
      </c>
      <c r="D17" s="1" t="s">
        <v>85</v>
      </c>
      <c r="E17" s="1" t="s">
        <v>63</v>
      </c>
      <c r="F17" s="1" t="s">
        <v>81</v>
      </c>
      <c r="G17" s="1" t="s">
        <v>55</v>
      </c>
      <c r="H17" s="1" t="s">
        <v>56</v>
      </c>
      <c r="I17" s="2">
        <v>56.739774652000001</v>
      </c>
      <c r="J17" s="2">
        <v>35.869999999999997</v>
      </c>
      <c r="K17" s="2">
        <f t="shared" si="9"/>
        <v>22.39</v>
      </c>
      <c r="L17" s="2">
        <f t="shared" si="10"/>
        <v>0</v>
      </c>
      <c r="T17" s="8">
        <v>22.39</v>
      </c>
      <c r="U17" s="5">
        <v>5389.5528750000012</v>
      </c>
      <c r="AL17" s="5" t="str">
        <f t="shared" si="2"/>
        <v/>
      </c>
      <c r="AN17" s="5" t="str">
        <f t="shared" si="3"/>
        <v/>
      </c>
      <c r="AP17" s="5" t="str">
        <f t="shared" si="4"/>
        <v/>
      </c>
      <c r="AS17" s="5">
        <f t="shared" si="5"/>
        <v>5389.5528750000012</v>
      </c>
      <c r="AT17" s="5">
        <f t="shared" si="11"/>
        <v>5206.3080772500007</v>
      </c>
      <c r="AU17" s="11">
        <f t="shared" si="7"/>
        <v>8.4968126653078999E-2</v>
      </c>
      <c r="AV17" s="5">
        <f t="shared" si="8"/>
        <v>84.968126653078997</v>
      </c>
    </row>
    <row r="18" spans="1:48" x14ac:dyDescent="0.3">
      <c r="A18" s="1" t="s">
        <v>86</v>
      </c>
      <c r="B18" s="1" t="s">
        <v>87</v>
      </c>
      <c r="C18" s="1" t="s">
        <v>88</v>
      </c>
      <c r="D18" s="1" t="s">
        <v>89</v>
      </c>
      <c r="E18" s="1" t="s">
        <v>57</v>
      </c>
      <c r="F18" s="1" t="s">
        <v>81</v>
      </c>
      <c r="G18" s="1" t="s">
        <v>55</v>
      </c>
      <c r="H18" s="1" t="s">
        <v>56</v>
      </c>
      <c r="I18" s="2">
        <v>80.194626272600004</v>
      </c>
      <c r="J18" s="2">
        <v>38</v>
      </c>
      <c r="K18" s="2">
        <f t="shared" si="9"/>
        <v>10.270000000000001</v>
      </c>
      <c r="L18" s="2">
        <f t="shared" si="10"/>
        <v>0</v>
      </c>
      <c r="R18" s="7">
        <v>1.3</v>
      </c>
      <c r="S18" s="5">
        <v>1043.0875000000001</v>
      </c>
      <c r="T18" s="8">
        <v>8.9700000000000006</v>
      </c>
      <c r="U18" s="5">
        <v>2159.1911249999998</v>
      </c>
      <c r="AL18" s="5" t="str">
        <f t="shared" si="2"/>
        <v/>
      </c>
      <c r="AN18" s="5" t="str">
        <f t="shared" si="3"/>
        <v/>
      </c>
      <c r="AP18" s="5" t="str">
        <f t="shared" si="4"/>
        <v/>
      </c>
      <c r="AS18" s="5">
        <f t="shared" si="5"/>
        <v>3202.2786249999999</v>
      </c>
      <c r="AT18" s="5">
        <f t="shared" si="11"/>
        <v>3093.4011517500003</v>
      </c>
      <c r="AU18" s="11">
        <f t="shared" si="7"/>
        <v>5.048500721638205E-2</v>
      </c>
      <c r="AV18" s="5">
        <f t="shared" si="8"/>
        <v>50.485007216382051</v>
      </c>
    </row>
    <row r="19" spans="1:48" x14ac:dyDescent="0.3">
      <c r="A19" s="1" t="s">
        <v>86</v>
      </c>
      <c r="B19" s="1" t="s">
        <v>87</v>
      </c>
      <c r="C19" s="1" t="s">
        <v>88</v>
      </c>
      <c r="D19" s="1" t="s">
        <v>89</v>
      </c>
      <c r="E19" s="1" t="s">
        <v>90</v>
      </c>
      <c r="F19" s="1" t="s">
        <v>81</v>
      </c>
      <c r="G19" s="1" t="s">
        <v>55</v>
      </c>
      <c r="H19" s="1" t="s">
        <v>56</v>
      </c>
      <c r="I19" s="2">
        <v>80.194626272600004</v>
      </c>
      <c r="J19" s="2">
        <v>40.19</v>
      </c>
      <c r="K19" s="2">
        <f t="shared" si="9"/>
        <v>6.39</v>
      </c>
      <c r="L19" s="2">
        <f t="shared" si="10"/>
        <v>0</v>
      </c>
      <c r="T19" s="8">
        <v>6.39</v>
      </c>
      <c r="U19" s="5">
        <v>1538.152875</v>
      </c>
      <c r="AL19" s="5" t="str">
        <f t="shared" si="2"/>
        <v/>
      </c>
      <c r="AN19" s="5" t="str">
        <f t="shared" si="3"/>
        <v/>
      </c>
      <c r="AP19" s="5" t="str">
        <f t="shared" si="4"/>
        <v/>
      </c>
      <c r="AS19" s="5">
        <f t="shared" si="5"/>
        <v>1538.152875</v>
      </c>
      <c r="AT19" s="5">
        <f t="shared" si="11"/>
        <v>1485.8556772500001</v>
      </c>
      <c r="AU19" s="11">
        <f t="shared" si="7"/>
        <v>2.4249501085894361E-2</v>
      </c>
      <c r="AV19" s="5">
        <f t="shared" si="8"/>
        <v>24.249501085894362</v>
      </c>
    </row>
    <row r="20" spans="1:48" x14ac:dyDescent="0.3">
      <c r="A20" s="1" t="s">
        <v>91</v>
      </c>
      <c r="B20" s="1" t="s">
        <v>92</v>
      </c>
      <c r="C20" s="1" t="s">
        <v>93</v>
      </c>
      <c r="D20" s="1" t="s">
        <v>94</v>
      </c>
      <c r="E20" s="1" t="s">
        <v>58</v>
      </c>
      <c r="F20" s="1" t="s">
        <v>81</v>
      </c>
      <c r="G20" s="1" t="s">
        <v>55</v>
      </c>
      <c r="H20" s="1" t="s">
        <v>56</v>
      </c>
      <c r="I20" s="2">
        <v>18.781888667499999</v>
      </c>
      <c r="J20" s="2">
        <v>16.010000000000002</v>
      </c>
      <c r="K20" s="2">
        <f t="shared" si="9"/>
        <v>12.45</v>
      </c>
      <c r="L20" s="2">
        <f t="shared" si="10"/>
        <v>3.56</v>
      </c>
      <c r="R20" s="7">
        <v>9.0399999999999991</v>
      </c>
      <c r="S20" s="5">
        <v>7253.4699999999993</v>
      </c>
      <c r="T20" s="8">
        <v>3.41</v>
      </c>
      <c r="U20" s="5">
        <v>820.82962500000019</v>
      </c>
      <c r="AL20" s="5" t="str">
        <f t="shared" si="2"/>
        <v/>
      </c>
      <c r="AN20" s="5" t="str">
        <f t="shared" si="3"/>
        <v/>
      </c>
      <c r="AP20" s="5" t="str">
        <f t="shared" si="4"/>
        <v/>
      </c>
      <c r="AR20" s="2">
        <v>3.56</v>
      </c>
      <c r="AS20" s="5">
        <f t="shared" si="5"/>
        <v>8074.2996249999997</v>
      </c>
      <c r="AT20" s="5">
        <f t="shared" si="11"/>
        <v>7799.7734377500001</v>
      </c>
      <c r="AU20" s="11">
        <f t="shared" si="7"/>
        <v>0.1272940685588706</v>
      </c>
      <c r="AV20" s="5">
        <f t="shared" si="8"/>
        <v>127.29406855887061</v>
      </c>
    </row>
    <row r="21" spans="1:48" x14ac:dyDescent="0.3">
      <c r="A21" s="1" t="s">
        <v>95</v>
      </c>
      <c r="B21" s="1" t="s">
        <v>96</v>
      </c>
      <c r="C21" s="1" t="s">
        <v>97</v>
      </c>
      <c r="D21" s="1" t="s">
        <v>98</v>
      </c>
      <c r="E21" s="1" t="s">
        <v>99</v>
      </c>
      <c r="F21" s="1" t="s">
        <v>100</v>
      </c>
      <c r="G21" s="1" t="s">
        <v>55</v>
      </c>
      <c r="H21" s="1" t="s">
        <v>56</v>
      </c>
      <c r="I21" s="2">
        <v>78.856477553999994</v>
      </c>
      <c r="J21" s="2">
        <v>35.340000000000003</v>
      </c>
      <c r="K21" s="2">
        <f t="shared" si="9"/>
        <v>17.47</v>
      </c>
      <c r="L21" s="2">
        <f t="shared" si="10"/>
        <v>0</v>
      </c>
      <c r="R21" s="7">
        <v>9.7100000000000009</v>
      </c>
      <c r="S21" s="5">
        <v>7791.0612500000007</v>
      </c>
      <c r="T21" s="8">
        <v>7.76</v>
      </c>
      <c r="U21" s="5">
        <v>1867.9290000000001</v>
      </c>
      <c r="AL21" s="5" t="str">
        <f t="shared" si="2"/>
        <v/>
      </c>
      <c r="AN21" s="5" t="str">
        <f t="shared" si="3"/>
        <v/>
      </c>
      <c r="AP21" s="5" t="str">
        <f t="shared" si="4"/>
        <v/>
      </c>
      <c r="AS21" s="5">
        <f t="shared" si="5"/>
        <v>9658.9902500000007</v>
      </c>
      <c r="AT21" s="5">
        <f t="shared" si="11"/>
        <v>9330.5845814999993</v>
      </c>
      <c r="AU21" s="11">
        <f t="shared" si="7"/>
        <v>0.1522772530370351</v>
      </c>
      <c r="AV21" s="5">
        <f t="shared" si="8"/>
        <v>152.27725303703511</v>
      </c>
    </row>
    <row r="22" spans="1:48" x14ac:dyDescent="0.3">
      <c r="A22" s="1" t="s">
        <v>95</v>
      </c>
      <c r="B22" s="1" t="s">
        <v>96</v>
      </c>
      <c r="C22" s="1" t="s">
        <v>97</v>
      </c>
      <c r="D22" s="1" t="s">
        <v>98</v>
      </c>
      <c r="E22" s="1" t="s">
        <v>101</v>
      </c>
      <c r="F22" s="1" t="s">
        <v>100</v>
      </c>
      <c r="G22" s="1" t="s">
        <v>55</v>
      </c>
      <c r="H22" s="1" t="s">
        <v>56</v>
      </c>
      <c r="I22" s="2">
        <v>78.856477553999994</v>
      </c>
      <c r="J22" s="2">
        <v>39.26</v>
      </c>
      <c r="K22" s="2">
        <f t="shared" si="9"/>
        <v>32.32</v>
      </c>
      <c r="L22" s="2">
        <f t="shared" si="10"/>
        <v>5.74</v>
      </c>
      <c r="R22" s="7">
        <v>32.32</v>
      </c>
      <c r="S22" s="5">
        <v>25932.76</v>
      </c>
      <c r="AL22" s="5" t="str">
        <f t="shared" si="2"/>
        <v/>
      </c>
      <c r="AN22" s="5" t="str">
        <f t="shared" si="3"/>
        <v/>
      </c>
      <c r="AP22" s="5" t="str">
        <f t="shared" si="4"/>
        <v/>
      </c>
      <c r="AR22" s="2">
        <v>5.74</v>
      </c>
      <c r="AS22" s="5">
        <f t="shared" si="5"/>
        <v>25932.76</v>
      </c>
      <c r="AT22" s="5">
        <f t="shared" si="11"/>
        <v>25051.046159999998</v>
      </c>
      <c r="AU22" s="11">
        <f t="shared" si="7"/>
        <v>0.40883874548570975</v>
      </c>
      <c r="AV22" s="5">
        <f t="shared" si="8"/>
        <v>408.83874548570981</v>
      </c>
    </row>
    <row r="23" spans="1:48" x14ac:dyDescent="0.3">
      <c r="A23" s="1" t="s">
        <v>102</v>
      </c>
      <c r="B23" s="1" t="s">
        <v>103</v>
      </c>
      <c r="C23" s="1" t="s">
        <v>104</v>
      </c>
      <c r="D23" s="1" t="s">
        <v>52</v>
      </c>
      <c r="E23" s="1" t="s">
        <v>99</v>
      </c>
      <c r="F23" s="1" t="s">
        <v>100</v>
      </c>
      <c r="G23" s="1" t="s">
        <v>55</v>
      </c>
      <c r="H23" s="1" t="s">
        <v>56</v>
      </c>
      <c r="I23" s="2">
        <v>1.5380473853500001</v>
      </c>
      <c r="J23" s="2">
        <v>0.97</v>
      </c>
      <c r="K23" s="2">
        <f t="shared" si="9"/>
        <v>0.23</v>
      </c>
      <c r="L23" s="2">
        <f t="shared" si="10"/>
        <v>0</v>
      </c>
      <c r="Z23" s="9">
        <v>0.09</v>
      </c>
      <c r="AA23" s="5">
        <v>8.6656500000000012</v>
      </c>
      <c r="AB23" s="10">
        <v>0.14000000000000001</v>
      </c>
      <c r="AC23" s="5">
        <v>12.132400000000001</v>
      </c>
      <c r="AL23" s="5" t="str">
        <f t="shared" si="2"/>
        <v/>
      </c>
      <c r="AN23" s="5" t="str">
        <f t="shared" si="3"/>
        <v/>
      </c>
      <c r="AP23" s="5" t="str">
        <f t="shared" si="4"/>
        <v/>
      </c>
      <c r="AS23" s="5">
        <f t="shared" si="5"/>
        <v>20.798050000000003</v>
      </c>
      <c r="AT23" s="5">
        <f t="shared" si="11"/>
        <v>20.0909163</v>
      </c>
      <c r="AU23" s="11">
        <f t="shared" si="7"/>
        <v>3.2788830307877245E-4</v>
      </c>
      <c r="AV23" s="5">
        <f t="shared" si="8"/>
        <v>0.32788830307877248</v>
      </c>
    </row>
    <row r="24" spans="1:48" x14ac:dyDescent="0.3">
      <c r="A24" s="1" t="s">
        <v>105</v>
      </c>
      <c r="B24" s="1" t="s">
        <v>106</v>
      </c>
      <c r="C24" s="1" t="s">
        <v>107</v>
      </c>
      <c r="D24" s="1" t="s">
        <v>52</v>
      </c>
      <c r="E24" s="1" t="s">
        <v>108</v>
      </c>
      <c r="F24" s="1" t="s">
        <v>100</v>
      </c>
      <c r="G24" s="1" t="s">
        <v>55</v>
      </c>
      <c r="H24" s="1" t="s">
        <v>56</v>
      </c>
      <c r="I24" s="2">
        <v>80.510306665499996</v>
      </c>
      <c r="J24" s="2">
        <v>38.1</v>
      </c>
      <c r="K24" s="2">
        <f t="shared" si="9"/>
        <v>34.589999999999996</v>
      </c>
      <c r="L24" s="2">
        <f t="shared" si="10"/>
        <v>0</v>
      </c>
      <c r="R24" s="7">
        <v>15.36</v>
      </c>
      <c r="S24" s="5">
        <v>12324.48</v>
      </c>
      <c r="T24" s="8">
        <v>15.4</v>
      </c>
      <c r="U24" s="5">
        <v>3706.9725000000012</v>
      </c>
      <c r="Z24" s="9">
        <v>1.66</v>
      </c>
      <c r="AA24" s="5">
        <v>159.8331</v>
      </c>
      <c r="AB24" s="10">
        <v>2.17</v>
      </c>
      <c r="AC24" s="5">
        <v>188.0522</v>
      </c>
      <c r="AL24" s="5" t="str">
        <f t="shared" si="2"/>
        <v/>
      </c>
      <c r="AN24" s="5" t="str">
        <f t="shared" si="3"/>
        <v/>
      </c>
      <c r="AP24" s="5" t="str">
        <f t="shared" si="4"/>
        <v/>
      </c>
      <c r="AS24" s="5">
        <f t="shared" si="5"/>
        <v>16379.337800000001</v>
      </c>
      <c r="AT24" s="5">
        <f t="shared" si="11"/>
        <v>15822.4403148</v>
      </c>
      <c r="AU24" s="11">
        <f t="shared" si="7"/>
        <v>0.25822580851550958</v>
      </c>
      <c r="AV24" s="5">
        <f t="shared" si="8"/>
        <v>258.22580851550958</v>
      </c>
    </row>
    <row r="25" spans="1:48" x14ac:dyDescent="0.3">
      <c r="A25" s="1" t="s">
        <v>105</v>
      </c>
      <c r="B25" s="1" t="s">
        <v>106</v>
      </c>
      <c r="C25" s="1" t="s">
        <v>107</v>
      </c>
      <c r="D25" s="1" t="s">
        <v>52</v>
      </c>
      <c r="E25" s="1" t="s">
        <v>109</v>
      </c>
      <c r="F25" s="1" t="s">
        <v>100</v>
      </c>
      <c r="G25" s="1" t="s">
        <v>55</v>
      </c>
      <c r="H25" s="1" t="s">
        <v>56</v>
      </c>
      <c r="I25" s="2">
        <v>80.510306665499996</v>
      </c>
      <c r="J25" s="2">
        <v>38.39</v>
      </c>
      <c r="K25" s="2">
        <f t="shared" si="9"/>
        <v>20.53</v>
      </c>
      <c r="L25" s="2">
        <f t="shared" si="10"/>
        <v>0.46</v>
      </c>
      <c r="R25" s="7">
        <v>2.1800000000000002</v>
      </c>
      <c r="S25" s="5">
        <v>1749.1775</v>
      </c>
      <c r="T25" s="8">
        <v>18.350000000000001</v>
      </c>
      <c r="U25" s="5">
        <v>4417.0743750000011</v>
      </c>
      <c r="AL25" s="5" t="str">
        <f t="shared" si="2"/>
        <v/>
      </c>
      <c r="AN25" s="5" t="str">
        <f t="shared" si="3"/>
        <v/>
      </c>
      <c r="AP25" s="5" t="str">
        <f t="shared" si="4"/>
        <v/>
      </c>
      <c r="AR25" s="2">
        <v>0.46</v>
      </c>
      <c r="AS25" s="5">
        <f t="shared" si="5"/>
        <v>6166.2518750000008</v>
      </c>
      <c r="AT25" s="5">
        <f t="shared" si="11"/>
        <v>5956.59931125</v>
      </c>
      <c r="AU25" s="11">
        <f t="shared" si="7"/>
        <v>9.7213049475794552E-2</v>
      </c>
      <c r="AV25" s="5">
        <f t="shared" si="8"/>
        <v>97.213049475794548</v>
      </c>
    </row>
    <row r="26" spans="1:48" x14ac:dyDescent="0.3">
      <c r="A26" s="1" t="s">
        <v>110</v>
      </c>
      <c r="B26" s="1" t="s">
        <v>111</v>
      </c>
      <c r="C26" s="1" t="s">
        <v>112</v>
      </c>
      <c r="D26" s="1" t="s">
        <v>113</v>
      </c>
      <c r="E26" s="1" t="s">
        <v>114</v>
      </c>
      <c r="F26" s="1" t="s">
        <v>100</v>
      </c>
      <c r="G26" s="1" t="s">
        <v>55</v>
      </c>
      <c r="H26" s="1" t="s">
        <v>56</v>
      </c>
      <c r="I26" s="2">
        <v>148.87325568599999</v>
      </c>
      <c r="J26" s="2">
        <v>34.020000000000003</v>
      </c>
      <c r="K26" s="2">
        <f t="shared" si="9"/>
        <v>34.03</v>
      </c>
      <c r="L26" s="2">
        <f t="shared" si="10"/>
        <v>0</v>
      </c>
      <c r="R26" s="7">
        <v>24.63</v>
      </c>
      <c r="S26" s="5">
        <v>19762.49625</v>
      </c>
      <c r="T26" s="8">
        <v>9.08</v>
      </c>
      <c r="U26" s="5">
        <v>2185.6695</v>
      </c>
      <c r="AB26" s="10">
        <v>0.32</v>
      </c>
      <c r="AC26" s="5">
        <v>27.731200000000001</v>
      </c>
      <c r="AL26" s="5" t="str">
        <f t="shared" si="2"/>
        <v/>
      </c>
      <c r="AN26" s="5" t="str">
        <f t="shared" si="3"/>
        <v/>
      </c>
      <c r="AP26" s="5" t="str">
        <f t="shared" si="4"/>
        <v/>
      </c>
      <c r="AS26" s="5">
        <f t="shared" si="5"/>
        <v>21975.896949999998</v>
      </c>
      <c r="AT26" s="5">
        <f t="shared" si="11"/>
        <v>21228.716453699999</v>
      </c>
      <c r="AU26" s="11">
        <f t="shared" si="7"/>
        <v>0.34645745921225646</v>
      </c>
      <c r="AV26" s="5">
        <f t="shared" si="8"/>
        <v>346.45745921225648</v>
      </c>
    </row>
    <row r="27" spans="1:48" x14ac:dyDescent="0.3">
      <c r="A27" s="1" t="s">
        <v>110</v>
      </c>
      <c r="B27" s="1" t="s">
        <v>111</v>
      </c>
      <c r="C27" s="1" t="s">
        <v>112</v>
      </c>
      <c r="D27" s="1" t="s">
        <v>113</v>
      </c>
      <c r="E27" s="1" t="s">
        <v>115</v>
      </c>
      <c r="F27" s="1" t="s">
        <v>100</v>
      </c>
      <c r="G27" s="1" t="s">
        <v>55</v>
      </c>
      <c r="H27" s="1" t="s">
        <v>56</v>
      </c>
      <c r="I27" s="2">
        <v>148.87325568599999</v>
      </c>
      <c r="J27" s="2">
        <v>40.1</v>
      </c>
      <c r="K27" s="2">
        <f t="shared" si="9"/>
        <v>39.369999999999997</v>
      </c>
      <c r="L27" s="2">
        <f t="shared" si="10"/>
        <v>0.63</v>
      </c>
      <c r="R27" s="7">
        <v>27.04</v>
      </c>
      <c r="S27" s="5">
        <v>21696.22</v>
      </c>
      <c r="T27" s="8">
        <v>12.18</v>
      </c>
      <c r="U27" s="5">
        <v>2931.8782500000002</v>
      </c>
      <c r="AE27" s="2">
        <v>0.15</v>
      </c>
      <c r="AF27" s="5">
        <v>12.999000000000001</v>
      </c>
      <c r="AL27" s="5" t="str">
        <f t="shared" si="2"/>
        <v/>
      </c>
      <c r="AN27" s="5" t="str">
        <f t="shared" si="3"/>
        <v/>
      </c>
      <c r="AP27" s="5" t="str">
        <f t="shared" si="4"/>
        <v/>
      </c>
      <c r="AR27" s="2">
        <v>0.63</v>
      </c>
      <c r="AS27" s="5">
        <f t="shared" si="5"/>
        <v>24641.097250000003</v>
      </c>
      <c r="AT27" s="5">
        <f t="shared" si="11"/>
        <v>23803.299943499998</v>
      </c>
      <c r="AU27" s="11">
        <f t="shared" si="7"/>
        <v>0.38847524471291806</v>
      </c>
      <c r="AV27" s="5">
        <f t="shared" si="8"/>
        <v>388.47524471291803</v>
      </c>
    </row>
    <row r="28" spans="1:48" x14ac:dyDescent="0.3">
      <c r="A28" s="1" t="s">
        <v>110</v>
      </c>
      <c r="B28" s="1" t="s">
        <v>111</v>
      </c>
      <c r="C28" s="1" t="s">
        <v>112</v>
      </c>
      <c r="D28" s="1" t="s">
        <v>113</v>
      </c>
      <c r="E28" s="1" t="s">
        <v>80</v>
      </c>
      <c r="F28" s="1" t="s">
        <v>100</v>
      </c>
      <c r="G28" s="1" t="s">
        <v>55</v>
      </c>
      <c r="H28" s="1" t="s">
        <v>56</v>
      </c>
      <c r="I28" s="2">
        <v>148.87325568599999</v>
      </c>
      <c r="J28" s="2">
        <v>29.39</v>
      </c>
      <c r="K28" s="2">
        <f t="shared" si="9"/>
        <v>29.390000000000004</v>
      </c>
      <c r="L28" s="2">
        <f t="shared" si="10"/>
        <v>0</v>
      </c>
      <c r="R28" s="7">
        <v>23.11</v>
      </c>
      <c r="S28" s="5">
        <v>18542.88625</v>
      </c>
      <c r="T28" s="8">
        <v>5.49</v>
      </c>
      <c r="U28" s="5">
        <v>1321.5116250000001</v>
      </c>
      <c r="Z28" s="9">
        <v>0.03</v>
      </c>
      <c r="AA28" s="5">
        <v>2.88855</v>
      </c>
      <c r="AB28" s="10">
        <v>0.76</v>
      </c>
      <c r="AC28" s="5">
        <v>65.86160000000001</v>
      </c>
      <c r="AL28" s="5" t="str">
        <f t="shared" si="2"/>
        <v/>
      </c>
      <c r="AN28" s="5" t="str">
        <f t="shared" si="3"/>
        <v/>
      </c>
      <c r="AP28" s="5" t="str">
        <f t="shared" si="4"/>
        <v/>
      </c>
      <c r="AS28" s="5">
        <f t="shared" si="5"/>
        <v>19933.148024999999</v>
      </c>
      <c r="AT28" s="5">
        <f t="shared" si="11"/>
        <v>19255.420992150001</v>
      </c>
      <c r="AU28" s="11">
        <f t="shared" si="7"/>
        <v>0.31425283047858976</v>
      </c>
      <c r="AV28" s="5">
        <f t="shared" si="8"/>
        <v>314.25283047858977</v>
      </c>
    </row>
    <row r="29" spans="1:48" x14ac:dyDescent="0.3">
      <c r="A29" s="1" t="s">
        <v>110</v>
      </c>
      <c r="B29" s="1" t="s">
        <v>111</v>
      </c>
      <c r="C29" s="1" t="s">
        <v>112</v>
      </c>
      <c r="D29" s="1" t="s">
        <v>113</v>
      </c>
      <c r="E29" s="1" t="s">
        <v>116</v>
      </c>
      <c r="F29" s="1" t="s">
        <v>100</v>
      </c>
      <c r="G29" s="1" t="s">
        <v>55</v>
      </c>
      <c r="H29" s="1" t="s">
        <v>56</v>
      </c>
      <c r="I29" s="2">
        <v>148.87325568599999</v>
      </c>
      <c r="J29" s="2">
        <v>40.44</v>
      </c>
      <c r="K29" s="2">
        <f t="shared" si="9"/>
        <v>19.079999999999998</v>
      </c>
      <c r="L29" s="2">
        <f t="shared" si="10"/>
        <v>20.92</v>
      </c>
      <c r="R29" s="7">
        <v>16.59</v>
      </c>
      <c r="S29" s="5">
        <v>13311.401250000001</v>
      </c>
      <c r="T29" s="8">
        <v>0.63</v>
      </c>
      <c r="U29" s="5">
        <v>151.648875</v>
      </c>
      <c r="AE29" s="2">
        <v>1.86</v>
      </c>
      <c r="AF29" s="5">
        <v>161.1876</v>
      </c>
      <c r="AL29" s="5" t="str">
        <f t="shared" si="2"/>
        <v/>
      </c>
      <c r="AN29" s="5" t="str">
        <f t="shared" si="3"/>
        <v/>
      </c>
      <c r="AP29" s="5" t="str">
        <f t="shared" si="4"/>
        <v/>
      </c>
      <c r="AR29" s="2">
        <v>20.92</v>
      </c>
      <c r="AS29" s="5">
        <f t="shared" si="5"/>
        <v>13624.237725000001</v>
      </c>
      <c r="AT29" s="5">
        <f t="shared" si="11"/>
        <v>13161.013642349999</v>
      </c>
      <c r="AU29" s="11">
        <f t="shared" si="7"/>
        <v>0.21479072261063153</v>
      </c>
      <c r="AV29" s="5">
        <f t="shared" si="8"/>
        <v>214.79072261063152</v>
      </c>
    </row>
    <row r="30" spans="1:48" x14ac:dyDescent="0.3">
      <c r="A30" s="1" t="s">
        <v>117</v>
      </c>
      <c r="B30" s="1" t="s">
        <v>118</v>
      </c>
      <c r="C30" s="1" t="s">
        <v>119</v>
      </c>
      <c r="D30" s="1" t="s">
        <v>120</v>
      </c>
      <c r="E30" s="1" t="s">
        <v>80</v>
      </c>
      <c r="F30" s="1" t="s">
        <v>100</v>
      </c>
      <c r="G30" s="1" t="s">
        <v>55</v>
      </c>
      <c r="H30" s="1" t="s">
        <v>56</v>
      </c>
      <c r="I30" s="2">
        <v>7.4885248955300003</v>
      </c>
      <c r="J30" s="2">
        <v>6.66</v>
      </c>
      <c r="K30" s="2">
        <f t="shared" si="9"/>
        <v>6.67</v>
      </c>
      <c r="L30" s="2">
        <f t="shared" si="10"/>
        <v>0</v>
      </c>
      <c r="R30" s="7">
        <v>0.01</v>
      </c>
      <c r="S30" s="5">
        <v>8.0237499999999997</v>
      </c>
      <c r="Z30" s="9">
        <v>1.76</v>
      </c>
      <c r="AA30" s="5">
        <v>169.4616</v>
      </c>
      <c r="AB30" s="10">
        <v>4.9000000000000004</v>
      </c>
      <c r="AC30" s="5">
        <v>424.63400000000013</v>
      </c>
      <c r="AL30" s="5" t="str">
        <f t="shared" si="2"/>
        <v/>
      </c>
      <c r="AN30" s="5" t="str">
        <f t="shared" si="3"/>
        <v/>
      </c>
      <c r="AP30" s="5" t="str">
        <f t="shared" si="4"/>
        <v/>
      </c>
      <c r="AS30" s="5">
        <f t="shared" si="5"/>
        <v>602.11935000000017</v>
      </c>
      <c r="AT30" s="5">
        <f t="shared" si="11"/>
        <v>581.64729210000019</v>
      </c>
      <c r="AU30" s="11">
        <f t="shared" si="7"/>
        <v>9.4926155058956737E-3</v>
      </c>
      <c r="AV30" s="5">
        <f t="shared" si="8"/>
        <v>9.4926155058956745</v>
      </c>
    </row>
    <row r="31" spans="1:48" x14ac:dyDescent="0.3">
      <c r="A31" s="1" t="s">
        <v>121</v>
      </c>
      <c r="B31" s="1" t="s">
        <v>122</v>
      </c>
      <c r="C31" s="1" t="s">
        <v>123</v>
      </c>
      <c r="D31" s="1" t="s">
        <v>52</v>
      </c>
      <c r="E31" s="1" t="s">
        <v>63</v>
      </c>
      <c r="F31" s="1" t="s">
        <v>100</v>
      </c>
      <c r="G31" s="1" t="s">
        <v>55</v>
      </c>
      <c r="H31" s="1" t="s">
        <v>56</v>
      </c>
      <c r="I31" s="2">
        <v>152.69076393899999</v>
      </c>
      <c r="J31" s="2">
        <v>36.49</v>
      </c>
      <c r="K31" s="2">
        <f t="shared" si="9"/>
        <v>36.49</v>
      </c>
      <c r="L31" s="2">
        <f t="shared" si="10"/>
        <v>0</v>
      </c>
      <c r="R31" s="7">
        <v>36.49</v>
      </c>
      <c r="S31" s="5">
        <v>29278.66375</v>
      </c>
      <c r="AL31" s="5" t="str">
        <f t="shared" si="2"/>
        <v/>
      </c>
      <c r="AN31" s="5" t="str">
        <f t="shared" si="3"/>
        <v/>
      </c>
      <c r="AP31" s="5" t="str">
        <f t="shared" si="4"/>
        <v/>
      </c>
      <c r="AS31" s="5">
        <f t="shared" si="5"/>
        <v>29278.66375</v>
      </c>
      <c r="AT31" s="5">
        <f t="shared" si="11"/>
        <v>28283.189182500002</v>
      </c>
      <c r="AU31" s="11">
        <f t="shared" si="7"/>
        <v>0.46158805144720144</v>
      </c>
      <c r="AV31" s="5">
        <f t="shared" si="8"/>
        <v>461.58805144720145</v>
      </c>
    </row>
    <row r="32" spans="1:48" x14ac:dyDescent="0.3">
      <c r="A32" s="1" t="s">
        <v>121</v>
      </c>
      <c r="B32" s="1" t="s">
        <v>122</v>
      </c>
      <c r="C32" s="1" t="s">
        <v>123</v>
      </c>
      <c r="D32" s="1" t="s">
        <v>52</v>
      </c>
      <c r="E32" s="1" t="s">
        <v>90</v>
      </c>
      <c r="F32" s="1" t="s">
        <v>100</v>
      </c>
      <c r="G32" s="1" t="s">
        <v>55</v>
      </c>
      <c r="H32" s="1" t="s">
        <v>56</v>
      </c>
      <c r="I32" s="2">
        <v>152.69076393899999</v>
      </c>
      <c r="J32" s="2">
        <v>40.229999999999997</v>
      </c>
      <c r="K32" s="2">
        <f t="shared" si="9"/>
        <v>37.880000000000003</v>
      </c>
      <c r="L32" s="2">
        <f t="shared" si="10"/>
        <v>2.12</v>
      </c>
      <c r="R32" s="7">
        <v>37.880000000000003</v>
      </c>
      <c r="S32" s="5">
        <v>30393.965</v>
      </c>
      <c r="AL32" s="5" t="str">
        <f t="shared" si="2"/>
        <v/>
      </c>
      <c r="AN32" s="5" t="str">
        <f t="shared" si="3"/>
        <v/>
      </c>
      <c r="AP32" s="5" t="str">
        <f t="shared" si="4"/>
        <v/>
      </c>
      <c r="AR32" s="2">
        <v>2.12</v>
      </c>
      <c r="AS32" s="5">
        <f t="shared" si="5"/>
        <v>30393.965</v>
      </c>
      <c r="AT32" s="5">
        <f t="shared" si="11"/>
        <v>29360.570189999999</v>
      </c>
      <c r="AU32" s="11">
        <f t="shared" si="7"/>
        <v>0.47917115343436528</v>
      </c>
      <c r="AV32" s="5">
        <f t="shared" si="8"/>
        <v>479.17115343436535</v>
      </c>
    </row>
    <row r="33" spans="1:48" x14ac:dyDescent="0.3">
      <c r="A33" s="1" t="s">
        <v>121</v>
      </c>
      <c r="B33" s="1" t="s">
        <v>122</v>
      </c>
      <c r="C33" s="1" t="s">
        <v>123</v>
      </c>
      <c r="D33" s="1" t="s">
        <v>52</v>
      </c>
      <c r="E33" s="1" t="s">
        <v>57</v>
      </c>
      <c r="F33" s="1" t="s">
        <v>100</v>
      </c>
      <c r="G33" s="1" t="s">
        <v>55</v>
      </c>
      <c r="H33" s="1" t="s">
        <v>56</v>
      </c>
      <c r="I33" s="2">
        <v>152.69076393899999</v>
      </c>
      <c r="J33" s="2">
        <v>39.18</v>
      </c>
      <c r="K33" s="2">
        <f t="shared" si="9"/>
        <v>39.18</v>
      </c>
      <c r="L33" s="2">
        <f t="shared" si="10"/>
        <v>0</v>
      </c>
      <c r="P33" s="6">
        <v>2.17</v>
      </c>
      <c r="Q33" s="5">
        <v>4555.1012499999997</v>
      </c>
      <c r="R33" s="7">
        <v>35.47</v>
      </c>
      <c r="S33" s="5">
        <v>28460.241249999999</v>
      </c>
      <c r="T33" s="8">
        <v>1.54</v>
      </c>
      <c r="U33" s="5">
        <v>370.69725000000011</v>
      </c>
      <c r="AL33" s="5" t="str">
        <f t="shared" si="2"/>
        <v/>
      </c>
      <c r="AN33" s="5" t="str">
        <f t="shared" si="3"/>
        <v/>
      </c>
      <c r="AP33" s="5" t="str">
        <f t="shared" si="4"/>
        <v/>
      </c>
      <c r="AS33" s="5">
        <f t="shared" si="5"/>
        <v>33386.039749999996</v>
      </c>
      <c r="AT33" s="5">
        <f t="shared" si="11"/>
        <v>32250.914398499997</v>
      </c>
      <c r="AU33" s="11">
        <f t="shared" si="7"/>
        <v>0.52634222535997088</v>
      </c>
      <c r="AV33" s="5">
        <f t="shared" si="8"/>
        <v>526.34222535997094</v>
      </c>
    </row>
    <row r="34" spans="1:48" x14ac:dyDescent="0.3">
      <c r="A34" s="1" t="s">
        <v>121</v>
      </c>
      <c r="B34" s="1" t="s">
        <v>122</v>
      </c>
      <c r="C34" s="1" t="s">
        <v>123</v>
      </c>
      <c r="D34" s="1" t="s">
        <v>52</v>
      </c>
      <c r="E34" s="1" t="s">
        <v>58</v>
      </c>
      <c r="F34" s="1" t="s">
        <v>100</v>
      </c>
      <c r="G34" s="1" t="s">
        <v>55</v>
      </c>
      <c r="H34" s="1" t="s">
        <v>56</v>
      </c>
      <c r="I34" s="2">
        <v>152.69076393899999</v>
      </c>
      <c r="J34" s="2">
        <v>31.79</v>
      </c>
      <c r="K34" s="2">
        <f t="shared" si="9"/>
        <v>28.319999999999997</v>
      </c>
      <c r="L34" s="2">
        <f t="shared" si="10"/>
        <v>3.47</v>
      </c>
      <c r="P34" s="6">
        <v>12.87</v>
      </c>
      <c r="Q34" s="5">
        <v>27015.73875</v>
      </c>
      <c r="R34" s="7">
        <v>15.04</v>
      </c>
      <c r="S34" s="5">
        <v>12067.72</v>
      </c>
      <c r="T34" s="8">
        <v>0.24</v>
      </c>
      <c r="U34" s="5">
        <v>57.771000000000008</v>
      </c>
      <c r="Z34" s="9">
        <v>0.03</v>
      </c>
      <c r="AA34" s="5">
        <v>2.88855</v>
      </c>
      <c r="AB34" s="10">
        <v>0.14000000000000001</v>
      </c>
      <c r="AC34" s="5">
        <v>12.132400000000001</v>
      </c>
      <c r="AL34" s="5" t="str">
        <f t="shared" si="2"/>
        <v/>
      </c>
      <c r="AN34" s="5" t="str">
        <f t="shared" si="3"/>
        <v/>
      </c>
      <c r="AP34" s="5" t="str">
        <f t="shared" si="4"/>
        <v/>
      </c>
      <c r="AR34" s="2">
        <v>3.47</v>
      </c>
      <c r="AS34" s="5">
        <f t="shared" si="5"/>
        <v>39156.250700000004</v>
      </c>
      <c r="AT34" s="5">
        <f t="shared" si="11"/>
        <v>37824.938176199998</v>
      </c>
      <c r="AU34" s="11">
        <f t="shared" si="7"/>
        <v>0.61731155550400141</v>
      </c>
      <c r="AV34" s="5">
        <f t="shared" si="8"/>
        <v>617.31155550400138</v>
      </c>
    </row>
    <row r="35" spans="1:48" x14ac:dyDescent="0.3">
      <c r="A35" s="1" t="s">
        <v>124</v>
      </c>
      <c r="B35" s="1" t="s">
        <v>125</v>
      </c>
      <c r="C35" s="1" t="s">
        <v>126</v>
      </c>
      <c r="D35" s="1" t="s">
        <v>52</v>
      </c>
      <c r="E35" s="1" t="s">
        <v>58</v>
      </c>
      <c r="F35" s="1" t="s">
        <v>100</v>
      </c>
      <c r="G35" s="1" t="s">
        <v>55</v>
      </c>
      <c r="H35" s="1" t="s">
        <v>56</v>
      </c>
      <c r="I35" s="2">
        <v>5.0245901183299999</v>
      </c>
      <c r="J35" s="2">
        <v>4.03</v>
      </c>
      <c r="K35" s="2">
        <f t="shared" si="9"/>
        <v>4.04</v>
      </c>
      <c r="L35" s="2">
        <f t="shared" si="10"/>
        <v>0</v>
      </c>
      <c r="R35" s="7">
        <v>0.02</v>
      </c>
      <c r="S35" s="5">
        <v>16.047499999999999</v>
      </c>
      <c r="Z35" s="9">
        <v>1.97</v>
      </c>
      <c r="AA35" s="5">
        <v>189.68145000000001</v>
      </c>
      <c r="AB35" s="10">
        <v>2.0499999999999998</v>
      </c>
      <c r="AC35" s="5">
        <v>177.65299999999999</v>
      </c>
      <c r="AL35" s="5" t="str">
        <f t="shared" si="2"/>
        <v/>
      </c>
      <c r="AN35" s="5" t="str">
        <f t="shared" si="3"/>
        <v/>
      </c>
      <c r="AP35" s="5" t="str">
        <f t="shared" si="4"/>
        <v/>
      </c>
      <c r="AS35" s="5">
        <f t="shared" si="5"/>
        <v>383.38194999999996</v>
      </c>
      <c r="AT35" s="5">
        <f t="shared" si="11"/>
        <v>370.34696369999995</v>
      </c>
      <c r="AU35" s="11">
        <f t="shared" si="7"/>
        <v>6.0441463029721901E-3</v>
      </c>
      <c r="AV35" s="5">
        <f t="shared" si="8"/>
        <v>6.04414630297219</v>
      </c>
    </row>
    <row r="36" spans="1:48" x14ac:dyDescent="0.3">
      <c r="A36" s="1" t="s">
        <v>127</v>
      </c>
      <c r="B36" s="1" t="s">
        <v>83</v>
      </c>
      <c r="C36" s="1" t="s">
        <v>84</v>
      </c>
      <c r="D36" s="1" t="s">
        <v>85</v>
      </c>
      <c r="E36" s="1" t="s">
        <v>79</v>
      </c>
      <c r="F36" s="1" t="s">
        <v>100</v>
      </c>
      <c r="G36" s="1" t="s">
        <v>55</v>
      </c>
      <c r="H36" s="1" t="s">
        <v>56</v>
      </c>
      <c r="I36" s="2">
        <v>60.2337485133</v>
      </c>
      <c r="J36" s="2">
        <v>20.65</v>
      </c>
      <c r="K36" s="2">
        <f t="shared" si="9"/>
        <v>9.3800000000000008</v>
      </c>
      <c r="L36" s="2">
        <f t="shared" si="10"/>
        <v>1.83</v>
      </c>
      <c r="P36" s="6">
        <v>0.08</v>
      </c>
      <c r="Q36" s="5">
        <v>167.93</v>
      </c>
      <c r="R36" s="7">
        <v>9.07</v>
      </c>
      <c r="S36" s="5">
        <v>7277.5412500000002</v>
      </c>
      <c r="T36" s="8">
        <v>0.23</v>
      </c>
      <c r="U36" s="5">
        <v>55.363875000000007</v>
      </c>
      <c r="AL36" s="5" t="str">
        <f t="shared" si="2"/>
        <v/>
      </c>
      <c r="AN36" s="5" t="str">
        <f t="shared" si="3"/>
        <v/>
      </c>
      <c r="AP36" s="5" t="str">
        <f t="shared" si="4"/>
        <v/>
      </c>
      <c r="AR36" s="2">
        <v>1.83</v>
      </c>
      <c r="AS36" s="5">
        <f t="shared" si="5"/>
        <v>7500.8351250000005</v>
      </c>
      <c r="AT36" s="5">
        <f t="shared" si="11"/>
        <v>7245.8067307499987</v>
      </c>
      <c r="AU36" s="11">
        <f t="shared" si="7"/>
        <v>0.11825320646935178</v>
      </c>
      <c r="AV36" s="5">
        <f t="shared" si="8"/>
        <v>118.25320646935177</v>
      </c>
    </row>
    <row r="37" spans="1:48" x14ac:dyDescent="0.3">
      <c r="A37" s="1" t="s">
        <v>127</v>
      </c>
      <c r="B37" s="1" t="s">
        <v>83</v>
      </c>
      <c r="C37" s="1" t="s">
        <v>84</v>
      </c>
      <c r="D37" s="1" t="s">
        <v>85</v>
      </c>
      <c r="E37" s="1" t="s">
        <v>53</v>
      </c>
      <c r="F37" s="1" t="s">
        <v>100</v>
      </c>
      <c r="G37" s="1" t="s">
        <v>55</v>
      </c>
      <c r="H37" s="1" t="s">
        <v>56</v>
      </c>
      <c r="I37" s="2">
        <v>60.2337485133</v>
      </c>
      <c r="J37" s="2">
        <v>38.69</v>
      </c>
      <c r="K37" s="2">
        <f t="shared" si="9"/>
        <v>31.419999999999998</v>
      </c>
      <c r="L37" s="2">
        <f t="shared" si="10"/>
        <v>6.49</v>
      </c>
      <c r="N37" s="4">
        <v>0.43</v>
      </c>
      <c r="O37" s="5">
        <v>1028.29125</v>
      </c>
      <c r="P37" s="6">
        <v>4.83</v>
      </c>
      <c r="Q37" s="5">
        <v>10138.77375</v>
      </c>
      <c r="R37" s="7">
        <v>21.39</v>
      </c>
      <c r="S37" s="5">
        <v>17162.80125</v>
      </c>
      <c r="T37" s="8">
        <v>4.7699999999999996</v>
      </c>
      <c r="U37" s="5">
        <v>1148.198625</v>
      </c>
      <c r="AL37" s="5" t="str">
        <f t="shared" si="2"/>
        <v/>
      </c>
      <c r="AN37" s="5" t="str">
        <f t="shared" si="3"/>
        <v/>
      </c>
      <c r="AP37" s="5" t="str">
        <f t="shared" si="4"/>
        <v/>
      </c>
      <c r="AR37" s="2">
        <v>6.49</v>
      </c>
      <c r="AS37" s="5">
        <f t="shared" si="5"/>
        <v>29478.064875</v>
      </c>
      <c r="AT37" s="5">
        <f t="shared" si="11"/>
        <v>28475.810669249997</v>
      </c>
      <c r="AU37" s="11">
        <f t="shared" si="7"/>
        <v>0.46473167772506152</v>
      </c>
      <c r="AV37" s="5">
        <f t="shared" si="8"/>
        <v>464.7316777250615</v>
      </c>
    </row>
    <row r="38" spans="1:48" x14ac:dyDescent="0.3">
      <c r="A38" s="1" t="s">
        <v>128</v>
      </c>
      <c r="B38" s="1" t="s">
        <v>83</v>
      </c>
      <c r="C38" s="1" t="s">
        <v>84</v>
      </c>
      <c r="D38" s="1" t="s">
        <v>85</v>
      </c>
      <c r="E38" s="1" t="s">
        <v>65</v>
      </c>
      <c r="F38" s="1" t="s">
        <v>100</v>
      </c>
      <c r="G38" s="1" t="s">
        <v>55</v>
      </c>
      <c r="H38" s="1" t="s">
        <v>56</v>
      </c>
      <c r="I38" s="2">
        <v>40.547758179200002</v>
      </c>
      <c r="J38" s="2">
        <v>40.549999999999997</v>
      </c>
      <c r="K38" s="2">
        <f t="shared" si="9"/>
        <v>25.46</v>
      </c>
      <c r="L38" s="2">
        <f t="shared" si="10"/>
        <v>14.53</v>
      </c>
      <c r="N38" s="4">
        <v>0.09</v>
      </c>
      <c r="O38" s="5">
        <v>215.22375</v>
      </c>
      <c r="P38" s="6">
        <v>1.62</v>
      </c>
      <c r="Q38" s="5">
        <v>3400.5825</v>
      </c>
      <c r="R38" s="7">
        <v>23.75</v>
      </c>
      <c r="S38" s="5">
        <v>19056.40625</v>
      </c>
      <c r="AL38" s="5" t="str">
        <f t="shared" si="2"/>
        <v/>
      </c>
      <c r="AN38" s="5" t="str">
        <f t="shared" si="3"/>
        <v/>
      </c>
      <c r="AP38" s="5" t="str">
        <f t="shared" si="4"/>
        <v/>
      </c>
      <c r="AR38" s="2">
        <v>14.53</v>
      </c>
      <c r="AS38" s="5">
        <f t="shared" si="5"/>
        <v>22672.212500000001</v>
      </c>
      <c r="AT38" s="5">
        <f t="shared" si="11"/>
        <v>21901.357275000002</v>
      </c>
      <c r="AU38" s="11">
        <f t="shared" si="7"/>
        <v>0.35743510971780207</v>
      </c>
      <c r="AV38" s="5">
        <f t="shared" si="8"/>
        <v>357.43510971780205</v>
      </c>
    </row>
    <row r="39" spans="1:48" x14ac:dyDescent="0.3">
      <c r="A39" s="1" t="s">
        <v>129</v>
      </c>
      <c r="B39" s="1" t="s">
        <v>130</v>
      </c>
      <c r="C39" s="1" t="s">
        <v>107</v>
      </c>
      <c r="D39" s="1" t="s">
        <v>52</v>
      </c>
      <c r="E39" s="1" t="s">
        <v>76</v>
      </c>
      <c r="F39" s="1" t="s">
        <v>100</v>
      </c>
      <c r="G39" s="1" t="s">
        <v>55</v>
      </c>
      <c r="H39" s="1" t="s">
        <v>56</v>
      </c>
      <c r="I39" s="2">
        <v>40.220473249599998</v>
      </c>
      <c r="J39" s="2">
        <v>38.25</v>
      </c>
      <c r="K39" s="2">
        <f t="shared" si="9"/>
        <v>0.5</v>
      </c>
      <c r="L39" s="2">
        <f t="shared" si="10"/>
        <v>0.02</v>
      </c>
      <c r="N39" s="4">
        <v>0.08</v>
      </c>
      <c r="O39" s="5">
        <v>191.31</v>
      </c>
      <c r="P39" s="6">
        <v>0.42</v>
      </c>
      <c r="Q39" s="5">
        <v>881.63249999999994</v>
      </c>
      <c r="AL39" s="5" t="str">
        <f t="shared" si="2"/>
        <v/>
      </c>
      <c r="AN39" s="5" t="str">
        <f t="shared" si="3"/>
        <v/>
      </c>
      <c r="AP39" s="5" t="str">
        <f t="shared" si="4"/>
        <v/>
      </c>
      <c r="AR39" s="2">
        <v>0.02</v>
      </c>
      <c r="AS39" s="5">
        <f t="shared" si="5"/>
        <v>1072.9424999999999</v>
      </c>
      <c r="AT39" s="5">
        <f t="shared" si="11"/>
        <v>1036.4624549999999</v>
      </c>
      <c r="AU39" s="11">
        <f t="shared" si="7"/>
        <v>1.6915301945427372E-2</v>
      </c>
      <c r="AV39" s="5">
        <f t="shared" si="8"/>
        <v>16.915301945427373</v>
      </c>
    </row>
    <row r="40" spans="1:48" x14ac:dyDescent="0.3">
      <c r="A40" s="1" t="s">
        <v>131</v>
      </c>
      <c r="B40" s="1" t="s">
        <v>132</v>
      </c>
      <c r="C40" s="1" t="s">
        <v>88</v>
      </c>
      <c r="D40" s="1" t="s">
        <v>89</v>
      </c>
      <c r="E40" s="1" t="s">
        <v>79</v>
      </c>
      <c r="F40" s="1" t="s">
        <v>100</v>
      </c>
      <c r="G40" s="1" t="s">
        <v>55</v>
      </c>
      <c r="H40" s="1" t="s">
        <v>56</v>
      </c>
      <c r="I40" s="2">
        <v>19.571969796400001</v>
      </c>
      <c r="J40" s="2">
        <v>18.66</v>
      </c>
      <c r="K40" s="2">
        <f t="shared" si="9"/>
        <v>1.18</v>
      </c>
      <c r="L40" s="2">
        <f t="shared" si="10"/>
        <v>0.01</v>
      </c>
      <c r="R40" s="7">
        <v>1.18</v>
      </c>
      <c r="S40" s="5">
        <v>946.8024999999999</v>
      </c>
      <c r="AL40" s="5" t="str">
        <f t="shared" si="2"/>
        <v/>
      </c>
      <c r="AN40" s="5" t="str">
        <f t="shared" si="3"/>
        <v/>
      </c>
      <c r="AP40" s="5" t="str">
        <f t="shared" si="4"/>
        <v/>
      </c>
      <c r="AR40" s="2">
        <v>0.01</v>
      </c>
      <c r="AS40" s="5">
        <f t="shared" si="5"/>
        <v>946.8024999999999</v>
      </c>
      <c r="AT40" s="5">
        <f t="shared" si="11"/>
        <v>914.61121499999979</v>
      </c>
      <c r="AU40" s="11">
        <f t="shared" si="7"/>
        <v>1.4926662118599551E-2</v>
      </c>
      <c r="AV40" s="5">
        <f t="shared" si="8"/>
        <v>14.92666211859955</v>
      </c>
    </row>
    <row r="41" spans="1:48" x14ac:dyDescent="0.3">
      <c r="A41" s="1" t="s">
        <v>133</v>
      </c>
      <c r="B41" s="1" t="s">
        <v>83</v>
      </c>
      <c r="C41" s="1" t="s">
        <v>84</v>
      </c>
      <c r="D41" s="1" t="s">
        <v>85</v>
      </c>
      <c r="E41" s="1" t="s">
        <v>53</v>
      </c>
      <c r="F41" s="1" t="s">
        <v>100</v>
      </c>
      <c r="G41" s="1" t="s">
        <v>55</v>
      </c>
      <c r="H41" s="1" t="s">
        <v>56</v>
      </c>
      <c r="I41" s="2">
        <v>0.99808210926399998</v>
      </c>
      <c r="J41" s="2">
        <v>0.83</v>
      </c>
      <c r="K41" s="2">
        <f t="shared" si="9"/>
        <v>0.83</v>
      </c>
      <c r="L41" s="2">
        <f t="shared" si="10"/>
        <v>0</v>
      </c>
      <c r="R41" s="7">
        <v>0.83</v>
      </c>
      <c r="S41" s="5">
        <v>665.97124999999994</v>
      </c>
      <c r="AL41" s="5" t="str">
        <f t="shared" si="2"/>
        <v/>
      </c>
      <c r="AN41" s="5" t="str">
        <f t="shared" si="3"/>
        <v/>
      </c>
      <c r="AP41" s="5" t="str">
        <f t="shared" si="4"/>
        <v/>
      </c>
      <c r="AS41" s="5">
        <f t="shared" si="5"/>
        <v>665.97124999999994</v>
      </c>
      <c r="AT41" s="5">
        <f t="shared" si="11"/>
        <v>643.32822749999991</v>
      </c>
      <c r="AU41" s="11">
        <f t="shared" si="7"/>
        <v>1.0499262337659007E-2</v>
      </c>
      <c r="AV41" s="5">
        <f t="shared" si="8"/>
        <v>10.499262337659006</v>
      </c>
    </row>
    <row r="42" spans="1:48" x14ac:dyDescent="0.3">
      <c r="A42" s="1" t="s">
        <v>134</v>
      </c>
      <c r="B42" s="1" t="s">
        <v>135</v>
      </c>
      <c r="C42" s="1" t="s">
        <v>136</v>
      </c>
      <c r="D42" s="1" t="s">
        <v>98</v>
      </c>
      <c r="E42" s="1" t="s">
        <v>108</v>
      </c>
      <c r="F42" s="1" t="s">
        <v>137</v>
      </c>
      <c r="G42" s="1" t="s">
        <v>55</v>
      </c>
      <c r="H42" s="1" t="s">
        <v>56</v>
      </c>
      <c r="I42" s="2">
        <v>243.274701483</v>
      </c>
      <c r="J42" s="2">
        <v>38.81</v>
      </c>
      <c r="K42" s="2">
        <f t="shared" si="9"/>
        <v>5.05</v>
      </c>
      <c r="L42" s="2">
        <f t="shared" si="10"/>
        <v>0</v>
      </c>
      <c r="T42" s="8">
        <v>5.05</v>
      </c>
      <c r="U42" s="5">
        <v>1215.598125</v>
      </c>
      <c r="AL42" s="5" t="str">
        <f t="shared" si="2"/>
        <v/>
      </c>
      <c r="AN42" s="5" t="str">
        <f t="shared" si="3"/>
        <v/>
      </c>
      <c r="AP42" s="5" t="str">
        <f t="shared" si="4"/>
        <v/>
      </c>
      <c r="AS42" s="5">
        <f t="shared" si="5"/>
        <v>1215.598125</v>
      </c>
      <c r="AT42" s="5">
        <f t="shared" si="11"/>
        <v>1174.2677887499999</v>
      </c>
      <c r="AU42" s="11">
        <f t="shared" si="7"/>
        <v>1.9164316194642646E-2</v>
      </c>
      <c r="AV42" s="5">
        <f t="shared" si="8"/>
        <v>19.164316194642645</v>
      </c>
    </row>
    <row r="43" spans="1:48" x14ac:dyDescent="0.3">
      <c r="A43" s="1" t="s">
        <v>134</v>
      </c>
      <c r="B43" s="1" t="s">
        <v>135</v>
      </c>
      <c r="C43" s="1" t="s">
        <v>136</v>
      </c>
      <c r="D43" s="1" t="s">
        <v>98</v>
      </c>
      <c r="E43" s="1" t="s">
        <v>115</v>
      </c>
      <c r="F43" s="1" t="s">
        <v>137</v>
      </c>
      <c r="G43" s="1" t="s">
        <v>55</v>
      </c>
      <c r="H43" s="1" t="s">
        <v>56</v>
      </c>
      <c r="I43" s="2">
        <v>243.274701483</v>
      </c>
      <c r="J43" s="2">
        <v>40.880000000000003</v>
      </c>
      <c r="K43" s="2">
        <f t="shared" si="9"/>
        <v>38.26</v>
      </c>
      <c r="L43" s="2">
        <f t="shared" si="10"/>
        <v>0.97</v>
      </c>
      <c r="R43" s="7">
        <v>21.13</v>
      </c>
      <c r="S43" s="5">
        <v>16954.18375</v>
      </c>
      <c r="T43" s="8">
        <v>17.13</v>
      </c>
      <c r="U43" s="5">
        <v>4123.4051250000002</v>
      </c>
      <c r="AL43" s="5" t="str">
        <f t="shared" si="2"/>
        <v/>
      </c>
      <c r="AN43" s="5" t="str">
        <f t="shared" si="3"/>
        <v/>
      </c>
      <c r="AP43" s="5" t="str">
        <f t="shared" si="4"/>
        <v/>
      </c>
      <c r="AR43" s="2">
        <v>0.97</v>
      </c>
      <c r="AS43" s="5">
        <f t="shared" si="5"/>
        <v>21077.588875000001</v>
      </c>
      <c r="AT43" s="5">
        <f t="shared" si="11"/>
        <v>20360.950853249997</v>
      </c>
      <c r="AU43" s="11">
        <f t="shared" si="7"/>
        <v>0.33229532813007767</v>
      </c>
      <c r="AV43" s="5">
        <f t="shared" si="8"/>
        <v>332.29532813007768</v>
      </c>
    </row>
    <row r="44" spans="1:48" x14ac:dyDescent="0.3">
      <c r="A44" s="1" t="s">
        <v>134</v>
      </c>
      <c r="B44" s="1" t="s">
        <v>135</v>
      </c>
      <c r="C44" s="1" t="s">
        <v>136</v>
      </c>
      <c r="D44" s="1" t="s">
        <v>98</v>
      </c>
      <c r="E44" s="1" t="s">
        <v>109</v>
      </c>
      <c r="F44" s="1" t="s">
        <v>137</v>
      </c>
      <c r="G44" s="1" t="s">
        <v>55</v>
      </c>
      <c r="H44" s="1" t="s">
        <v>56</v>
      </c>
      <c r="I44" s="2">
        <v>243.274701483</v>
      </c>
      <c r="J44" s="2">
        <v>38.630000000000003</v>
      </c>
      <c r="K44" s="2">
        <f t="shared" si="9"/>
        <v>1.83</v>
      </c>
      <c r="L44" s="2">
        <f t="shared" si="10"/>
        <v>0</v>
      </c>
      <c r="T44" s="8">
        <v>1.83</v>
      </c>
      <c r="U44" s="5">
        <v>440.50387500000011</v>
      </c>
      <c r="AL44" s="5" t="str">
        <f t="shared" si="2"/>
        <v/>
      </c>
      <c r="AN44" s="5" t="str">
        <f t="shared" si="3"/>
        <v/>
      </c>
      <c r="AP44" s="5" t="str">
        <f t="shared" si="4"/>
        <v/>
      </c>
      <c r="AS44" s="5">
        <f t="shared" si="5"/>
        <v>440.50387500000011</v>
      </c>
      <c r="AT44" s="5">
        <f t="shared" si="11"/>
        <v>425.5267432500001</v>
      </c>
      <c r="AU44" s="11">
        <f t="shared" si="7"/>
        <v>6.9446927992467423E-3</v>
      </c>
      <c r="AV44" s="5">
        <f t="shared" si="8"/>
        <v>6.9446927992467424</v>
      </c>
    </row>
    <row r="45" spans="1:48" x14ac:dyDescent="0.3">
      <c r="A45" s="1" t="s">
        <v>134</v>
      </c>
      <c r="B45" s="1" t="s">
        <v>135</v>
      </c>
      <c r="C45" s="1" t="s">
        <v>136</v>
      </c>
      <c r="D45" s="1" t="s">
        <v>98</v>
      </c>
      <c r="E45" s="1" t="s">
        <v>101</v>
      </c>
      <c r="F45" s="1" t="s">
        <v>137</v>
      </c>
      <c r="G45" s="1" t="s">
        <v>55</v>
      </c>
      <c r="H45" s="1" t="s">
        <v>56</v>
      </c>
      <c r="I45" s="2">
        <v>243.274701483</v>
      </c>
      <c r="J45" s="2">
        <v>39.24</v>
      </c>
      <c r="K45" s="2">
        <f t="shared" si="9"/>
        <v>2.16</v>
      </c>
      <c r="L45" s="2">
        <f t="shared" si="10"/>
        <v>0</v>
      </c>
      <c r="P45" s="6">
        <v>0.75</v>
      </c>
      <c r="Q45" s="5">
        <v>1574.34375</v>
      </c>
      <c r="R45" s="7">
        <v>1.41</v>
      </c>
      <c r="S45" s="5">
        <v>1131.3487500000001</v>
      </c>
      <c r="AL45" s="5" t="str">
        <f t="shared" si="2"/>
        <v/>
      </c>
      <c r="AN45" s="5" t="str">
        <f t="shared" si="3"/>
        <v/>
      </c>
      <c r="AP45" s="5" t="str">
        <f t="shared" si="4"/>
        <v/>
      </c>
      <c r="AS45" s="5">
        <f t="shared" si="5"/>
        <v>2705.6925000000001</v>
      </c>
      <c r="AT45" s="5">
        <f t="shared" si="11"/>
        <v>2613.6989549999998</v>
      </c>
      <c r="AU45" s="11">
        <f t="shared" si="7"/>
        <v>4.2656158749400139E-2</v>
      </c>
      <c r="AV45" s="5">
        <f t="shared" si="8"/>
        <v>42.656158749400134</v>
      </c>
    </row>
    <row r="46" spans="1:48" x14ac:dyDescent="0.3">
      <c r="A46" s="1" t="s">
        <v>134</v>
      </c>
      <c r="B46" s="1" t="s">
        <v>135</v>
      </c>
      <c r="C46" s="1" t="s">
        <v>136</v>
      </c>
      <c r="D46" s="1" t="s">
        <v>98</v>
      </c>
      <c r="E46" s="1" t="s">
        <v>116</v>
      </c>
      <c r="F46" s="1" t="s">
        <v>137</v>
      </c>
      <c r="G46" s="1" t="s">
        <v>55</v>
      </c>
      <c r="H46" s="1" t="s">
        <v>56</v>
      </c>
      <c r="I46" s="2">
        <v>243.274701483</v>
      </c>
      <c r="J46" s="2">
        <v>40.36</v>
      </c>
      <c r="K46" s="2">
        <f t="shared" si="9"/>
        <v>26.28</v>
      </c>
      <c r="L46" s="2">
        <f t="shared" si="10"/>
        <v>0.02</v>
      </c>
      <c r="P46" s="6">
        <v>0.19</v>
      </c>
      <c r="Q46" s="5">
        <v>398.83375000000001</v>
      </c>
      <c r="R46" s="7">
        <v>2.15</v>
      </c>
      <c r="S46" s="5">
        <v>1725.10625</v>
      </c>
      <c r="T46" s="8">
        <v>23.94</v>
      </c>
      <c r="U46" s="5">
        <v>5762.6572500000011</v>
      </c>
      <c r="AL46" s="5" t="str">
        <f t="shared" si="2"/>
        <v/>
      </c>
      <c r="AN46" s="5" t="str">
        <f t="shared" si="3"/>
        <v/>
      </c>
      <c r="AP46" s="5" t="str">
        <f t="shared" si="4"/>
        <v/>
      </c>
      <c r="AR46" s="2">
        <v>0.02</v>
      </c>
      <c r="AS46" s="5">
        <f t="shared" si="5"/>
        <v>7886.5972500000007</v>
      </c>
      <c r="AT46" s="5">
        <f t="shared" si="11"/>
        <v>7618.4529434999995</v>
      </c>
      <c r="AU46" s="11">
        <f t="shared" si="7"/>
        <v>0.12433487703742482</v>
      </c>
      <c r="AV46" s="5">
        <f t="shared" si="8"/>
        <v>124.33487703742482</v>
      </c>
    </row>
    <row r="47" spans="1:48" x14ac:dyDescent="0.3">
      <c r="A47" s="1" t="s">
        <v>138</v>
      </c>
      <c r="B47" s="1" t="s">
        <v>135</v>
      </c>
      <c r="C47" s="1" t="s">
        <v>136</v>
      </c>
      <c r="D47" s="1" t="s">
        <v>98</v>
      </c>
      <c r="E47" s="1" t="s">
        <v>114</v>
      </c>
      <c r="F47" s="1" t="s">
        <v>137</v>
      </c>
      <c r="G47" s="1" t="s">
        <v>55</v>
      </c>
      <c r="H47" s="1" t="s">
        <v>56</v>
      </c>
      <c r="I47" s="2">
        <v>75.838760666200002</v>
      </c>
      <c r="J47" s="2">
        <v>32.950000000000003</v>
      </c>
      <c r="K47" s="2">
        <f t="shared" si="9"/>
        <v>6.29</v>
      </c>
      <c r="L47" s="2">
        <f t="shared" si="10"/>
        <v>0</v>
      </c>
      <c r="R47" s="7">
        <v>2.41</v>
      </c>
      <c r="S47" s="5">
        <v>1933.7237500000001</v>
      </c>
      <c r="T47" s="8">
        <v>3.72</v>
      </c>
      <c r="U47" s="5">
        <v>895.45050000000015</v>
      </c>
      <c r="Z47" s="9">
        <v>0.02</v>
      </c>
      <c r="AA47" s="5">
        <v>1.9257</v>
      </c>
      <c r="AB47" s="10">
        <v>0.14000000000000001</v>
      </c>
      <c r="AC47" s="5">
        <v>12.132400000000001</v>
      </c>
      <c r="AL47" s="5" t="str">
        <f t="shared" si="2"/>
        <v/>
      </c>
      <c r="AN47" s="5" t="str">
        <f t="shared" si="3"/>
        <v/>
      </c>
      <c r="AP47" s="5" t="str">
        <f t="shared" si="4"/>
        <v/>
      </c>
      <c r="AS47" s="5">
        <f t="shared" si="5"/>
        <v>2843.2323499999998</v>
      </c>
      <c r="AT47" s="5">
        <f t="shared" si="11"/>
        <v>2746.5624500999998</v>
      </c>
      <c r="AU47" s="11">
        <f t="shared" si="7"/>
        <v>4.4824521072897236E-2</v>
      </c>
      <c r="AV47" s="5">
        <f t="shared" si="8"/>
        <v>44.824521072897234</v>
      </c>
    </row>
    <row r="48" spans="1:48" x14ac:dyDescent="0.3">
      <c r="A48" s="1" t="s">
        <v>138</v>
      </c>
      <c r="B48" s="1" t="s">
        <v>135</v>
      </c>
      <c r="C48" s="1" t="s">
        <v>136</v>
      </c>
      <c r="D48" s="1" t="s">
        <v>98</v>
      </c>
      <c r="E48" s="1" t="s">
        <v>80</v>
      </c>
      <c r="F48" s="1" t="s">
        <v>137</v>
      </c>
      <c r="G48" s="1" t="s">
        <v>55</v>
      </c>
      <c r="H48" s="1" t="s">
        <v>56</v>
      </c>
      <c r="I48" s="2">
        <v>75.838760666200002</v>
      </c>
      <c r="J48" s="2">
        <v>39.68</v>
      </c>
      <c r="K48" s="2">
        <f t="shared" si="9"/>
        <v>39.68</v>
      </c>
      <c r="L48" s="2">
        <f t="shared" si="10"/>
        <v>0</v>
      </c>
      <c r="R48" s="7">
        <v>38.65</v>
      </c>
      <c r="S48" s="5">
        <v>31011.793750000001</v>
      </c>
      <c r="T48" s="8">
        <v>1.03</v>
      </c>
      <c r="U48" s="5">
        <v>247.933875</v>
      </c>
      <c r="AL48" s="5" t="str">
        <f t="shared" si="2"/>
        <v/>
      </c>
      <c r="AN48" s="5" t="str">
        <f t="shared" si="3"/>
        <v/>
      </c>
      <c r="AP48" s="5" t="str">
        <f t="shared" si="4"/>
        <v/>
      </c>
      <c r="AS48" s="5">
        <f t="shared" si="5"/>
        <v>31259.727625</v>
      </c>
      <c r="AT48" s="5">
        <f t="shared" si="11"/>
        <v>30196.89688575</v>
      </c>
      <c r="AU48" s="11">
        <f t="shared" si="7"/>
        <v>0.49282019447332204</v>
      </c>
      <c r="AV48" s="5">
        <f t="shared" si="8"/>
        <v>492.82019447332203</v>
      </c>
    </row>
    <row r="49" spans="1:48" x14ac:dyDescent="0.3">
      <c r="A49" s="1" t="s">
        <v>139</v>
      </c>
      <c r="B49" s="1" t="s">
        <v>103</v>
      </c>
      <c r="C49" s="1" t="s">
        <v>104</v>
      </c>
      <c r="D49" s="1" t="s">
        <v>52</v>
      </c>
      <c r="E49" s="1" t="s">
        <v>114</v>
      </c>
      <c r="F49" s="1" t="s">
        <v>137</v>
      </c>
      <c r="G49" s="1" t="s">
        <v>55</v>
      </c>
      <c r="H49" s="1" t="s">
        <v>56</v>
      </c>
      <c r="I49" s="2">
        <v>5.6083503383200002</v>
      </c>
      <c r="J49" s="2">
        <v>5.61</v>
      </c>
      <c r="K49" s="2">
        <f t="shared" si="9"/>
        <v>0.78</v>
      </c>
      <c r="L49" s="2">
        <f t="shared" si="10"/>
        <v>0</v>
      </c>
      <c r="Z49" s="9">
        <v>0.23</v>
      </c>
      <c r="AA49" s="5">
        <v>22.14555</v>
      </c>
      <c r="AB49" s="10">
        <v>0.55000000000000004</v>
      </c>
      <c r="AC49" s="5">
        <v>47.663000000000011</v>
      </c>
      <c r="AL49" s="5" t="str">
        <f t="shared" si="2"/>
        <v/>
      </c>
      <c r="AN49" s="5" t="str">
        <f t="shared" si="3"/>
        <v/>
      </c>
      <c r="AP49" s="5" t="str">
        <f t="shared" si="4"/>
        <v/>
      </c>
      <c r="AS49" s="5">
        <f t="shared" si="5"/>
        <v>69.808550000000011</v>
      </c>
      <c r="AT49" s="5">
        <f t="shared" si="11"/>
        <v>67.435059300000006</v>
      </c>
      <c r="AU49" s="11">
        <f t="shared" si="7"/>
        <v>1.1005554366822678E-3</v>
      </c>
      <c r="AV49" s="5">
        <f t="shared" si="8"/>
        <v>1.1005554366822679</v>
      </c>
    </row>
    <row r="50" spans="1:48" x14ac:dyDescent="0.3">
      <c r="A50" s="1" t="s">
        <v>140</v>
      </c>
      <c r="B50" s="1" t="s">
        <v>83</v>
      </c>
      <c r="C50" s="1" t="s">
        <v>84</v>
      </c>
      <c r="D50" s="1" t="s">
        <v>85</v>
      </c>
      <c r="E50" s="1" t="s">
        <v>63</v>
      </c>
      <c r="F50" s="1" t="s">
        <v>137</v>
      </c>
      <c r="G50" s="1" t="s">
        <v>55</v>
      </c>
      <c r="H50" s="1" t="s">
        <v>56</v>
      </c>
      <c r="I50" s="2">
        <v>147.283833079</v>
      </c>
      <c r="J50" s="2">
        <v>39.47</v>
      </c>
      <c r="K50" s="2">
        <f t="shared" si="9"/>
        <v>39.47</v>
      </c>
      <c r="L50" s="2">
        <f t="shared" si="10"/>
        <v>0</v>
      </c>
      <c r="R50" s="7">
        <v>39.47</v>
      </c>
      <c r="S50" s="5">
        <v>31669.741249999999</v>
      </c>
      <c r="AL50" s="5" t="str">
        <f t="shared" si="2"/>
        <v/>
      </c>
      <c r="AN50" s="5" t="str">
        <f t="shared" si="3"/>
        <v/>
      </c>
      <c r="AP50" s="5" t="str">
        <f t="shared" si="4"/>
        <v/>
      </c>
      <c r="AS50" s="5">
        <f t="shared" si="5"/>
        <v>31669.741249999999</v>
      </c>
      <c r="AT50" s="5">
        <f t="shared" si="11"/>
        <v>30592.970047499995</v>
      </c>
      <c r="AU50" s="11">
        <f t="shared" si="7"/>
        <v>0.49928419815349523</v>
      </c>
      <c r="AV50" s="5">
        <f t="shared" si="8"/>
        <v>499.2841981534952</v>
      </c>
    </row>
    <row r="51" spans="1:48" x14ac:dyDescent="0.3">
      <c r="A51" s="1" t="s">
        <v>140</v>
      </c>
      <c r="B51" s="1" t="s">
        <v>83</v>
      </c>
      <c r="C51" s="1" t="s">
        <v>84</v>
      </c>
      <c r="D51" s="1" t="s">
        <v>85</v>
      </c>
      <c r="E51" s="1" t="s">
        <v>90</v>
      </c>
      <c r="F51" s="1" t="s">
        <v>137</v>
      </c>
      <c r="G51" s="1" t="s">
        <v>55</v>
      </c>
      <c r="H51" s="1" t="s">
        <v>56</v>
      </c>
      <c r="I51" s="2">
        <v>147.283833079</v>
      </c>
      <c r="J51" s="2">
        <v>40.44</v>
      </c>
      <c r="K51" s="2">
        <f t="shared" si="9"/>
        <v>33.15</v>
      </c>
      <c r="L51" s="2">
        <f t="shared" si="10"/>
        <v>6.85</v>
      </c>
      <c r="R51" s="7">
        <v>29.18</v>
      </c>
      <c r="S51" s="5">
        <v>23413.302500000002</v>
      </c>
      <c r="T51" s="8">
        <v>3.97</v>
      </c>
      <c r="U51" s="5">
        <v>955.62862500000017</v>
      </c>
      <c r="AL51" s="5" t="str">
        <f t="shared" si="2"/>
        <v/>
      </c>
      <c r="AN51" s="5" t="str">
        <f t="shared" si="3"/>
        <v/>
      </c>
      <c r="AP51" s="5" t="str">
        <f t="shared" si="4"/>
        <v/>
      </c>
      <c r="AR51" s="2">
        <v>6.85</v>
      </c>
      <c r="AS51" s="5">
        <f t="shared" si="5"/>
        <v>24368.931125000003</v>
      </c>
      <c r="AT51" s="5">
        <f t="shared" si="11"/>
        <v>23540.387466750002</v>
      </c>
      <c r="AU51" s="11">
        <f t="shared" si="7"/>
        <v>0.38418445356270092</v>
      </c>
      <c r="AV51" s="5">
        <f t="shared" si="8"/>
        <v>384.18445356270092</v>
      </c>
    </row>
    <row r="52" spans="1:48" x14ac:dyDescent="0.3">
      <c r="A52" s="1" t="s">
        <v>140</v>
      </c>
      <c r="B52" s="1" t="s">
        <v>83</v>
      </c>
      <c r="C52" s="1" t="s">
        <v>84</v>
      </c>
      <c r="D52" s="1" t="s">
        <v>85</v>
      </c>
      <c r="E52" s="1" t="s">
        <v>57</v>
      </c>
      <c r="F52" s="1" t="s">
        <v>137</v>
      </c>
      <c r="G52" s="1" t="s">
        <v>55</v>
      </c>
      <c r="H52" s="1" t="s">
        <v>56</v>
      </c>
      <c r="I52" s="2">
        <v>147.283833079</v>
      </c>
      <c r="J52" s="2">
        <v>39.15</v>
      </c>
      <c r="K52" s="2">
        <f t="shared" si="9"/>
        <v>36.78</v>
      </c>
      <c r="L52" s="2">
        <f t="shared" si="10"/>
        <v>2.37</v>
      </c>
      <c r="R52" s="7">
        <v>31.46</v>
      </c>
      <c r="S52" s="5">
        <v>25242.717499999999</v>
      </c>
      <c r="T52" s="8">
        <v>5.32</v>
      </c>
      <c r="U52" s="5">
        <v>1280.5905</v>
      </c>
      <c r="AL52" s="5" t="str">
        <f t="shared" si="2"/>
        <v/>
      </c>
      <c r="AN52" s="5" t="str">
        <f t="shared" si="3"/>
        <v/>
      </c>
      <c r="AP52" s="5" t="str">
        <f t="shared" si="4"/>
        <v/>
      </c>
      <c r="AR52" s="2">
        <v>2.37</v>
      </c>
      <c r="AS52" s="5">
        <f t="shared" si="5"/>
        <v>26523.307999999997</v>
      </c>
      <c r="AT52" s="5">
        <f t="shared" si="11"/>
        <v>25621.515527999996</v>
      </c>
      <c r="AU52" s="11">
        <f t="shared" si="7"/>
        <v>0.41814893473934472</v>
      </c>
      <c r="AV52" s="5">
        <f t="shared" si="8"/>
        <v>418.14893473934472</v>
      </c>
    </row>
    <row r="53" spans="1:48" x14ac:dyDescent="0.3">
      <c r="A53" s="1" t="s">
        <v>140</v>
      </c>
      <c r="B53" s="1" t="s">
        <v>83</v>
      </c>
      <c r="C53" s="1" t="s">
        <v>84</v>
      </c>
      <c r="D53" s="1" t="s">
        <v>85</v>
      </c>
      <c r="E53" s="1" t="s">
        <v>58</v>
      </c>
      <c r="F53" s="1" t="s">
        <v>137</v>
      </c>
      <c r="G53" s="1" t="s">
        <v>55</v>
      </c>
      <c r="H53" s="1" t="s">
        <v>56</v>
      </c>
      <c r="I53" s="2">
        <v>147.283833079</v>
      </c>
      <c r="J53" s="2">
        <v>25.24</v>
      </c>
      <c r="K53" s="2">
        <f t="shared" si="9"/>
        <v>20.660000000000004</v>
      </c>
      <c r="L53" s="2">
        <f t="shared" si="10"/>
        <v>2.67</v>
      </c>
      <c r="R53" s="7">
        <v>20.51</v>
      </c>
      <c r="S53" s="5">
        <v>16456.71125</v>
      </c>
      <c r="T53" s="8">
        <v>0.03</v>
      </c>
      <c r="U53" s="5">
        <v>7.221375000000001</v>
      </c>
      <c r="Z53" s="9">
        <v>0.01</v>
      </c>
      <c r="AA53" s="5">
        <v>0.96285000000000009</v>
      </c>
      <c r="AB53" s="10">
        <v>0.11</v>
      </c>
      <c r="AC53" s="5">
        <v>9.5326000000000004</v>
      </c>
      <c r="AL53" s="5" t="str">
        <f t="shared" si="2"/>
        <v/>
      </c>
      <c r="AN53" s="5" t="str">
        <f t="shared" si="3"/>
        <v/>
      </c>
      <c r="AP53" s="5" t="str">
        <f t="shared" si="4"/>
        <v/>
      </c>
      <c r="AR53" s="2">
        <v>2.67</v>
      </c>
      <c r="AS53" s="5">
        <f t="shared" si="5"/>
        <v>16474.428075</v>
      </c>
      <c r="AT53" s="5">
        <f t="shared" si="11"/>
        <v>15914.297520450002</v>
      </c>
      <c r="AU53" s="11">
        <f t="shared" si="7"/>
        <v>0.25972493891038045</v>
      </c>
      <c r="AV53" s="5">
        <f t="shared" si="8"/>
        <v>259.72493891038044</v>
      </c>
    </row>
    <row r="54" spans="1:48" x14ac:dyDescent="0.3">
      <c r="A54" s="1" t="s">
        <v>141</v>
      </c>
      <c r="B54" s="1" t="s">
        <v>142</v>
      </c>
      <c r="C54" s="1" t="s">
        <v>143</v>
      </c>
      <c r="D54" s="1" t="s">
        <v>52</v>
      </c>
      <c r="E54" s="1" t="s">
        <v>58</v>
      </c>
      <c r="F54" s="1" t="s">
        <v>137</v>
      </c>
      <c r="G54" s="1" t="s">
        <v>55</v>
      </c>
      <c r="H54" s="1" t="s">
        <v>56</v>
      </c>
      <c r="I54" s="2">
        <v>14.266278332900001</v>
      </c>
      <c r="J54" s="2">
        <v>13.06</v>
      </c>
      <c r="K54" s="2">
        <f t="shared" si="9"/>
        <v>4.91</v>
      </c>
      <c r="L54" s="2">
        <f t="shared" si="10"/>
        <v>0.02</v>
      </c>
      <c r="R54" s="7">
        <v>0.02</v>
      </c>
      <c r="S54" s="5">
        <v>16.047499999999999</v>
      </c>
      <c r="Z54" s="9">
        <v>2.84</v>
      </c>
      <c r="AA54" s="5">
        <v>273.44940000000003</v>
      </c>
      <c r="AB54" s="10">
        <v>2.0499999999999998</v>
      </c>
      <c r="AC54" s="5">
        <v>177.65299999999999</v>
      </c>
      <c r="AL54" s="5" t="str">
        <f t="shared" si="2"/>
        <v/>
      </c>
      <c r="AN54" s="5" t="str">
        <f t="shared" si="3"/>
        <v/>
      </c>
      <c r="AP54" s="5" t="str">
        <f t="shared" si="4"/>
        <v/>
      </c>
      <c r="AR54" s="2">
        <v>0.02</v>
      </c>
      <c r="AS54" s="5">
        <f t="shared" si="5"/>
        <v>467.1499</v>
      </c>
      <c r="AT54" s="5">
        <f t="shared" si="11"/>
        <v>451.26680340000001</v>
      </c>
      <c r="AU54" s="11">
        <f t="shared" si="7"/>
        <v>7.3647764090584563E-3</v>
      </c>
      <c r="AV54" s="5">
        <f t="shared" si="8"/>
        <v>7.3647764090584564</v>
      </c>
    </row>
    <row r="55" spans="1:48" x14ac:dyDescent="0.3">
      <c r="A55" s="1" t="s">
        <v>144</v>
      </c>
      <c r="B55" s="1" t="s">
        <v>145</v>
      </c>
      <c r="C55" s="1" t="s">
        <v>146</v>
      </c>
      <c r="D55" s="1" t="s">
        <v>52</v>
      </c>
      <c r="E55" s="1" t="s">
        <v>79</v>
      </c>
      <c r="F55" s="1" t="s">
        <v>137</v>
      </c>
      <c r="G55" s="1" t="s">
        <v>55</v>
      </c>
      <c r="H55" s="1" t="s">
        <v>56</v>
      </c>
      <c r="I55" s="2">
        <v>80.466897923000005</v>
      </c>
      <c r="J55" s="2">
        <v>39.25</v>
      </c>
      <c r="K55" s="2">
        <f t="shared" si="9"/>
        <v>33.82</v>
      </c>
      <c r="L55" s="2">
        <f t="shared" si="10"/>
        <v>0.94</v>
      </c>
      <c r="N55" s="4">
        <v>0.57999999999999996</v>
      </c>
      <c r="O55" s="5">
        <v>1386.9974999999999</v>
      </c>
      <c r="P55" s="6">
        <v>6.75</v>
      </c>
      <c r="Q55" s="5">
        <v>14169.09375</v>
      </c>
      <c r="R55" s="7">
        <v>21.93</v>
      </c>
      <c r="S55" s="5">
        <v>17596.083750000002</v>
      </c>
      <c r="T55" s="8">
        <v>4.5599999999999996</v>
      </c>
      <c r="U55" s="5">
        <v>1097.6489999999999</v>
      </c>
      <c r="AL55" s="5" t="str">
        <f t="shared" si="2"/>
        <v/>
      </c>
      <c r="AM55" s="3">
        <v>0.41</v>
      </c>
      <c r="AN55" s="5">
        <f t="shared" si="3"/>
        <v>2311.58</v>
      </c>
      <c r="AP55" s="5" t="str">
        <f t="shared" si="4"/>
        <v/>
      </c>
      <c r="AQ55" s="2">
        <v>0.53</v>
      </c>
      <c r="AS55" s="5">
        <f t="shared" si="5"/>
        <v>34249.824000000001</v>
      </c>
      <c r="AT55" s="5">
        <f t="shared" si="11"/>
        <v>33085.329983999996</v>
      </c>
      <c r="AU55" s="11">
        <f t="shared" si="7"/>
        <v>0.53996007664692669</v>
      </c>
      <c r="AV55" s="5">
        <f t="shared" si="8"/>
        <v>539.96007664692661</v>
      </c>
    </row>
    <row r="56" spans="1:48" x14ac:dyDescent="0.3">
      <c r="A56" s="1" t="s">
        <v>144</v>
      </c>
      <c r="B56" s="1" t="s">
        <v>145</v>
      </c>
      <c r="C56" s="1" t="s">
        <v>146</v>
      </c>
      <c r="D56" s="1" t="s">
        <v>52</v>
      </c>
      <c r="E56" s="1" t="s">
        <v>76</v>
      </c>
      <c r="F56" s="1" t="s">
        <v>137</v>
      </c>
      <c r="G56" s="1" t="s">
        <v>55</v>
      </c>
      <c r="H56" s="1" t="s">
        <v>56</v>
      </c>
      <c r="I56" s="2">
        <v>80.466897923000005</v>
      </c>
      <c r="J56" s="2">
        <v>38.36</v>
      </c>
      <c r="K56" s="2">
        <f t="shared" si="9"/>
        <v>35.959999999999994</v>
      </c>
      <c r="L56" s="2">
        <f t="shared" si="10"/>
        <v>0</v>
      </c>
      <c r="N56" s="4">
        <v>2.2000000000000002</v>
      </c>
      <c r="O56" s="5">
        <v>5261.0250000000005</v>
      </c>
      <c r="P56" s="6">
        <v>21.79</v>
      </c>
      <c r="Q56" s="5">
        <v>45739.933749999997</v>
      </c>
      <c r="R56" s="7">
        <v>10.86</v>
      </c>
      <c r="S56" s="5">
        <v>8713.7924999999996</v>
      </c>
      <c r="T56" s="8">
        <v>1.1100000000000001</v>
      </c>
      <c r="U56" s="5">
        <v>267.19087500000012</v>
      </c>
      <c r="AL56" s="5" t="str">
        <f t="shared" si="2"/>
        <v/>
      </c>
      <c r="AN56" s="5" t="str">
        <f t="shared" si="3"/>
        <v/>
      </c>
      <c r="AP56" s="5" t="str">
        <f t="shared" si="4"/>
        <v/>
      </c>
      <c r="AS56" s="5">
        <f t="shared" si="5"/>
        <v>59981.942125000001</v>
      </c>
      <c r="AT56" s="5">
        <f t="shared" si="11"/>
        <v>57942.55609274999</v>
      </c>
      <c r="AU56" s="11">
        <f t="shared" si="7"/>
        <v>0.94563563501075276</v>
      </c>
      <c r="AV56" s="5">
        <f t="shared" si="8"/>
        <v>945.63563501075271</v>
      </c>
    </row>
    <row r="57" spans="1:48" x14ac:dyDescent="0.3">
      <c r="A57" s="1" t="s">
        <v>147</v>
      </c>
      <c r="B57" s="1" t="s">
        <v>148</v>
      </c>
      <c r="C57" s="1" t="s">
        <v>149</v>
      </c>
      <c r="D57" s="1" t="s">
        <v>52</v>
      </c>
      <c r="E57" s="1" t="s">
        <v>65</v>
      </c>
      <c r="F57" s="1" t="s">
        <v>137</v>
      </c>
      <c r="G57" s="1" t="s">
        <v>55</v>
      </c>
      <c r="H57" s="1" t="s">
        <v>56</v>
      </c>
      <c r="I57" s="2">
        <v>80.070584061700004</v>
      </c>
      <c r="J57" s="2">
        <v>39.99</v>
      </c>
      <c r="K57" s="2">
        <f t="shared" si="9"/>
        <v>39.36</v>
      </c>
      <c r="L57" s="2">
        <f t="shared" si="10"/>
        <v>0.64</v>
      </c>
      <c r="P57" s="6">
        <v>6.2</v>
      </c>
      <c r="Q57" s="5">
        <v>13014.575000000001</v>
      </c>
      <c r="R57" s="7">
        <v>13.79</v>
      </c>
      <c r="S57" s="5">
        <v>11064.751249999999</v>
      </c>
      <c r="T57" s="8">
        <v>19.37</v>
      </c>
      <c r="U57" s="5">
        <v>4662.6011250000001</v>
      </c>
      <c r="AL57" s="5" t="str">
        <f t="shared" si="2"/>
        <v/>
      </c>
      <c r="AM57" s="3">
        <v>0.24</v>
      </c>
      <c r="AN57" s="5">
        <f t="shared" si="3"/>
        <v>1353.12</v>
      </c>
      <c r="AP57" s="5" t="str">
        <f t="shared" si="4"/>
        <v/>
      </c>
      <c r="AQ57" s="2">
        <v>0.37</v>
      </c>
      <c r="AR57" s="2">
        <v>0.03</v>
      </c>
      <c r="AS57" s="5">
        <f t="shared" si="5"/>
        <v>28741.927374999999</v>
      </c>
      <c r="AT57" s="5">
        <f t="shared" si="11"/>
        <v>27764.701844249998</v>
      </c>
      <c r="AU57" s="11">
        <f t="shared" si="7"/>
        <v>0.45312622068905817</v>
      </c>
      <c r="AV57" s="5">
        <f t="shared" si="8"/>
        <v>453.12622068905813</v>
      </c>
    </row>
    <row r="58" spans="1:48" x14ac:dyDescent="0.3">
      <c r="A58" s="1" t="s">
        <v>147</v>
      </c>
      <c r="B58" s="1" t="s">
        <v>148</v>
      </c>
      <c r="C58" s="1" t="s">
        <v>149</v>
      </c>
      <c r="D58" s="1" t="s">
        <v>52</v>
      </c>
      <c r="E58" s="1" t="s">
        <v>53</v>
      </c>
      <c r="F58" s="1" t="s">
        <v>137</v>
      </c>
      <c r="G58" s="1" t="s">
        <v>55</v>
      </c>
      <c r="H58" s="1" t="s">
        <v>56</v>
      </c>
      <c r="I58" s="2">
        <v>80.070584061700004</v>
      </c>
      <c r="J58" s="2">
        <v>39.090000000000003</v>
      </c>
      <c r="K58" s="2">
        <f t="shared" si="9"/>
        <v>36.700000000000003</v>
      </c>
      <c r="L58" s="2">
        <f t="shared" si="10"/>
        <v>0.77</v>
      </c>
      <c r="P58" s="6">
        <v>2.0699999999999998</v>
      </c>
      <c r="Q58" s="5">
        <v>4345.1887499999993</v>
      </c>
      <c r="R58" s="7">
        <v>19.52</v>
      </c>
      <c r="S58" s="5">
        <v>15662.36</v>
      </c>
      <c r="T58" s="8">
        <v>15.11</v>
      </c>
      <c r="U58" s="5">
        <v>3637.1658750000011</v>
      </c>
      <c r="AL58" s="5" t="str">
        <f t="shared" si="2"/>
        <v/>
      </c>
      <c r="AN58" s="5" t="str">
        <f t="shared" si="3"/>
        <v/>
      </c>
      <c r="AP58" s="5" t="str">
        <f t="shared" si="4"/>
        <v/>
      </c>
      <c r="AR58" s="2">
        <v>0.77</v>
      </c>
      <c r="AS58" s="5">
        <f t="shared" si="5"/>
        <v>23644.714625000004</v>
      </c>
      <c r="AT58" s="5">
        <f t="shared" si="11"/>
        <v>22840.794327750005</v>
      </c>
      <c r="AU58" s="11">
        <f t="shared" si="7"/>
        <v>0.37276693512964365</v>
      </c>
      <c r="AV58" s="5">
        <f t="shared" si="8"/>
        <v>372.76693512964368</v>
      </c>
    </row>
    <row r="59" spans="1:48" x14ac:dyDescent="0.3">
      <c r="A59" s="1" t="s">
        <v>150</v>
      </c>
      <c r="B59" s="1" t="s">
        <v>78</v>
      </c>
      <c r="C59" s="1" t="s">
        <v>51</v>
      </c>
      <c r="D59" s="1" t="s">
        <v>52</v>
      </c>
      <c r="E59" s="1" t="s">
        <v>99</v>
      </c>
      <c r="F59" s="1" t="s">
        <v>151</v>
      </c>
      <c r="G59" s="1" t="s">
        <v>55</v>
      </c>
      <c r="H59" s="1" t="s">
        <v>56</v>
      </c>
      <c r="I59" s="2">
        <v>40.770422843200002</v>
      </c>
      <c r="J59" s="2">
        <v>36.909999999999997</v>
      </c>
      <c r="K59" s="2">
        <f t="shared" si="9"/>
        <v>14.79</v>
      </c>
      <c r="L59" s="2">
        <f t="shared" si="10"/>
        <v>22.11</v>
      </c>
      <c r="M59" s="3">
        <v>22.11</v>
      </c>
      <c r="R59" s="7">
        <v>14.76</v>
      </c>
      <c r="S59" s="5">
        <v>11843.055</v>
      </c>
      <c r="Z59" s="9">
        <v>0.03</v>
      </c>
      <c r="AA59" s="5">
        <v>2.88855</v>
      </c>
      <c r="AL59" s="5" t="str">
        <f t="shared" si="2"/>
        <v/>
      </c>
      <c r="AN59" s="5" t="str">
        <f t="shared" si="3"/>
        <v/>
      </c>
      <c r="AP59" s="5" t="str">
        <f t="shared" si="4"/>
        <v/>
      </c>
      <c r="AS59" s="5">
        <f t="shared" si="5"/>
        <v>11845.94355</v>
      </c>
      <c r="AT59" s="5">
        <f t="shared" si="11"/>
        <v>11443.181469299998</v>
      </c>
      <c r="AU59" s="11">
        <f t="shared" si="7"/>
        <v>0.18675531258826808</v>
      </c>
      <c r="AV59" s="5">
        <f t="shared" si="8"/>
        <v>186.75531258826808</v>
      </c>
    </row>
    <row r="60" spans="1:48" x14ac:dyDescent="0.3">
      <c r="A60" s="1" t="s">
        <v>152</v>
      </c>
      <c r="B60" s="1" t="s">
        <v>145</v>
      </c>
      <c r="C60" s="1" t="s">
        <v>146</v>
      </c>
      <c r="D60" s="1" t="s">
        <v>52</v>
      </c>
      <c r="E60" s="1" t="s">
        <v>115</v>
      </c>
      <c r="F60" s="1" t="s">
        <v>151</v>
      </c>
      <c r="G60" s="1" t="s">
        <v>55</v>
      </c>
      <c r="H60" s="1" t="s">
        <v>56</v>
      </c>
      <c r="I60" s="2">
        <v>40.241102556500003</v>
      </c>
      <c r="J60" s="2">
        <v>40.24</v>
      </c>
      <c r="K60" s="2">
        <f t="shared" si="9"/>
        <v>28.75</v>
      </c>
      <c r="L60" s="2">
        <f t="shared" si="10"/>
        <v>11.25</v>
      </c>
      <c r="M60" s="3">
        <v>11.25</v>
      </c>
      <c r="P60" s="6">
        <v>14.02</v>
      </c>
      <c r="Q60" s="5">
        <v>29429.732499999998</v>
      </c>
      <c r="R60" s="7">
        <v>14.73</v>
      </c>
      <c r="S60" s="5">
        <v>11818.983749999999</v>
      </c>
      <c r="AL60" s="5" t="str">
        <f t="shared" si="2"/>
        <v/>
      </c>
      <c r="AN60" s="5" t="str">
        <f t="shared" si="3"/>
        <v/>
      </c>
      <c r="AP60" s="5" t="str">
        <f t="shared" si="4"/>
        <v/>
      </c>
      <c r="AS60" s="5">
        <f t="shared" si="5"/>
        <v>41248.716249999998</v>
      </c>
      <c r="AT60" s="5">
        <f t="shared" si="11"/>
        <v>39846.259897499993</v>
      </c>
      <c r="AU60" s="11">
        <f t="shared" si="7"/>
        <v>0.650299983671079</v>
      </c>
      <c r="AV60" s="5">
        <f t="shared" si="8"/>
        <v>650.29998367107896</v>
      </c>
    </row>
    <row r="61" spans="1:48" x14ac:dyDescent="0.3">
      <c r="A61" s="1" t="s">
        <v>153</v>
      </c>
      <c r="B61" s="1" t="s">
        <v>145</v>
      </c>
      <c r="C61" s="1" t="s">
        <v>146</v>
      </c>
      <c r="D61" s="1" t="s">
        <v>52</v>
      </c>
      <c r="E61" s="1" t="s">
        <v>109</v>
      </c>
      <c r="F61" s="1" t="s">
        <v>151</v>
      </c>
      <c r="G61" s="1" t="s">
        <v>55</v>
      </c>
      <c r="H61" s="1" t="s">
        <v>56</v>
      </c>
      <c r="I61" s="2">
        <v>121.86331196499999</v>
      </c>
      <c r="J61" s="2">
        <v>38.83</v>
      </c>
      <c r="K61" s="2">
        <f t="shared" si="9"/>
        <v>38.83</v>
      </c>
      <c r="L61" s="2">
        <f t="shared" si="10"/>
        <v>0</v>
      </c>
      <c r="R61" s="7">
        <v>20.93</v>
      </c>
      <c r="S61" s="5">
        <v>16793.708750000002</v>
      </c>
      <c r="T61" s="8">
        <v>6.28</v>
      </c>
      <c r="U61" s="5">
        <v>1511.6745000000001</v>
      </c>
      <c r="Z61" s="9">
        <v>10.4</v>
      </c>
      <c r="AA61" s="5">
        <v>1001.364</v>
      </c>
      <c r="AB61" s="10">
        <v>1.22</v>
      </c>
      <c r="AC61" s="5">
        <v>105.7252</v>
      </c>
      <c r="AL61" s="5" t="str">
        <f t="shared" si="2"/>
        <v/>
      </c>
      <c r="AN61" s="5" t="str">
        <f t="shared" si="3"/>
        <v/>
      </c>
      <c r="AP61" s="5" t="str">
        <f t="shared" si="4"/>
        <v/>
      </c>
      <c r="AS61" s="5">
        <f t="shared" si="5"/>
        <v>19412.472450000005</v>
      </c>
      <c r="AT61" s="5">
        <f t="shared" si="11"/>
        <v>18752.448386700002</v>
      </c>
      <c r="AU61" s="11">
        <f t="shared" si="7"/>
        <v>0.30604420367264823</v>
      </c>
      <c r="AV61" s="5">
        <f t="shared" si="8"/>
        <v>306.04420367264822</v>
      </c>
    </row>
    <row r="62" spans="1:48" x14ac:dyDescent="0.3">
      <c r="A62" s="1" t="s">
        <v>153</v>
      </c>
      <c r="B62" s="1" t="s">
        <v>145</v>
      </c>
      <c r="C62" s="1" t="s">
        <v>146</v>
      </c>
      <c r="D62" s="1" t="s">
        <v>52</v>
      </c>
      <c r="E62" s="1" t="s">
        <v>116</v>
      </c>
      <c r="F62" s="1" t="s">
        <v>151</v>
      </c>
      <c r="G62" s="1" t="s">
        <v>55</v>
      </c>
      <c r="H62" s="1" t="s">
        <v>56</v>
      </c>
      <c r="I62" s="2">
        <v>121.86331196499999</v>
      </c>
      <c r="J62" s="2">
        <v>40.65</v>
      </c>
      <c r="K62" s="2">
        <f t="shared" si="9"/>
        <v>40</v>
      </c>
      <c r="L62" s="2">
        <f t="shared" si="10"/>
        <v>0</v>
      </c>
      <c r="R62" s="7">
        <v>29.68</v>
      </c>
      <c r="S62" s="5">
        <v>23814.49</v>
      </c>
      <c r="T62" s="8">
        <v>10.32</v>
      </c>
      <c r="U62" s="5">
        <v>2484.1529999999998</v>
      </c>
      <c r="AL62" s="5" t="str">
        <f t="shared" si="2"/>
        <v/>
      </c>
      <c r="AN62" s="5" t="str">
        <f t="shared" si="3"/>
        <v/>
      </c>
      <c r="AP62" s="5" t="str">
        <f t="shared" si="4"/>
        <v/>
      </c>
      <c r="AS62" s="5">
        <f t="shared" si="5"/>
        <v>26298.643</v>
      </c>
      <c r="AT62" s="5">
        <f t="shared" si="11"/>
        <v>25404.489137999997</v>
      </c>
      <c r="AU62" s="11">
        <f t="shared" si="7"/>
        <v>0.41460701491459234</v>
      </c>
      <c r="AV62" s="5">
        <f t="shared" si="8"/>
        <v>414.6070149145923</v>
      </c>
    </row>
    <row r="63" spans="1:48" x14ac:dyDescent="0.3">
      <c r="A63" s="1" t="s">
        <v>153</v>
      </c>
      <c r="B63" s="1" t="s">
        <v>145</v>
      </c>
      <c r="C63" s="1" t="s">
        <v>146</v>
      </c>
      <c r="D63" s="1" t="s">
        <v>52</v>
      </c>
      <c r="E63" s="1" t="s">
        <v>65</v>
      </c>
      <c r="F63" s="1" t="s">
        <v>151</v>
      </c>
      <c r="G63" s="1" t="s">
        <v>55</v>
      </c>
      <c r="H63" s="1" t="s">
        <v>56</v>
      </c>
      <c r="I63" s="2">
        <v>121.86331196499999</v>
      </c>
      <c r="J63" s="2">
        <v>40.4</v>
      </c>
      <c r="K63" s="2">
        <f t="shared" si="9"/>
        <v>40</v>
      </c>
      <c r="L63" s="2">
        <f t="shared" si="10"/>
        <v>0</v>
      </c>
      <c r="R63" s="7">
        <v>34.64</v>
      </c>
      <c r="S63" s="5">
        <v>27794.27</v>
      </c>
      <c r="T63" s="8">
        <v>5.19</v>
      </c>
      <c r="U63" s="5">
        <v>1249.297875</v>
      </c>
      <c r="AB63" s="10">
        <v>0.17</v>
      </c>
      <c r="AC63" s="5">
        <v>14.732200000000001</v>
      </c>
      <c r="AL63" s="5" t="str">
        <f t="shared" si="2"/>
        <v/>
      </c>
      <c r="AN63" s="5" t="str">
        <f t="shared" si="3"/>
        <v/>
      </c>
      <c r="AP63" s="5" t="str">
        <f t="shared" si="4"/>
        <v/>
      </c>
      <c r="AS63" s="5">
        <f t="shared" si="5"/>
        <v>29058.300074999999</v>
      </c>
      <c r="AT63" s="5">
        <f t="shared" si="11"/>
        <v>28070.317872449996</v>
      </c>
      <c r="AU63" s="11">
        <f t="shared" si="7"/>
        <v>0.45811394346804218</v>
      </c>
      <c r="AV63" s="5">
        <f t="shared" si="8"/>
        <v>458.11394346804218</v>
      </c>
    </row>
    <row r="64" spans="1:48" x14ac:dyDescent="0.3">
      <c r="A64" s="1" t="s">
        <v>154</v>
      </c>
      <c r="B64" s="1" t="s">
        <v>155</v>
      </c>
      <c r="C64" s="1" t="s">
        <v>156</v>
      </c>
      <c r="D64" s="1" t="s">
        <v>156</v>
      </c>
      <c r="E64" s="1" t="s">
        <v>101</v>
      </c>
      <c r="F64" s="1" t="s">
        <v>151</v>
      </c>
      <c r="G64" s="1" t="s">
        <v>55</v>
      </c>
      <c r="H64" s="1" t="s">
        <v>56</v>
      </c>
      <c r="I64" s="2">
        <v>102.605308689</v>
      </c>
      <c r="J64" s="2">
        <v>29.63</v>
      </c>
      <c r="K64" s="2">
        <f t="shared" si="9"/>
        <v>7.0000000000000007E-2</v>
      </c>
      <c r="L64" s="2">
        <f t="shared" si="10"/>
        <v>29.56</v>
      </c>
      <c r="M64" s="3">
        <v>0.08</v>
      </c>
      <c r="R64" s="7">
        <v>7.0000000000000007E-2</v>
      </c>
      <c r="S64" s="5">
        <v>56.166250000000012</v>
      </c>
      <c r="AL64" s="5" t="str">
        <f t="shared" si="2"/>
        <v/>
      </c>
      <c r="AN64" s="5" t="str">
        <f t="shared" si="3"/>
        <v/>
      </c>
      <c r="AP64" s="5" t="str">
        <f t="shared" si="4"/>
        <v/>
      </c>
      <c r="AR64" s="2">
        <v>29.48</v>
      </c>
      <c r="AS64" s="5">
        <f t="shared" si="5"/>
        <v>56.166250000000012</v>
      </c>
      <c r="AT64" s="5">
        <f t="shared" si="11"/>
        <v>54.256597500000005</v>
      </c>
      <c r="AU64" s="11">
        <f t="shared" si="7"/>
        <v>8.8547995618810927E-4</v>
      </c>
      <c r="AV64" s="5">
        <f t="shared" si="8"/>
        <v>0.88547995618810915</v>
      </c>
    </row>
    <row r="65" spans="1:48" x14ac:dyDescent="0.3">
      <c r="A65" s="1" t="s">
        <v>154</v>
      </c>
      <c r="B65" s="1" t="s">
        <v>155</v>
      </c>
      <c r="C65" s="1" t="s">
        <v>156</v>
      </c>
      <c r="D65" s="1" t="s">
        <v>156</v>
      </c>
      <c r="E65" s="1" t="s">
        <v>79</v>
      </c>
      <c r="F65" s="1" t="s">
        <v>151</v>
      </c>
      <c r="G65" s="1" t="s">
        <v>55</v>
      </c>
      <c r="H65" s="1" t="s">
        <v>56</v>
      </c>
      <c r="I65" s="2">
        <v>102.605308689</v>
      </c>
      <c r="J65" s="2">
        <v>38.43</v>
      </c>
      <c r="K65" s="2">
        <f t="shared" si="9"/>
        <v>6.9999999999999993E-2</v>
      </c>
      <c r="L65" s="2">
        <f t="shared" si="10"/>
        <v>38.36</v>
      </c>
      <c r="R65" s="7">
        <v>0.06</v>
      </c>
      <c r="S65" s="5">
        <v>48.142499999999998</v>
      </c>
      <c r="T65" s="8">
        <v>0.01</v>
      </c>
      <c r="U65" s="5">
        <v>2.4071250000000002</v>
      </c>
      <c r="AL65" s="5" t="str">
        <f t="shared" si="2"/>
        <v/>
      </c>
      <c r="AN65" s="5" t="str">
        <f t="shared" si="3"/>
        <v/>
      </c>
      <c r="AP65" s="5" t="str">
        <f t="shared" si="4"/>
        <v/>
      </c>
      <c r="AR65" s="2">
        <v>38.36</v>
      </c>
      <c r="AS65" s="5">
        <f t="shared" si="5"/>
        <v>50.549624999999999</v>
      </c>
      <c r="AT65" s="5">
        <f t="shared" si="11"/>
        <v>48.830937750000004</v>
      </c>
      <c r="AU65" s="11">
        <f t="shared" si="7"/>
        <v>7.9693196056929822E-4</v>
      </c>
      <c r="AV65" s="5">
        <f t="shared" si="8"/>
        <v>0.79693196056929827</v>
      </c>
    </row>
    <row r="66" spans="1:48" x14ac:dyDescent="0.3">
      <c r="A66" s="1" t="s">
        <v>154</v>
      </c>
      <c r="B66" s="1" t="s">
        <v>155</v>
      </c>
      <c r="C66" s="1" t="s">
        <v>156</v>
      </c>
      <c r="D66" s="1" t="s">
        <v>156</v>
      </c>
      <c r="E66" s="1" t="s">
        <v>76</v>
      </c>
      <c r="F66" s="1" t="s">
        <v>151</v>
      </c>
      <c r="G66" s="1" t="s">
        <v>55</v>
      </c>
      <c r="H66" s="1" t="s">
        <v>56</v>
      </c>
      <c r="I66" s="2">
        <v>102.605308689</v>
      </c>
      <c r="J66" s="2">
        <v>29.02</v>
      </c>
      <c r="K66" s="2">
        <f t="shared" si="9"/>
        <v>6.0000000000000005E-2</v>
      </c>
      <c r="L66" s="2">
        <f t="shared" si="10"/>
        <v>28.96</v>
      </c>
      <c r="R66" s="7">
        <v>0.05</v>
      </c>
      <c r="S66" s="5">
        <v>40.118750000000013</v>
      </c>
      <c r="AB66" s="10">
        <v>0.01</v>
      </c>
      <c r="AC66" s="5">
        <v>0.86660000000000015</v>
      </c>
      <c r="AL66" s="5" t="str">
        <f t="shared" ref="AL66:AL126" si="12">IF(AK66&gt;0,AK66*$AL$1,"")</f>
        <v/>
      </c>
      <c r="AN66" s="5" t="str">
        <f t="shared" ref="AN66:AN73" si="13">IF(AM66&gt;0,AM66*$AN$1,"")</f>
        <v/>
      </c>
      <c r="AP66" s="5" t="str">
        <f t="shared" ref="AP66:AP126" si="14">IF(AO66&gt;0,AO66*$AP$1,"")</f>
        <v/>
      </c>
      <c r="AR66" s="2">
        <v>28.96</v>
      </c>
      <c r="AS66" s="5">
        <f t="shared" ref="AS66:AS126" si="15">SUM(O66,Q66,S66,U66,W66,Y66,AA66,AC66,AF66,AH66,AJ66)</f>
        <v>40.985350000000011</v>
      </c>
      <c r="AT66" s="5">
        <f t="shared" si="11"/>
        <v>39.591848100000007</v>
      </c>
      <c r="AU66" s="11">
        <f t="shared" si="7"/>
        <v>6.4614792553097859E-4</v>
      </c>
      <c r="AV66" s="5">
        <f t="shared" ref="AV66:AV126" si="16">(AU66/100)*$AV$1</f>
        <v>0.64614792553097855</v>
      </c>
    </row>
    <row r="67" spans="1:48" x14ac:dyDescent="0.3">
      <c r="A67" s="1" t="s">
        <v>158</v>
      </c>
      <c r="B67" s="1" t="s">
        <v>159</v>
      </c>
      <c r="C67" s="1" t="s">
        <v>160</v>
      </c>
      <c r="D67" s="1" t="s">
        <v>52</v>
      </c>
      <c r="E67" s="1" t="s">
        <v>101</v>
      </c>
      <c r="F67" s="1" t="s">
        <v>151</v>
      </c>
      <c r="G67" s="1" t="s">
        <v>55</v>
      </c>
      <c r="H67" s="1" t="s">
        <v>56</v>
      </c>
      <c r="I67" s="2">
        <v>9.9823062864499992</v>
      </c>
      <c r="J67" s="2">
        <v>8.99</v>
      </c>
      <c r="K67" s="2">
        <f t="shared" si="9"/>
        <v>2.9</v>
      </c>
      <c r="L67" s="2">
        <f t="shared" si="10"/>
        <v>6.09</v>
      </c>
      <c r="M67" s="3">
        <v>6.06</v>
      </c>
      <c r="R67" s="7">
        <v>1.67</v>
      </c>
      <c r="S67" s="5">
        <v>1339.9662499999999</v>
      </c>
      <c r="AB67" s="10">
        <v>1.23</v>
      </c>
      <c r="AC67" s="5">
        <v>106.59180000000001</v>
      </c>
      <c r="AL67" s="5" t="str">
        <f t="shared" si="12"/>
        <v/>
      </c>
      <c r="AN67" s="5" t="str">
        <f t="shared" si="13"/>
        <v/>
      </c>
      <c r="AP67" s="5" t="str">
        <f t="shared" si="14"/>
        <v/>
      </c>
      <c r="AR67" s="2">
        <v>0.03</v>
      </c>
      <c r="AS67" s="5">
        <f t="shared" si="15"/>
        <v>1446.5580499999999</v>
      </c>
      <c r="AT67" s="5">
        <f t="shared" si="11"/>
        <v>1397.3750763</v>
      </c>
      <c r="AU67" s="11">
        <f t="shared" ref="AU67:AU130" si="17">(AS67/$AS$360)*96.6</f>
        <v>2.2805477644271363E-2</v>
      </c>
      <c r="AV67" s="5">
        <f t="shared" si="16"/>
        <v>22.805477644271363</v>
      </c>
    </row>
    <row r="68" spans="1:48" x14ac:dyDescent="0.3">
      <c r="A68" s="1" t="s">
        <v>161</v>
      </c>
      <c r="B68" s="1" t="s">
        <v>162</v>
      </c>
      <c r="C68" s="1" t="s">
        <v>163</v>
      </c>
      <c r="D68" s="1" t="s">
        <v>52</v>
      </c>
      <c r="E68" s="1" t="s">
        <v>76</v>
      </c>
      <c r="F68" s="1" t="s">
        <v>151</v>
      </c>
      <c r="G68" s="1" t="s">
        <v>55</v>
      </c>
      <c r="H68" s="1" t="s">
        <v>56</v>
      </c>
      <c r="I68" s="2">
        <v>8.7010014761000001</v>
      </c>
      <c r="J68" s="2">
        <v>8.27</v>
      </c>
      <c r="K68" s="2">
        <f t="shared" ref="K68:K131" si="18">SUM(N68,P68,R68,T68,V68,X68,Z68,AB68,AE68,AG68,AI68)</f>
        <v>8.23</v>
      </c>
      <c r="L68" s="2">
        <f t="shared" ref="L68:L131" si="19">SUM(M68,AD68,AK68,AM68,AO68,AQ68,AR68)</f>
        <v>0.04</v>
      </c>
      <c r="R68" s="7">
        <v>2.8</v>
      </c>
      <c r="S68" s="5">
        <v>2246.65</v>
      </c>
      <c r="AB68" s="10">
        <v>5.43</v>
      </c>
      <c r="AC68" s="5">
        <v>470.56380000000001</v>
      </c>
      <c r="AL68" s="5" t="str">
        <f t="shared" si="12"/>
        <v/>
      </c>
      <c r="AN68" s="5" t="str">
        <f t="shared" si="13"/>
        <v/>
      </c>
      <c r="AP68" s="5" t="str">
        <f t="shared" si="14"/>
        <v/>
      </c>
      <c r="AR68" s="2">
        <v>0.04</v>
      </c>
      <c r="AS68" s="5">
        <f t="shared" si="15"/>
        <v>2717.2138</v>
      </c>
      <c r="AT68" s="5">
        <f t="shared" si="11"/>
        <v>2624.8285307999995</v>
      </c>
      <c r="AU68" s="11">
        <f t="shared" si="17"/>
        <v>4.2837795946457619E-2</v>
      </c>
      <c r="AV68" s="5">
        <f t="shared" si="16"/>
        <v>42.837795946457618</v>
      </c>
    </row>
    <row r="69" spans="1:48" x14ac:dyDescent="0.3">
      <c r="A69" s="1" t="s">
        <v>164</v>
      </c>
      <c r="B69" s="1" t="s">
        <v>68</v>
      </c>
      <c r="C69" s="1" t="s">
        <v>69</v>
      </c>
      <c r="D69" s="1" t="s">
        <v>52</v>
      </c>
      <c r="E69" s="1" t="s">
        <v>114</v>
      </c>
      <c r="F69" s="1" t="s">
        <v>151</v>
      </c>
      <c r="G69" s="1" t="s">
        <v>55</v>
      </c>
      <c r="H69" s="1" t="s">
        <v>56</v>
      </c>
      <c r="I69" s="2">
        <v>120.696691591</v>
      </c>
      <c r="J69" s="2">
        <v>37.24</v>
      </c>
      <c r="K69" s="2">
        <f t="shared" si="18"/>
        <v>24.78</v>
      </c>
      <c r="L69" s="2">
        <f t="shared" si="19"/>
        <v>0.47</v>
      </c>
      <c r="M69" s="3">
        <v>0.47</v>
      </c>
      <c r="P69" s="6">
        <v>2.76</v>
      </c>
      <c r="Q69" s="5">
        <v>5793.5849999999991</v>
      </c>
      <c r="R69" s="7">
        <v>22.02</v>
      </c>
      <c r="S69" s="5">
        <v>17668.297500000001</v>
      </c>
      <c r="AL69" s="5" t="str">
        <f t="shared" si="12"/>
        <v/>
      </c>
      <c r="AN69" s="5" t="str">
        <f t="shared" si="13"/>
        <v/>
      </c>
      <c r="AP69" s="5" t="str">
        <f t="shared" si="14"/>
        <v/>
      </c>
      <c r="AS69" s="5">
        <f t="shared" si="15"/>
        <v>23461.8825</v>
      </c>
      <c r="AT69" s="5">
        <f t="shared" si="11"/>
        <v>22664.178495</v>
      </c>
      <c r="AU69" s="11">
        <f t="shared" si="17"/>
        <v>0.36988452474912537</v>
      </c>
      <c r="AV69" s="5">
        <f t="shared" si="16"/>
        <v>369.88452474912538</v>
      </c>
    </row>
    <row r="70" spans="1:48" x14ac:dyDescent="0.3">
      <c r="A70" s="1" t="s">
        <v>164</v>
      </c>
      <c r="B70" s="1" t="s">
        <v>68</v>
      </c>
      <c r="C70" s="1" t="s">
        <v>69</v>
      </c>
      <c r="D70" s="1" t="s">
        <v>52</v>
      </c>
      <c r="E70" s="1" t="s">
        <v>108</v>
      </c>
      <c r="F70" s="1" t="s">
        <v>151</v>
      </c>
      <c r="G70" s="1" t="s">
        <v>55</v>
      </c>
      <c r="H70" s="1" t="s">
        <v>56</v>
      </c>
      <c r="I70" s="2">
        <v>120.696691591</v>
      </c>
      <c r="J70" s="2">
        <v>38.29</v>
      </c>
      <c r="K70" s="2">
        <f t="shared" si="18"/>
        <v>37.730000000000004</v>
      </c>
      <c r="L70" s="2">
        <f t="shared" si="19"/>
        <v>0.56999999999999995</v>
      </c>
      <c r="M70" s="3">
        <v>0.56999999999999995</v>
      </c>
      <c r="P70" s="6">
        <v>7.5</v>
      </c>
      <c r="Q70" s="5">
        <v>15743.4375</v>
      </c>
      <c r="R70" s="7">
        <v>30.23</v>
      </c>
      <c r="S70" s="5">
        <v>24255.796249999999</v>
      </c>
      <c r="AL70" s="5" t="str">
        <f t="shared" si="12"/>
        <v/>
      </c>
      <c r="AN70" s="5" t="str">
        <f t="shared" si="13"/>
        <v/>
      </c>
      <c r="AP70" s="5" t="str">
        <f t="shared" si="14"/>
        <v/>
      </c>
      <c r="AS70" s="5">
        <f t="shared" si="15"/>
        <v>39999.233749999999</v>
      </c>
      <c r="AT70" s="5">
        <f t="shared" ref="AT70:AT133" si="20">$AS$360*(AU70/100)</f>
        <v>38639.259802499997</v>
      </c>
      <c r="AU70" s="11">
        <f t="shared" si="17"/>
        <v>0.63060146882706125</v>
      </c>
      <c r="AV70" s="5">
        <f t="shared" si="16"/>
        <v>630.60146882706124</v>
      </c>
    </row>
    <row r="71" spans="1:48" x14ac:dyDescent="0.3">
      <c r="A71" s="1" t="s">
        <v>164</v>
      </c>
      <c r="B71" s="1" t="s">
        <v>68</v>
      </c>
      <c r="C71" s="1" t="s">
        <v>69</v>
      </c>
      <c r="D71" s="1" t="s">
        <v>52</v>
      </c>
      <c r="E71" s="1" t="s">
        <v>80</v>
      </c>
      <c r="F71" s="1" t="s">
        <v>151</v>
      </c>
      <c r="G71" s="1" t="s">
        <v>55</v>
      </c>
      <c r="H71" s="1" t="s">
        <v>56</v>
      </c>
      <c r="I71" s="2">
        <v>120.696691591</v>
      </c>
      <c r="J71" s="2">
        <v>39.159999999999997</v>
      </c>
      <c r="K71" s="2">
        <f t="shared" si="18"/>
        <v>16.649999999999999</v>
      </c>
      <c r="L71" s="2">
        <f t="shared" si="19"/>
        <v>5.78</v>
      </c>
      <c r="M71" s="3">
        <v>5.78</v>
      </c>
      <c r="P71" s="6">
        <v>16.04</v>
      </c>
      <c r="Q71" s="5">
        <v>33669.964999999997</v>
      </c>
      <c r="R71" s="7">
        <v>0.61</v>
      </c>
      <c r="S71" s="5">
        <v>489.44875000000002</v>
      </c>
      <c r="AL71" s="5" t="str">
        <f t="shared" si="12"/>
        <v/>
      </c>
      <c r="AN71" s="5" t="str">
        <f t="shared" si="13"/>
        <v/>
      </c>
      <c r="AP71" s="5" t="str">
        <f t="shared" si="14"/>
        <v/>
      </c>
      <c r="AS71" s="5">
        <f t="shared" si="15"/>
        <v>34159.41375</v>
      </c>
      <c r="AT71" s="5">
        <f t="shared" si="20"/>
        <v>32997.993682499997</v>
      </c>
      <c r="AU71" s="11">
        <f t="shared" si="17"/>
        <v>0.53853472843142436</v>
      </c>
      <c r="AV71" s="5">
        <f t="shared" si="16"/>
        <v>538.53472843142436</v>
      </c>
    </row>
    <row r="72" spans="1:48" x14ac:dyDescent="0.3">
      <c r="A72" s="1" t="s">
        <v>165</v>
      </c>
      <c r="B72" s="1" t="s">
        <v>166</v>
      </c>
      <c r="C72" s="1" t="s">
        <v>167</v>
      </c>
      <c r="D72" s="1" t="s">
        <v>52</v>
      </c>
      <c r="E72" s="1" t="s">
        <v>63</v>
      </c>
      <c r="F72" s="1" t="s">
        <v>151</v>
      </c>
      <c r="G72" s="1" t="s">
        <v>55</v>
      </c>
      <c r="H72" s="1" t="s">
        <v>56</v>
      </c>
      <c r="I72" s="2">
        <v>63.267443037200003</v>
      </c>
      <c r="J72" s="2">
        <v>39.28</v>
      </c>
      <c r="K72" s="2">
        <f t="shared" si="18"/>
        <v>11.739999999999998</v>
      </c>
      <c r="L72" s="2">
        <f t="shared" si="19"/>
        <v>27.55</v>
      </c>
      <c r="M72" s="3">
        <v>27.55</v>
      </c>
      <c r="P72" s="6">
        <v>7.51</v>
      </c>
      <c r="Q72" s="5">
        <v>15764.428749999999</v>
      </c>
      <c r="R72" s="7">
        <v>3.36</v>
      </c>
      <c r="S72" s="5">
        <v>2695.98</v>
      </c>
      <c r="T72" s="8">
        <v>0.87</v>
      </c>
      <c r="U72" s="5">
        <v>209.41987499999999</v>
      </c>
      <c r="AL72" s="5" t="str">
        <f t="shared" si="12"/>
        <v/>
      </c>
      <c r="AN72" s="5" t="str">
        <f t="shared" si="13"/>
        <v/>
      </c>
      <c r="AP72" s="5" t="str">
        <f t="shared" si="14"/>
        <v/>
      </c>
      <c r="AS72" s="5">
        <f t="shared" si="15"/>
        <v>18669.828624999998</v>
      </c>
      <c r="AT72" s="5">
        <f t="shared" si="20"/>
        <v>18035.054451749998</v>
      </c>
      <c r="AU72" s="11">
        <f t="shared" si="17"/>
        <v>0.29433617221916192</v>
      </c>
      <c r="AV72" s="5">
        <f t="shared" si="16"/>
        <v>294.33617221916194</v>
      </c>
    </row>
    <row r="73" spans="1:48" x14ac:dyDescent="0.3">
      <c r="A73" s="1" t="s">
        <v>165</v>
      </c>
      <c r="B73" s="1" t="s">
        <v>166</v>
      </c>
      <c r="C73" s="1" t="s">
        <v>167</v>
      </c>
      <c r="D73" s="1" t="s">
        <v>52</v>
      </c>
      <c r="E73" s="1" t="s">
        <v>58</v>
      </c>
      <c r="F73" s="1" t="s">
        <v>151</v>
      </c>
      <c r="G73" s="1" t="s">
        <v>55</v>
      </c>
      <c r="H73" s="1" t="s">
        <v>56</v>
      </c>
      <c r="I73" s="2">
        <v>63.267443037200003</v>
      </c>
      <c r="J73" s="2">
        <v>20.84</v>
      </c>
      <c r="K73" s="2">
        <f t="shared" si="18"/>
        <v>17.579999999999998</v>
      </c>
      <c r="L73" s="2">
        <f t="shared" si="19"/>
        <v>3.25</v>
      </c>
      <c r="M73" s="3">
        <v>3.25</v>
      </c>
      <c r="P73" s="6">
        <v>5.84</v>
      </c>
      <c r="Q73" s="5">
        <v>12258.89</v>
      </c>
      <c r="R73" s="7">
        <v>7.7</v>
      </c>
      <c r="S73" s="5">
        <v>6178.2875000000004</v>
      </c>
      <c r="T73" s="8">
        <v>4.04</v>
      </c>
      <c r="U73" s="5">
        <v>972.47850000000017</v>
      </c>
      <c r="AL73" s="5" t="str">
        <f t="shared" si="12"/>
        <v/>
      </c>
      <c r="AN73" s="5" t="str">
        <f t="shared" si="13"/>
        <v/>
      </c>
      <c r="AP73" s="5" t="str">
        <f t="shared" si="14"/>
        <v/>
      </c>
      <c r="AS73" s="5">
        <f t="shared" si="15"/>
        <v>19409.655999999999</v>
      </c>
      <c r="AT73" s="5">
        <f t="shared" si="20"/>
        <v>18749.727695999994</v>
      </c>
      <c r="AU73" s="11">
        <f t="shared" si="17"/>
        <v>0.30599980138439481</v>
      </c>
      <c r="AV73" s="5">
        <f t="shared" si="16"/>
        <v>305.9998013843948</v>
      </c>
    </row>
    <row r="74" spans="1:48" x14ac:dyDescent="0.3">
      <c r="A74" s="1" t="s">
        <v>168</v>
      </c>
      <c r="B74" s="1" t="s">
        <v>50</v>
      </c>
      <c r="C74" s="1" t="s">
        <v>51</v>
      </c>
      <c r="D74" s="1" t="s">
        <v>52</v>
      </c>
      <c r="E74" s="1" t="s">
        <v>58</v>
      </c>
      <c r="F74" s="1" t="s">
        <v>151</v>
      </c>
      <c r="G74" s="1" t="s">
        <v>55</v>
      </c>
      <c r="H74" s="1" t="s">
        <v>56</v>
      </c>
      <c r="I74" s="2">
        <v>17.469637299399999</v>
      </c>
      <c r="J74" s="2">
        <v>16.22</v>
      </c>
      <c r="K74" s="2">
        <f t="shared" si="18"/>
        <v>16.149999999999999</v>
      </c>
      <c r="L74" s="2">
        <f t="shared" si="19"/>
        <v>0.03</v>
      </c>
      <c r="N74" s="4">
        <v>9.41</v>
      </c>
      <c r="O74" s="5">
        <v>22502.838749999999</v>
      </c>
      <c r="P74" s="6">
        <v>6.59</v>
      </c>
      <c r="Q74" s="5">
        <v>13833.233749999999</v>
      </c>
      <c r="AB74" s="10">
        <v>0.15</v>
      </c>
      <c r="AC74" s="5">
        <v>12.999000000000001</v>
      </c>
      <c r="AL74" s="5" t="str">
        <f t="shared" si="12"/>
        <v/>
      </c>
      <c r="AP74" s="5" t="str">
        <f t="shared" si="14"/>
        <v/>
      </c>
      <c r="AQ74" s="2">
        <v>0.03</v>
      </c>
      <c r="AS74" s="5">
        <f t="shared" si="15"/>
        <v>36349.071499999998</v>
      </c>
      <c r="AT74" s="5">
        <f t="shared" si="20"/>
        <v>35113.203068999996</v>
      </c>
      <c r="AU74" s="11">
        <f t="shared" si="17"/>
        <v>0.57305542455297342</v>
      </c>
      <c r="AV74" s="5">
        <f t="shared" si="16"/>
        <v>573.05542455297348</v>
      </c>
    </row>
    <row r="75" spans="1:48" x14ac:dyDescent="0.3">
      <c r="A75" s="1" t="s">
        <v>169</v>
      </c>
      <c r="B75" s="1" t="s">
        <v>170</v>
      </c>
      <c r="C75" s="1" t="s">
        <v>171</v>
      </c>
      <c r="D75" s="1" t="s">
        <v>52</v>
      </c>
      <c r="E75" s="1" t="s">
        <v>53</v>
      </c>
      <c r="F75" s="1" t="s">
        <v>151</v>
      </c>
      <c r="G75" s="1" t="s">
        <v>55</v>
      </c>
      <c r="H75" s="1" t="s">
        <v>56</v>
      </c>
      <c r="I75" s="2">
        <v>115.046064121</v>
      </c>
      <c r="J75" s="2">
        <v>39.200000000000003</v>
      </c>
      <c r="K75" s="2">
        <f t="shared" si="18"/>
        <v>39.19</v>
      </c>
      <c r="L75" s="2">
        <f t="shared" si="19"/>
        <v>0</v>
      </c>
      <c r="R75" s="7">
        <v>33.44</v>
      </c>
      <c r="S75" s="5">
        <v>26831.42</v>
      </c>
      <c r="T75" s="8">
        <v>4.95</v>
      </c>
      <c r="U75" s="5">
        <v>1191.526875</v>
      </c>
      <c r="AB75" s="10">
        <v>0.8</v>
      </c>
      <c r="AC75" s="5">
        <v>69.328000000000017</v>
      </c>
      <c r="AL75" s="5" t="str">
        <f t="shared" si="12"/>
        <v/>
      </c>
      <c r="AN75" s="5" t="str">
        <f t="shared" ref="AN75:AN106" si="21">IF(AM75&gt;0,AM75*$AN$1,"")</f>
        <v/>
      </c>
      <c r="AP75" s="5" t="str">
        <f t="shared" si="14"/>
        <v/>
      </c>
      <c r="AS75" s="5">
        <f t="shared" si="15"/>
        <v>28092.274874999999</v>
      </c>
      <c r="AT75" s="5">
        <f t="shared" si="20"/>
        <v>27137.137529250002</v>
      </c>
      <c r="AU75" s="11">
        <f t="shared" si="17"/>
        <v>0.44288422897272506</v>
      </c>
      <c r="AV75" s="5">
        <f t="shared" si="16"/>
        <v>442.88422897272505</v>
      </c>
    </row>
    <row r="76" spans="1:48" x14ac:dyDescent="0.3">
      <c r="A76" s="1" t="s">
        <v>169</v>
      </c>
      <c r="B76" s="1" t="s">
        <v>170</v>
      </c>
      <c r="C76" s="1" t="s">
        <v>171</v>
      </c>
      <c r="D76" s="1" t="s">
        <v>52</v>
      </c>
      <c r="E76" s="1" t="s">
        <v>90</v>
      </c>
      <c r="F76" s="1" t="s">
        <v>151</v>
      </c>
      <c r="G76" s="1" t="s">
        <v>55</v>
      </c>
      <c r="H76" s="1" t="s">
        <v>56</v>
      </c>
      <c r="I76" s="2">
        <v>115.046064121</v>
      </c>
      <c r="J76" s="2">
        <v>40.200000000000003</v>
      </c>
      <c r="K76" s="2">
        <f t="shared" si="18"/>
        <v>27.72</v>
      </c>
      <c r="L76" s="2">
        <f t="shared" si="19"/>
        <v>12.28</v>
      </c>
      <c r="M76" s="3">
        <v>12.28</v>
      </c>
      <c r="P76" s="6">
        <v>13.18</v>
      </c>
      <c r="Q76" s="5">
        <v>27666.467499999999</v>
      </c>
      <c r="R76" s="7">
        <v>13.21</v>
      </c>
      <c r="S76" s="5">
        <v>10599.373750000001</v>
      </c>
      <c r="AB76" s="10">
        <v>1.33</v>
      </c>
      <c r="AC76" s="5">
        <v>115.2578</v>
      </c>
      <c r="AL76" s="5" t="str">
        <f t="shared" si="12"/>
        <v/>
      </c>
      <c r="AN76" s="5" t="str">
        <f t="shared" si="21"/>
        <v/>
      </c>
      <c r="AP76" s="5" t="str">
        <f t="shared" si="14"/>
        <v/>
      </c>
      <c r="AS76" s="5">
        <f t="shared" si="15"/>
        <v>38381.099049999997</v>
      </c>
      <c r="AT76" s="5">
        <f t="shared" si="20"/>
        <v>37076.141682299996</v>
      </c>
      <c r="AU76" s="11">
        <f t="shared" si="17"/>
        <v>0.60509102717816254</v>
      </c>
      <c r="AV76" s="5">
        <f t="shared" si="16"/>
        <v>605.09102717816256</v>
      </c>
    </row>
    <row r="77" spans="1:48" x14ac:dyDescent="0.3">
      <c r="A77" s="1" t="s">
        <v>169</v>
      </c>
      <c r="B77" s="1" t="s">
        <v>170</v>
      </c>
      <c r="C77" s="1" t="s">
        <v>171</v>
      </c>
      <c r="D77" s="1" t="s">
        <v>52</v>
      </c>
      <c r="E77" s="1" t="s">
        <v>57</v>
      </c>
      <c r="F77" s="1" t="s">
        <v>151</v>
      </c>
      <c r="G77" s="1" t="s">
        <v>55</v>
      </c>
      <c r="H77" s="1" t="s">
        <v>56</v>
      </c>
      <c r="I77" s="2">
        <v>115.046064121</v>
      </c>
      <c r="J77" s="2">
        <v>33.270000000000003</v>
      </c>
      <c r="K77" s="2">
        <f t="shared" si="18"/>
        <v>30.080000000000002</v>
      </c>
      <c r="L77" s="2">
        <f t="shared" si="19"/>
        <v>3.19</v>
      </c>
      <c r="M77" s="3">
        <v>3.19</v>
      </c>
      <c r="P77" s="6">
        <v>10.98</v>
      </c>
      <c r="Q77" s="5">
        <v>23048.392500000002</v>
      </c>
      <c r="R77" s="7">
        <v>17.649999999999999</v>
      </c>
      <c r="S77" s="5">
        <v>14161.918750000001</v>
      </c>
      <c r="T77" s="8">
        <v>1.44</v>
      </c>
      <c r="U77" s="5">
        <v>346.62599999999998</v>
      </c>
      <c r="AB77" s="10">
        <v>0.01</v>
      </c>
      <c r="AC77" s="5">
        <v>0.86660000000000015</v>
      </c>
      <c r="AL77" s="5" t="str">
        <f t="shared" si="12"/>
        <v/>
      </c>
      <c r="AN77" s="5" t="str">
        <f t="shared" si="21"/>
        <v/>
      </c>
      <c r="AP77" s="5" t="str">
        <f t="shared" si="14"/>
        <v/>
      </c>
      <c r="AS77" s="5">
        <f t="shared" si="15"/>
        <v>37557.803849999997</v>
      </c>
      <c r="AT77" s="5">
        <f t="shared" si="20"/>
        <v>36280.838519099991</v>
      </c>
      <c r="AU77" s="11">
        <f t="shared" si="17"/>
        <v>0.59211149947912833</v>
      </c>
      <c r="AV77" s="5">
        <f t="shared" si="16"/>
        <v>592.11149947912827</v>
      </c>
    </row>
    <row r="78" spans="1:48" x14ac:dyDescent="0.3">
      <c r="A78" s="1" t="s">
        <v>172</v>
      </c>
      <c r="B78" s="1" t="s">
        <v>173</v>
      </c>
      <c r="C78" s="1" t="s">
        <v>174</v>
      </c>
      <c r="D78" s="1" t="s">
        <v>52</v>
      </c>
      <c r="E78" s="1" t="s">
        <v>57</v>
      </c>
      <c r="F78" s="1" t="s">
        <v>151</v>
      </c>
      <c r="G78" s="1" t="s">
        <v>55</v>
      </c>
      <c r="H78" s="1" t="s">
        <v>56</v>
      </c>
      <c r="I78" s="2">
        <v>1.3340212552599999</v>
      </c>
      <c r="J78" s="2">
        <v>1.33</v>
      </c>
      <c r="K78" s="2">
        <f t="shared" si="18"/>
        <v>1.34</v>
      </c>
      <c r="L78" s="2">
        <f t="shared" si="19"/>
        <v>0</v>
      </c>
      <c r="N78" s="4">
        <v>1.33</v>
      </c>
      <c r="O78" s="5">
        <v>3180.5287499999999</v>
      </c>
      <c r="AB78" s="10">
        <v>0.01</v>
      </c>
      <c r="AC78" s="5">
        <v>0.86660000000000015</v>
      </c>
      <c r="AL78" s="5" t="str">
        <f t="shared" si="12"/>
        <v/>
      </c>
      <c r="AN78" s="5" t="str">
        <f t="shared" si="21"/>
        <v/>
      </c>
      <c r="AP78" s="5" t="str">
        <f t="shared" si="14"/>
        <v/>
      </c>
      <c r="AS78" s="5">
        <f t="shared" si="15"/>
        <v>3181.3953499999998</v>
      </c>
      <c r="AT78" s="5">
        <f t="shared" si="20"/>
        <v>3073.2279080999997</v>
      </c>
      <c r="AU78" s="11">
        <f t="shared" si="17"/>
        <v>5.0155775312310392E-2</v>
      </c>
      <c r="AV78" s="5">
        <f t="shared" si="16"/>
        <v>50.155775312310396</v>
      </c>
    </row>
    <row r="79" spans="1:48" x14ac:dyDescent="0.3">
      <c r="A79" s="1" t="s">
        <v>175</v>
      </c>
      <c r="B79" s="1" t="s">
        <v>176</v>
      </c>
      <c r="C79" s="1" t="s">
        <v>177</v>
      </c>
      <c r="D79" s="1" t="s">
        <v>89</v>
      </c>
      <c r="E79" s="1" t="s">
        <v>57</v>
      </c>
      <c r="F79" s="1" t="s">
        <v>151</v>
      </c>
      <c r="G79" s="1" t="s">
        <v>55</v>
      </c>
      <c r="H79" s="1" t="s">
        <v>56</v>
      </c>
      <c r="I79" s="2">
        <v>4.26813223039</v>
      </c>
      <c r="J79" s="2">
        <v>3.55</v>
      </c>
      <c r="K79" s="2">
        <f t="shared" si="18"/>
        <v>3.5599999999999996</v>
      </c>
      <c r="L79" s="2">
        <f t="shared" si="19"/>
        <v>0</v>
      </c>
      <c r="N79" s="4">
        <v>2.62</v>
      </c>
      <c r="O79" s="5">
        <v>6265.4025000000001</v>
      </c>
      <c r="P79" s="6">
        <v>0.55000000000000004</v>
      </c>
      <c r="Q79" s="5">
        <v>1154.51875</v>
      </c>
      <c r="Z79" s="9">
        <v>7.0000000000000007E-2</v>
      </c>
      <c r="AA79" s="5">
        <v>6.7399500000000012</v>
      </c>
      <c r="AB79" s="10">
        <v>0.32</v>
      </c>
      <c r="AC79" s="5">
        <v>27.731200000000001</v>
      </c>
      <c r="AL79" s="5" t="str">
        <f t="shared" si="12"/>
        <v/>
      </c>
      <c r="AN79" s="5" t="str">
        <f t="shared" si="21"/>
        <v/>
      </c>
      <c r="AP79" s="5" t="str">
        <f t="shared" si="14"/>
        <v/>
      </c>
      <c r="AS79" s="5">
        <f t="shared" si="15"/>
        <v>7454.3924000000006</v>
      </c>
      <c r="AT79" s="5">
        <f t="shared" si="20"/>
        <v>7200.9430584000002</v>
      </c>
      <c r="AU79" s="11">
        <f t="shared" si="17"/>
        <v>0.11752102117839404</v>
      </c>
      <c r="AV79" s="5">
        <f t="shared" si="16"/>
        <v>117.52102117839404</v>
      </c>
    </row>
    <row r="80" spans="1:48" x14ac:dyDescent="0.3">
      <c r="A80" s="1" t="s">
        <v>178</v>
      </c>
      <c r="B80" s="1" t="s">
        <v>179</v>
      </c>
      <c r="C80" s="1" t="s">
        <v>180</v>
      </c>
      <c r="D80" s="1" t="s">
        <v>62</v>
      </c>
      <c r="E80" s="1" t="s">
        <v>109</v>
      </c>
      <c r="F80" s="1" t="s">
        <v>181</v>
      </c>
      <c r="G80" s="1" t="s">
        <v>55</v>
      </c>
      <c r="H80" s="1" t="s">
        <v>56</v>
      </c>
      <c r="I80" s="2">
        <v>101.07260229000001</v>
      </c>
      <c r="J80" s="2">
        <v>38.22</v>
      </c>
      <c r="K80" s="2">
        <f t="shared" si="18"/>
        <v>15.4</v>
      </c>
      <c r="L80" s="2">
        <f t="shared" si="19"/>
        <v>3.49</v>
      </c>
      <c r="M80" s="3">
        <v>3.43</v>
      </c>
      <c r="R80" s="7">
        <v>6.93</v>
      </c>
      <c r="S80" s="5">
        <v>5560.4587499999998</v>
      </c>
      <c r="T80" s="8">
        <v>8.4700000000000006</v>
      </c>
      <c r="U80" s="5">
        <v>2038.834875</v>
      </c>
      <c r="AL80" s="5" t="str">
        <f t="shared" si="12"/>
        <v/>
      </c>
      <c r="AN80" s="5" t="str">
        <f t="shared" si="21"/>
        <v/>
      </c>
      <c r="AP80" s="5" t="str">
        <f t="shared" si="14"/>
        <v/>
      </c>
      <c r="AR80" s="2">
        <v>0.06</v>
      </c>
      <c r="AS80" s="5">
        <f t="shared" si="15"/>
        <v>7599.2936250000002</v>
      </c>
      <c r="AT80" s="5">
        <f t="shared" si="20"/>
        <v>7340.9176417500003</v>
      </c>
      <c r="AU80" s="11">
        <f t="shared" si="17"/>
        <v>0.11980543807225116</v>
      </c>
      <c r="AV80" s="5">
        <f t="shared" si="16"/>
        <v>119.80543807225118</v>
      </c>
    </row>
    <row r="81" spans="1:48" x14ac:dyDescent="0.3">
      <c r="A81" s="1" t="s">
        <v>178</v>
      </c>
      <c r="B81" s="1" t="s">
        <v>179</v>
      </c>
      <c r="C81" s="1" t="s">
        <v>180</v>
      </c>
      <c r="D81" s="1" t="s">
        <v>62</v>
      </c>
      <c r="E81" s="1" t="s">
        <v>116</v>
      </c>
      <c r="F81" s="1" t="s">
        <v>181</v>
      </c>
      <c r="G81" s="1" t="s">
        <v>55</v>
      </c>
      <c r="H81" s="1" t="s">
        <v>56</v>
      </c>
      <c r="I81" s="2">
        <v>101.07260229000001</v>
      </c>
      <c r="J81" s="2">
        <v>25.09</v>
      </c>
      <c r="K81" s="2">
        <f t="shared" si="18"/>
        <v>23.6</v>
      </c>
      <c r="L81" s="2">
        <f t="shared" si="19"/>
        <v>1.25</v>
      </c>
      <c r="M81" s="3">
        <v>1.19</v>
      </c>
      <c r="R81" s="7">
        <v>4.75</v>
      </c>
      <c r="S81" s="5">
        <v>3811.28125</v>
      </c>
      <c r="T81" s="8">
        <v>18.850000000000001</v>
      </c>
      <c r="U81" s="5">
        <v>4537.4306250000009</v>
      </c>
      <c r="AL81" s="5" t="str">
        <f t="shared" si="12"/>
        <v/>
      </c>
      <c r="AN81" s="5" t="str">
        <f t="shared" si="21"/>
        <v/>
      </c>
      <c r="AP81" s="5" t="str">
        <f t="shared" si="14"/>
        <v/>
      </c>
      <c r="AR81" s="2">
        <v>0.06</v>
      </c>
      <c r="AS81" s="5">
        <f t="shared" si="15"/>
        <v>8348.7118750000009</v>
      </c>
      <c r="AT81" s="5">
        <f t="shared" si="20"/>
        <v>8064.8556712499994</v>
      </c>
      <c r="AU81" s="11">
        <f t="shared" si="17"/>
        <v>0.1316202706305325</v>
      </c>
      <c r="AV81" s="5">
        <f t="shared" si="16"/>
        <v>131.6202706305325</v>
      </c>
    </row>
    <row r="82" spans="1:48" x14ac:dyDescent="0.3">
      <c r="A82" s="1" t="s">
        <v>182</v>
      </c>
      <c r="B82" s="1" t="s">
        <v>155</v>
      </c>
      <c r="C82" s="1" t="s">
        <v>156</v>
      </c>
      <c r="D82" s="1" t="s">
        <v>156</v>
      </c>
      <c r="E82" s="1" t="s">
        <v>114</v>
      </c>
      <c r="F82" s="1" t="s">
        <v>181</v>
      </c>
      <c r="G82" s="1" t="s">
        <v>55</v>
      </c>
      <c r="H82" s="1" t="s">
        <v>56</v>
      </c>
      <c r="I82" s="2">
        <v>116.778072564</v>
      </c>
      <c r="J82" s="2">
        <v>35.869999999999997</v>
      </c>
      <c r="K82" s="2">
        <f t="shared" si="18"/>
        <v>0</v>
      </c>
      <c r="L82" s="2">
        <f t="shared" si="19"/>
        <v>35.869999999999997</v>
      </c>
      <c r="AL82" s="5" t="str">
        <f t="shared" si="12"/>
        <v/>
      </c>
      <c r="AN82" s="5" t="str">
        <f t="shared" si="21"/>
        <v/>
      </c>
      <c r="AP82" s="5" t="str">
        <f t="shared" si="14"/>
        <v/>
      </c>
      <c r="AR82" s="2">
        <v>35.869999999999997</v>
      </c>
      <c r="AS82" s="5">
        <f t="shared" si="15"/>
        <v>0</v>
      </c>
      <c r="AT82" s="5">
        <f t="shared" si="20"/>
        <v>0</v>
      </c>
      <c r="AU82" s="11">
        <f t="shared" si="17"/>
        <v>0</v>
      </c>
      <c r="AV82" s="5">
        <f t="shared" si="16"/>
        <v>0</v>
      </c>
    </row>
    <row r="83" spans="1:48" x14ac:dyDescent="0.3">
      <c r="A83" s="1" t="s">
        <v>182</v>
      </c>
      <c r="B83" s="1" t="s">
        <v>155</v>
      </c>
      <c r="C83" s="1" t="s">
        <v>156</v>
      </c>
      <c r="D83" s="1" t="s">
        <v>156</v>
      </c>
      <c r="E83" s="1" t="s">
        <v>108</v>
      </c>
      <c r="F83" s="1" t="s">
        <v>181</v>
      </c>
      <c r="G83" s="1" t="s">
        <v>55</v>
      </c>
      <c r="H83" s="1" t="s">
        <v>56</v>
      </c>
      <c r="I83" s="2">
        <v>116.778072564</v>
      </c>
      <c r="J83" s="2">
        <v>38.24</v>
      </c>
      <c r="K83" s="2">
        <f t="shared" si="18"/>
        <v>0</v>
      </c>
      <c r="L83" s="2">
        <f t="shared" si="19"/>
        <v>38.24</v>
      </c>
      <c r="AL83" s="5" t="str">
        <f t="shared" si="12"/>
        <v/>
      </c>
      <c r="AN83" s="5" t="str">
        <f t="shared" si="21"/>
        <v/>
      </c>
      <c r="AP83" s="5" t="str">
        <f t="shared" si="14"/>
        <v/>
      </c>
      <c r="AR83" s="2">
        <v>38.24</v>
      </c>
      <c r="AS83" s="5">
        <f t="shared" si="15"/>
        <v>0</v>
      </c>
      <c r="AT83" s="5">
        <f t="shared" si="20"/>
        <v>0</v>
      </c>
      <c r="AU83" s="11">
        <f t="shared" si="17"/>
        <v>0</v>
      </c>
      <c r="AV83" s="5">
        <f t="shared" si="16"/>
        <v>0</v>
      </c>
    </row>
    <row r="84" spans="1:48" x14ac:dyDescent="0.3">
      <c r="A84" s="1" t="s">
        <v>182</v>
      </c>
      <c r="B84" s="1" t="s">
        <v>155</v>
      </c>
      <c r="C84" s="1" t="s">
        <v>156</v>
      </c>
      <c r="D84" s="1" t="s">
        <v>156</v>
      </c>
      <c r="E84" s="1" t="s">
        <v>115</v>
      </c>
      <c r="F84" s="1" t="s">
        <v>181</v>
      </c>
      <c r="G84" s="1" t="s">
        <v>55</v>
      </c>
      <c r="H84" s="1" t="s">
        <v>56</v>
      </c>
      <c r="I84" s="2">
        <v>116.778072564</v>
      </c>
      <c r="J84" s="2">
        <v>38.89</v>
      </c>
      <c r="K84" s="2">
        <f t="shared" si="18"/>
        <v>0.03</v>
      </c>
      <c r="L84" s="2">
        <f t="shared" si="19"/>
        <v>38.869999999999997</v>
      </c>
      <c r="M84" s="3">
        <v>0.04</v>
      </c>
      <c r="R84" s="7">
        <v>0.03</v>
      </c>
      <c r="S84" s="5">
        <v>24.071249999999999</v>
      </c>
      <c r="AL84" s="5" t="str">
        <f t="shared" si="12"/>
        <v/>
      </c>
      <c r="AN84" s="5" t="str">
        <f t="shared" si="21"/>
        <v/>
      </c>
      <c r="AP84" s="5" t="str">
        <f t="shared" si="14"/>
        <v/>
      </c>
      <c r="AR84" s="2">
        <v>38.83</v>
      </c>
      <c r="AS84" s="5">
        <f t="shared" si="15"/>
        <v>24.071249999999999</v>
      </c>
      <c r="AT84" s="5">
        <f t="shared" si="20"/>
        <v>23.252827500000002</v>
      </c>
      <c r="AU84" s="11">
        <f t="shared" si="17"/>
        <v>3.7949140979490393E-4</v>
      </c>
      <c r="AV84" s="5">
        <f t="shared" si="16"/>
        <v>0.37949140979490398</v>
      </c>
    </row>
    <row r="85" spans="1:48" x14ac:dyDescent="0.3">
      <c r="A85" s="1" t="s">
        <v>183</v>
      </c>
      <c r="B85" s="1" t="s">
        <v>184</v>
      </c>
      <c r="C85" s="1" t="s">
        <v>185</v>
      </c>
      <c r="D85" s="1" t="s">
        <v>52</v>
      </c>
      <c r="E85" s="1" t="s">
        <v>116</v>
      </c>
      <c r="F85" s="1" t="s">
        <v>181</v>
      </c>
      <c r="G85" s="1" t="s">
        <v>55</v>
      </c>
      <c r="H85" s="1" t="s">
        <v>56</v>
      </c>
      <c r="I85" s="2">
        <v>51.260431477099999</v>
      </c>
      <c r="J85" s="2">
        <v>13.32</v>
      </c>
      <c r="K85" s="2">
        <f t="shared" si="18"/>
        <v>1.4</v>
      </c>
      <c r="L85" s="2">
        <f t="shared" si="19"/>
        <v>0</v>
      </c>
      <c r="T85" s="8">
        <v>1.4</v>
      </c>
      <c r="U85" s="5">
        <v>336.9975</v>
      </c>
      <c r="AL85" s="5" t="str">
        <f t="shared" si="12"/>
        <v/>
      </c>
      <c r="AN85" s="5" t="str">
        <f t="shared" si="21"/>
        <v/>
      </c>
      <c r="AP85" s="5" t="str">
        <f t="shared" si="14"/>
        <v/>
      </c>
      <c r="AS85" s="5">
        <f t="shared" si="15"/>
        <v>336.9975</v>
      </c>
      <c r="AT85" s="5">
        <f t="shared" si="20"/>
        <v>325.53958499999999</v>
      </c>
      <c r="AU85" s="11">
        <f t="shared" si="17"/>
        <v>5.3128797371286545E-3</v>
      </c>
      <c r="AV85" s="5">
        <f t="shared" si="16"/>
        <v>5.3128797371286538</v>
      </c>
    </row>
    <row r="86" spans="1:48" x14ac:dyDescent="0.3">
      <c r="A86" s="1" t="s">
        <v>186</v>
      </c>
      <c r="B86" s="1" t="s">
        <v>187</v>
      </c>
      <c r="C86" s="1" t="s">
        <v>188</v>
      </c>
      <c r="D86" s="1" t="s">
        <v>89</v>
      </c>
      <c r="E86" s="1" t="s">
        <v>79</v>
      </c>
      <c r="F86" s="1" t="s">
        <v>181</v>
      </c>
      <c r="G86" s="1" t="s">
        <v>55</v>
      </c>
      <c r="H86" s="1" t="s">
        <v>56</v>
      </c>
      <c r="I86" s="2">
        <v>48.319672139200001</v>
      </c>
      <c r="J86" s="2">
        <v>39.4</v>
      </c>
      <c r="K86" s="2">
        <f t="shared" si="18"/>
        <v>0.32</v>
      </c>
      <c r="L86" s="2">
        <f t="shared" si="19"/>
        <v>0</v>
      </c>
      <c r="R86" s="7">
        <v>7.0000000000000007E-2</v>
      </c>
      <c r="S86" s="5">
        <v>56.166250000000012</v>
      </c>
      <c r="T86" s="8">
        <v>0.25</v>
      </c>
      <c r="U86" s="5">
        <v>60.178125000000009</v>
      </c>
      <c r="AL86" s="5" t="str">
        <f t="shared" si="12"/>
        <v/>
      </c>
      <c r="AN86" s="5" t="str">
        <f t="shared" si="21"/>
        <v/>
      </c>
      <c r="AP86" s="5" t="str">
        <f t="shared" si="14"/>
        <v/>
      </c>
      <c r="AS86" s="5">
        <f t="shared" si="15"/>
        <v>116.34437500000001</v>
      </c>
      <c r="AT86" s="5">
        <f t="shared" si="20"/>
        <v>112.38866625</v>
      </c>
      <c r="AU86" s="11">
        <f t="shared" si="17"/>
        <v>1.834208480675369E-3</v>
      </c>
      <c r="AV86" s="5">
        <f t="shared" si="16"/>
        <v>1.8342084806753689</v>
      </c>
    </row>
    <row r="87" spans="1:48" x14ac:dyDescent="0.3">
      <c r="A87" s="1" t="s">
        <v>189</v>
      </c>
      <c r="B87" s="1" t="s">
        <v>75</v>
      </c>
      <c r="C87" s="1" t="s">
        <v>51</v>
      </c>
      <c r="D87" s="1" t="s">
        <v>52</v>
      </c>
      <c r="E87" s="1" t="s">
        <v>80</v>
      </c>
      <c r="F87" s="1" t="s">
        <v>181</v>
      </c>
      <c r="G87" s="1" t="s">
        <v>55</v>
      </c>
      <c r="H87" s="1" t="s">
        <v>56</v>
      </c>
      <c r="I87" s="2">
        <v>79.163255959400004</v>
      </c>
      <c r="J87" s="2">
        <v>37.340000000000003</v>
      </c>
      <c r="K87" s="2">
        <f t="shared" si="18"/>
        <v>20.399999999999999</v>
      </c>
      <c r="L87" s="2">
        <f t="shared" si="19"/>
        <v>16.93</v>
      </c>
      <c r="M87" s="3">
        <v>16.850000000000001</v>
      </c>
      <c r="R87" s="7">
        <v>20.399999999999999</v>
      </c>
      <c r="S87" s="5">
        <v>16368.45</v>
      </c>
      <c r="AL87" s="5" t="str">
        <f t="shared" si="12"/>
        <v/>
      </c>
      <c r="AN87" s="5" t="str">
        <f t="shared" si="21"/>
        <v/>
      </c>
      <c r="AP87" s="5" t="str">
        <f t="shared" si="14"/>
        <v/>
      </c>
      <c r="AR87" s="2">
        <v>0.08</v>
      </c>
      <c r="AS87" s="5">
        <f t="shared" si="15"/>
        <v>16368.45</v>
      </c>
      <c r="AT87" s="5">
        <f t="shared" si="20"/>
        <v>15811.922700000001</v>
      </c>
      <c r="AU87" s="11">
        <f t="shared" si="17"/>
        <v>0.25805415866053466</v>
      </c>
      <c r="AV87" s="5">
        <f t="shared" si="16"/>
        <v>258.05415866053465</v>
      </c>
    </row>
    <row r="88" spans="1:48" x14ac:dyDescent="0.3">
      <c r="A88" s="1" t="s">
        <v>189</v>
      </c>
      <c r="B88" s="1" t="s">
        <v>75</v>
      </c>
      <c r="C88" s="1" t="s">
        <v>51</v>
      </c>
      <c r="D88" s="1" t="s">
        <v>52</v>
      </c>
      <c r="E88" s="1" t="s">
        <v>63</v>
      </c>
      <c r="F88" s="1" t="s">
        <v>181</v>
      </c>
      <c r="G88" s="1" t="s">
        <v>55</v>
      </c>
      <c r="H88" s="1" t="s">
        <v>56</v>
      </c>
      <c r="I88" s="2">
        <v>79.163255959400004</v>
      </c>
      <c r="J88" s="2">
        <v>37.770000000000003</v>
      </c>
      <c r="K88" s="2">
        <f t="shared" si="18"/>
        <v>36.590000000000003</v>
      </c>
      <c r="L88" s="2">
        <f t="shared" si="19"/>
        <v>1.18</v>
      </c>
      <c r="M88" s="3">
        <v>1.18</v>
      </c>
      <c r="R88" s="7">
        <v>36.590000000000003</v>
      </c>
      <c r="S88" s="5">
        <v>29358.901249999999</v>
      </c>
      <c r="AL88" s="5" t="str">
        <f t="shared" si="12"/>
        <v/>
      </c>
      <c r="AN88" s="5" t="str">
        <f t="shared" si="21"/>
        <v/>
      </c>
      <c r="AP88" s="5" t="str">
        <f t="shared" si="14"/>
        <v/>
      </c>
      <c r="AS88" s="5">
        <f t="shared" si="15"/>
        <v>29358.901249999999</v>
      </c>
      <c r="AT88" s="5">
        <f t="shared" si="20"/>
        <v>28360.698607499995</v>
      </c>
      <c r="AU88" s="11">
        <f t="shared" si="17"/>
        <v>0.46285302281318441</v>
      </c>
      <c r="AV88" s="5">
        <f t="shared" si="16"/>
        <v>462.8530228131844</v>
      </c>
    </row>
    <row r="89" spans="1:48" x14ac:dyDescent="0.3">
      <c r="A89" s="1" t="s">
        <v>190</v>
      </c>
      <c r="B89" s="1" t="s">
        <v>191</v>
      </c>
      <c r="C89" s="1" t="s">
        <v>192</v>
      </c>
      <c r="D89" s="1" t="s">
        <v>193</v>
      </c>
      <c r="E89" s="1" t="s">
        <v>65</v>
      </c>
      <c r="F89" s="1" t="s">
        <v>181</v>
      </c>
      <c r="G89" s="1" t="s">
        <v>55</v>
      </c>
      <c r="H89" s="1" t="s">
        <v>56</v>
      </c>
      <c r="I89" s="2">
        <v>159.51074413200001</v>
      </c>
      <c r="J89" s="2">
        <v>39.770000000000003</v>
      </c>
      <c r="K89" s="2">
        <f t="shared" si="18"/>
        <v>33.42</v>
      </c>
      <c r="L89" s="2">
        <f t="shared" si="19"/>
        <v>0.35</v>
      </c>
      <c r="M89" s="3">
        <v>0.35</v>
      </c>
      <c r="R89" s="7">
        <v>23.66</v>
      </c>
      <c r="S89" s="5">
        <v>18984.192500000001</v>
      </c>
      <c r="T89" s="8">
        <v>7.93</v>
      </c>
      <c r="U89" s="5">
        <v>1908.8501249999999</v>
      </c>
      <c r="AB89" s="10">
        <v>1.83</v>
      </c>
      <c r="AC89" s="5">
        <v>158.58779999999999</v>
      </c>
      <c r="AL89" s="5" t="str">
        <f t="shared" si="12"/>
        <v/>
      </c>
      <c r="AN89" s="5" t="str">
        <f t="shared" si="21"/>
        <v/>
      </c>
      <c r="AP89" s="5" t="str">
        <f t="shared" si="14"/>
        <v/>
      </c>
      <c r="AS89" s="5">
        <f t="shared" si="15"/>
        <v>21051.630425000003</v>
      </c>
      <c r="AT89" s="5">
        <f t="shared" si="20"/>
        <v>20335.874990550004</v>
      </c>
      <c r="AU89" s="11">
        <f t="shared" si="17"/>
        <v>0.33188608437304018</v>
      </c>
      <c r="AV89" s="5">
        <f t="shared" si="16"/>
        <v>331.88608437304021</v>
      </c>
    </row>
    <row r="90" spans="1:48" x14ac:dyDescent="0.3">
      <c r="A90" s="1" t="s">
        <v>190</v>
      </c>
      <c r="B90" s="1" t="s">
        <v>191</v>
      </c>
      <c r="C90" s="1" t="s">
        <v>192</v>
      </c>
      <c r="D90" s="1" t="s">
        <v>193</v>
      </c>
      <c r="E90" s="1" t="s">
        <v>53</v>
      </c>
      <c r="F90" s="1" t="s">
        <v>181</v>
      </c>
      <c r="G90" s="1" t="s">
        <v>55</v>
      </c>
      <c r="H90" s="1" t="s">
        <v>56</v>
      </c>
      <c r="I90" s="2">
        <v>159.51074413200001</v>
      </c>
      <c r="J90" s="2">
        <v>38.93</v>
      </c>
      <c r="K90" s="2">
        <f t="shared" si="18"/>
        <v>9.02</v>
      </c>
      <c r="L90" s="2">
        <f t="shared" si="19"/>
        <v>0</v>
      </c>
      <c r="R90" s="7">
        <v>8.24</v>
      </c>
      <c r="S90" s="5">
        <v>6611.5700000000006</v>
      </c>
      <c r="AB90" s="10">
        <v>0.78</v>
      </c>
      <c r="AC90" s="5">
        <v>67.594800000000006</v>
      </c>
      <c r="AL90" s="5" t="str">
        <f t="shared" si="12"/>
        <v/>
      </c>
      <c r="AN90" s="5" t="str">
        <f t="shared" si="21"/>
        <v/>
      </c>
      <c r="AP90" s="5" t="str">
        <f t="shared" si="14"/>
        <v/>
      </c>
      <c r="AS90" s="5">
        <f t="shared" si="15"/>
        <v>6679.1648000000005</v>
      </c>
      <c r="AT90" s="5">
        <f t="shared" si="20"/>
        <v>6452.0731968</v>
      </c>
      <c r="AU90" s="11">
        <f t="shared" si="17"/>
        <v>0.10529929547507909</v>
      </c>
      <c r="AV90" s="5">
        <f t="shared" si="16"/>
        <v>105.29929547507908</v>
      </c>
    </row>
    <row r="91" spans="1:48" x14ac:dyDescent="0.3">
      <c r="A91" s="1" t="s">
        <v>190</v>
      </c>
      <c r="B91" s="1" t="s">
        <v>191</v>
      </c>
      <c r="C91" s="1" t="s">
        <v>192</v>
      </c>
      <c r="D91" s="1" t="s">
        <v>193</v>
      </c>
      <c r="E91" s="1" t="s">
        <v>90</v>
      </c>
      <c r="F91" s="1" t="s">
        <v>181</v>
      </c>
      <c r="G91" s="1" t="s">
        <v>55</v>
      </c>
      <c r="H91" s="1" t="s">
        <v>56</v>
      </c>
      <c r="I91" s="2">
        <v>159.51074413200001</v>
      </c>
      <c r="J91" s="2">
        <v>39.78</v>
      </c>
      <c r="K91" s="2">
        <f t="shared" si="18"/>
        <v>29.13</v>
      </c>
      <c r="L91" s="2">
        <f t="shared" si="19"/>
        <v>10.66</v>
      </c>
      <c r="M91" s="3">
        <v>10.57</v>
      </c>
      <c r="R91" s="7">
        <v>27.45</v>
      </c>
      <c r="S91" s="5">
        <v>22025.193749999999</v>
      </c>
      <c r="AB91" s="10">
        <v>1.68</v>
      </c>
      <c r="AC91" s="5">
        <v>145.58879999999999</v>
      </c>
      <c r="AL91" s="5" t="str">
        <f t="shared" si="12"/>
        <v/>
      </c>
      <c r="AN91" s="5" t="str">
        <f t="shared" si="21"/>
        <v/>
      </c>
      <c r="AP91" s="5" t="str">
        <f t="shared" si="14"/>
        <v/>
      </c>
      <c r="AR91" s="2">
        <v>0.09</v>
      </c>
      <c r="AS91" s="5">
        <f t="shared" si="15"/>
        <v>22170.78255</v>
      </c>
      <c r="AT91" s="5">
        <f t="shared" si="20"/>
        <v>21416.9759433</v>
      </c>
      <c r="AU91" s="11">
        <f t="shared" si="17"/>
        <v>0.34952989670896834</v>
      </c>
      <c r="AV91" s="5">
        <f t="shared" si="16"/>
        <v>349.52989670896835</v>
      </c>
    </row>
    <row r="92" spans="1:48" x14ac:dyDescent="0.3">
      <c r="A92" s="1" t="s">
        <v>190</v>
      </c>
      <c r="B92" s="1" t="s">
        <v>191</v>
      </c>
      <c r="C92" s="1" t="s">
        <v>192</v>
      </c>
      <c r="D92" s="1" t="s">
        <v>193</v>
      </c>
      <c r="E92" s="1" t="s">
        <v>57</v>
      </c>
      <c r="F92" s="1" t="s">
        <v>181</v>
      </c>
      <c r="G92" s="1" t="s">
        <v>55</v>
      </c>
      <c r="H92" s="1" t="s">
        <v>56</v>
      </c>
      <c r="I92" s="2">
        <v>159.51074413200001</v>
      </c>
      <c r="J92" s="2">
        <v>38.94</v>
      </c>
      <c r="K92" s="2">
        <f t="shared" si="18"/>
        <v>16.899999999999999</v>
      </c>
      <c r="L92" s="2">
        <f t="shared" si="19"/>
        <v>18.440000000000001</v>
      </c>
      <c r="M92" s="3">
        <v>18.440000000000001</v>
      </c>
      <c r="R92" s="7">
        <v>14.54</v>
      </c>
      <c r="S92" s="5">
        <v>11666.532499999999</v>
      </c>
      <c r="T92" s="8">
        <v>0.5</v>
      </c>
      <c r="U92" s="5">
        <v>120.35625</v>
      </c>
      <c r="AB92" s="10">
        <v>1.86</v>
      </c>
      <c r="AC92" s="5">
        <v>161.1876</v>
      </c>
      <c r="AL92" s="5" t="str">
        <f t="shared" si="12"/>
        <v/>
      </c>
      <c r="AN92" s="5" t="str">
        <f t="shared" si="21"/>
        <v/>
      </c>
      <c r="AP92" s="5" t="str">
        <f t="shared" si="14"/>
        <v/>
      </c>
      <c r="AS92" s="5">
        <f t="shared" si="15"/>
        <v>11948.076349999999</v>
      </c>
      <c r="AT92" s="5">
        <f t="shared" si="20"/>
        <v>11541.841754099998</v>
      </c>
      <c r="AU92" s="11">
        <f t="shared" si="17"/>
        <v>0.18836547077524637</v>
      </c>
      <c r="AV92" s="5">
        <f t="shared" si="16"/>
        <v>188.36547077524637</v>
      </c>
    </row>
    <row r="93" spans="1:48" x14ac:dyDescent="0.3">
      <c r="A93" s="1" t="s">
        <v>194</v>
      </c>
      <c r="B93" s="1" t="s">
        <v>170</v>
      </c>
      <c r="C93" s="1" t="s">
        <v>171</v>
      </c>
      <c r="D93" s="1" t="s">
        <v>52</v>
      </c>
      <c r="E93" s="1" t="s">
        <v>58</v>
      </c>
      <c r="F93" s="1" t="s">
        <v>181</v>
      </c>
      <c r="G93" s="1" t="s">
        <v>55</v>
      </c>
      <c r="H93" s="1" t="s">
        <v>56</v>
      </c>
      <c r="I93" s="2">
        <v>38.994465701400003</v>
      </c>
      <c r="J93" s="2">
        <v>36.44</v>
      </c>
      <c r="K93" s="2">
        <f t="shared" si="18"/>
        <v>28.88</v>
      </c>
      <c r="L93" s="2">
        <f t="shared" si="19"/>
        <v>7.56</v>
      </c>
      <c r="M93" s="3">
        <v>7.56</v>
      </c>
      <c r="R93" s="7">
        <v>26.31</v>
      </c>
      <c r="S93" s="5">
        <v>21110.486250000002</v>
      </c>
      <c r="T93" s="8">
        <v>1.19</v>
      </c>
      <c r="U93" s="5">
        <v>286.44787500000001</v>
      </c>
      <c r="Z93" s="9">
        <v>1.0900000000000001</v>
      </c>
      <c r="AA93" s="5">
        <v>104.95065</v>
      </c>
      <c r="AB93" s="10">
        <v>0.28999999999999998</v>
      </c>
      <c r="AC93" s="5">
        <v>25.131399999999999</v>
      </c>
      <c r="AL93" s="5" t="str">
        <f t="shared" si="12"/>
        <v/>
      </c>
      <c r="AN93" s="5" t="str">
        <f t="shared" si="21"/>
        <v/>
      </c>
      <c r="AP93" s="5" t="str">
        <f t="shared" si="14"/>
        <v/>
      </c>
      <c r="AS93" s="5">
        <f t="shared" si="15"/>
        <v>21527.016175000001</v>
      </c>
      <c r="AT93" s="5">
        <f t="shared" si="20"/>
        <v>20795.097625049999</v>
      </c>
      <c r="AU93" s="11">
        <f t="shared" si="17"/>
        <v>0.33938070174704055</v>
      </c>
      <c r="AV93" s="5">
        <f t="shared" si="16"/>
        <v>339.38070174704052</v>
      </c>
    </row>
    <row r="94" spans="1:48" x14ac:dyDescent="0.3">
      <c r="A94" s="1" t="s">
        <v>195</v>
      </c>
      <c r="B94" s="1" t="s">
        <v>196</v>
      </c>
      <c r="C94" s="1" t="s">
        <v>156</v>
      </c>
      <c r="D94" s="1" t="s">
        <v>156</v>
      </c>
      <c r="E94" s="1" t="s">
        <v>58</v>
      </c>
      <c r="F94" s="1" t="s">
        <v>181</v>
      </c>
      <c r="G94" s="1" t="s">
        <v>55</v>
      </c>
      <c r="H94" s="1" t="s">
        <v>56</v>
      </c>
      <c r="I94" s="2">
        <v>0.99424138945200002</v>
      </c>
      <c r="J94" s="2">
        <v>0.56999999999999995</v>
      </c>
      <c r="K94" s="2">
        <f t="shared" si="18"/>
        <v>0.55999999999999994</v>
      </c>
      <c r="L94" s="2">
        <f t="shared" si="19"/>
        <v>0</v>
      </c>
      <c r="Z94" s="9">
        <v>0.35</v>
      </c>
      <c r="AA94" s="5">
        <v>33.699750000000002</v>
      </c>
      <c r="AB94" s="10">
        <v>0.21</v>
      </c>
      <c r="AC94" s="5">
        <v>18.198599999999999</v>
      </c>
      <c r="AL94" s="5" t="str">
        <f t="shared" si="12"/>
        <v/>
      </c>
      <c r="AN94" s="5" t="str">
        <f t="shared" si="21"/>
        <v/>
      </c>
      <c r="AP94" s="5" t="str">
        <f t="shared" si="14"/>
        <v/>
      </c>
      <c r="AS94" s="5">
        <f t="shared" si="15"/>
        <v>51.898350000000001</v>
      </c>
      <c r="AT94" s="5">
        <f t="shared" si="20"/>
        <v>50.133806099999994</v>
      </c>
      <c r="AU94" s="11">
        <f t="shared" si="17"/>
        <v>8.1819506704177596E-4</v>
      </c>
      <c r="AV94" s="5">
        <f t="shared" si="16"/>
        <v>0.81819506704177591</v>
      </c>
    </row>
    <row r="95" spans="1:48" x14ac:dyDescent="0.3">
      <c r="A95" s="1" t="s">
        <v>197</v>
      </c>
      <c r="B95" s="1" t="s">
        <v>198</v>
      </c>
      <c r="C95" s="1" t="s">
        <v>199</v>
      </c>
      <c r="D95" s="1" t="s">
        <v>52</v>
      </c>
      <c r="E95" s="1" t="s">
        <v>115</v>
      </c>
      <c r="F95" s="1" t="s">
        <v>200</v>
      </c>
      <c r="G95" s="1" t="s">
        <v>55</v>
      </c>
      <c r="H95" s="1" t="s">
        <v>56</v>
      </c>
      <c r="I95" s="2">
        <v>197.89224970699999</v>
      </c>
      <c r="J95" s="2">
        <v>39.67</v>
      </c>
      <c r="K95" s="2">
        <f t="shared" si="18"/>
        <v>6.76</v>
      </c>
      <c r="L95" s="2">
        <f t="shared" si="19"/>
        <v>0</v>
      </c>
      <c r="R95" s="7">
        <v>5.17</v>
      </c>
      <c r="S95" s="5">
        <v>4148.2787499999986</v>
      </c>
      <c r="T95" s="8">
        <v>1.59</v>
      </c>
      <c r="U95" s="5">
        <v>382.73287500000009</v>
      </c>
      <c r="AL95" s="5" t="str">
        <f t="shared" si="12"/>
        <v/>
      </c>
      <c r="AN95" s="5" t="str">
        <f t="shared" si="21"/>
        <v/>
      </c>
      <c r="AP95" s="5" t="str">
        <f t="shared" si="14"/>
        <v/>
      </c>
      <c r="AS95" s="5">
        <f t="shared" si="15"/>
        <v>4531.0116249999983</v>
      </c>
      <c r="AT95" s="5">
        <f t="shared" si="20"/>
        <v>4376.9572297499972</v>
      </c>
      <c r="AU95" s="11">
        <f t="shared" si="17"/>
        <v>7.1432933037060706E-2</v>
      </c>
      <c r="AV95" s="5">
        <f t="shared" si="16"/>
        <v>71.432933037060707</v>
      </c>
    </row>
    <row r="96" spans="1:48" x14ac:dyDescent="0.3">
      <c r="A96" s="1" t="s">
        <v>201</v>
      </c>
      <c r="B96" s="1" t="s">
        <v>202</v>
      </c>
      <c r="C96" s="1" t="s">
        <v>203</v>
      </c>
      <c r="D96" s="1" t="s">
        <v>89</v>
      </c>
      <c r="E96" s="1" t="s">
        <v>114</v>
      </c>
      <c r="F96" s="1" t="s">
        <v>200</v>
      </c>
      <c r="G96" s="1" t="s">
        <v>55</v>
      </c>
      <c r="H96" s="1" t="s">
        <v>56</v>
      </c>
      <c r="I96" s="2">
        <v>76.374824246399996</v>
      </c>
      <c r="J96" s="2">
        <v>36.729999999999997</v>
      </c>
      <c r="K96" s="2">
        <f t="shared" si="18"/>
        <v>36.74</v>
      </c>
      <c r="L96" s="2">
        <f t="shared" si="19"/>
        <v>0</v>
      </c>
      <c r="R96" s="7">
        <v>36.43</v>
      </c>
      <c r="S96" s="5">
        <v>29230.521250000002</v>
      </c>
      <c r="T96" s="8">
        <v>0.03</v>
      </c>
      <c r="U96" s="5">
        <v>7.221375000000001</v>
      </c>
      <c r="AB96" s="10">
        <v>0.28000000000000003</v>
      </c>
      <c r="AC96" s="5">
        <v>24.264800000000001</v>
      </c>
      <c r="AL96" s="5" t="str">
        <f t="shared" si="12"/>
        <v/>
      </c>
      <c r="AN96" s="5" t="str">
        <f t="shared" si="21"/>
        <v/>
      </c>
      <c r="AP96" s="5" t="str">
        <f t="shared" si="14"/>
        <v/>
      </c>
      <c r="AS96" s="5">
        <f t="shared" si="15"/>
        <v>29262.007425000003</v>
      </c>
      <c r="AT96" s="5">
        <f t="shared" si="20"/>
        <v>28267.099172550003</v>
      </c>
      <c r="AU96" s="11">
        <f t="shared" si="17"/>
        <v>0.46132545884165538</v>
      </c>
      <c r="AV96" s="5">
        <f t="shared" si="16"/>
        <v>461.3254588416554</v>
      </c>
    </row>
    <row r="97" spans="1:48" x14ac:dyDescent="0.3">
      <c r="A97" s="1" t="s">
        <v>201</v>
      </c>
      <c r="B97" s="1" t="s">
        <v>202</v>
      </c>
      <c r="C97" s="1" t="s">
        <v>203</v>
      </c>
      <c r="D97" s="1" t="s">
        <v>89</v>
      </c>
      <c r="E97" s="1" t="s">
        <v>108</v>
      </c>
      <c r="F97" s="1" t="s">
        <v>200</v>
      </c>
      <c r="G97" s="1" t="s">
        <v>55</v>
      </c>
      <c r="H97" s="1" t="s">
        <v>56</v>
      </c>
      <c r="I97" s="2">
        <v>76.374824246399996</v>
      </c>
      <c r="J97" s="2">
        <v>36</v>
      </c>
      <c r="K97" s="2">
        <f t="shared" si="18"/>
        <v>25.340000000000003</v>
      </c>
      <c r="L97" s="2">
        <f t="shared" si="19"/>
        <v>0</v>
      </c>
      <c r="R97" s="7">
        <v>20.73</v>
      </c>
      <c r="S97" s="5">
        <v>16633.233749999999</v>
      </c>
      <c r="T97" s="8">
        <v>4.2300000000000004</v>
      </c>
      <c r="U97" s="5">
        <v>1018.213875</v>
      </c>
      <c r="Z97" s="9">
        <v>0.01</v>
      </c>
      <c r="AA97" s="5">
        <v>0.96285000000000009</v>
      </c>
      <c r="AB97" s="10">
        <v>0.37</v>
      </c>
      <c r="AC97" s="5">
        <v>32.064200000000007</v>
      </c>
      <c r="AL97" s="5" t="str">
        <f t="shared" si="12"/>
        <v/>
      </c>
      <c r="AN97" s="5" t="str">
        <f t="shared" si="21"/>
        <v/>
      </c>
      <c r="AP97" s="5" t="str">
        <f t="shared" si="14"/>
        <v/>
      </c>
      <c r="AS97" s="5">
        <f t="shared" si="15"/>
        <v>17684.474675000001</v>
      </c>
      <c r="AT97" s="5">
        <f t="shared" si="20"/>
        <v>17083.202536049997</v>
      </c>
      <c r="AU97" s="11">
        <f t="shared" si="17"/>
        <v>0.27880173343295528</v>
      </c>
      <c r="AV97" s="5">
        <f t="shared" si="16"/>
        <v>278.80173343295525</v>
      </c>
    </row>
    <row r="98" spans="1:48" x14ac:dyDescent="0.3">
      <c r="A98" s="1" t="s">
        <v>204</v>
      </c>
      <c r="B98" s="1" t="s">
        <v>205</v>
      </c>
      <c r="C98" s="1" t="s">
        <v>206</v>
      </c>
      <c r="D98" s="1" t="s">
        <v>52</v>
      </c>
      <c r="E98" s="1" t="s">
        <v>108</v>
      </c>
      <c r="F98" s="1" t="s">
        <v>200</v>
      </c>
      <c r="G98" s="1" t="s">
        <v>55</v>
      </c>
      <c r="H98" s="1" t="s">
        <v>56</v>
      </c>
      <c r="I98" s="2">
        <v>2.8829666719899998</v>
      </c>
      <c r="J98" s="2">
        <v>2.66</v>
      </c>
      <c r="K98" s="2">
        <f t="shared" si="18"/>
        <v>1.08</v>
      </c>
      <c r="L98" s="2">
        <f t="shared" si="19"/>
        <v>0</v>
      </c>
      <c r="Z98" s="9">
        <v>0.47</v>
      </c>
      <c r="AA98" s="5">
        <v>45.253950000000003</v>
      </c>
      <c r="AB98" s="10">
        <v>0.61</v>
      </c>
      <c r="AC98" s="5">
        <v>52.862600000000008</v>
      </c>
      <c r="AL98" s="5" t="str">
        <f t="shared" si="12"/>
        <v/>
      </c>
      <c r="AN98" s="5" t="str">
        <f t="shared" si="21"/>
        <v/>
      </c>
      <c r="AP98" s="5" t="str">
        <f t="shared" si="14"/>
        <v/>
      </c>
      <c r="AS98" s="5">
        <f t="shared" si="15"/>
        <v>98.116550000000018</v>
      </c>
      <c r="AT98" s="5">
        <f t="shared" si="20"/>
        <v>94.780587300000008</v>
      </c>
      <c r="AU98" s="11">
        <f t="shared" si="17"/>
        <v>1.5468406453222074E-3</v>
      </c>
      <c r="AV98" s="5">
        <f t="shared" si="16"/>
        <v>1.5468406453222074</v>
      </c>
    </row>
    <row r="99" spans="1:48" x14ac:dyDescent="0.3">
      <c r="A99" s="1" t="s">
        <v>207</v>
      </c>
      <c r="B99" s="1" t="s">
        <v>208</v>
      </c>
      <c r="C99" s="1" t="s">
        <v>209</v>
      </c>
      <c r="D99" s="1" t="s">
        <v>89</v>
      </c>
      <c r="E99" s="1" t="s">
        <v>80</v>
      </c>
      <c r="F99" s="1" t="s">
        <v>200</v>
      </c>
      <c r="G99" s="1" t="s">
        <v>55</v>
      </c>
      <c r="H99" s="1" t="s">
        <v>56</v>
      </c>
      <c r="I99" s="2">
        <v>39.683878432999997</v>
      </c>
      <c r="J99" s="2">
        <v>37.76</v>
      </c>
      <c r="K99" s="2">
        <f t="shared" si="18"/>
        <v>24.89</v>
      </c>
      <c r="L99" s="2">
        <f t="shared" si="19"/>
        <v>0</v>
      </c>
      <c r="R99" s="7">
        <v>19.91</v>
      </c>
      <c r="S99" s="5">
        <v>15975.286249999999</v>
      </c>
      <c r="T99" s="8">
        <v>1.21</v>
      </c>
      <c r="U99" s="5">
        <v>291.26212500000003</v>
      </c>
      <c r="AB99" s="10">
        <v>3.77</v>
      </c>
      <c r="AC99" s="5">
        <v>326.70819999999998</v>
      </c>
      <c r="AL99" s="5" t="str">
        <f t="shared" si="12"/>
        <v/>
      </c>
      <c r="AN99" s="5" t="str">
        <f t="shared" si="21"/>
        <v/>
      </c>
      <c r="AP99" s="5" t="str">
        <f t="shared" si="14"/>
        <v/>
      </c>
      <c r="AS99" s="5">
        <f t="shared" si="15"/>
        <v>16593.256574999999</v>
      </c>
      <c r="AT99" s="5">
        <f t="shared" si="20"/>
        <v>16029.085851449998</v>
      </c>
      <c r="AU99" s="11">
        <f t="shared" si="17"/>
        <v>0.2615983104631171</v>
      </c>
      <c r="AV99" s="5">
        <f t="shared" si="16"/>
        <v>261.59831046311712</v>
      </c>
    </row>
    <row r="100" spans="1:48" x14ac:dyDescent="0.3">
      <c r="A100" s="1" t="s">
        <v>210</v>
      </c>
      <c r="B100" s="1" t="s">
        <v>211</v>
      </c>
      <c r="C100" s="1" t="s">
        <v>212</v>
      </c>
      <c r="D100" s="1" t="s">
        <v>52</v>
      </c>
      <c r="E100" s="1" t="s">
        <v>63</v>
      </c>
      <c r="F100" s="1" t="s">
        <v>200</v>
      </c>
      <c r="G100" s="1" t="s">
        <v>55</v>
      </c>
      <c r="H100" s="1" t="s">
        <v>56</v>
      </c>
      <c r="I100" s="2">
        <v>61.938511215299997</v>
      </c>
      <c r="J100" s="2">
        <v>37.82</v>
      </c>
      <c r="K100" s="2">
        <f t="shared" si="18"/>
        <v>7.0000000000000007E-2</v>
      </c>
      <c r="L100" s="2">
        <f t="shared" si="19"/>
        <v>0</v>
      </c>
      <c r="R100" s="7">
        <v>7.0000000000000007E-2</v>
      </c>
      <c r="S100" s="5">
        <v>56.166250000000012</v>
      </c>
      <c r="AL100" s="5" t="str">
        <f t="shared" si="12"/>
        <v/>
      </c>
      <c r="AN100" s="5" t="str">
        <f t="shared" si="21"/>
        <v/>
      </c>
      <c r="AP100" s="5" t="str">
        <f t="shared" si="14"/>
        <v/>
      </c>
      <c r="AS100" s="5">
        <f t="shared" si="15"/>
        <v>56.166250000000012</v>
      </c>
      <c r="AT100" s="5">
        <f t="shared" si="20"/>
        <v>54.256597500000005</v>
      </c>
      <c r="AU100" s="11">
        <f t="shared" si="17"/>
        <v>8.8547995618810927E-4</v>
      </c>
      <c r="AV100" s="5">
        <f t="shared" si="16"/>
        <v>0.88547995618810915</v>
      </c>
    </row>
    <row r="101" spans="1:48" x14ac:dyDescent="0.3">
      <c r="A101" s="1" t="s">
        <v>213</v>
      </c>
      <c r="B101" s="1" t="s">
        <v>176</v>
      </c>
      <c r="C101" s="1" t="s">
        <v>177</v>
      </c>
      <c r="D101" s="1" t="s">
        <v>89</v>
      </c>
      <c r="E101" s="1" t="s">
        <v>99</v>
      </c>
      <c r="F101" s="1" t="s">
        <v>214</v>
      </c>
      <c r="G101" s="1" t="s">
        <v>55</v>
      </c>
      <c r="H101" s="1" t="s">
        <v>56</v>
      </c>
      <c r="I101" s="2">
        <v>39.742422336499999</v>
      </c>
      <c r="J101" s="2">
        <v>36.799999999999997</v>
      </c>
      <c r="K101" s="2">
        <f t="shared" si="18"/>
        <v>36.04</v>
      </c>
      <c r="L101" s="2">
        <f t="shared" si="19"/>
        <v>0.76</v>
      </c>
      <c r="M101" s="3">
        <v>0.76</v>
      </c>
      <c r="R101" s="7">
        <v>35.92</v>
      </c>
      <c r="S101" s="5">
        <v>28821.31</v>
      </c>
      <c r="AB101" s="10">
        <v>0.12</v>
      </c>
      <c r="AC101" s="5">
        <v>10.3992</v>
      </c>
      <c r="AL101" s="5" t="str">
        <f t="shared" si="12"/>
        <v/>
      </c>
      <c r="AN101" s="5" t="str">
        <f t="shared" si="21"/>
        <v/>
      </c>
      <c r="AP101" s="5" t="str">
        <f t="shared" si="14"/>
        <v/>
      </c>
      <c r="AS101" s="5">
        <f t="shared" si="15"/>
        <v>28831.709200000001</v>
      </c>
      <c r="AT101" s="5">
        <f t="shared" si="20"/>
        <v>27851.431087200002</v>
      </c>
      <c r="AU101" s="11">
        <f t="shared" si="17"/>
        <v>0.45454166157157194</v>
      </c>
      <c r="AV101" s="5">
        <f t="shared" si="16"/>
        <v>454.54166157157198</v>
      </c>
    </row>
    <row r="102" spans="1:48" x14ac:dyDescent="0.3">
      <c r="A102" s="1" t="s">
        <v>215</v>
      </c>
      <c r="B102" s="1" t="s">
        <v>176</v>
      </c>
      <c r="C102" s="1" t="s">
        <v>177</v>
      </c>
      <c r="D102" s="1" t="s">
        <v>89</v>
      </c>
      <c r="E102" s="1" t="s">
        <v>108</v>
      </c>
      <c r="F102" s="1" t="s">
        <v>214</v>
      </c>
      <c r="G102" s="1" t="s">
        <v>55</v>
      </c>
      <c r="H102" s="1" t="s">
        <v>56</v>
      </c>
      <c r="I102" s="2">
        <v>53.2589697206</v>
      </c>
      <c r="J102" s="2">
        <v>13.06</v>
      </c>
      <c r="K102" s="2">
        <f t="shared" si="18"/>
        <v>13.059999999999999</v>
      </c>
      <c r="L102" s="2">
        <f t="shared" si="19"/>
        <v>0</v>
      </c>
      <c r="R102" s="7">
        <v>13.03</v>
      </c>
      <c r="S102" s="5">
        <v>10454.946250000001</v>
      </c>
      <c r="T102" s="8">
        <v>0.03</v>
      </c>
      <c r="U102" s="5">
        <v>7.221375000000001</v>
      </c>
      <c r="AL102" s="5" t="str">
        <f t="shared" si="12"/>
        <v/>
      </c>
      <c r="AN102" s="5" t="str">
        <f t="shared" si="21"/>
        <v/>
      </c>
      <c r="AP102" s="5" t="str">
        <f t="shared" si="14"/>
        <v/>
      </c>
      <c r="AS102" s="5">
        <f t="shared" si="15"/>
        <v>10462.167625</v>
      </c>
      <c r="AT102" s="5">
        <f t="shared" si="20"/>
        <v>10106.45392575</v>
      </c>
      <c r="AU102" s="11">
        <f t="shared" si="17"/>
        <v>0.16493961641052507</v>
      </c>
      <c r="AV102" s="5">
        <f t="shared" si="16"/>
        <v>164.93961641052508</v>
      </c>
    </row>
    <row r="103" spans="1:48" x14ac:dyDescent="0.3">
      <c r="A103" s="1" t="s">
        <v>215</v>
      </c>
      <c r="B103" s="1" t="s">
        <v>176</v>
      </c>
      <c r="C103" s="1" t="s">
        <v>177</v>
      </c>
      <c r="D103" s="1" t="s">
        <v>89</v>
      </c>
      <c r="E103" s="1" t="s">
        <v>109</v>
      </c>
      <c r="F103" s="1" t="s">
        <v>214</v>
      </c>
      <c r="G103" s="1" t="s">
        <v>55</v>
      </c>
      <c r="H103" s="1" t="s">
        <v>56</v>
      </c>
      <c r="I103" s="2">
        <v>53.2589697206</v>
      </c>
      <c r="J103" s="2">
        <v>38.89</v>
      </c>
      <c r="K103" s="2">
        <f t="shared" si="18"/>
        <v>38.590000000000003</v>
      </c>
      <c r="L103" s="2">
        <f t="shared" si="19"/>
        <v>0.3</v>
      </c>
      <c r="M103" s="3">
        <v>0.3</v>
      </c>
      <c r="R103" s="7">
        <v>20.82</v>
      </c>
      <c r="S103" s="5">
        <v>16705.447499999998</v>
      </c>
      <c r="T103" s="8">
        <v>17.77</v>
      </c>
      <c r="U103" s="5">
        <v>4277.4611250000007</v>
      </c>
      <c r="AL103" s="5" t="str">
        <f t="shared" si="12"/>
        <v/>
      </c>
      <c r="AN103" s="5" t="str">
        <f t="shared" si="21"/>
        <v/>
      </c>
      <c r="AP103" s="5" t="str">
        <f t="shared" si="14"/>
        <v/>
      </c>
      <c r="AS103" s="5">
        <f t="shared" si="15"/>
        <v>20982.908625</v>
      </c>
      <c r="AT103" s="5">
        <f t="shared" si="20"/>
        <v>20269.48973175</v>
      </c>
      <c r="AU103" s="11">
        <f t="shared" si="17"/>
        <v>0.33080266191821772</v>
      </c>
      <c r="AV103" s="5">
        <f t="shared" si="16"/>
        <v>330.80266191821772</v>
      </c>
    </row>
    <row r="104" spans="1:48" x14ac:dyDescent="0.3">
      <c r="A104" s="1" t="s">
        <v>216</v>
      </c>
      <c r="B104" s="1" t="s">
        <v>173</v>
      </c>
      <c r="C104" s="1" t="s">
        <v>174</v>
      </c>
      <c r="D104" s="1" t="s">
        <v>52</v>
      </c>
      <c r="E104" s="1" t="s">
        <v>108</v>
      </c>
      <c r="F104" s="1" t="s">
        <v>214</v>
      </c>
      <c r="G104" s="1" t="s">
        <v>55</v>
      </c>
      <c r="H104" s="1" t="s">
        <v>56</v>
      </c>
      <c r="I104" s="2">
        <v>2.3604722540399998</v>
      </c>
      <c r="J104" s="2">
        <v>2.2599999999999998</v>
      </c>
      <c r="K104" s="2">
        <f t="shared" si="18"/>
        <v>2.2600000000000002</v>
      </c>
      <c r="L104" s="2">
        <f t="shared" si="19"/>
        <v>0</v>
      </c>
      <c r="Z104" s="9">
        <v>0.4</v>
      </c>
      <c r="AA104" s="5">
        <v>38.51400000000001</v>
      </c>
      <c r="AB104" s="10">
        <v>1.86</v>
      </c>
      <c r="AC104" s="5">
        <v>161.1876</v>
      </c>
      <c r="AL104" s="5" t="str">
        <f t="shared" si="12"/>
        <v/>
      </c>
      <c r="AN104" s="5" t="str">
        <f t="shared" si="21"/>
        <v/>
      </c>
      <c r="AP104" s="5" t="str">
        <f t="shared" si="14"/>
        <v/>
      </c>
      <c r="AS104" s="5">
        <f t="shared" si="15"/>
        <v>199.70160000000001</v>
      </c>
      <c r="AT104" s="5">
        <f t="shared" si="20"/>
        <v>192.91174559999999</v>
      </c>
      <c r="AU104" s="11">
        <f t="shared" si="17"/>
        <v>3.1483633680136256E-3</v>
      </c>
      <c r="AV104" s="5">
        <f t="shared" si="16"/>
        <v>3.1483633680136252</v>
      </c>
    </row>
    <row r="105" spans="1:48" x14ac:dyDescent="0.3">
      <c r="A105" s="1" t="s">
        <v>217</v>
      </c>
      <c r="B105" s="1" t="s">
        <v>176</v>
      </c>
      <c r="C105" s="1" t="s">
        <v>177</v>
      </c>
      <c r="D105" s="1" t="s">
        <v>89</v>
      </c>
      <c r="E105" s="1" t="s">
        <v>108</v>
      </c>
      <c r="F105" s="1" t="s">
        <v>214</v>
      </c>
      <c r="G105" s="1" t="s">
        <v>55</v>
      </c>
      <c r="H105" s="1" t="s">
        <v>56</v>
      </c>
      <c r="I105" s="2">
        <v>24.185396847500002</v>
      </c>
      <c r="J105" s="2">
        <v>24.06</v>
      </c>
      <c r="K105" s="2">
        <f t="shared" si="18"/>
        <v>24.06</v>
      </c>
      <c r="L105" s="2">
        <f t="shared" si="19"/>
        <v>0</v>
      </c>
      <c r="N105" s="4">
        <v>3.09</v>
      </c>
      <c r="O105" s="5">
        <v>7389.3487500000001</v>
      </c>
      <c r="P105" s="6">
        <v>12.09</v>
      </c>
      <c r="Q105" s="5">
        <v>25378.421249999999</v>
      </c>
      <c r="R105" s="7">
        <v>8.64</v>
      </c>
      <c r="S105" s="5">
        <v>6932.52</v>
      </c>
      <c r="Z105" s="9">
        <v>0.06</v>
      </c>
      <c r="AA105" s="5">
        <v>5.7771000000000008</v>
      </c>
      <c r="AB105" s="10">
        <v>0.18</v>
      </c>
      <c r="AC105" s="5">
        <v>15.598800000000001</v>
      </c>
      <c r="AL105" s="5" t="str">
        <f t="shared" si="12"/>
        <v/>
      </c>
      <c r="AN105" s="5" t="str">
        <f t="shared" si="21"/>
        <v/>
      </c>
      <c r="AP105" s="5" t="str">
        <f t="shared" si="14"/>
        <v/>
      </c>
      <c r="AS105" s="5">
        <f t="shared" si="15"/>
        <v>39721.6659</v>
      </c>
      <c r="AT105" s="5">
        <f t="shared" si="20"/>
        <v>38371.129259399997</v>
      </c>
      <c r="AU105" s="11">
        <f t="shared" si="17"/>
        <v>0.62622551765251744</v>
      </c>
      <c r="AV105" s="5">
        <f t="shared" si="16"/>
        <v>626.2255176525174</v>
      </c>
    </row>
    <row r="106" spans="1:48" x14ac:dyDescent="0.3">
      <c r="A106" s="1" t="s">
        <v>218</v>
      </c>
      <c r="B106" s="1" t="s">
        <v>219</v>
      </c>
      <c r="C106" s="1" t="s">
        <v>220</v>
      </c>
      <c r="D106" s="1" t="s">
        <v>89</v>
      </c>
      <c r="E106" s="1" t="s">
        <v>101</v>
      </c>
      <c r="F106" s="1" t="s">
        <v>214</v>
      </c>
      <c r="G106" s="1" t="s">
        <v>55</v>
      </c>
      <c r="H106" s="1" t="s">
        <v>56</v>
      </c>
      <c r="I106" s="2">
        <v>79.514819396199997</v>
      </c>
      <c r="J106" s="2">
        <v>37.65</v>
      </c>
      <c r="K106" s="2">
        <f t="shared" si="18"/>
        <v>37.17</v>
      </c>
      <c r="L106" s="2">
        <f t="shared" si="19"/>
        <v>0</v>
      </c>
      <c r="P106" s="6">
        <v>11.77</v>
      </c>
      <c r="Q106" s="5">
        <v>24706.701249999998</v>
      </c>
      <c r="R106" s="7">
        <v>23.05</v>
      </c>
      <c r="S106" s="5">
        <v>18494.743750000001</v>
      </c>
      <c r="AB106" s="10">
        <v>2.35</v>
      </c>
      <c r="AC106" s="5">
        <v>203.65100000000001</v>
      </c>
      <c r="AL106" s="5" t="str">
        <f t="shared" si="12"/>
        <v/>
      </c>
      <c r="AN106" s="5" t="str">
        <f t="shared" si="21"/>
        <v/>
      </c>
      <c r="AP106" s="5" t="str">
        <f t="shared" si="14"/>
        <v/>
      </c>
      <c r="AS106" s="5">
        <f t="shared" si="15"/>
        <v>43405.095999999998</v>
      </c>
      <c r="AT106" s="5">
        <f t="shared" si="20"/>
        <v>41929.322735999995</v>
      </c>
      <c r="AU106" s="11">
        <f t="shared" si="17"/>
        <v>0.68429604085052265</v>
      </c>
      <c r="AV106" s="5">
        <f t="shared" si="16"/>
        <v>684.29604085052267</v>
      </c>
    </row>
    <row r="107" spans="1:48" x14ac:dyDescent="0.3">
      <c r="A107" s="1" t="s">
        <v>218</v>
      </c>
      <c r="B107" s="1" t="s">
        <v>219</v>
      </c>
      <c r="C107" s="1" t="s">
        <v>220</v>
      </c>
      <c r="D107" s="1" t="s">
        <v>89</v>
      </c>
      <c r="E107" s="1" t="s">
        <v>116</v>
      </c>
      <c r="F107" s="1" t="s">
        <v>214</v>
      </c>
      <c r="G107" s="1" t="s">
        <v>55</v>
      </c>
      <c r="H107" s="1" t="s">
        <v>56</v>
      </c>
      <c r="I107" s="2">
        <v>79.514819396199997</v>
      </c>
      <c r="J107" s="2">
        <v>39.81</v>
      </c>
      <c r="K107" s="2">
        <f t="shared" si="18"/>
        <v>39.81</v>
      </c>
      <c r="L107" s="2">
        <f t="shared" si="19"/>
        <v>0</v>
      </c>
      <c r="P107" s="6">
        <v>12.39</v>
      </c>
      <c r="Q107" s="5">
        <v>26008.158749999999</v>
      </c>
      <c r="R107" s="7">
        <v>17.34</v>
      </c>
      <c r="S107" s="5">
        <v>13913.182500000001</v>
      </c>
      <c r="T107" s="8">
        <v>10.08</v>
      </c>
      <c r="U107" s="5">
        <v>2426.382000000001</v>
      </c>
      <c r="AL107" s="5" t="str">
        <f t="shared" si="12"/>
        <v/>
      </c>
      <c r="AN107" s="5" t="str">
        <f t="shared" ref="AN107:AN126" si="22">IF(AM107&gt;0,AM107*$AN$1,"")</f>
        <v/>
      </c>
      <c r="AP107" s="5" t="str">
        <f t="shared" si="14"/>
        <v/>
      </c>
      <c r="AS107" s="5">
        <f t="shared" si="15"/>
        <v>42347.723249999995</v>
      </c>
      <c r="AT107" s="5">
        <f t="shared" si="20"/>
        <v>40907.900659499996</v>
      </c>
      <c r="AU107" s="11">
        <f t="shared" si="17"/>
        <v>0.66762620128771577</v>
      </c>
      <c r="AV107" s="5">
        <f t="shared" si="16"/>
        <v>667.62620128771573</v>
      </c>
    </row>
    <row r="108" spans="1:48" x14ac:dyDescent="0.3">
      <c r="A108" s="1" t="s">
        <v>221</v>
      </c>
      <c r="B108" s="1" t="s">
        <v>75</v>
      </c>
      <c r="C108" s="1" t="s">
        <v>51</v>
      </c>
      <c r="D108" s="1" t="s">
        <v>52</v>
      </c>
      <c r="E108" s="1" t="s">
        <v>114</v>
      </c>
      <c r="F108" s="1" t="s">
        <v>214</v>
      </c>
      <c r="G108" s="1" t="s">
        <v>55</v>
      </c>
      <c r="H108" s="1" t="s">
        <v>56</v>
      </c>
      <c r="I108" s="2">
        <v>5.00191015505</v>
      </c>
      <c r="J108" s="2">
        <v>4.97</v>
      </c>
      <c r="K108" s="2">
        <f t="shared" si="18"/>
        <v>4.97</v>
      </c>
      <c r="L108" s="2">
        <f t="shared" si="19"/>
        <v>0</v>
      </c>
      <c r="Z108" s="9">
        <v>3</v>
      </c>
      <c r="AA108" s="5">
        <v>288.85500000000002</v>
      </c>
      <c r="AB108" s="10">
        <v>1.97</v>
      </c>
      <c r="AC108" s="5">
        <v>170.72020000000001</v>
      </c>
      <c r="AL108" s="5" t="str">
        <f t="shared" si="12"/>
        <v/>
      </c>
      <c r="AN108" s="5" t="str">
        <f t="shared" si="22"/>
        <v/>
      </c>
      <c r="AP108" s="5" t="str">
        <f t="shared" si="14"/>
        <v/>
      </c>
      <c r="AS108" s="5">
        <f t="shared" si="15"/>
        <v>459.5752</v>
      </c>
      <c r="AT108" s="5">
        <f t="shared" si="20"/>
        <v>443.94964320000003</v>
      </c>
      <c r="AU108" s="11">
        <f t="shared" si="17"/>
        <v>7.2453586978148176E-3</v>
      </c>
      <c r="AV108" s="5">
        <f t="shared" si="16"/>
        <v>7.2453586978148179</v>
      </c>
    </row>
    <row r="109" spans="1:48" x14ac:dyDescent="0.3">
      <c r="A109" s="1" t="s">
        <v>222</v>
      </c>
      <c r="B109" s="1" t="s">
        <v>50</v>
      </c>
      <c r="C109" s="1" t="s">
        <v>51</v>
      </c>
      <c r="D109" s="1" t="s">
        <v>52</v>
      </c>
      <c r="E109" s="1" t="s">
        <v>114</v>
      </c>
      <c r="F109" s="1" t="s">
        <v>214</v>
      </c>
      <c r="G109" s="1" t="s">
        <v>55</v>
      </c>
      <c r="H109" s="1" t="s">
        <v>56</v>
      </c>
      <c r="I109" s="2">
        <v>106.600646123</v>
      </c>
      <c r="J109" s="2">
        <v>33.950000000000003</v>
      </c>
      <c r="K109" s="2">
        <f t="shared" si="18"/>
        <v>31.400000000000002</v>
      </c>
      <c r="L109" s="2">
        <f t="shared" si="19"/>
        <v>2.5499999999999998</v>
      </c>
      <c r="N109" s="4">
        <v>19.05</v>
      </c>
      <c r="O109" s="5">
        <v>45555.693749999999</v>
      </c>
      <c r="P109" s="6">
        <v>11.32</v>
      </c>
      <c r="Q109" s="5">
        <v>23762.095000000001</v>
      </c>
      <c r="R109" s="7">
        <v>0.92</v>
      </c>
      <c r="S109" s="5">
        <v>738.18500000000006</v>
      </c>
      <c r="AB109" s="10">
        <v>0.11</v>
      </c>
      <c r="AC109" s="5">
        <v>9.5326000000000004</v>
      </c>
      <c r="AL109" s="5" t="str">
        <f t="shared" si="12"/>
        <v/>
      </c>
      <c r="AM109" s="3">
        <v>1.02</v>
      </c>
      <c r="AN109" s="5">
        <f t="shared" si="22"/>
        <v>5750.76</v>
      </c>
      <c r="AP109" s="5" t="str">
        <f t="shared" si="14"/>
        <v/>
      </c>
      <c r="AQ109" s="2">
        <v>1.53</v>
      </c>
      <c r="AS109" s="5">
        <f t="shared" si="15"/>
        <v>70065.506350000011</v>
      </c>
      <c r="AT109" s="5">
        <f t="shared" si="20"/>
        <v>67683.279134099997</v>
      </c>
      <c r="AU109" s="11">
        <f t="shared" si="17"/>
        <v>1.1046064405776723</v>
      </c>
      <c r="AV109" s="5">
        <f t="shared" si="16"/>
        <v>1104.6064405776722</v>
      </c>
    </row>
    <row r="110" spans="1:48" x14ac:dyDescent="0.3">
      <c r="A110" s="1" t="s">
        <v>222</v>
      </c>
      <c r="B110" s="1" t="s">
        <v>50</v>
      </c>
      <c r="C110" s="1" t="s">
        <v>51</v>
      </c>
      <c r="D110" s="1" t="s">
        <v>52</v>
      </c>
      <c r="E110" s="1" t="s">
        <v>115</v>
      </c>
      <c r="F110" s="1" t="s">
        <v>214</v>
      </c>
      <c r="G110" s="1" t="s">
        <v>55</v>
      </c>
      <c r="H110" s="1" t="s">
        <v>56</v>
      </c>
      <c r="I110" s="2">
        <v>106.600646123</v>
      </c>
      <c r="J110" s="2">
        <v>39.93</v>
      </c>
      <c r="K110" s="2">
        <f t="shared" si="18"/>
        <v>39.92</v>
      </c>
      <c r="L110" s="2">
        <f t="shared" si="19"/>
        <v>0</v>
      </c>
      <c r="P110" s="6">
        <v>24.19</v>
      </c>
      <c r="Q110" s="5">
        <v>50777.833750000013</v>
      </c>
      <c r="R110" s="7">
        <v>14.85</v>
      </c>
      <c r="S110" s="5">
        <v>11915.268749999999</v>
      </c>
      <c r="T110" s="8">
        <v>0.88</v>
      </c>
      <c r="U110" s="5">
        <v>211.827</v>
      </c>
      <c r="AL110" s="5" t="str">
        <f t="shared" si="12"/>
        <v/>
      </c>
      <c r="AN110" s="5" t="str">
        <f t="shared" si="22"/>
        <v/>
      </c>
      <c r="AP110" s="5" t="str">
        <f t="shared" si="14"/>
        <v/>
      </c>
      <c r="AS110" s="5">
        <f t="shared" si="15"/>
        <v>62904.929500000006</v>
      </c>
      <c r="AT110" s="5">
        <f t="shared" si="20"/>
        <v>60766.161896999998</v>
      </c>
      <c r="AU110" s="11">
        <f t="shared" si="17"/>
        <v>0.99171752106783162</v>
      </c>
      <c r="AV110" s="5">
        <f t="shared" si="16"/>
        <v>991.71752106783151</v>
      </c>
    </row>
    <row r="111" spans="1:48" x14ac:dyDescent="0.3">
      <c r="A111" s="1" t="s">
        <v>222</v>
      </c>
      <c r="B111" s="1" t="s">
        <v>50</v>
      </c>
      <c r="C111" s="1" t="s">
        <v>51</v>
      </c>
      <c r="D111" s="1" t="s">
        <v>52</v>
      </c>
      <c r="E111" s="1" t="s">
        <v>80</v>
      </c>
      <c r="F111" s="1" t="s">
        <v>214</v>
      </c>
      <c r="G111" s="1" t="s">
        <v>55</v>
      </c>
      <c r="H111" s="1" t="s">
        <v>56</v>
      </c>
      <c r="I111" s="2">
        <v>106.600646123</v>
      </c>
      <c r="J111" s="2">
        <v>31.46</v>
      </c>
      <c r="K111" s="2">
        <f t="shared" si="18"/>
        <v>29.3</v>
      </c>
      <c r="L111" s="2">
        <f t="shared" si="19"/>
        <v>2.16</v>
      </c>
      <c r="N111" s="4">
        <v>2.39</v>
      </c>
      <c r="O111" s="5">
        <v>5715.3862499999996</v>
      </c>
      <c r="P111" s="6">
        <v>24.7</v>
      </c>
      <c r="Q111" s="5">
        <v>51848.387499999997</v>
      </c>
      <c r="R111" s="7">
        <v>1.91</v>
      </c>
      <c r="S111" s="5">
        <v>1532.5362500000001</v>
      </c>
      <c r="T111" s="8">
        <v>0.04</v>
      </c>
      <c r="U111" s="5">
        <v>9.6285000000000007</v>
      </c>
      <c r="Z111" s="9">
        <v>0.01</v>
      </c>
      <c r="AA111" s="5">
        <v>0.96285000000000009</v>
      </c>
      <c r="AB111" s="10">
        <v>0.25</v>
      </c>
      <c r="AC111" s="5">
        <v>21.664999999999999</v>
      </c>
      <c r="AL111" s="5" t="str">
        <f t="shared" si="12"/>
        <v/>
      </c>
      <c r="AM111" s="3">
        <v>0.88</v>
      </c>
      <c r="AN111" s="5">
        <f t="shared" si="22"/>
        <v>4961.4399999999996</v>
      </c>
      <c r="AP111" s="5" t="str">
        <f t="shared" si="14"/>
        <v/>
      </c>
      <c r="AQ111" s="2">
        <v>1.28</v>
      </c>
      <c r="AS111" s="5">
        <f t="shared" si="15"/>
        <v>59128.566349999994</v>
      </c>
      <c r="AT111" s="5">
        <f t="shared" si="20"/>
        <v>57118.195094099989</v>
      </c>
      <c r="AU111" s="11">
        <f t="shared" si="17"/>
        <v>0.93218187685778719</v>
      </c>
      <c r="AV111" s="5">
        <f t="shared" si="16"/>
        <v>932.18187685778719</v>
      </c>
    </row>
    <row r="112" spans="1:48" x14ac:dyDescent="0.3">
      <c r="A112" s="1" t="s">
        <v>223</v>
      </c>
      <c r="B112" s="1" t="s">
        <v>50</v>
      </c>
      <c r="C112" s="1" t="s">
        <v>51</v>
      </c>
      <c r="D112" s="1" t="s">
        <v>52</v>
      </c>
      <c r="E112" s="1" t="s">
        <v>63</v>
      </c>
      <c r="F112" s="1" t="s">
        <v>214</v>
      </c>
      <c r="G112" s="1" t="s">
        <v>55</v>
      </c>
      <c r="H112" s="1" t="s">
        <v>56</v>
      </c>
      <c r="I112" s="2">
        <v>119.585205527</v>
      </c>
      <c r="J112" s="2">
        <v>38.799999999999997</v>
      </c>
      <c r="K112" s="2">
        <f t="shared" si="18"/>
        <v>36.740000000000009</v>
      </c>
      <c r="L112" s="2">
        <f t="shared" si="19"/>
        <v>2.06</v>
      </c>
      <c r="N112" s="4">
        <v>1.93</v>
      </c>
      <c r="O112" s="5">
        <v>4615.3537500000002</v>
      </c>
      <c r="P112" s="6">
        <v>15.13</v>
      </c>
      <c r="Q112" s="5">
        <v>31759.76125</v>
      </c>
      <c r="R112" s="7">
        <v>16.09</v>
      </c>
      <c r="S112" s="5">
        <v>12910.213750000001</v>
      </c>
      <c r="T112" s="8">
        <v>3.59</v>
      </c>
      <c r="U112" s="5">
        <v>864.1578750000001</v>
      </c>
      <c r="AL112" s="5" t="str">
        <f t="shared" si="12"/>
        <v/>
      </c>
      <c r="AM112" s="3">
        <v>0.62</v>
      </c>
      <c r="AN112" s="5">
        <f t="shared" si="22"/>
        <v>3495.56</v>
      </c>
      <c r="AP112" s="5" t="str">
        <f t="shared" si="14"/>
        <v/>
      </c>
      <c r="AQ112" s="2">
        <v>1.44</v>
      </c>
      <c r="AS112" s="5">
        <f t="shared" si="15"/>
        <v>50149.486624999998</v>
      </c>
      <c r="AT112" s="5">
        <f t="shared" si="20"/>
        <v>48444.404079749984</v>
      </c>
      <c r="AU112" s="11">
        <f t="shared" si="17"/>
        <v>0.79062364355037329</v>
      </c>
      <c r="AV112" s="5">
        <f t="shared" si="16"/>
        <v>790.62364355037323</v>
      </c>
    </row>
    <row r="113" spans="1:48" x14ac:dyDescent="0.3">
      <c r="A113" s="1" t="s">
        <v>223</v>
      </c>
      <c r="B113" s="1" t="s">
        <v>50</v>
      </c>
      <c r="C113" s="1" t="s">
        <v>51</v>
      </c>
      <c r="D113" s="1" t="s">
        <v>52</v>
      </c>
      <c r="E113" s="1" t="s">
        <v>90</v>
      </c>
      <c r="F113" s="1" t="s">
        <v>214</v>
      </c>
      <c r="G113" s="1" t="s">
        <v>55</v>
      </c>
      <c r="H113" s="1" t="s">
        <v>56</v>
      </c>
      <c r="I113" s="2">
        <v>119.585205527</v>
      </c>
      <c r="J113" s="2">
        <v>39.83</v>
      </c>
      <c r="K113" s="2">
        <f t="shared" si="18"/>
        <v>39.830000000000005</v>
      </c>
      <c r="L113" s="2">
        <f t="shared" si="19"/>
        <v>0</v>
      </c>
      <c r="N113" s="4">
        <v>0.62</v>
      </c>
      <c r="O113" s="5">
        <v>1482.6524999999999</v>
      </c>
      <c r="P113" s="6">
        <v>18.13</v>
      </c>
      <c r="Q113" s="5">
        <v>38057.136250000003</v>
      </c>
      <c r="R113" s="7">
        <v>18.98</v>
      </c>
      <c r="S113" s="5">
        <v>15229.077499999999</v>
      </c>
      <c r="T113" s="8">
        <v>2.1</v>
      </c>
      <c r="U113" s="5">
        <v>505.49625000000009</v>
      </c>
      <c r="AL113" s="5" t="str">
        <f t="shared" si="12"/>
        <v/>
      </c>
      <c r="AN113" s="5" t="str">
        <f t="shared" si="22"/>
        <v/>
      </c>
      <c r="AP113" s="5" t="str">
        <f t="shared" si="14"/>
        <v/>
      </c>
      <c r="AS113" s="5">
        <f t="shared" si="15"/>
        <v>55274.362499999996</v>
      </c>
      <c r="AT113" s="5">
        <f t="shared" si="20"/>
        <v>53395.034174999993</v>
      </c>
      <c r="AU113" s="11">
        <f t="shared" si="17"/>
        <v>0.8714190476456174</v>
      </c>
      <c r="AV113" s="5">
        <f t="shared" si="16"/>
        <v>871.4190476456173</v>
      </c>
    </row>
    <row r="114" spans="1:48" x14ac:dyDescent="0.3">
      <c r="A114" s="1" t="s">
        <v>223</v>
      </c>
      <c r="B114" s="1" t="s">
        <v>50</v>
      </c>
      <c r="C114" s="1" t="s">
        <v>51</v>
      </c>
      <c r="D114" s="1" t="s">
        <v>52</v>
      </c>
      <c r="E114" s="1" t="s">
        <v>58</v>
      </c>
      <c r="F114" s="1" t="s">
        <v>214</v>
      </c>
      <c r="G114" s="1" t="s">
        <v>55</v>
      </c>
      <c r="H114" s="1" t="s">
        <v>56</v>
      </c>
      <c r="I114" s="2">
        <v>119.585205527</v>
      </c>
      <c r="J114" s="2">
        <v>37.909999999999997</v>
      </c>
      <c r="K114" s="2">
        <f t="shared" si="18"/>
        <v>37.520000000000003</v>
      </c>
      <c r="L114" s="2">
        <f t="shared" si="19"/>
        <v>0.39</v>
      </c>
      <c r="N114" s="4">
        <v>4.4800000000000004</v>
      </c>
      <c r="O114" s="5">
        <v>10713.36</v>
      </c>
      <c r="P114" s="6">
        <v>21.98</v>
      </c>
      <c r="Q114" s="5">
        <v>46138.767500000002</v>
      </c>
      <c r="R114" s="7">
        <v>11.06</v>
      </c>
      <c r="S114" s="5">
        <v>8874.2674999999999</v>
      </c>
      <c r="AL114" s="5" t="str">
        <f t="shared" si="12"/>
        <v/>
      </c>
      <c r="AM114" s="3">
        <v>0.12</v>
      </c>
      <c r="AN114" s="5">
        <f t="shared" si="22"/>
        <v>676.56</v>
      </c>
      <c r="AP114" s="5" t="str">
        <f t="shared" si="14"/>
        <v/>
      </c>
      <c r="AQ114" s="2">
        <v>0.27</v>
      </c>
      <c r="AS114" s="5">
        <f t="shared" si="15"/>
        <v>65726.395000000004</v>
      </c>
      <c r="AT114" s="5">
        <f t="shared" si="20"/>
        <v>63491.697569999989</v>
      </c>
      <c r="AU114" s="11">
        <f t="shared" si="17"/>
        <v>1.0361988803774926</v>
      </c>
      <c r="AV114" s="5">
        <f t="shared" si="16"/>
        <v>1036.1988803774925</v>
      </c>
    </row>
    <row r="115" spans="1:48" x14ac:dyDescent="0.3">
      <c r="A115" s="1" t="s">
        <v>224</v>
      </c>
      <c r="B115" s="1" t="s">
        <v>225</v>
      </c>
      <c r="C115" s="1" t="s">
        <v>226</v>
      </c>
      <c r="D115" s="1" t="s">
        <v>52</v>
      </c>
      <c r="E115" s="1" t="s">
        <v>80</v>
      </c>
      <c r="F115" s="1" t="s">
        <v>214</v>
      </c>
      <c r="G115" s="1" t="s">
        <v>55</v>
      </c>
      <c r="H115" s="1" t="s">
        <v>56</v>
      </c>
      <c r="I115" s="2">
        <v>8.1973891006000006</v>
      </c>
      <c r="J115" s="2">
        <v>7.37</v>
      </c>
      <c r="K115" s="2">
        <f t="shared" si="18"/>
        <v>6.66</v>
      </c>
      <c r="L115" s="2">
        <f t="shared" si="19"/>
        <v>0.72</v>
      </c>
      <c r="P115" s="6">
        <v>0.01</v>
      </c>
      <c r="Q115" s="5">
        <v>20.991250000000001</v>
      </c>
      <c r="Z115" s="9">
        <v>3.26</v>
      </c>
      <c r="AA115" s="5">
        <v>313.88909999999998</v>
      </c>
      <c r="AB115" s="10">
        <v>3.39</v>
      </c>
      <c r="AC115" s="5">
        <v>293.77740000000011</v>
      </c>
      <c r="AK115" s="3">
        <v>0.27</v>
      </c>
      <c r="AL115" s="5">
        <f t="shared" si="12"/>
        <v>913.35600000000011</v>
      </c>
      <c r="AN115" s="5" t="str">
        <f t="shared" si="22"/>
        <v/>
      </c>
      <c r="AP115" s="5" t="str">
        <f t="shared" si="14"/>
        <v/>
      </c>
      <c r="AQ115" s="2">
        <v>0.45</v>
      </c>
      <c r="AS115" s="5">
        <f t="shared" si="15"/>
        <v>628.65775000000008</v>
      </c>
      <c r="AT115" s="5">
        <f t="shared" si="20"/>
        <v>607.28338650000012</v>
      </c>
      <c r="AU115" s="11">
        <f t="shared" si="17"/>
        <v>9.9110023711270617E-3</v>
      </c>
      <c r="AV115" s="5">
        <f t="shared" si="16"/>
        <v>9.9110023711270614</v>
      </c>
    </row>
    <row r="116" spans="1:48" x14ac:dyDescent="0.3">
      <c r="A116" s="1" t="s">
        <v>227</v>
      </c>
      <c r="B116" s="1" t="s">
        <v>228</v>
      </c>
      <c r="C116" s="1" t="s">
        <v>229</v>
      </c>
      <c r="D116" s="1" t="s">
        <v>98</v>
      </c>
      <c r="E116" s="1" t="s">
        <v>53</v>
      </c>
      <c r="F116" s="1" t="s">
        <v>214</v>
      </c>
      <c r="G116" s="1" t="s">
        <v>55</v>
      </c>
      <c r="H116" s="1" t="s">
        <v>56</v>
      </c>
      <c r="I116" s="2">
        <v>103.682991251</v>
      </c>
      <c r="J116" s="2">
        <v>23.77</v>
      </c>
      <c r="K116" s="2">
        <f t="shared" si="18"/>
        <v>13.209999999999999</v>
      </c>
      <c r="L116" s="2">
        <f t="shared" si="19"/>
        <v>0</v>
      </c>
      <c r="P116" s="6">
        <v>1.25</v>
      </c>
      <c r="Q116" s="5">
        <v>2623.90625</v>
      </c>
      <c r="R116" s="7">
        <v>11.54</v>
      </c>
      <c r="S116" s="5">
        <v>9259.4074999999993</v>
      </c>
      <c r="T116" s="8">
        <v>0.42</v>
      </c>
      <c r="U116" s="5">
        <v>101.09925</v>
      </c>
      <c r="AL116" s="5" t="str">
        <f t="shared" si="12"/>
        <v/>
      </c>
      <c r="AN116" s="5" t="str">
        <f t="shared" si="22"/>
        <v/>
      </c>
      <c r="AP116" s="5" t="str">
        <f t="shared" si="14"/>
        <v/>
      </c>
      <c r="AS116" s="5">
        <f t="shared" si="15"/>
        <v>11984.412999999999</v>
      </c>
      <c r="AT116" s="5">
        <f t="shared" si="20"/>
        <v>11576.942957999998</v>
      </c>
      <c r="AU116" s="11">
        <f t="shared" si="17"/>
        <v>0.18893833037064436</v>
      </c>
      <c r="AV116" s="5">
        <f t="shared" si="16"/>
        <v>188.93833037064437</v>
      </c>
    </row>
    <row r="117" spans="1:48" x14ac:dyDescent="0.3">
      <c r="A117" s="1" t="s">
        <v>227</v>
      </c>
      <c r="B117" s="1" t="s">
        <v>228</v>
      </c>
      <c r="C117" s="1" t="s">
        <v>229</v>
      </c>
      <c r="D117" s="1" t="s">
        <v>98</v>
      </c>
      <c r="E117" s="1" t="s">
        <v>57</v>
      </c>
      <c r="F117" s="1" t="s">
        <v>214</v>
      </c>
      <c r="G117" s="1" t="s">
        <v>55</v>
      </c>
      <c r="H117" s="1" t="s">
        <v>56</v>
      </c>
      <c r="I117" s="2">
        <v>103.682991251</v>
      </c>
      <c r="J117" s="2">
        <v>38.82</v>
      </c>
      <c r="K117" s="2">
        <f t="shared" si="18"/>
        <v>38.82</v>
      </c>
      <c r="L117" s="2">
        <f t="shared" si="19"/>
        <v>0</v>
      </c>
      <c r="P117" s="6">
        <v>15.52</v>
      </c>
      <c r="Q117" s="5">
        <v>32578.42</v>
      </c>
      <c r="R117" s="7">
        <v>17.43</v>
      </c>
      <c r="S117" s="5">
        <v>13985.39625</v>
      </c>
      <c r="T117" s="8">
        <v>5.87</v>
      </c>
      <c r="U117" s="5">
        <v>1412.982375</v>
      </c>
      <c r="AL117" s="5" t="str">
        <f t="shared" si="12"/>
        <v/>
      </c>
      <c r="AN117" s="5" t="str">
        <f t="shared" si="22"/>
        <v/>
      </c>
      <c r="AP117" s="5" t="str">
        <f t="shared" si="14"/>
        <v/>
      </c>
      <c r="AS117" s="5">
        <f t="shared" si="15"/>
        <v>47976.798624999996</v>
      </c>
      <c r="AT117" s="5">
        <f t="shared" si="20"/>
        <v>46345.58747174999</v>
      </c>
      <c r="AU117" s="11">
        <f t="shared" si="17"/>
        <v>0.75637048128566042</v>
      </c>
      <c r="AV117" s="5">
        <f t="shared" si="16"/>
        <v>756.37048128566039</v>
      </c>
    </row>
    <row r="118" spans="1:48" x14ac:dyDescent="0.3">
      <c r="A118" s="1" t="s">
        <v>230</v>
      </c>
      <c r="B118" s="1" t="s">
        <v>231</v>
      </c>
      <c r="C118" s="1" t="s">
        <v>232</v>
      </c>
      <c r="D118" s="1" t="s">
        <v>52</v>
      </c>
      <c r="E118" s="1" t="s">
        <v>53</v>
      </c>
      <c r="F118" s="1" t="s">
        <v>214</v>
      </c>
      <c r="G118" s="1" t="s">
        <v>55</v>
      </c>
      <c r="H118" s="1" t="s">
        <v>56</v>
      </c>
      <c r="I118" s="2">
        <v>15.5353846116</v>
      </c>
      <c r="J118" s="2">
        <v>14.9</v>
      </c>
      <c r="K118" s="2">
        <f t="shared" si="18"/>
        <v>2.5</v>
      </c>
      <c r="L118" s="2">
        <f t="shared" si="19"/>
        <v>0</v>
      </c>
      <c r="R118" s="7">
        <v>0.28999999999999998</v>
      </c>
      <c r="S118" s="5">
        <v>232.68875</v>
      </c>
      <c r="AB118" s="10">
        <v>2.21</v>
      </c>
      <c r="AC118" s="5">
        <v>191.51859999999999</v>
      </c>
      <c r="AL118" s="5" t="str">
        <f t="shared" si="12"/>
        <v/>
      </c>
      <c r="AN118" s="5" t="str">
        <f t="shared" si="22"/>
        <v/>
      </c>
      <c r="AP118" s="5" t="str">
        <f t="shared" si="14"/>
        <v/>
      </c>
      <c r="AS118" s="5">
        <f t="shared" si="15"/>
        <v>424.20735000000002</v>
      </c>
      <c r="AT118" s="5">
        <f t="shared" si="20"/>
        <v>409.78430009999994</v>
      </c>
      <c r="AU118" s="11">
        <f t="shared" si="17"/>
        <v>6.687772562574034E-3</v>
      </c>
      <c r="AV118" s="5">
        <f t="shared" si="16"/>
        <v>6.6877725625740334</v>
      </c>
    </row>
    <row r="119" spans="1:48" x14ac:dyDescent="0.3">
      <c r="A119" s="1" t="s">
        <v>233</v>
      </c>
      <c r="B119" s="1" t="s">
        <v>228</v>
      </c>
      <c r="C119" s="1" t="s">
        <v>229</v>
      </c>
      <c r="D119" s="1" t="s">
        <v>98</v>
      </c>
      <c r="E119" s="1" t="s">
        <v>65</v>
      </c>
      <c r="F119" s="1" t="s">
        <v>214</v>
      </c>
      <c r="G119" s="1" t="s">
        <v>55</v>
      </c>
      <c r="H119" s="1" t="s">
        <v>56</v>
      </c>
      <c r="I119" s="2">
        <v>79.3596611217</v>
      </c>
      <c r="J119" s="2">
        <v>39.700000000000003</v>
      </c>
      <c r="K119" s="2">
        <f t="shared" si="18"/>
        <v>17.88</v>
      </c>
      <c r="L119" s="2">
        <f t="shared" si="19"/>
        <v>0</v>
      </c>
      <c r="P119" s="6">
        <v>17.27</v>
      </c>
      <c r="Q119" s="5">
        <v>36251.888749999998</v>
      </c>
      <c r="R119" s="7">
        <v>0.61</v>
      </c>
      <c r="S119" s="5">
        <v>489.44875000000002</v>
      </c>
      <c r="AL119" s="5" t="str">
        <f t="shared" si="12"/>
        <v/>
      </c>
      <c r="AN119" s="5" t="str">
        <f t="shared" si="22"/>
        <v/>
      </c>
      <c r="AP119" s="5" t="str">
        <f t="shared" si="14"/>
        <v/>
      </c>
      <c r="AS119" s="5">
        <f t="shared" si="15"/>
        <v>36741.337500000001</v>
      </c>
      <c r="AT119" s="5">
        <f t="shared" si="20"/>
        <v>35492.132024999999</v>
      </c>
      <c r="AU119" s="11">
        <f t="shared" si="17"/>
        <v>0.57923963091344943</v>
      </c>
      <c r="AV119" s="5">
        <f t="shared" si="16"/>
        <v>579.23963091344945</v>
      </c>
    </row>
    <row r="120" spans="1:48" x14ac:dyDescent="0.3">
      <c r="A120" s="1" t="s">
        <v>233</v>
      </c>
      <c r="B120" s="1" t="s">
        <v>228</v>
      </c>
      <c r="C120" s="1" t="s">
        <v>229</v>
      </c>
      <c r="D120" s="1" t="s">
        <v>98</v>
      </c>
      <c r="E120" s="1" t="s">
        <v>79</v>
      </c>
      <c r="F120" s="1" t="s">
        <v>214</v>
      </c>
      <c r="G120" s="1" t="s">
        <v>55</v>
      </c>
      <c r="H120" s="1" t="s">
        <v>56</v>
      </c>
      <c r="I120" s="2">
        <v>79.3596611217</v>
      </c>
      <c r="J120" s="2">
        <v>37.619999999999997</v>
      </c>
      <c r="K120" s="2">
        <f t="shared" si="18"/>
        <v>4.42</v>
      </c>
      <c r="L120" s="2">
        <f t="shared" si="19"/>
        <v>0</v>
      </c>
      <c r="P120" s="6">
        <v>3.56</v>
      </c>
      <c r="Q120" s="5">
        <v>7472.8850000000002</v>
      </c>
      <c r="R120" s="7">
        <v>0.86</v>
      </c>
      <c r="S120" s="5">
        <v>690.04250000000002</v>
      </c>
      <c r="AL120" s="5" t="str">
        <f t="shared" si="12"/>
        <v/>
      </c>
      <c r="AN120" s="5" t="str">
        <f t="shared" si="22"/>
        <v/>
      </c>
      <c r="AP120" s="5" t="str">
        <f t="shared" si="14"/>
        <v/>
      </c>
      <c r="AS120" s="5">
        <f t="shared" si="15"/>
        <v>8162.9274999999998</v>
      </c>
      <c r="AT120" s="5">
        <f t="shared" si="20"/>
        <v>7885.3879649999999</v>
      </c>
      <c r="AU120" s="11">
        <f t="shared" si="17"/>
        <v>0.12869131702876213</v>
      </c>
      <c r="AV120" s="5">
        <f t="shared" si="16"/>
        <v>128.69131702876211</v>
      </c>
    </row>
    <row r="121" spans="1:48" x14ac:dyDescent="0.3">
      <c r="A121" s="1" t="s">
        <v>234</v>
      </c>
      <c r="B121" s="1" t="s">
        <v>148</v>
      </c>
      <c r="C121" s="1" t="s">
        <v>149</v>
      </c>
      <c r="D121" s="1" t="s">
        <v>52</v>
      </c>
      <c r="E121" s="1" t="s">
        <v>99</v>
      </c>
      <c r="F121" s="1" t="s">
        <v>235</v>
      </c>
      <c r="G121" s="1" t="s">
        <v>55</v>
      </c>
      <c r="H121" s="1" t="s">
        <v>56</v>
      </c>
      <c r="I121" s="2">
        <v>39.928490269800001</v>
      </c>
      <c r="J121" s="2">
        <v>37.950000000000003</v>
      </c>
      <c r="K121" s="2">
        <f t="shared" si="18"/>
        <v>32.130000000000003</v>
      </c>
      <c r="L121" s="2">
        <f t="shared" si="19"/>
        <v>0</v>
      </c>
      <c r="P121" s="6">
        <v>2.12</v>
      </c>
      <c r="Q121" s="5">
        <v>4450.1450000000004</v>
      </c>
      <c r="R121" s="7">
        <v>11.3</v>
      </c>
      <c r="S121" s="5">
        <v>9066.8375000000015</v>
      </c>
      <c r="T121" s="8">
        <v>18.71</v>
      </c>
      <c r="U121" s="5">
        <v>4503.7308750000002</v>
      </c>
      <c r="AL121" s="5" t="str">
        <f t="shared" si="12"/>
        <v/>
      </c>
      <c r="AN121" s="5" t="str">
        <f t="shared" si="22"/>
        <v/>
      </c>
      <c r="AP121" s="5" t="str">
        <f t="shared" si="14"/>
        <v/>
      </c>
      <c r="AS121" s="5">
        <f t="shared" si="15"/>
        <v>18020.713375000003</v>
      </c>
      <c r="AT121" s="5">
        <f t="shared" si="20"/>
        <v>17408.009120250001</v>
      </c>
      <c r="AU121" s="11">
        <f t="shared" si="17"/>
        <v>0.28410265043105909</v>
      </c>
      <c r="AV121" s="5">
        <f t="shared" si="16"/>
        <v>284.10265043105909</v>
      </c>
    </row>
    <row r="122" spans="1:48" x14ac:dyDescent="0.3">
      <c r="A122" s="1" t="s">
        <v>236</v>
      </c>
      <c r="B122" s="1" t="s">
        <v>148</v>
      </c>
      <c r="C122" s="1" t="s">
        <v>149</v>
      </c>
      <c r="D122" s="1" t="s">
        <v>52</v>
      </c>
      <c r="E122" s="1" t="s">
        <v>101</v>
      </c>
      <c r="F122" s="1" t="s">
        <v>235</v>
      </c>
      <c r="G122" s="1" t="s">
        <v>55</v>
      </c>
      <c r="H122" s="1" t="s">
        <v>56</v>
      </c>
      <c r="I122" s="2">
        <v>39.916129749100001</v>
      </c>
      <c r="J122" s="2">
        <v>39.020000000000003</v>
      </c>
      <c r="K122" s="2">
        <f t="shared" si="18"/>
        <v>32.520000000000003</v>
      </c>
      <c r="L122" s="2">
        <f t="shared" si="19"/>
        <v>0</v>
      </c>
      <c r="P122" s="6">
        <v>8.7900000000000009</v>
      </c>
      <c r="Q122" s="5">
        <v>18451.30875</v>
      </c>
      <c r="R122" s="7">
        <v>23.26</v>
      </c>
      <c r="S122" s="5">
        <v>18663.2425</v>
      </c>
      <c r="T122" s="8">
        <v>0.47</v>
      </c>
      <c r="U122" s="5">
        <v>113.13487499999999</v>
      </c>
      <c r="AL122" s="5" t="str">
        <f t="shared" si="12"/>
        <v/>
      </c>
      <c r="AN122" s="5" t="str">
        <f t="shared" si="22"/>
        <v/>
      </c>
      <c r="AP122" s="5" t="str">
        <f t="shared" si="14"/>
        <v/>
      </c>
      <c r="AS122" s="5">
        <f t="shared" si="15"/>
        <v>37227.686125000007</v>
      </c>
      <c r="AT122" s="5">
        <f t="shared" si="20"/>
        <v>35961.944796750009</v>
      </c>
      <c r="AU122" s="11">
        <f t="shared" si="17"/>
        <v>0.58690708172522976</v>
      </c>
      <c r="AV122" s="5">
        <f t="shared" si="16"/>
        <v>586.90708172522977</v>
      </c>
    </row>
    <row r="123" spans="1:48" x14ac:dyDescent="0.3">
      <c r="A123" s="1" t="s">
        <v>237</v>
      </c>
      <c r="B123" s="1" t="s">
        <v>238</v>
      </c>
      <c r="C123" s="1" t="s">
        <v>239</v>
      </c>
      <c r="D123" s="1" t="s">
        <v>240</v>
      </c>
      <c r="E123" s="1" t="s">
        <v>90</v>
      </c>
      <c r="F123" s="1" t="s">
        <v>235</v>
      </c>
      <c r="G123" s="1" t="s">
        <v>55</v>
      </c>
      <c r="H123" s="1" t="s">
        <v>56</v>
      </c>
      <c r="I123" s="2">
        <v>159.95279064299999</v>
      </c>
      <c r="J123" s="2">
        <v>39.96</v>
      </c>
      <c r="K123" s="2">
        <f t="shared" si="18"/>
        <v>0</v>
      </c>
      <c r="L123" s="2">
        <f t="shared" si="19"/>
        <v>1</v>
      </c>
      <c r="AL123" s="5" t="str">
        <f t="shared" si="12"/>
        <v/>
      </c>
      <c r="AM123" s="3">
        <v>0.23</v>
      </c>
      <c r="AN123" s="5">
        <f t="shared" si="22"/>
        <v>1296.74</v>
      </c>
      <c r="AP123" s="5" t="str">
        <f t="shared" si="14"/>
        <v/>
      </c>
      <c r="AQ123" s="2">
        <v>0.77</v>
      </c>
      <c r="AS123" s="5">
        <f t="shared" si="15"/>
        <v>0</v>
      </c>
      <c r="AT123" s="5">
        <f t="shared" si="20"/>
        <v>0</v>
      </c>
      <c r="AU123" s="11">
        <f t="shared" si="17"/>
        <v>0</v>
      </c>
      <c r="AV123" s="5">
        <f t="shared" si="16"/>
        <v>0</v>
      </c>
    </row>
    <row r="124" spans="1:48" x14ac:dyDescent="0.3">
      <c r="A124" s="1" t="s">
        <v>237</v>
      </c>
      <c r="B124" s="1" t="s">
        <v>238</v>
      </c>
      <c r="C124" s="1" t="s">
        <v>239</v>
      </c>
      <c r="D124" s="1" t="s">
        <v>240</v>
      </c>
      <c r="E124" s="1" t="s">
        <v>57</v>
      </c>
      <c r="F124" s="1" t="s">
        <v>235</v>
      </c>
      <c r="G124" s="1" t="s">
        <v>55</v>
      </c>
      <c r="H124" s="1" t="s">
        <v>56</v>
      </c>
      <c r="I124" s="2">
        <v>159.95279064299999</v>
      </c>
      <c r="J124" s="2">
        <v>39.94</v>
      </c>
      <c r="K124" s="2">
        <f t="shared" si="18"/>
        <v>0.09</v>
      </c>
      <c r="L124" s="2">
        <f t="shared" si="19"/>
        <v>3.29</v>
      </c>
      <c r="N124" s="4">
        <v>0.01</v>
      </c>
      <c r="O124" s="5">
        <v>23.91375</v>
      </c>
      <c r="P124" s="6">
        <v>0.08</v>
      </c>
      <c r="Q124" s="5">
        <v>167.93</v>
      </c>
      <c r="AL124" s="5" t="str">
        <f t="shared" si="12"/>
        <v/>
      </c>
      <c r="AM124" s="3">
        <v>0.47</v>
      </c>
      <c r="AN124" s="5">
        <f t="shared" si="22"/>
        <v>2649.8599999999997</v>
      </c>
      <c r="AP124" s="5" t="str">
        <f t="shared" si="14"/>
        <v/>
      </c>
      <c r="AQ124" s="2">
        <v>2.82</v>
      </c>
      <c r="AS124" s="5">
        <f t="shared" si="15"/>
        <v>191.84375</v>
      </c>
      <c r="AT124" s="5">
        <f t="shared" si="20"/>
        <v>185.32106249999998</v>
      </c>
      <c r="AU124" s="11">
        <f t="shared" si="17"/>
        <v>3.0244817011098753E-3</v>
      </c>
      <c r="AV124" s="5">
        <f t="shared" si="16"/>
        <v>3.0244817011098752</v>
      </c>
    </row>
    <row r="125" spans="1:48" x14ac:dyDescent="0.3">
      <c r="A125" s="1" t="s">
        <v>237</v>
      </c>
      <c r="B125" s="1" t="s">
        <v>238</v>
      </c>
      <c r="C125" s="1" t="s">
        <v>239</v>
      </c>
      <c r="D125" s="1" t="s">
        <v>240</v>
      </c>
      <c r="E125" s="1" t="s">
        <v>58</v>
      </c>
      <c r="F125" s="1" t="s">
        <v>235</v>
      </c>
      <c r="G125" s="1" t="s">
        <v>55</v>
      </c>
      <c r="H125" s="1" t="s">
        <v>56</v>
      </c>
      <c r="I125" s="2">
        <v>159.95279064299999</v>
      </c>
      <c r="J125" s="2">
        <v>39</v>
      </c>
      <c r="K125" s="2">
        <f t="shared" si="18"/>
        <v>0.08</v>
      </c>
      <c r="L125" s="2">
        <f t="shared" si="19"/>
        <v>2.33</v>
      </c>
      <c r="N125" s="4">
        <v>0.04</v>
      </c>
      <c r="O125" s="5">
        <v>95.655000000000001</v>
      </c>
      <c r="P125" s="6">
        <v>0.04</v>
      </c>
      <c r="Q125" s="5">
        <v>83.965000000000003</v>
      </c>
      <c r="AL125" s="5" t="str">
        <f t="shared" si="12"/>
        <v/>
      </c>
      <c r="AM125" s="3">
        <v>0.55000000000000004</v>
      </c>
      <c r="AN125" s="5">
        <f t="shared" si="22"/>
        <v>3100.9</v>
      </c>
      <c r="AP125" s="5" t="str">
        <f t="shared" si="14"/>
        <v/>
      </c>
      <c r="AQ125" s="2">
        <v>1.78</v>
      </c>
      <c r="AS125" s="5">
        <f t="shared" si="15"/>
        <v>179.62</v>
      </c>
      <c r="AT125" s="5">
        <f t="shared" si="20"/>
        <v>173.51291999999998</v>
      </c>
      <c r="AU125" s="11">
        <f t="shared" si="17"/>
        <v>2.8317701418646992E-3</v>
      </c>
      <c r="AV125" s="5">
        <f t="shared" si="16"/>
        <v>2.8317701418646992</v>
      </c>
    </row>
    <row r="126" spans="1:48" x14ac:dyDescent="0.3">
      <c r="A126" s="1" t="s">
        <v>241</v>
      </c>
      <c r="B126" s="1" t="s">
        <v>242</v>
      </c>
      <c r="C126" s="1" t="s">
        <v>243</v>
      </c>
      <c r="D126" s="1" t="s">
        <v>52</v>
      </c>
      <c r="E126" s="1" t="s">
        <v>79</v>
      </c>
      <c r="F126" s="1" t="s">
        <v>235</v>
      </c>
      <c r="G126" s="1" t="s">
        <v>55</v>
      </c>
      <c r="H126" s="1" t="s">
        <v>56</v>
      </c>
      <c r="I126" s="2">
        <v>159.614723035</v>
      </c>
      <c r="J126" s="2">
        <v>38.99</v>
      </c>
      <c r="K126" s="2">
        <f t="shared" si="18"/>
        <v>27.509999999999998</v>
      </c>
      <c r="L126" s="2">
        <f t="shared" si="19"/>
        <v>0</v>
      </c>
      <c r="P126" s="6">
        <v>3.67</v>
      </c>
      <c r="Q126" s="5">
        <v>7703.7887499999997</v>
      </c>
      <c r="R126" s="7">
        <v>18.739999999999998</v>
      </c>
      <c r="S126" s="5">
        <v>15036.5075</v>
      </c>
      <c r="T126" s="8">
        <v>5.0999999999999996</v>
      </c>
      <c r="U126" s="5">
        <v>1227.63375</v>
      </c>
      <c r="AL126" s="5" t="str">
        <f t="shared" si="12"/>
        <v/>
      </c>
      <c r="AN126" s="5" t="str">
        <f t="shared" si="22"/>
        <v/>
      </c>
      <c r="AP126" s="5" t="str">
        <f t="shared" si="14"/>
        <v/>
      </c>
      <c r="AS126" s="5">
        <f t="shared" si="15"/>
        <v>23967.93</v>
      </c>
      <c r="AT126" s="5">
        <f t="shared" si="20"/>
        <v>23153.020379999998</v>
      </c>
      <c r="AU126" s="11">
        <f t="shared" si="17"/>
        <v>0.37786253499779071</v>
      </c>
      <c r="AV126" s="5">
        <f t="shared" si="16"/>
        <v>377.8625349977907</v>
      </c>
    </row>
    <row r="127" spans="1:48" x14ac:dyDescent="0.3">
      <c r="A127" s="1" t="s">
        <v>241</v>
      </c>
      <c r="B127" s="1" t="s">
        <v>242</v>
      </c>
      <c r="C127" s="1" t="s">
        <v>243</v>
      </c>
      <c r="D127" s="1" t="s">
        <v>52</v>
      </c>
      <c r="E127" s="1" t="s">
        <v>76</v>
      </c>
      <c r="F127" s="1" t="s">
        <v>235</v>
      </c>
      <c r="G127" s="1" t="s">
        <v>55</v>
      </c>
      <c r="H127" s="1" t="s">
        <v>56</v>
      </c>
      <c r="I127" s="2">
        <v>159.614723035</v>
      </c>
      <c r="J127" s="2">
        <v>38.89</v>
      </c>
      <c r="K127" s="2">
        <f t="shared" si="18"/>
        <v>4.66</v>
      </c>
      <c r="L127" s="2">
        <f t="shared" si="19"/>
        <v>3.12</v>
      </c>
      <c r="P127" s="6">
        <v>4.66</v>
      </c>
      <c r="Q127" s="5">
        <v>9781.9225000000006</v>
      </c>
      <c r="AL127" s="5" t="str">
        <f t="shared" ref="AL127:AL188" si="23">IF(AK127&gt;0,AK127*$AL$1,"")</f>
        <v/>
      </c>
      <c r="AM127" s="3">
        <v>0.65</v>
      </c>
      <c r="AN127" s="5">
        <f t="shared" ref="AN127:AN188" si="24">IF(AM127&gt;0,AM127*$AN$1,"")</f>
        <v>3664.7000000000003</v>
      </c>
      <c r="AP127" s="5" t="str">
        <f t="shared" ref="AP127:AP188" si="25">IF(AO127&gt;0,AO127*$AP$1,"")</f>
        <v/>
      </c>
      <c r="AQ127" s="2">
        <v>2.4700000000000002</v>
      </c>
      <c r="AS127" s="5">
        <f t="shared" ref="AS127:AS188" si="26">SUM(O127,Q127,S127,U127,W127,Y127,AA127,AC127,AF127,AH127,AJ127)</f>
        <v>9781.9225000000006</v>
      </c>
      <c r="AT127" s="5">
        <f t="shared" si="20"/>
        <v>9449.3371349999998</v>
      </c>
      <c r="AU127" s="11">
        <f t="shared" si="17"/>
        <v>0.15421532159856638</v>
      </c>
      <c r="AV127" s="5">
        <f t="shared" ref="AV127:AV188" si="27">(AU127/100)*$AV$1</f>
        <v>154.21532159856636</v>
      </c>
    </row>
    <row r="128" spans="1:48" x14ac:dyDescent="0.3">
      <c r="A128" s="1" t="s">
        <v>241</v>
      </c>
      <c r="B128" s="1" t="s">
        <v>242</v>
      </c>
      <c r="C128" s="1" t="s">
        <v>243</v>
      </c>
      <c r="D128" s="1" t="s">
        <v>52</v>
      </c>
      <c r="E128" s="1" t="s">
        <v>53</v>
      </c>
      <c r="F128" s="1" t="s">
        <v>235</v>
      </c>
      <c r="G128" s="1" t="s">
        <v>55</v>
      </c>
      <c r="H128" s="1" t="s">
        <v>56</v>
      </c>
      <c r="I128" s="2">
        <v>159.614723035</v>
      </c>
      <c r="J128" s="2">
        <v>39.9</v>
      </c>
      <c r="K128" s="2">
        <f t="shared" si="18"/>
        <v>9.0299999999999994</v>
      </c>
      <c r="L128" s="2">
        <f t="shared" si="19"/>
        <v>2.13</v>
      </c>
      <c r="N128" s="4">
        <v>3.18</v>
      </c>
      <c r="O128" s="5">
        <v>7604.5725000000002</v>
      </c>
      <c r="P128" s="6">
        <v>5.85</v>
      </c>
      <c r="Q128" s="5">
        <v>12279.88125</v>
      </c>
      <c r="AL128" s="5" t="str">
        <f t="shared" si="23"/>
        <v/>
      </c>
      <c r="AM128" s="3">
        <v>0.67</v>
      </c>
      <c r="AN128" s="5">
        <f t="shared" si="24"/>
        <v>3777.46</v>
      </c>
      <c r="AP128" s="5" t="str">
        <f t="shared" si="25"/>
        <v/>
      </c>
      <c r="AQ128" s="2">
        <v>1.46</v>
      </c>
      <c r="AS128" s="5">
        <f t="shared" si="26"/>
        <v>19884.453750000001</v>
      </c>
      <c r="AT128" s="5">
        <f t="shared" si="20"/>
        <v>19208.382322499998</v>
      </c>
      <c r="AU128" s="11">
        <f t="shared" si="17"/>
        <v>0.31348514873922473</v>
      </c>
      <c r="AV128" s="5">
        <f t="shared" si="27"/>
        <v>313.48514873922471</v>
      </c>
    </row>
    <row r="129" spans="1:48" x14ac:dyDescent="0.3">
      <c r="A129" s="1" t="s">
        <v>244</v>
      </c>
      <c r="B129" s="1" t="s">
        <v>245</v>
      </c>
      <c r="C129" s="1" t="s">
        <v>246</v>
      </c>
      <c r="D129" s="1" t="s">
        <v>52</v>
      </c>
      <c r="E129" s="1" t="s">
        <v>108</v>
      </c>
      <c r="F129" s="1" t="s">
        <v>247</v>
      </c>
      <c r="G129" s="1" t="s">
        <v>55</v>
      </c>
      <c r="H129" s="1" t="s">
        <v>56</v>
      </c>
      <c r="I129" s="2">
        <v>80.343812048800004</v>
      </c>
      <c r="J129" s="2">
        <v>39.21</v>
      </c>
      <c r="K129" s="2">
        <f t="shared" si="18"/>
        <v>34.1</v>
      </c>
      <c r="L129" s="2">
        <f t="shared" si="19"/>
        <v>5.1100000000000003</v>
      </c>
      <c r="P129" s="6">
        <v>15.02</v>
      </c>
      <c r="Q129" s="5">
        <v>27738.4375</v>
      </c>
      <c r="R129" s="7">
        <v>14.84</v>
      </c>
      <c r="S129" s="5">
        <v>9956.3274999999994</v>
      </c>
      <c r="Z129" s="9">
        <v>3.02</v>
      </c>
      <c r="AA129" s="5">
        <v>252.8169</v>
      </c>
      <c r="AB129" s="10">
        <v>1.22</v>
      </c>
      <c r="AC129" s="5">
        <v>104.73480000000001</v>
      </c>
      <c r="AL129" s="5" t="str">
        <f t="shared" si="23"/>
        <v/>
      </c>
      <c r="AN129" s="5" t="str">
        <f t="shared" si="24"/>
        <v/>
      </c>
      <c r="AP129" s="5" t="str">
        <f t="shared" si="25"/>
        <v/>
      </c>
      <c r="AR129" s="2">
        <v>5.1100000000000003</v>
      </c>
      <c r="AS129" s="5">
        <f t="shared" si="26"/>
        <v>38052.316699999996</v>
      </c>
      <c r="AT129" s="5">
        <f t="shared" si="20"/>
        <v>36758.537932199994</v>
      </c>
      <c r="AU129" s="11">
        <f t="shared" si="17"/>
        <v>0.59990766206346424</v>
      </c>
      <c r="AV129" s="5">
        <f t="shared" si="27"/>
        <v>599.90766206346427</v>
      </c>
    </row>
    <row r="130" spans="1:48" x14ac:dyDescent="0.3">
      <c r="A130" s="1" t="s">
        <v>244</v>
      </c>
      <c r="B130" s="1" t="s">
        <v>245</v>
      </c>
      <c r="C130" s="1" t="s">
        <v>246</v>
      </c>
      <c r="D130" s="1" t="s">
        <v>52</v>
      </c>
      <c r="E130" s="1" t="s">
        <v>115</v>
      </c>
      <c r="F130" s="1" t="s">
        <v>247</v>
      </c>
      <c r="G130" s="1" t="s">
        <v>55</v>
      </c>
      <c r="H130" s="1" t="s">
        <v>56</v>
      </c>
      <c r="I130" s="2">
        <v>80.343812048800004</v>
      </c>
      <c r="J130" s="2">
        <v>40.17</v>
      </c>
      <c r="K130" s="2">
        <f t="shared" si="18"/>
        <v>29.57</v>
      </c>
      <c r="L130" s="2">
        <f t="shared" si="19"/>
        <v>10.43</v>
      </c>
      <c r="P130" s="6">
        <v>23.99</v>
      </c>
      <c r="Q130" s="5">
        <v>35970.006249999999</v>
      </c>
      <c r="R130" s="7">
        <v>5.58</v>
      </c>
      <c r="S130" s="5">
        <v>3198.0374999999999</v>
      </c>
      <c r="AL130" s="5" t="str">
        <f t="shared" si="23"/>
        <v/>
      </c>
      <c r="AN130" s="5" t="str">
        <f t="shared" si="24"/>
        <v/>
      </c>
      <c r="AP130" s="5" t="str">
        <f t="shared" si="25"/>
        <v/>
      </c>
      <c r="AR130" s="2">
        <v>10.43</v>
      </c>
      <c r="AS130" s="5">
        <f t="shared" si="26"/>
        <v>39168.043749999997</v>
      </c>
      <c r="AT130" s="5">
        <f t="shared" si="20"/>
        <v>37836.330262499992</v>
      </c>
      <c r="AU130" s="11">
        <f t="shared" si="17"/>
        <v>0.61749747693185741</v>
      </c>
      <c r="AV130" s="5">
        <f t="shared" si="27"/>
        <v>617.49747693185736</v>
      </c>
    </row>
    <row r="131" spans="1:48" x14ac:dyDescent="0.3">
      <c r="A131" s="1" t="s">
        <v>248</v>
      </c>
      <c r="B131" s="1" t="s">
        <v>249</v>
      </c>
      <c r="C131" s="1" t="s">
        <v>250</v>
      </c>
      <c r="D131" s="1" t="s">
        <v>52</v>
      </c>
      <c r="E131" s="1" t="s">
        <v>109</v>
      </c>
      <c r="F131" s="1" t="s">
        <v>247</v>
      </c>
      <c r="G131" s="1" t="s">
        <v>55</v>
      </c>
      <c r="H131" s="1" t="s">
        <v>56</v>
      </c>
      <c r="I131" s="2">
        <v>80.584225301100005</v>
      </c>
      <c r="J131" s="2">
        <v>39.42</v>
      </c>
      <c r="K131" s="2">
        <f t="shared" si="18"/>
        <v>36.9</v>
      </c>
      <c r="L131" s="2">
        <f t="shared" si="19"/>
        <v>0.27</v>
      </c>
      <c r="P131" s="6">
        <v>0.19</v>
      </c>
      <c r="Q131" s="5">
        <v>392.83624999999989</v>
      </c>
      <c r="R131" s="7">
        <v>27.74</v>
      </c>
      <c r="S131" s="5">
        <v>17124.974999999999</v>
      </c>
      <c r="T131" s="8">
        <v>8.9699999999999989</v>
      </c>
      <c r="U131" s="5">
        <v>1584.232125</v>
      </c>
      <c r="AL131" s="5" t="str">
        <f t="shared" si="23"/>
        <v/>
      </c>
      <c r="AN131" s="5" t="str">
        <f t="shared" si="24"/>
        <v/>
      </c>
      <c r="AP131" s="5" t="str">
        <f t="shared" si="25"/>
        <v/>
      </c>
      <c r="AR131" s="2">
        <v>0.27</v>
      </c>
      <c r="AS131" s="5">
        <f t="shared" si="26"/>
        <v>19102.043374999997</v>
      </c>
      <c r="AT131" s="5">
        <f t="shared" si="20"/>
        <v>18452.573900249994</v>
      </c>
      <c r="AU131" s="11">
        <f t="shared" ref="AU131:AU194" si="28">(AS131/$AS$360)*96.6</f>
        <v>0.30115018415504607</v>
      </c>
      <c r="AV131" s="5">
        <f t="shared" si="27"/>
        <v>301.15018415504608</v>
      </c>
    </row>
    <row r="132" spans="1:48" x14ac:dyDescent="0.3">
      <c r="A132" s="1" t="s">
        <v>248</v>
      </c>
      <c r="B132" s="1" t="s">
        <v>249</v>
      </c>
      <c r="C132" s="1" t="s">
        <v>250</v>
      </c>
      <c r="D132" s="1" t="s">
        <v>52</v>
      </c>
      <c r="E132" s="1" t="s">
        <v>116</v>
      </c>
      <c r="F132" s="1" t="s">
        <v>247</v>
      </c>
      <c r="G132" s="1" t="s">
        <v>55</v>
      </c>
      <c r="H132" s="1" t="s">
        <v>56</v>
      </c>
      <c r="I132" s="2">
        <v>80.584225301100005</v>
      </c>
      <c r="J132" s="2">
        <v>40.200000000000003</v>
      </c>
      <c r="K132" s="2">
        <f t="shared" ref="K132:K195" si="29">SUM(N132,P132,R132,T132,V132,X132,Z132,AB132,AE132,AG132,AI132)</f>
        <v>40</v>
      </c>
      <c r="L132" s="2">
        <f t="shared" ref="L132:L195" si="30">SUM(M132,AD132,AK132,AM132,AO132,AQ132,AR132)</f>
        <v>0</v>
      </c>
      <c r="P132" s="6">
        <v>8.620000000000001</v>
      </c>
      <c r="Q132" s="5">
        <v>15257.64</v>
      </c>
      <c r="R132" s="7">
        <v>31.06</v>
      </c>
      <c r="S132" s="5">
        <v>19236.3675</v>
      </c>
      <c r="T132" s="8">
        <v>0.32</v>
      </c>
      <c r="U132" s="5">
        <v>55.02</v>
      </c>
      <c r="AL132" s="5" t="str">
        <f t="shared" si="23"/>
        <v/>
      </c>
      <c r="AN132" s="5" t="str">
        <f t="shared" si="24"/>
        <v/>
      </c>
      <c r="AP132" s="5" t="str">
        <f t="shared" si="25"/>
        <v/>
      </c>
      <c r="AS132" s="5">
        <f t="shared" si="26"/>
        <v>34549.027499999997</v>
      </c>
      <c r="AT132" s="5">
        <f t="shared" si="20"/>
        <v>33374.360564999988</v>
      </c>
      <c r="AU132" s="11">
        <f t="shared" si="28"/>
        <v>0.54467712117226574</v>
      </c>
      <c r="AV132" s="5">
        <f t="shared" si="27"/>
        <v>544.67712117226574</v>
      </c>
    </row>
    <row r="133" spans="1:48" x14ac:dyDescent="0.3">
      <c r="A133" s="1" t="s">
        <v>251</v>
      </c>
      <c r="B133" s="1" t="s">
        <v>252</v>
      </c>
      <c r="C133" s="1" t="s">
        <v>253</v>
      </c>
      <c r="D133" s="1" t="s">
        <v>52</v>
      </c>
      <c r="E133" s="1" t="s">
        <v>99</v>
      </c>
      <c r="F133" s="1" t="s">
        <v>247</v>
      </c>
      <c r="G133" s="1" t="s">
        <v>55</v>
      </c>
      <c r="H133" s="1" t="s">
        <v>56</v>
      </c>
      <c r="I133" s="2">
        <v>79.816197942299993</v>
      </c>
      <c r="J133" s="2">
        <v>37.93</v>
      </c>
      <c r="K133" s="2">
        <f t="shared" si="29"/>
        <v>5.21</v>
      </c>
      <c r="L133" s="2">
        <f t="shared" si="30"/>
        <v>0</v>
      </c>
      <c r="R133" s="7">
        <v>0.92</v>
      </c>
      <c r="S133" s="5">
        <v>527.27499999999998</v>
      </c>
      <c r="T133" s="8">
        <v>4.29</v>
      </c>
      <c r="U133" s="5">
        <v>737.61187500000005</v>
      </c>
      <c r="AL133" s="5" t="str">
        <f t="shared" si="23"/>
        <v/>
      </c>
      <c r="AN133" s="5" t="str">
        <f t="shared" si="24"/>
        <v/>
      </c>
      <c r="AP133" s="5" t="str">
        <f t="shared" si="25"/>
        <v/>
      </c>
      <c r="AS133" s="5">
        <f t="shared" si="26"/>
        <v>1264.8868750000001</v>
      </c>
      <c r="AT133" s="5">
        <f t="shared" si="20"/>
        <v>1221.8807212500001</v>
      </c>
      <c r="AU133" s="11">
        <f t="shared" si="28"/>
        <v>1.9941370033746499E-2</v>
      </c>
      <c r="AV133" s="5">
        <f t="shared" si="27"/>
        <v>19.941370033746498</v>
      </c>
    </row>
    <row r="134" spans="1:48" x14ac:dyDescent="0.3">
      <c r="A134" s="1" t="s">
        <v>251</v>
      </c>
      <c r="B134" s="1" t="s">
        <v>252</v>
      </c>
      <c r="C134" s="1" t="s">
        <v>253</v>
      </c>
      <c r="D134" s="1" t="s">
        <v>52</v>
      </c>
      <c r="E134" s="1" t="s">
        <v>101</v>
      </c>
      <c r="F134" s="1" t="s">
        <v>247</v>
      </c>
      <c r="G134" s="1" t="s">
        <v>55</v>
      </c>
      <c r="H134" s="1" t="s">
        <v>56</v>
      </c>
      <c r="I134" s="2">
        <v>79.816197942299993</v>
      </c>
      <c r="J134" s="2">
        <v>38.92</v>
      </c>
      <c r="K134" s="2">
        <f t="shared" si="29"/>
        <v>17.03</v>
      </c>
      <c r="L134" s="2">
        <f t="shared" si="30"/>
        <v>0</v>
      </c>
      <c r="P134" s="6">
        <v>0.37</v>
      </c>
      <c r="Q134" s="5">
        <v>776.67624999999998</v>
      </c>
      <c r="R134" s="7">
        <v>11.48</v>
      </c>
      <c r="S134" s="5">
        <v>8076.4775</v>
      </c>
      <c r="T134" s="8">
        <v>5.18</v>
      </c>
      <c r="U134" s="5">
        <v>993.1110000000001</v>
      </c>
      <c r="AL134" s="5" t="str">
        <f t="shared" si="23"/>
        <v/>
      </c>
      <c r="AN134" s="5" t="str">
        <f t="shared" si="24"/>
        <v/>
      </c>
      <c r="AP134" s="5" t="str">
        <f t="shared" si="25"/>
        <v/>
      </c>
      <c r="AS134" s="5">
        <f t="shared" si="26"/>
        <v>9846.2647500000003</v>
      </c>
      <c r="AT134" s="5">
        <f t="shared" ref="AT134:AT197" si="31">$AS$360*(AU134/100)</f>
        <v>9511.4917485000005</v>
      </c>
      <c r="AU134" s="11">
        <f t="shared" si="28"/>
        <v>0.15522969896417374</v>
      </c>
      <c r="AV134" s="5">
        <f t="shared" si="27"/>
        <v>155.22969896417374</v>
      </c>
    </row>
    <row r="135" spans="1:48" x14ac:dyDescent="0.3">
      <c r="A135" s="1" t="s">
        <v>254</v>
      </c>
      <c r="B135" s="1" t="s">
        <v>111</v>
      </c>
      <c r="C135" s="1" t="s">
        <v>112</v>
      </c>
      <c r="D135" s="1" t="s">
        <v>113</v>
      </c>
      <c r="E135" s="1" t="s">
        <v>114</v>
      </c>
      <c r="F135" s="1" t="s">
        <v>247</v>
      </c>
      <c r="G135" s="1" t="s">
        <v>55</v>
      </c>
      <c r="H135" s="1" t="s">
        <v>56</v>
      </c>
      <c r="I135" s="2">
        <v>78.082084949899993</v>
      </c>
      <c r="J135" s="2">
        <v>36.049999999999997</v>
      </c>
      <c r="K135" s="2">
        <f t="shared" si="29"/>
        <v>36.049999999999997</v>
      </c>
      <c r="L135" s="2">
        <f t="shared" si="30"/>
        <v>0</v>
      </c>
      <c r="P135" s="6">
        <v>25.71</v>
      </c>
      <c r="Q135" s="5">
        <v>53968.503750000003</v>
      </c>
      <c r="R135" s="7">
        <v>8.5399999999999991</v>
      </c>
      <c r="S135" s="5">
        <v>6588.6450000000004</v>
      </c>
      <c r="T135" s="8">
        <v>1.47</v>
      </c>
      <c r="U135" s="5">
        <v>338.71687500000007</v>
      </c>
      <c r="Z135" s="9">
        <v>0.33</v>
      </c>
      <c r="AA135" s="5">
        <v>30.673649999999999</v>
      </c>
      <c r="AL135" s="5" t="str">
        <f t="shared" si="23"/>
        <v/>
      </c>
      <c r="AN135" s="5" t="str">
        <f t="shared" si="24"/>
        <v/>
      </c>
      <c r="AP135" s="5" t="str">
        <f t="shared" si="25"/>
        <v/>
      </c>
      <c r="AS135" s="5">
        <f t="shared" si="26"/>
        <v>60926.539275000003</v>
      </c>
      <c r="AT135" s="5">
        <f t="shared" si="31"/>
        <v>58855.036939649995</v>
      </c>
      <c r="AU135" s="11">
        <f t="shared" si="28"/>
        <v>0.96052752903959415</v>
      </c>
      <c r="AV135" s="5">
        <f t="shared" si="27"/>
        <v>960.52752903959413</v>
      </c>
    </row>
    <row r="136" spans="1:48" x14ac:dyDescent="0.3">
      <c r="A136" s="1" t="s">
        <v>254</v>
      </c>
      <c r="B136" s="1" t="s">
        <v>111</v>
      </c>
      <c r="C136" s="1" t="s">
        <v>112</v>
      </c>
      <c r="D136" s="1" t="s">
        <v>113</v>
      </c>
      <c r="E136" s="1" t="s">
        <v>80</v>
      </c>
      <c r="F136" s="1" t="s">
        <v>247</v>
      </c>
      <c r="G136" s="1" t="s">
        <v>55</v>
      </c>
      <c r="H136" s="1" t="s">
        <v>56</v>
      </c>
      <c r="I136" s="2">
        <v>78.082084949899993</v>
      </c>
      <c r="J136" s="2">
        <v>37.14</v>
      </c>
      <c r="K136" s="2">
        <f t="shared" si="29"/>
        <v>37.139999999999993</v>
      </c>
      <c r="L136" s="2">
        <f t="shared" si="30"/>
        <v>0</v>
      </c>
      <c r="P136" s="6">
        <v>10.44</v>
      </c>
      <c r="Q136" s="5">
        <v>15653.475</v>
      </c>
      <c r="R136" s="7">
        <v>19.579999999999998</v>
      </c>
      <c r="S136" s="5">
        <v>14504.647499999999</v>
      </c>
      <c r="T136" s="8">
        <v>7.12</v>
      </c>
      <c r="U136" s="5">
        <v>1708.3710000000001</v>
      </c>
      <c r="AL136" s="5" t="str">
        <f t="shared" si="23"/>
        <v/>
      </c>
      <c r="AN136" s="5" t="str">
        <f t="shared" si="24"/>
        <v/>
      </c>
      <c r="AP136" s="5" t="str">
        <f t="shared" si="25"/>
        <v/>
      </c>
      <c r="AS136" s="5">
        <f t="shared" si="26"/>
        <v>31866.493499999997</v>
      </c>
      <c r="AT136" s="5">
        <f t="shared" si="31"/>
        <v>30783.032720999996</v>
      </c>
      <c r="AU136" s="11">
        <f t="shared" si="28"/>
        <v>0.50238606401973884</v>
      </c>
      <c r="AV136" s="5">
        <f t="shared" si="27"/>
        <v>502.38606401973885</v>
      </c>
    </row>
    <row r="137" spans="1:48" x14ac:dyDescent="0.3">
      <c r="A137" s="1" t="s">
        <v>255</v>
      </c>
      <c r="B137" s="1" t="s">
        <v>256</v>
      </c>
      <c r="C137" s="1" t="s">
        <v>257</v>
      </c>
      <c r="D137" s="1" t="s">
        <v>52</v>
      </c>
      <c r="E137" s="1" t="s">
        <v>57</v>
      </c>
      <c r="F137" s="1" t="s">
        <v>247</v>
      </c>
      <c r="G137" s="1" t="s">
        <v>55</v>
      </c>
      <c r="H137" s="1" t="s">
        <v>56</v>
      </c>
      <c r="I137" s="2">
        <v>69.437945958900002</v>
      </c>
      <c r="J137" s="2">
        <v>39.01</v>
      </c>
      <c r="K137" s="2">
        <f t="shared" si="29"/>
        <v>38.799999999999997</v>
      </c>
      <c r="L137" s="2">
        <f t="shared" si="30"/>
        <v>0.22</v>
      </c>
      <c r="N137" s="4">
        <v>3.26</v>
      </c>
      <c r="O137" s="5">
        <v>5568.4874999999993</v>
      </c>
      <c r="P137" s="6">
        <v>22.23</v>
      </c>
      <c r="Q137" s="5">
        <v>33331.106249999997</v>
      </c>
      <c r="R137" s="7">
        <v>11.34</v>
      </c>
      <c r="S137" s="5">
        <v>6499.2375000000002</v>
      </c>
      <c r="T137" s="8">
        <v>0.05</v>
      </c>
      <c r="U137" s="5">
        <v>8.5968750000000007</v>
      </c>
      <c r="AB137" s="10">
        <v>1.92</v>
      </c>
      <c r="AC137" s="5">
        <v>118.848</v>
      </c>
      <c r="AL137" s="5" t="str">
        <f t="shared" si="23"/>
        <v/>
      </c>
      <c r="AN137" s="5" t="str">
        <f t="shared" si="24"/>
        <v/>
      </c>
      <c r="AP137" s="5" t="str">
        <f t="shared" si="25"/>
        <v/>
      </c>
      <c r="AR137" s="2">
        <v>0.22</v>
      </c>
      <c r="AS137" s="5">
        <f t="shared" si="26"/>
        <v>45526.276125000004</v>
      </c>
      <c r="AT137" s="5">
        <f t="shared" si="31"/>
        <v>43978.382736749998</v>
      </c>
      <c r="AU137" s="11">
        <f t="shared" si="28"/>
        <v>0.71773716401883259</v>
      </c>
      <c r="AV137" s="5">
        <f t="shared" si="27"/>
        <v>717.73716401883257</v>
      </c>
    </row>
    <row r="138" spans="1:48" x14ac:dyDescent="0.3">
      <c r="A138" s="1" t="s">
        <v>255</v>
      </c>
      <c r="B138" s="1" t="s">
        <v>256</v>
      </c>
      <c r="C138" s="1" t="s">
        <v>257</v>
      </c>
      <c r="D138" s="1" t="s">
        <v>52</v>
      </c>
      <c r="E138" s="1" t="s">
        <v>58</v>
      </c>
      <c r="F138" s="1" t="s">
        <v>247</v>
      </c>
      <c r="G138" s="1" t="s">
        <v>55</v>
      </c>
      <c r="H138" s="1" t="s">
        <v>56</v>
      </c>
      <c r="I138" s="2">
        <v>69.437945958900002</v>
      </c>
      <c r="J138" s="2">
        <v>28.25</v>
      </c>
      <c r="K138" s="2">
        <f t="shared" si="29"/>
        <v>28.25</v>
      </c>
      <c r="L138" s="2">
        <f t="shared" si="30"/>
        <v>0</v>
      </c>
      <c r="N138" s="4">
        <v>9.75</v>
      </c>
      <c r="O138" s="5">
        <v>16654.21875</v>
      </c>
      <c r="P138" s="6">
        <v>12.06</v>
      </c>
      <c r="Q138" s="5">
        <v>18082.462500000001</v>
      </c>
      <c r="R138" s="7">
        <v>3.43</v>
      </c>
      <c r="S138" s="5">
        <v>1965.8187499999999</v>
      </c>
      <c r="Z138" s="9">
        <v>1.04</v>
      </c>
      <c r="AA138" s="5">
        <v>71.52600000000001</v>
      </c>
      <c r="AB138" s="10">
        <v>1.97</v>
      </c>
      <c r="AC138" s="5">
        <v>121.943</v>
      </c>
      <c r="AL138" s="5" t="str">
        <f t="shared" si="23"/>
        <v/>
      </c>
      <c r="AN138" s="5" t="str">
        <f t="shared" si="24"/>
        <v/>
      </c>
      <c r="AP138" s="5" t="str">
        <f t="shared" si="25"/>
        <v/>
      </c>
      <c r="AS138" s="5">
        <f t="shared" si="26"/>
        <v>36895.968999999997</v>
      </c>
      <c r="AT138" s="5">
        <f t="shared" si="31"/>
        <v>35641.506053999998</v>
      </c>
      <c r="AU138" s="11">
        <f t="shared" si="28"/>
        <v>0.58167744888857331</v>
      </c>
      <c r="AV138" s="5">
        <f t="shared" si="27"/>
        <v>581.67744888857328</v>
      </c>
    </row>
    <row r="139" spans="1:48" x14ac:dyDescent="0.3">
      <c r="A139" s="1" t="s">
        <v>258</v>
      </c>
      <c r="B139" s="1" t="s">
        <v>259</v>
      </c>
      <c r="C139" s="1" t="s">
        <v>260</v>
      </c>
      <c r="D139" s="1" t="s">
        <v>261</v>
      </c>
      <c r="E139" s="1" t="s">
        <v>63</v>
      </c>
      <c r="F139" s="1" t="s">
        <v>247</v>
      </c>
      <c r="G139" s="1" t="s">
        <v>55</v>
      </c>
      <c r="H139" s="1" t="s">
        <v>56</v>
      </c>
      <c r="I139" s="2">
        <v>79.215161159199994</v>
      </c>
      <c r="J139" s="2">
        <v>37.18</v>
      </c>
      <c r="K139" s="2">
        <f t="shared" si="29"/>
        <v>37.18</v>
      </c>
      <c r="L139" s="2">
        <f t="shared" si="30"/>
        <v>0</v>
      </c>
      <c r="P139" s="6">
        <v>33.1</v>
      </c>
      <c r="Q139" s="5">
        <v>49629.3125</v>
      </c>
      <c r="R139" s="7">
        <v>4.08</v>
      </c>
      <c r="S139" s="5">
        <v>2948.1550000000002</v>
      </c>
      <c r="AL139" s="5" t="str">
        <f t="shared" si="23"/>
        <v/>
      </c>
      <c r="AN139" s="5" t="str">
        <f t="shared" si="24"/>
        <v/>
      </c>
      <c r="AP139" s="5" t="str">
        <f t="shared" si="25"/>
        <v/>
      </c>
      <c r="AS139" s="5">
        <f t="shared" si="26"/>
        <v>52577.467499999999</v>
      </c>
      <c r="AT139" s="5">
        <f t="shared" si="31"/>
        <v>50789.833604999993</v>
      </c>
      <c r="AU139" s="11">
        <f t="shared" si="28"/>
        <v>0.82890158446365436</v>
      </c>
      <c r="AV139" s="5">
        <f t="shared" si="27"/>
        <v>828.90158446365433</v>
      </c>
    </row>
    <row r="140" spans="1:48" x14ac:dyDescent="0.3">
      <c r="A140" s="1" t="s">
        <v>258</v>
      </c>
      <c r="B140" s="1" t="s">
        <v>259</v>
      </c>
      <c r="C140" s="1" t="s">
        <v>260</v>
      </c>
      <c r="D140" s="1" t="s">
        <v>261</v>
      </c>
      <c r="E140" s="1" t="s">
        <v>90</v>
      </c>
      <c r="F140" s="1" t="s">
        <v>247</v>
      </c>
      <c r="G140" s="1" t="s">
        <v>55</v>
      </c>
      <c r="H140" s="1" t="s">
        <v>56</v>
      </c>
      <c r="I140" s="2">
        <v>79.215161159199994</v>
      </c>
      <c r="J140" s="2">
        <v>40.020000000000003</v>
      </c>
      <c r="K140" s="2">
        <f t="shared" si="29"/>
        <v>39.770000000000003</v>
      </c>
      <c r="L140" s="2">
        <f t="shared" si="30"/>
        <v>0.23</v>
      </c>
      <c r="P140" s="6">
        <v>23.43</v>
      </c>
      <c r="Q140" s="5">
        <v>35130.356249999997</v>
      </c>
      <c r="R140" s="7">
        <v>15.89</v>
      </c>
      <c r="S140" s="5">
        <v>9106.9562500000011</v>
      </c>
      <c r="T140" s="8">
        <v>0.45</v>
      </c>
      <c r="U140" s="5">
        <v>77.371875000000003</v>
      </c>
      <c r="AL140" s="5" t="str">
        <f t="shared" si="23"/>
        <v/>
      </c>
      <c r="AN140" s="5" t="str">
        <f t="shared" si="24"/>
        <v/>
      </c>
      <c r="AP140" s="5" t="str">
        <f t="shared" si="25"/>
        <v/>
      </c>
      <c r="AR140" s="2">
        <v>0.23</v>
      </c>
      <c r="AS140" s="5">
        <f t="shared" si="26"/>
        <v>44314.684374999997</v>
      </c>
      <c r="AT140" s="5">
        <f t="shared" si="31"/>
        <v>42807.985106249987</v>
      </c>
      <c r="AU140" s="11">
        <f t="shared" si="28"/>
        <v>0.698636009683126</v>
      </c>
      <c r="AV140" s="5">
        <f t="shared" si="27"/>
        <v>698.63600968312596</v>
      </c>
    </row>
    <row r="141" spans="1:48" x14ac:dyDescent="0.3">
      <c r="A141" s="1" t="s">
        <v>262</v>
      </c>
      <c r="B141" s="1" t="s">
        <v>263</v>
      </c>
      <c r="C141" s="1" t="s">
        <v>253</v>
      </c>
      <c r="D141" s="1" t="s">
        <v>52</v>
      </c>
      <c r="E141" s="1" t="s">
        <v>76</v>
      </c>
      <c r="F141" s="1" t="s">
        <v>247</v>
      </c>
      <c r="G141" s="1" t="s">
        <v>55</v>
      </c>
      <c r="H141" s="1" t="s">
        <v>56</v>
      </c>
      <c r="I141" s="2">
        <v>12.878518381899999</v>
      </c>
      <c r="J141" s="2">
        <v>9.6300000000000008</v>
      </c>
      <c r="K141" s="2">
        <f t="shared" si="29"/>
        <v>9.6300000000000008</v>
      </c>
      <c r="L141" s="2">
        <f t="shared" si="30"/>
        <v>0</v>
      </c>
      <c r="P141" s="6">
        <v>0.03</v>
      </c>
      <c r="Q141" s="5">
        <v>62.973750000000003</v>
      </c>
      <c r="Z141" s="9">
        <v>7.17</v>
      </c>
      <c r="AA141" s="5">
        <v>690.36345000000017</v>
      </c>
      <c r="AB141" s="10">
        <v>2.4300000000000002</v>
      </c>
      <c r="AC141" s="5">
        <v>210.5838</v>
      </c>
      <c r="AL141" s="5" t="str">
        <f t="shared" si="23"/>
        <v/>
      </c>
      <c r="AN141" s="5" t="str">
        <f t="shared" si="24"/>
        <v/>
      </c>
      <c r="AP141" s="5" t="str">
        <f t="shared" si="25"/>
        <v/>
      </c>
      <c r="AS141" s="5">
        <f t="shared" si="26"/>
        <v>963.92100000000016</v>
      </c>
      <c r="AT141" s="5">
        <f t="shared" si="31"/>
        <v>931.14768600000014</v>
      </c>
      <c r="AU141" s="11">
        <f t="shared" si="28"/>
        <v>1.519654106957111E-2</v>
      </c>
      <c r="AV141" s="5">
        <f t="shared" si="27"/>
        <v>15.196541069571111</v>
      </c>
    </row>
    <row r="142" spans="1:48" x14ac:dyDescent="0.3">
      <c r="A142" s="1" t="s">
        <v>262</v>
      </c>
      <c r="B142" s="1" t="s">
        <v>263</v>
      </c>
      <c r="C142" s="1" t="s">
        <v>253</v>
      </c>
      <c r="D142" s="1" t="s">
        <v>52</v>
      </c>
      <c r="E142" s="1" t="s">
        <v>53</v>
      </c>
      <c r="F142" s="1" t="s">
        <v>247</v>
      </c>
      <c r="G142" s="1" t="s">
        <v>55</v>
      </c>
      <c r="H142" s="1" t="s">
        <v>56</v>
      </c>
      <c r="I142" s="2">
        <v>12.878518381899999</v>
      </c>
      <c r="J142" s="2">
        <v>2.83</v>
      </c>
      <c r="K142" s="2">
        <f t="shared" si="29"/>
        <v>2.83</v>
      </c>
      <c r="L142" s="2">
        <f t="shared" si="30"/>
        <v>0</v>
      </c>
      <c r="P142" s="6">
        <v>0.02</v>
      </c>
      <c r="Q142" s="5">
        <v>41.982500000000002</v>
      </c>
      <c r="R142" s="7">
        <v>0.01</v>
      </c>
      <c r="S142" s="5">
        <v>8.0237499999999997</v>
      </c>
      <c r="T142" s="8">
        <v>0.03</v>
      </c>
      <c r="U142" s="5">
        <v>7.221375000000001</v>
      </c>
      <c r="Z142" s="9">
        <v>1.44</v>
      </c>
      <c r="AA142" s="5">
        <v>138.65039999999999</v>
      </c>
      <c r="AB142" s="10">
        <v>1.33</v>
      </c>
      <c r="AC142" s="5">
        <v>115.2578</v>
      </c>
      <c r="AL142" s="5" t="str">
        <f t="shared" si="23"/>
        <v/>
      </c>
      <c r="AN142" s="5" t="str">
        <f t="shared" si="24"/>
        <v/>
      </c>
      <c r="AP142" s="5" t="str">
        <f t="shared" si="25"/>
        <v/>
      </c>
      <c r="AS142" s="5">
        <f t="shared" si="26"/>
        <v>311.13582499999995</v>
      </c>
      <c r="AT142" s="5">
        <f t="shared" si="31"/>
        <v>300.55720694999997</v>
      </c>
      <c r="AU142" s="11">
        <f t="shared" si="28"/>
        <v>4.9051616707462423E-3</v>
      </c>
      <c r="AV142" s="5">
        <f t="shared" si="27"/>
        <v>4.9051616707462422</v>
      </c>
    </row>
    <row r="143" spans="1:48" x14ac:dyDescent="0.3">
      <c r="A143" s="1" t="s">
        <v>264</v>
      </c>
      <c r="B143" s="1" t="s">
        <v>265</v>
      </c>
      <c r="C143" s="1" t="s">
        <v>266</v>
      </c>
      <c r="D143" s="1" t="s">
        <v>52</v>
      </c>
      <c r="E143" s="1" t="s">
        <v>58</v>
      </c>
      <c r="F143" s="1" t="s">
        <v>247</v>
      </c>
      <c r="G143" s="1" t="s">
        <v>55</v>
      </c>
      <c r="H143" s="1" t="s">
        <v>56</v>
      </c>
      <c r="I143" s="2">
        <v>9.7075147042999994</v>
      </c>
      <c r="J143" s="2">
        <v>7.96</v>
      </c>
      <c r="K143" s="2">
        <f t="shared" si="29"/>
        <v>7.9600000000000009</v>
      </c>
      <c r="L143" s="2">
        <f t="shared" si="30"/>
        <v>0</v>
      </c>
      <c r="N143" s="4">
        <v>1.32</v>
      </c>
      <c r="O143" s="5">
        <v>2254.7249999999999</v>
      </c>
      <c r="P143" s="6">
        <v>2.97</v>
      </c>
      <c r="Q143" s="5">
        <v>4585.0887499999999</v>
      </c>
      <c r="R143" s="7">
        <v>0.24</v>
      </c>
      <c r="S143" s="5">
        <v>192.57</v>
      </c>
      <c r="Z143" s="9">
        <v>1.29</v>
      </c>
      <c r="AA143" s="5">
        <v>88.719750000000005</v>
      </c>
      <c r="AB143" s="10">
        <v>2.14</v>
      </c>
      <c r="AC143" s="5">
        <v>132.46600000000001</v>
      </c>
      <c r="AL143" s="5" t="str">
        <f t="shared" si="23"/>
        <v/>
      </c>
      <c r="AN143" s="5" t="str">
        <f t="shared" si="24"/>
        <v/>
      </c>
      <c r="AP143" s="5" t="str">
        <f t="shared" si="25"/>
        <v/>
      </c>
      <c r="AS143" s="5">
        <f t="shared" si="26"/>
        <v>7253.5694999999996</v>
      </c>
      <c r="AT143" s="5">
        <f t="shared" si="31"/>
        <v>7006.9481369999994</v>
      </c>
      <c r="AU143" s="11">
        <f t="shared" si="28"/>
        <v>0.11435498013606754</v>
      </c>
      <c r="AV143" s="5">
        <f t="shared" si="27"/>
        <v>114.35498013606755</v>
      </c>
    </row>
    <row r="144" spans="1:48" x14ac:dyDescent="0.3">
      <c r="A144" s="1" t="s">
        <v>267</v>
      </c>
      <c r="B144" s="1" t="s">
        <v>135</v>
      </c>
      <c r="C144" s="1" t="s">
        <v>136</v>
      </c>
      <c r="D144" s="1" t="s">
        <v>98</v>
      </c>
      <c r="E144" s="1" t="s">
        <v>65</v>
      </c>
      <c r="F144" s="1" t="s">
        <v>247</v>
      </c>
      <c r="G144" s="1" t="s">
        <v>55</v>
      </c>
      <c r="H144" s="1" t="s">
        <v>56</v>
      </c>
      <c r="I144" s="2">
        <v>147.45787768299999</v>
      </c>
      <c r="J144" s="2">
        <v>40.07</v>
      </c>
      <c r="K144" s="2">
        <f t="shared" si="29"/>
        <v>40</v>
      </c>
      <c r="L144" s="2">
        <f t="shared" si="30"/>
        <v>0</v>
      </c>
      <c r="P144" s="6">
        <v>15.24</v>
      </c>
      <c r="Q144" s="5">
        <v>31972.672500000001</v>
      </c>
      <c r="R144" s="7">
        <v>18.32</v>
      </c>
      <c r="S144" s="5">
        <v>10825.184999999999</v>
      </c>
      <c r="T144" s="8">
        <v>6.44</v>
      </c>
      <c r="U144" s="5">
        <v>1107.2774999999999</v>
      </c>
      <c r="AL144" s="5" t="str">
        <f t="shared" si="23"/>
        <v/>
      </c>
      <c r="AN144" s="5" t="str">
        <f t="shared" si="24"/>
        <v/>
      </c>
      <c r="AP144" s="5" t="str">
        <f t="shared" si="25"/>
        <v/>
      </c>
      <c r="AS144" s="5">
        <f t="shared" si="26"/>
        <v>43905.134999999995</v>
      </c>
      <c r="AT144" s="5">
        <f t="shared" si="31"/>
        <v>42412.360410000001</v>
      </c>
      <c r="AU144" s="11">
        <f t="shared" si="28"/>
        <v>0.69217932506145619</v>
      </c>
      <c r="AV144" s="5">
        <f t="shared" si="27"/>
        <v>692.17932506145621</v>
      </c>
    </row>
    <row r="145" spans="1:48" x14ac:dyDescent="0.3">
      <c r="A145" s="1" t="s">
        <v>267</v>
      </c>
      <c r="B145" s="1" t="s">
        <v>135</v>
      </c>
      <c r="C145" s="1" t="s">
        <v>136</v>
      </c>
      <c r="D145" s="1" t="s">
        <v>98</v>
      </c>
      <c r="E145" s="1" t="s">
        <v>79</v>
      </c>
      <c r="F145" s="1" t="s">
        <v>247</v>
      </c>
      <c r="G145" s="1" t="s">
        <v>55</v>
      </c>
      <c r="H145" s="1" t="s">
        <v>56</v>
      </c>
      <c r="I145" s="2">
        <v>147.45787768299999</v>
      </c>
      <c r="J145" s="2">
        <v>39.08</v>
      </c>
      <c r="K145" s="2">
        <f t="shared" si="29"/>
        <v>29.78</v>
      </c>
      <c r="L145" s="2">
        <f t="shared" si="30"/>
        <v>0</v>
      </c>
      <c r="P145" s="6">
        <v>7.76</v>
      </c>
      <c r="Q145" s="5">
        <v>16289.21</v>
      </c>
      <c r="R145" s="7">
        <v>13.99</v>
      </c>
      <c r="S145" s="5">
        <v>11225.22625</v>
      </c>
      <c r="T145" s="8">
        <v>8.0299999999999994</v>
      </c>
      <c r="U145" s="5">
        <v>1932.9213749999999</v>
      </c>
      <c r="AL145" s="5" t="str">
        <f t="shared" si="23"/>
        <v/>
      </c>
      <c r="AN145" s="5" t="str">
        <f t="shared" si="24"/>
        <v/>
      </c>
      <c r="AP145" s="5" t="str">
        <f t="shared" si="25"/>
        <v/>
      </c>
      <c r="AS145" s="5">
        <f t="shared" si="26"/>
        <v>29447.357624999997</v>
      </c>
      <c r="AT145" s="5">
        <f t="shared" si="31"/>
        <v>28446.14746575</v>
      </c>
      <c r="AU145" s="11">
        <f t="shared" si="28"/>
        <v>0.46424756752748453</v>
      </c>
      <c r="AV145" s="5">
        <f t="shared" si="27"/>
        <v>464.24756752748459</v>
      </c>
    </row>
    <row r="146" spans="1:48" x14ac:dyDescent="0.3">
      <c r="A146" s="1" t="s">
        <v>267</v>
      </c>
      <c r="B146" s="1" t="s">
        <v>135</v>
      </c>
      <c r="C146" s="1" t="s">
        <v>136</v>
      </c>
      <c r="D146" s="1" t="s">
        <v>98</v>
      </c>
      <c r="E146" s="1" t="s">
        <v>76</v>
      </c>
      <c r="F146" s="1" t="s">
        <v>247</v>
      </c>
      <c r="G146" s="1" t="s">
        <v>55</v>
      </c>
      <c r="H146" s="1" t="s">
        <v>56</v>
      </c>
      <c r="I146" s="2">
        <v>147.45787768299999</v>
      </c>
      <c r="J146" s="2">
        <v>28.44</v>
      </c>
      <c r="K146" s="2">
        <f t="shared" si="29"/>
        <v>28.450000000000003</v>
      </c>
      <c r="L146" s="2">
        <f t="shared" si="30"/>
        <v>0</v>
      </c>
      <c r="N146" s="4">
        <v>6.78</v>
      </c>
      <c r="O146" s="5">
        <v>16213.522499999999</v>
      </c>
      <c r="P146" s="6">
        <v>16.18</v>
      </c>
      <c r="Q146" s="5">
        <v>33963.842499999999</v>
      </c>
      <c r="R146" s="7">
        <v>5.44</v>
      </c>
      <c r="S146" s="5">
        <v>4364.92</v>
      </c>
      <c r="Z146" s="9">
        <v>0.05</v>
      </c>
      <c r="AA146" s="5">
        <v>4.8142500000000004</v>
      </c>
      <c r="AL146" s="5" t="str">
        <f t="shared" si="23"/>
        <v/>
      </c>
      <c r="AN146" s="5" t="str">
        <f t="shared" si="24"/>
        <v/>
      </c>
      <c r="AP146" s="5" t="str">
        <f t="shared" si="25"/>
        <v/>
      </c>
      <c r="AS146" s="5">
        <f t="shared" si="26"/>
        <v>54547.099249999999</v>
      </c>
      <c r="AT146" s="5">
        <f t="shared" si="31"/>
        <v>52692.49787549999</v>
      </c>
      <c r="AU146" s="11">
        <f t="shared" si="28"/>
        <v>0.85995349616679828</v>
      </c>
      <c r="AV146" s="5">
        <f t="shared" si="27"/>
        <v>859.95349616679823</v>
      </c>
    </row>
    <row r="147" spans="1:48" x14ac:dyDescent="0.3">
      <c r="A147" s="1" t="s">
        <v>267</v>
      </c>
      <c r="B147" s="1" t="s">
        <v>135</v>
      </c>
      <c r="C147" s="1" t="s">
        <v>136</v>
      </c>
      <c r="D147" s="1" t="s">
        <v>98</v>
      </c>
      <c r="E147" s="1" t="s">
        <v>53</v>
      </c>
      <c r="F147" s="1" t="s">
        <v>247</v>
      </c>
      <c r="G147" s="1" t="s">
        <v>55</v>
      </c>
      <c r="H147" s="1" t="s">
        <v>56</v>
      </c>
      <c r="I147" s="2">
        <v>147.45787768299999</v>
      </c>
      <c r="J147" s="2">
        <v>36.369999999999997</v>
      </c>
      <c r="K147" s="2">
        <f t="shared" si="29"/>
        <v>36.369999999999997</v>
      </c>
      <c r="L147" s="2">
        <f t="shared" si="30"/>
        <v>0</v>
      </c>
      <c r="P147" s="6">
        <v>5.77</v>
      </c>
      <c r="Q147" s="5">
        <v>9850.8937499999993</v>
      </c>
      <c r="R147" s="7">
        <v>22.82</v>
      </c>
      <c r="S147" s="5">
        <v>13683.932500000001</v>
      </c>
      <c r="T147" s="8">
        <v>7.78</v>
      </c>
      <c r="U147" s="5">
        <v>1469.7217499999999</v>
      </c>
      <c r="AL147" s="5" t="str">
        <f t="shared" si="23"/>
        <v/>
      </c>
      <c r="AN147" s="5" t="str">
        <f t="shared" si="24"/>
        <v/>
      </c>
      <c r="AP147" s="5" t="str">
        <f t="shared" si="25"/>
        <v/>
      </c>
      <c r="AS147" s="5">
        <f t="shared" si="26"/>
        <v>25004.547999999999</v>
      </c>
      <c r="AT147" s="5">
        <f t="shared" si="31"/>
        <v>24154.393367999997</v>
      </c>
      <c r="AU147" s="11">
        <f t="shared" si="28"/>
        <v>0.39420516889668561</v>
      </c>
      <c r="AV147" s="5">
        <f t="shared" si="27"/>
        <v>394.20516889668562</v>
      </c>
    </row>
    <row r="148" spans="1:48" x14ac:dyDescent="0.3">
      <c r="A148" s="1" t="s">
        <v>268</v>
      </c>
      <c r="B148" s="1" t="s">
        <v>135</v>
      </c>
      <c r="C148" s="1" t="s">
        <v>136</v>
      </c>
      <c r="D148" s="1" t="s">
        <v>98</v>
      </c>
      <c r="E148" s="1" t="s">
        <v>99</v>
      </c>
      <c r="F148" s="1" t="s">
        <v>269</v>
      </c>
      <c r="G148" s="1" t="s">
        <v>55</v>
      </c>
      <c r="H148" s="1" t="s">
        <v>56</v>
      </c>
      <c r="I148" s="2">
        <v>38.9418489882</v>
      </c>
      <c r="J148" s="2">
        <v>18.04</v>
      </c>
      <c r="K148" s="2">
        <f t="shared" si="29"/>
        <v>16.559999999999999</v>
      </c>
      <c r="L148" s="2">
        <f t="shared" si="30"/>
        <v>1.4700000000000002</v>
      </c>
      <c r="N148" s="4">
        <v>0.77</v>
      </c>
      <c r="O148" s="5">
        <v>1841.3587500000001</v>
      </c>
      <c r="P148" s="6">
        <v>15.43</v>
      </c>
      <c r="Q148" s="5">
        <v>32389.498749999999</v>
      </c>
      <c r="R148" s="7">
        <v>0.36</v>
      </c>
      <c r="S148" s="5">
        <v>288.85500000000002</v>
      </c>
      <c r="AL148" s="5" t="str">
        <f t="shared" si="23"/>
        <v/>
      </c>
      <c r="AM148" s="3">
        <v>0.58000000000000007</v>
      </c>
      <c r="AN148" s="5">
        <f t="shared" si="24"/>
        <v>3270.0400000000004</v>
      </c>
      <c r="AP148" s="5" t="str">
        <f t="shared" si="25"/>
        <v/>
      </c>
      <c r="AQ148" s="2">
        <v>0.89</v>
      </c>
      <c r="AS148" s="5">
        <f t="shared" si="26"/>
        <v>34519.712500000001</v>
      </c>
      <c r="AT148" s="5">
        <f t="shared" si="31"/>
        <v>33346.042275</v>
      </c>
      <c r="AU148" s="11">
        <f t="shared" si="28"/>
        <v>0.54421496026752936</v>
      </c>
      <c r="AV148" s="5">
        <f t="shared" si="27"/>
        <v>544.21496026752936</v>
      </c>
    </row>
    <row r="149" spans="1:48" x14ac:dyDescent="0.3">
      <c r="A149" s="1" t="s">
        <v>268</v>
      </c>
      <c r="B149" s="1" t="s">
        <v>135</v>
      </c>
      <c r="C149" s="1" t="s">
        <v>136</v>
      </c>
      <c r="D149" s="1" t="s">
        <v>98</v>
      </c>
      <c r="E149" s="1" t="s">
        <v>101</v>
      </c>
      <c r="F149" s="1" t="s">
        <v>269</v>
      </c>
      <c r="G149" s="1" t="s">
        <v>55</v>
      </c>
      <c r="H149" s="1" t="s">
        <v>56</v>
      </c>
      <c r="I149" s="2">
        <v>38.9418489882</v>
      </c>
      <c r="J149" s="2">
        <v>18.52</v>
      </c>
      <c r="K149" s="2">
        <f t="shared" si="29"/>
        <v>18.52</v>
      </c>
      <c r="L149" s="2">
        <f t="shared" si="30"/>
        <v>0</v>
      </c>
      <c r="N149" s="4">
        <v>1.68</v>
      </c>
      <c r="O149" s="5">
        <v>4017.51</v>
      </c>
      <c r="P149" s="6">
        <v>8.02</v>
      </c>
      <c r="Q149" s="5">
        <v>16834.982499999998</v>
      </c>
      <c r="R149" s="7">
        <v>8.64</v>
      </c>
      <c r="S149" s="5">
        <v>6932.52</v>
      </c>
      <c r="T149" s="8">
        <v>0.18</v>
      </c>
      <c r="U149" s="5">
        <v>43.328250000000011</v>
      </c>
      <c r="AL149" s="5" t="str">
        <f t="shared" si="23"/>
        <v/>
      </c>
      <c r="AN149" s="5" t="str">
        <f t="shared" si="24"/>
        <v/>
      </c>
      <c r="AP149" s="5" t="str">
        <f t="shared" si="25"/>
        <v/>
      </c>
      <c r="AS149" s="5">
        <f t="shared" si="26"/>
        <v>27828.340749999999</v>
      </c>
      <c r="AT149" s="5">
        <f t="shared" si="31"/>
        <v>26882.177164499997</v>
      </c>
      <c r="AU149" s="11">
        <f t="shared" si="28"/>
        <v>0.43872321809089571</v>
      </c>
      <c r="AV149" s="5">
        <f t="shared" si="27"/>
        <v>438.72321809089567</v>
      </c>
    </row>
    <row r="150" spans="1:48" x14ac:dyDescent="0.3">
      <c r="A150" s="1" t="s">
        <v>270</v>
      </c>
      <c r="B150" s="1" t="s">
        <v>271</v>
      </c>
      <c r="C150" s="1" t="s">
        <v>272</v>
      </c>
      <c r="D150" s="1" t="s">
        <v>273</v>
      </c>
      <c r="E150" s="1" t="s">
        <v>109</v>
      </c>
      <c r="F150" s="1" t="s">
        <v>269</v>
      </c>
      <c r="G150" s="1" t="s">
        <v>55</v>
      </c>
      <c r="H150" s="1" t="s">
        <v>56</v>
      </c>
      <c r="I150" s="2">
        <v>158.275578008</v>
      </c>
      <c r="J150" s="2">
        <v>38.32</v>
      </c>
      <c r="K150" s="2">
        <f t="shared" si="29"/>
        <v>38.31</v>
      </c>
      <c r="L150" s="2">
        <f t="shared" si="30"/>
        <v>0</v>
      </c>
      <c r="N150" s="4">
        <v>0.7</v>
      </c>
      <c r="O150" s="5">
        <v>1673.9625000000001</v>
      </c>
      <c r="P150" s="6">
        <v>10.72</v>
      </c>
      <c r="Q150" s="5">
        <v>22502.62</v>
      </c>
      <c r="R150" s="7">
        <v>23.61</v>
      </c>
      <c r="S150" s="5">
        <v>17834.50375</v>
      </c>
      <c r="T150" s="8">
        <v>3.28</v>
      </c>
      <c r="U150" s="5">
        <v>676.74599999999998</v>
      </c>
      <c r="AL150" s="5" t="str">
        <f t="shared" si="23"/>
        <v/>
      </c>
      <c r="AN150" s="5" t="str">
        <f t="shared" si="24"/>
        <v/>
      </c>
      <c r="AP150" s="5" t="str">
        <f t="shared" si="25"/>
        <v/>
      </c>
      <c r="AS150" s="5">
        <f t="shared" si="26"/>
        <v>42687.832249999999</v>
      </c>
      <c r="AT150" s="5">
        <f t="shared" si="31"/>
        <v>41236.445953499991</v>
      </c>
      <c r="AU150" s="11">
        <f t="shared" si="28"/>
        <v>0.67298813487628861</v>
      </c>
      <c r="AV150" s="5">
        <f t="shared" si="27"/>
        <v>672.98813487628854</v>
      </c>
    </row>
    <row r="151" spans="1:48" x14ac:dyDescent="0.3">
      <c r="A151" s="1" t="s">
        <v>270</v>
      </c>
      <c r="B151" s="1" t="s">
        <v>271</v>
      </c>
      <c r="C151" s="1" t="s">
        <v>272</v>
      </c>
      <c r="D151" s="1" t="s">
        <v>273</v>
      </c>
      <c r="E151" s="1" t="s">
        <v>99</v>
      </c>
      <c r="F151" s="1" t="s">
        <v>269</v>
      </c>
      <c r="G151" s="1" t="s">
        <v>55</v>
      </c>
      <c r="H151" s="1" t="s">
        <v>56</v>
      </c>
      <c r="I151" s="2">
        <v>158.275578008</v>
      </c>
      <c r="J151" s="2">
        <v>19.09</v>
      </c>
      <c r="K151" s="2">
        <f t="shared" si="29"/>
        <v>17.55</v>
      </c>
      <c r="L151" s="2">
        <f t="shared" si="30"/>
        <v>1.5500000000000003</v>
      </c>
      <c r="N151" s="4">
        <v>0.14000000000000001</v>
      </c>
      <c r="O151" s="5">
        <v>334.79250000000002</v>
      </c>
      <c r="P151" s="6">
        <v>11.91</v>
      </c>
      <c r="Q151" s="5">
        <v>25000.578750000001</v>
      </c>
      <c r="R151" s="7">
        <v>5.5</v>
      </c>
      <c r="S151" s="5">
        <v>4413.0625</v>
      </c>
      <c r="AL151" s="5" t="str">
        <f t="shared" si="23"/>
        <v/>
      </c>
      <c r="AM151" s="3">
        <v>0.62000000000000011</v>
      </c>
      <c r="AN151" s="5">
        <f t="shared" si="24"/>
        <v>3495.5600000000004</v>
      </c>
      <c r="AP151" s="5" t="str">
        <f t="shared" si="25"/>
        <v/>
      </c>
      <c r="AQ151" s="2">
        <v>0.93</v>
      </c>
      <c r="AS151" s="5">
        <f t="shared" si="26"/>
        <v>29748.43375</v>
      </c>
      <c r="AT151" s="5">
        <f t="shared" si="31"/>
        <v>28736.987002499998</v>
      </c>
      <c r="AU151" s="11">
        <f t="shared" si="28"/>
        <v>0.46899413462025441</v>
      </c>
      <c r="AV151" s="5">
        <f t="shared" si="27"/>
        <v>468.99413462025444</v>
      </c>
    </row>
    <row r="152" spans="1:48" x14ac:dyDescent="0.3">
      <c r="A152" s="1" t="s">
        <v>270</v>
      </c>
      <c r="B152" s="1" t="s">
        <v>271</v>
      </c>
      <c r="C152" s="1" t="s">
        <v>272</v>
      </c>
      <c r="D152" s="1" t="s">
        <v>273</v>
      </c>
      <c r="E152" s="1" t="s">
        <v>101</v>
      </c>
      <c r="F152" s="1" t="s">
        <v>269</v>
      </c>
      <c r="G152" s="1" t="s">
        <v>55</v>
      </c>
      <c r="H152" s="1" t="s">
        <v>56</v>
      </c>
      <c r="I152" s="2">
        <v>158.275578008</v>
      </c>
      <c r="J152" s="2">
        <v>19.600000000000001</v>
      </c>
      <c r="K152" s="2">
        <f t="shared" si="29"/>
        <v>16.690000000000001</v>
      </c>
      <c r="L152" s="2">
        <f t="shared" si="30"/>
        <v>2.9</v>
      </c>
      <c r="N152" s="4">
        <v>4.42</v>
      </c>
      <c r="O152" s="5">
        <v>10569.877500000001</v>
      </c>
      <c r="P152" s="6">
        <v>8.89</v>
      </c>
      <c r="Q152" s="5">
        <v>18661.221249999999</v>
      </c>
      <c r="R152" s="7">
        <v>3.38</v>
      </c>
      <c r="S152" s="5">
        <v>2712.0275000000001</v>
      </c>
      <c r="AL152" s="5" t="str">
        <f t="shared" si="23"/>
        <v/>
      </c>
      <c r="AM152" s="3">
        <v>1.1599999999999999</v>
      </c>
      <c r="AN152" s="5">
        <f t="shared" si="24"/>
        <v>6540.08</v>
      </c>
      <c r="AP152" s="5" t="str">
        <f t="shared" si="25"/>
        <v/>
      </c>
      <c r="AQ152" s="2">
        <v>1.74</v>
      </c>
      <c r="AS152" s="5">
        <f t="shared" si="26"/>
        <v>31943.126249999998</v>
      </c>
      <c r="AT152" s="5">
        <f t="shared" si="31"/>
        <v>30857.059957499994</v>
      </c>
      <c r="AU152" s="11">
        <f t="shared" si="28"/>
        <v>0.50359420528095133</v>
      </c>
      <c r="AV152" s="5">
        <f t="shared" si="27"/>
        <v>503.59420528095137</v>
      </c>
    </row>
    <row r="153" spans="1:48" x14ac:dyDescent="0.3">
      <c r="A153" s="1" t="s">
        <v>270</v>
      </c>
      <c r="B153" s="1" t="s">
        <v>271</v>
      </c>
      <c r="C153" s="1" t="s">
        <v>272</v>
      </c>
      <c r="D153" s="1" t="s">
        <v>273</v>
      </c>
      <c r="E153" s="1" t="s">
        <v>116</v>
      </c>
      <c r="F153" s="1" t="s">
        <v>269</v>
      </c>
      <c r="G153" s="1" t="s">
        <v>55</v>
      </c>
      <c r="H153" s="1" t="s">
        <v>56</v>
      </c>
      <c r="I153" s="2">
        <v>158.275578008</v>
      </c>
      <c r="J153" s="2">
        <v>39.229999999999997</v>
      </c>
      <c r="K153" s="2">
        <f t="shared" si="29"/>
        <v>38.620000000000005</v>
      </c>
      <c r="L153" s="2">
        <f t="shared" si="30"/>
        <v>0.61</v>
      </c>
      <c r="P153" s="6">
        <v>0.68</v>
      </c>
      <c r="Q153" s="5">
        <v>1427.405</v>
      </c>
      <c r="R153" s="7">
        <v>23.94</v>
      </c>
      <c r="S153" s="5">
        <v>19203.126250000001</v>
      </c>
      <c r="T153" s="8">
        <v>14</v>
      </c>
      <c r="U153" s="5">
        <v>3281.5991250000002</v>
      </c>
      <c r="AL153" s="5" t="str">
        <f t="shared" si="23"/>
        <v/>
      </c>
      <c r="AM153" s="3">
        <v>0.24</v>
      </c>
      <c r="AN153" s="5">
        <f t="shared" si="24"/>
        <v>1353.12</v>
      </c>
      <c r="AP153" s="5" t="str">
        <f t="shared" si="25"/>
        <v/>
      </c>
      <c r="AQ153" s="2">
        <v>0.37</v>
      </c>
      <c r="AS153" s="5">
        <f t="shared" si="26"/>
        <v>23912.130375000001</v>
      </c>
      <c r="AT153" s="5">
        <f t="shared" si="31"/>
        <v>23099.117942249999</v>
      </c>
      <c r="AU153" s="11">
        <f t="shared" si="28"/>
        <v>0.37698283500891289</v>
      </c>
      <c r="AV153" s="5">
        <f t="shared" si="27"/>
        <v>376.9828350089129</v>
      </c>
    </row>
    <row r="154" spans="1:48" x14ac:dyDescent="0.3">
      <c r="A154" s="1" t="s">
        <v>270</v>
      </c>
      <c r="B154" s="1" t="s">
        <v>271</v>
      </c>
      <c r="C154" s="1" t="s">
        <v>272</v>
      </c>
      <c r="D154" s="1" t="s">
        <v>273</v>
      </c>
      <c r="E154" s="1" t="s">
        <v>79</v>
      </c>
      <c r="F154" s="1" t="s">
        <v>269</v>
      </c>
      <c r="G154" s="1" t="s">
        <v>55</v>
      </c>
      <c r="H154" s="1" t="s">
        <v>56</v>
      </c>
      <c r="I154" s="2">
        <v>158.275578008</v>
      </c>
      <c r="J154" s="2">
        <v>39.53</v>
      </c>
      <c r="K154" s="2">
        <f t="shared" si="29"/>
        <v>34.82</v>
      </c>
      <c r="L154" s="2">
        <f t="shared" si="30"/>
        <v>4.7199999999999989</v>
      </c>
      <c r="P154" s="6">
        <v>16.989999999999998</v>
      </c>
      <c r="Q154" s="5">
        <v>35664.133750000008</v>
      </c>
      <c r="R154" s="7">
        <v>15.9</v>
      </c>
      <c r="S154" s="5">
        <v>12718.79</v>
      </c>
      <c r="T154" s="8">
        <v>1.93</v>
      </c>
      <c r="U154" s="5">
        <v>464.57512500000013</v>
      </c>
      <c r="AL154" s="5" t="str">
        <f t="shared" si="23"/>
        <v/>
      </c>
      <c r="AM154" s="3">
        <v>0.31</v>
      </c>
      <c r="AN154" s="5">
        <f t="shared" si="24"/>
        <v>1747.78</v>
      </c>
      <c r="AP154" s="5" t="str">
        <f t="shared" si="25"/>
        <v/>
      </c>
      <c r="AQ154" s="2">
        <v>0.51</v>
      </c>
      <c r="AR154" s="2">
        <v>3.899999999999999</v>
      </c>
      <c r="AS154" s="5">
        <f t="shared" si="26"/>
        <v>48847.498875000012</v>
      </c>
      <c r="AT154" s="5">
        <f t="shared" si="31"/>
        <v>47186.683913250003</v>
      </c>
      <c r="AU154" s="11">
        <f t="shared" si="28"/>
        <v>0.77009736565524156</v>
      </c>
      <c r="AV154" s="5">
        <f t="shared" si="27"/>
        <v>770.09736565524156</v>
      </c>
    </row>
    <row r="155" spans="1:48" x14ac:dyDescent="0.3">
      <c r="A155" s="1" t="s">
        <v>274</v>
      </c>
      <c r="B155" s="1" t="s">
        <v>275</v>
      </c>
      <c r="C155" s="1" t="s">
        <v>276</v>
      </c>
      <c r="D155" s="1" t="s">
        <v>52</v>
      </c>
      <c r="E155" s="1" t="s">
        <v>114</v>
      </c>
      <c r="F155" s="1" t="s">
        <v>269</v>
      </c>
      <c r="G155" s="1" t="s">
        <v>55</v>
      </c>
      <c r="H155" s="1" t="s">
        <v>56</v>
      </c>
      <c r="I155" s="2">
        <v>116.191356989</v>
      </c>
      <c r="J155" s="2">
        <v>35.520000000000003</v>
      </c>
      <c r="K155" s="2">
        <f t="shared" si="29"/>
        <v>35.53</v>
      </c>
      <c r="L155" s="2">
        <f t="shared" si="30"/>
        <v>0</v>
      </c>
      <c r="P155" s="6">
        <v>15.44</v>
      </c>
      <c r="Q155" s="5">
        <v>23834.064999999999</v>
      </c>
      <c r="R155" s="7">
        <v>10.62</v>
      </c>
      <c r="S155" s="5">
        <v>6990.9787500000002</v>
      </c>
      <c r="X155" s="2">
        <v>0.02</v>
      </c>
      <c r="Y155" s="5">
        <v>3.4387500000000002</v>
      </c>
      <c r="Z155" s="9">
        <v>3.43</v>
      </c>
      <c r="AA155" s="5">
        <v>259.14420000000001</v>
      </c>
      <c r="AB155" s="10">
        <v>6.02</v>
      </c>
      <c r="AC155" s="5">
        <v>397.52179999999998</v>
      </c>
      <c r="AL155" s="5" t="str">
        <f t="shared" si="23"/>
        <v/>
      </c>
      <c r="AN155" s="5" t="str">
        <f t="shared" si="24"/>
        <v/>
      </c>
      <c r="AP155" s="5" t="str">
        <f t="shared" si="25"/>
        <v/>
      </c>
      <c r="AS155" s="5">
        <f t="shared" si="26"/>
        <v>31485.148499999996</v>
      </c>
      <c r="AT155" s="5">
        <f t="shared" si="31"/>
        <v>30414.653450999995</v>
      </c>
      <c r="AU155" s="11">
        <f t="shared" si="28"/>
        <v>0.49637403092348353</v>
      </c>
      <c r="AV155" s="5">
        <f t="shared" si="27"/>
        <v>496.37403092348353</v>
      </c>
    </row>
    <row r="156" spans="1:48" x14ac:dyDescent="0.3">
      <c r="A156" s="1" t="s">
        <v>274</v>
      </c>
      <c r="B156" s="1" t="s">
        <v>275</v>
      </c>
      <c r="C156" s="1" t="s">
        <v>276</v>
      </c>
      <c r="D156" s="1" t="s">
        <v>52</v>
      </c>
      <c r="E156" s="1" t="s">
        <v>108</v>
      </c>
      <c r="F156" s="1" t="s">
        <v>269</v>
      </c>
      <c r="G156" s="1" t="s">
        <v>55</v>
      </c>
      <c r="H156" s="1" t="s">
        <v>56</v>
      </c>
      <c r="I156" s="2">
        <v>116.191356989</v>
      </c>
      <c r="J156" s="2">
        <v>19.02</v>
      </c>
      <c r="K156" s="2">
        <f t="shared" si="29"/>
        <v>19.010000000000002</v>
      </c>
      <c r="L156" s="2">
        <f t="shared" si="30"/>
        <v>0</v>
      </c>
      <c r="P156" s="6">
        <v>5.19</v>
      </c>
      <c r="Q156" s="5">
        <v>7781.7562500000004</v>
      </c>
      <c r="R156" s="7">
        <v>8.59</v>
      </c>
      <c r="S156" s="5">
        <v>5440.1025</v>
      </c>
      <c r="T156" s="8">
        <v>5.23</v>
      </c>
      <c r="U156" s="5">
        <v>1008.585375</v>
      </c>
      <c r="AL156" s="5" t="str">
        <f t="shared" si="23"/>
        <v/>
      </c>
      <c r="AN156" s="5" t="str">
        <f t="shared" si="24"/>
        <v/>
      </c>
      <c r="AP156" s="5" t="str">
        <f t="shared" si="25"/>
        <v/>
      </c>
      <c r="AS156" s="5">
        <f t="shared" si="26"/>
        <v>14230.444125</v>
      </c>
      <c r="AT156" s="5">
        <f t="shared" si="31"/>
        <v>13746.609024750001</v>
      </c>
      <c r="AU156" s="11">
        <f t="shared" si="28"/>
        <v>0.22434777184416504</v>
      </c>
      <c r="AV156" s="5">
        <f t="shared" si="27"/>
        <v>224.34777184416507</v>
      </c>
    </row>
    <row r="157" spans="1:48" x14ac:dyDescent="0.3">
      <c r="A157" s="1" t="s">
        <v>274</v>
      </c>
      <c r="B157" s="1" t="s">
        <v>275</v>
      </c>
      <c r="C157" s="1" t="s">
        <v>276</v>
      </c>
      <c r="D157" s="1" t="s">
        <v>52</v>
      </c>
      <c r="E157" s="1" t="s">
        <v>115</v>
      </c>
      <c r="F157" s="1" t="s">
        <v>269</v>
      </c>
      <c r="G157" s="1" t="s">
        <v>55</v>
      </c>
      <c r="H157" s="1" t="s">
        <v>56</v>
      </c>
      <c r="I157" s="2">
        <v>116.191356989</v>
      </c>
      <c r="J157" s="2">
        <v>19.59</v>
      </c>
      <c r="K157" s="2">
        <f t="shared" si="29"/>
        <v>19.599999999999998</v>
      </c>
      <c r="L157" s="2">
        <f t="shared" si="30"/>
        <v>0</v>
      </c>
      <c r="P157" s="6">
        <v>5.05</v>
      </c>
      <c r="Q157" s="5">
        <v>9098.2075000000004</v>
      </c>
      <c r="R157" s="7">
        <v>13.01</v>
      </c>
      <c r="S157" s="5">
        <v>9090.9087499999987</v>
      </c>
      <c r="T157" s="8">
        <v>1.54</v>
      </c>
      <c r="U157" s="5">
        <v>317.74050000000011</v>
      </c>
      <c r="AL157" s="5" t="str">
        <f t="shared" si="23"/>
        <v/>
      </c>
      <c r="AN157" s="5" t="str">
        <f t="shared" si="24"/>
        <v/>
      </c>
      <c r="AP157" s="5" t="str">
        <f t="shared" si="25"/>
        <v/>
      </c>
      <c r="AS157" s="5">
        <f t="shared" si="26"/>
        <v>18506.856749999999</v>
      </c>
      <c r="AT157" s="5">
        <f t="shared" si="31"/>
        <v>17877.623620499999</v>
      </c>
      <c r="AU157" s="11">
        <f t="shared" si="28"/>
        <v>0.29176686540706581</v>
      </c>
      <c r="AV157" s="5">
        <f t="shared" si="27"/>
        <v>291.76686540706584</v>
      </c>
    </row>
    <row r="158" spans="1:48" x14ac:dyDescent="0.3">
      <c r="A158" s="1" t="s">
        <v>274</v>
      </c>
      <c r="B158" s="1" t="s">
        <v>275</v>
      </c>
      <c r="C158" s="1" t="s">
        <v>276</v>
      </c>
      <c r="D158" s="1" t="s">
        <v>52</v>
      </c>
      <c r="E158" s="1" t="s">
        <v>80</v>
      </c>
      <c r="F158" s="1" t="s">
        <v>269</v>
      </c>
      <c r="G158" s="1" t="s">
        <v>55</v>
      </c>
      <c r="H158" s="1" t="s">
        <v>56</v>
      </c>
      <c r="I158" s="2">
        <v>116.191356989</v>
      </c>
      <c r="J158" s="2">
        <v>37.06</v>
      </c>
      <c r="K158" s="2">
        <f t="shared" si="29"/>
        <v>36.22</v>
      </c>
      <c r="L158" s="2">
        <f t="shared" si="30"/>
        <v>0.83</v>
      </c>
      <c r="N158" s="4">
        <v>9.1</v>
      </c>
      <c r="O158" s="5">
        <v>18652.724999999999</v>
      </c>
      <c r="P158" s="6">
        <v>18.27</v>
      </c>
      <c r="Q158" s="5">
        <v>32872.297500000001</v>
      </c>
      <c r="R158" s="7">
        <v>8.24</v>
      </c>
      <c r="S158" s="5">
        <v>5667.06</v>
      </c>
      <c r="Z158" s="9">
        <v>0.04</v>
      </c>
      <c r="AA158" s="5">
        <v>3.3012000000000001</v>
      </c>
      <c r="AB158" s="10">
        <v>0.56999999999999995</v>
      </c>
      <c r="AC158" s="5">
        <v>42.339599999999997</v>
      </c>
      <c r="AL158" s="5" t="str">
        <f t="shared" si="23"/>
        <v/>
      </c>
      <c r="AM158" s="3">
        <v>0.36</v>
      </c>
      <c r="AN158" s="5">
        <f t="shared" si="24"/>
        <v>2029.6799999999998</v>
      </c>
      <c r="AP158" s="5" t="str">
        <f t="shared" si="25"/>
        <v/>
      </c>
      <c r="AQ158" s="2">
        <v>0.47</v>
      </c>
      <c r="AS158" s="5">
        <f t="shared" si="26"/>
        <v>57237.723299999998</v>
      </c>
      <c r="AT158" s="5">
        <f t="shared" si="31"/>
        <v>55291.64070779999</v>
      </c>
      <c r="AU158" s="11">
        <f t="shared" si="28"/>
        <v>0.9023720956978809</v>
      </c>
      <c r="AV158" s="5">
        <f t="shared" si="27"/>
        <v>902.37209569788092</v>
      </c>
    </row>
    <row r="159" spans="1:48" x14ac:dyDescent="0.3">
      <c r="A159" s="1" t="s">
        <v>277</v>
      </c>
      <c r="B159" s="1" t="s">
        <v>278</v>
      </c>
      <c r="C159" s="1" t="s">
        <v>279</v>
      </c>
      <c r="D159" s="1" t="s">
        <v>280</v>
      </c>
      <c r="E159" s="1" t="s">
        <v>114</v>
      </c>
      <c r="F159" s="1" t="s">
        <v>269</v>
      </c>
      <c r="G159" s="1" t="s">
        <v>55</v>
      </c>
      <c r="H159" s="1" t="s">
        <v>56</v>
      </c>
      <c r="I159" s="2">
        <v>1.0125284060199999</v>
      </c>
      <c r="J159" s="2">
        <v>0.57999999999999996</v>
      </c>
      <c r="K159" s="2">
        <f t="shared" si="29"/>
        <v>0.57999999999999996</v>
      </c>
      <c r="L159" s="2">
        <f t="shared" si="30"/>
        <v>0</v>
      </c>
      <c r="X159" s="2">
        <v>0.57999999999999996</v>
      </c>
      <c r="Y159" s="5">
        <v>99.723749999999995</v>
      </c>
      <c r="AL159" s="5" t="str">
        <f t="shared" si="23"/>
        <v/>
      </c>
      <c r="AN159" s="5" t="str">
        <f t="shared" si="24"/>
        <v/>
      </c>
      <c r="AP159" s="5" t="str">
        <f t="shared" si="25"/>
        <v/>
      </c>
      <c r="AS159" s="5">
        <f t="shared" si="26"/>
        <v>99.723749999999995</v>
      </c>
      <c r="AT159" s="5">
        <f t="shared" si="31"/>
        <v>96.333142499999994</v>
      </c>
      <c r="AU159" s="11">
        <f t="shared" si="28"/>
        <v>1.5721786977217448E-3</v>
      </c>
      <c r="AV159" s="5">
        <f t="shared" si="27"/>
        <v>1.5721786977217447</v>
      </c>
    </row>
    <row r="160" spans="1:48" x14ac:dyDescent="0.3">
      <c r="A160" s="1" t="s">
        <v>281</v>
      </c>
      <c r="B160" s="1" t="s">
        <v>282</v>
      </c>
      <c r="C160" s="1" t="s">
        <v>283</v>
      </c>
      <c r="D160" s="1" t="s">
        <v>52</v>
      </c>
      <c r="E160" s="1" t="s">
        <v>108</v>
      </c>
      <c r="F160" s="1" t="s">
        <v>269</v>
      </c>
      <c r="G160" s="1" t="s">
        <v>55</v>
      </c>
      <c r="H160" s="1" t="s">
        <v>56</v>
      </c>
      <c r="I160" s="2">
        <v>80.4759405195</v>
      </c>
      <c r="J160" s="2">
        <v>19.48</v>
      </c>
      <c r="K160" s="2">
        <f t="shared" si="29"/>
        <v>19.48</v>
      </c>
      <c r="L160" s="2">
        <f t="shared" si="30"/>
        <v>0</v>
      </c>
      <c r="N160" s="4">
        <v>0.2</v>
      </c>
      <c r="O160" s="5">
        <v>341.625</v>
      </c>
      <c r="P160" s="6">
        <v>3.3</v>
      </c>
      <c r="Q160" s="5">
        <v>4965.93</v>
      </c>
      <c r="R160" s="7">
        <v>10.130000000000001</v>
      </c>
      <c r="S160" s="5">
        <v>5954.7687500000002</v>
      </c>
      <c r="T160" s="8">
        <v>5.85</v>
      </c>
      <c r="U160" s="5">
        <v>1090.427625</v>
      </c>
      <c r="AL160" s="5" t="str">
        <f t="shared" si="23"/>
        <v/>
      </c>
      <c r="AN160" s="5" t="str">
        <f t="shared" si="24"/>
        <v/>
      </c>
      <c r="AP160" s="5" t="str">
        <f t="shared" si="25"/>
        <v/>
      </c>
      <c r="AS160" s="5">
        <f t="shared" si="26"/>
        <v>12352.751375</v>
      </c>
      <c r="AT160" s="5">
        <f t="shared" si="31"/>
        <v>11932.757828249998</v>
      </c>
      <c r="AU160" s="11">
        <f t="shared" si="28"/>
        <v>0.19474530961809988</v>
      </c>
      <c r="AV160" s="5">
        <f t="shared" si="27"/>
        <v>194.74530961809987</v>
      </c>
    </row>
    <row r="161" spans="1:48" x14ac:dyDescent="0.3">
      <c r="A161" s="1" t="s">
        <v>281</v>
      </c>
      <c r="B161" s="1" t="s">
        <v>282</v>
      </c>
      <c r="C161" s="1" t="s">
        <v>283</v>
      </c>
      <c r="D161" s="1" t="s">
        <v>52</v>
      </c>
      <c r="E161" s="1" t="s">
        <v>115</v>
      </c>
      <c r="F161" s="1" t="s">
        <v>269</v>
      </c>
      <c r="G161" s="1" t="s">
        <v>55</v>
      </c>
      <c r="H161" s="1" t="s">
        <v>56</v>
      </c>
      <c r="I161" s="2">
        <v>80.4759405195</v>
      </c>
      <c r="J161" s="2">
        <v>19.899999999999999</v>
      </c>
      <c r="K161" s="2">
        <f t="shared" si="29"/>
        <v>19.899999999999999</v>
      </c>
      <c r="L161" s="2">
        <f t="shared" si="30"/>
        <v>0</v>
      </c>
      <c r="R161" s="7">
        <v>19.29</v>
      </c>
      <c r="S161" s="5">
        <v>14376.2675</v>
      </c>
      <c r="T161" s="8">
        <v>0.61</v>
      </c>
      <c r="U161" s="5">
        <v>125.85825</v>
      </c>
      <c r="AL161" s="5" t="str">
        <f t="shared" si="23"/>
        <v/>
      </c>
      <c r="AN161" s="5" t="str">
        <f t="shared" si="24"/>
        <v/>
      </c>
      <c r="AP161" s="5" t="str">
        <f t="shared" si="25"/>
        <v/>
      </c>
      <c r="AS161" s="5">
        <f t="shared" si="26"/>
        <v>14502.125749999999</v>
      </c>
      <c r="AT161" s="5">
        <f t="shared" si="31"/>
        <v>14009.053474499997</v>
      </c>
      <c r="AU161" s="11">
        <f t="shared" si="28"/>
        <v>0.22863092468776974</v>
      </c>
      <c r="AV161" s="5">
        <f t="shared" si="27"/>
        <v>228.63092468776975</v>
      </c>
    </row>
    <row r="162" spans="1:48" x14ac:dyDescent="0.3">
      <c r="A162" s="1" t="s">
        <v>281</v>
      </c>
      <c r="B162" s="1" t="s">
        <v>282</v>
      </c>
      <c r="C162" s="1" t="s">
        <v>283</v>
      </c>
      <c r="D162" s="1" t="s">
        <v>52</v>
      </c>
      <c r="E162" s="1" t="s">
        <v>65</v>
      </c>
      <c r="F162" s="1" t="s">
        <v>269</v>
      </c>
      <c r="G162" s="1" t="s">
        <v>55</v>
      </c>
      <c r="H162" s="1" t="s">
        <v>56</v>
      </c>
      <c r="I162" s="2">
        <v>80.4759405195</v>
      </c>
      <c r="J162" s="2">
        <v>40.58</v>
      </c>
      <c r="K162" s="2">
        <f t="shared" si="29"/>
        <v>35.83</v>
      </c>
      <c r="L162" s="2">
        <f t="shared" si="30"/>
        <v>4.17</v>
      </c>
      <c r="P162" s="6">
        <v>21.79</v>
      </c>
      <c r="Q162" s="5">
        <v>45739.933749999997</v>
      </c>
      <c r="R162" s="7">
        <v>14</v>
      </c>
      <c r="S162" s="5">
        <v>11233.25</v>
      </c>
      <c r="T162" s="8">
        <v>0.04</v>
      </c>
      <c r="U162" s="5">
        <v>9.6285000000000007</v>
      </c>
      <c r="AL162" s="5" t="str">
        <f t="shared" si="23"/>
        <v/>
      </c>
      <c r="AM162" s="3">
        <v>1.62</v>
      </c>
      <c r="AN162" s="5">
        <f t="shared" si="24"/>
        <v>9133.5600000000013</v>
      </c>
      <c r="AP162" s="5" t="str">
        <f t="shared" si="25"/>
        <v/>
      </c>
      <c r="AQ162" s="2">
        <v>2.5499999999999998</v>
      </c>
      <c r="AS162" s="5">
        <f t="shared" si="26"/>
        <v>56982.812249999995</v>
      </c>
      <c r="AT162" s="5">
        <f t="shared" si="31"/>
        <v>55045.396633499986</v>
      </c>
      <c r="AU162" s="11">
        <f t="shared" si="28"/>
        <v>0.89835333664977168</v>
      </c>
      <c r="AV162" s="5">
        <f t="shared" si="27"/>
        <v>898.35333664977156</v>
      </c>
    </row>
    <row r="163" spans="1:48" x14ac:dyDescent="0.3">
      <c r="A163" s="1" t="s">
        <v>284</v>
      </c>
      <c r="B163" s="1" t="s">
        <v>285</v>
      </c>
      <c r="C163" s="1" t="s">
        <v>286</v>
      </c>
      <c r="D163" s="1" t="s">
        <v>52</v>
      </c>
      <c r="E163" s="1" t="s">
        <v>63</v>
      </c>
      <c r="F163" s="1" t="s">
        <v>269</v>
      </c>
      <c r="G163" s="1" t="s">
        <v>55</v>
      </c>
      <c r="H163" s="1" t="s">
        <v>56</v>
      </c>
      <c r="I163" s="2">
        <v>37.3982017302</v>
      </c>
      <c r="J163" s="2">
        <v>17.46</v>
      </c>
      <c r="K163" s="2">
        <f t="shared" si="29"/>
        <v>15.72</v>
      </c>
      <c r="L163" s="2">
        <f t="shared" si="30"/>
        <v>1.7400000000000002</v>
      </c>
      <c r="N163" s="4">
        <v>5.55</v>
      </c>
      <c r="O163" s="5">
        <v>11376.112499999999</v>
      </c>
      <c r="P163" s="6">
        <v>10.050000000000001</v>
      </c>
      <c r="Q163" s="5">
        <v>19057.056250000001</v>
      </c>
      <c r="AB163" s="10">
        <v>0.12</v>
      </c>
      <c r="AC163" s="5">
        <v>8.9136000000000006</v>
      </c>
      <c r="AL163" s="5" t="str">
        <f t="shared" si="23"/>
        <v/>
      </c>
      <c r="AM163" s="3">
        <v>0.66</v>
      </c>
      <c r="AN163" s="5">
        <f t="shared" si="24"/>
        <v>3721.0800000000004</v>
      </c>
      <c r="AP163" s="5" t="str">
        <f t="shared" si="25"/>
        <v/>
      </c>
      <c r="AQ163" s="2">
        <v>1.08</v>
      </c>
      <c r="AS163" s="5">
        <f t="shared" si="26"/>
        <v>30442.082350000001</v>
      </c>
      <c r="AT163" s="5">
        <f t="shared" si="31"/>
        <v>29407.051550099997</v>
      </c>
      <c r="AU163" s="11">
        <f t="shared" si="28"/>
        <v>0.47992973975568615</v>
      </c>
      <c r="AV163" s="5">
        <f t="shared" si="27"/>
        <v>479.92973975568617</v>
      </c>
    </row>
    <row r="164" spans="1:48" x14ac:dyDescent="0.3">
      <c r="A164" s="1" t="s">
        <v>284</v>
      </c>
      <c r="B164" s="1" t="s">
        <v>285</v>
      </c>
      <c r="C164" s="1" t="s">
        <v>286</v>
      </c>
      <c r="D164" s="1" t="s">
        <v>52</v>
      </c>
      <c r="E164" s="1" t="s">
        <v>90</v>
      </c>
      <c r="F164" s="1" t="s">
        <v>269</v>
      </c>
      <c r="G164" s="1" t="s">
        <v>55</v>
      </c>
      <c r="H164" s="1" t="s">
        <v>56</v>
      </c>
      <c r="I164" s="2">
        <v>37.3982017302</v>
      </c>
      <c r="J164" s="2">
        <v>19.079999999999998</v>
      </c>
      <c r="K164" s="2">
        <f t="shared" si="29"/>
        <v>17.79</v>
      </c>
      <c r="L164" s="2">
        <f t="shared" si="30"/>
        <v>1.29</v>
      </c>
      <c r="P164" s="6">
        <v>12.52</v>
      </c>
      <c r="Q164" s="5">
        <v>23030.400000000001</v>
      </c>
      <c r="R164" s="7">
        <v>5.27</v>
      </c>
      <c r="S164" s="5">
        <v>4204.4449999999997</v>
      </c>
      <c r="AL164" s="5" t="str">
        <f t="shared" si="23"/>
        <v/>
      </c>
      <c r="AM164" s="3">
        <v>0.5</v>
      </c>
      <c r="AN164" s="5">
        <f t="shared" si="24"/>
        <v>2819</v>
      </c>
      <c r="AP164" s="5" t="str">
        <f t="shared" si="25"/>
        <v/>
      </c>
      <c r="AQ164" s="2">
        <v>0.79</v>
      </c>
      <c r="AS164" s="5">
        <f t="shared" si="26"/>
        <v>27234.845000000001</v>
      </c>
      <c r="AT164" s="5">
        <f t="shared" si="31"/>
        <v>26308.860270000001</v>
      </c>
      <c r="AU164" s="11">
        <f t="shared" si="28"/>
        <v>0.42936655656003281</v>
      </c>
      <c r="AV164" s="5">
        <f t="shared" si="27"/>
        <v>429.36655656003279</v>
      </c>
    </row>
    <row r="165" spans="1:48" x14ac:dyDescent="0.3">
      <c r="A165" s="1" t="s">
        <v>287</v>
      </c>
      <c r="B165" s="1" t="s">
        <v>288</v>
      </c>
      <c r="C165" s="1" t="s">
        <v>289</v>
      </c>
      <c r="D165" s="1" t="s">
        <v>52</v>
      </c>
      <c r="E165" s="1" t="s">
        <v>63</v>
      </c>
      <c r="F165" s="1" t="s">
        <v>269</v>
      </c>
      <c r="G165" s="1" t="s">
        <v>55</v>
      </c>
      <c r="H165" s="1" t="s">
        <v>56</v>
      </c>
      <c r="I165" s="2">
        <v>42.465151370699999</v>
      </c>
      <c r="J165" s="2">
        <v>19.87</v>
      </c>
      <c r="K165" s="2">
        <f t="shared" si="29"/>
        <v>17.630000000000003</v>
      </c>
      <c r="L165" s="2">
        <f t="shared" si="30"/>
        <v>1.1499999999999999</v>
      </c>
      <c r="P165" s="6">
        <v>16.05</v>
      </c>
      <c r="Q165" s="5">
        <v>33690.956250000003</v>
      </c>
      <c r="R165" s="7">
        <v>1.58</v>
      </c>
      <c r="S165" s="5">
        <v>1267.7525000000001</v>
      </c>
      <c r="AL165" s="5" t="str">
        <f t="shared" si="23"/>
        <v/>
      </c>
      <c r="AM165" s="3">
        <v>0.47</v>
      </c>
      <c r="AN165" s="5">
        <f t="shared" si="24"/>
        <v>2649.8599999999997</v>
      </c>
      <c r="AP165" s="5" t="str">
        <f t="shared" si="25"/>
        <v/>
      </c>
      <c r="AQ165" s="2">
        <v>0.68</v>
      </c>
      <c r="AS165" s="5">
        <f t="shared" si="26"/>
        <v>34958.708750000005</v>
      </c>
      <c r="AT165" s="5">
        <f t="shared" si="31"/>
        <v>33770.112652500007</v>
      </c>
      <c r="AU165" s="11">
        <f t="shared" si="28"/>
        <v>0.55113588484798026</v>
      </c>
      <c r="AV165" s="5">
        <f t="shared" si="27"/>
        <v>551.13588484798026</v>
      </c>
    </row>
    <row r="166" spans="1:48" x14ac:dyDescent="0.3">
      <c r="A166" s="1" t="s">
        <v>287</v>
      </c>
      <c r="B166" s="1" t="s">
        <v>288</v>
      </c>
      <c r="C166" s="1" t="s">
        <v>289</v>
      </c>
      <c r="D166" s="1" t="s">
        <v>52</v>
      </c>
      <c r="E166" s="1" t="s">
        <v>90</v>
      </c>
      <c r="F166" s="1" t="s">
        <v>269</v>
      </c>
      <c r="G166" s="1" t="s">
        <v>55</v>
      </c>
      <c r="H166" s="1" t="s">
        <v>56</v>
      </c>
      <c r="I166" s="2">
        <v>42.465151370699999</v>
      </c>
      <c r="J166" s="2">
        <v>21.44</v>
      </c>
      <c r="K166" s="2">
        <f t="shared" si="29"/>
        <v>19.64</v>
      </c>
      <c r="L166" s="2">
        <f t="shared" si="30"/>
        <v>1.8</v>
      </c>
      <c r="P166" s="6">
        <v>19.64</v>
      </c>
      <c r="Q166" s="5">
        <v>41214.820000000007</v>
      </c>
      <c r="AL166" s="5" t="str">
        <f t="shared" si="23"/>
        <v/>
      </c>
      <c r="AM166" s="3">
        <v>0.74</v>
      </c>
      <c r="AN166" s="5">
        <f t="shared" si="24"/>
        <v>4172.12</v>
      </c>
      <c r="AP166" s="5" t="str">
        <f t="shared" si="25"/>
        <v/>
      </c>
      <c r="AQ166" s="2">
        <v>1.06</v>
      </c>
      <c r="AS166" s="5">
        <f t="shared" si="26"/>
        <v>41214.820000000007</v>
      </c>
      <c r="AT166" s="5">
        <f t="shared" si="31"/>
        <v>39813.51612</v>
      </c>
      <c r="AU166" s="11">
        <f t="shared" si="28"/>
        <v>0.64976559780830667</v>
      </c>
      <c r="AV166" s="5">
        <f t="shared" si="27"/>
        <v>649.76559780830667</v>
      </c>
    </row>
    <row r="167" spans="1:48" x14ac:dyDescent="0.3">
      <c r="A167" s="1" t="s">
        <v>290</v>
      </c>
      <c r="B167" s="1" t="s">
        <v>291</v>
      </c>
      <c r="C167" s="1" t="s">
        <v>149</v>
      </c>
      <c r="D167" s="1" t="s">
        <v>52</v>
      </c>
      <c r="E167" s="1" t="s">
        <v>57</v>
      </c>
      <c r="F167" s="1" t="s">
        <v>269</v>
      </c>
      <c r="G167" s="1" t="s">
        <v>55</v>
      </c>
      <c r="H167" s="1" t="s">
        <v>56</v>
      </c>
      <c r="I167" s="2">
        <v>79.767491875299996</v>
      </c>
      <c r="J167" s="2">
        <v>39.04</v>
      </c>
      <c r="K167" s="2">
        <f t="shared" si="29"/>
        <v>21.86</v>
      </c>
      <c r="L167" s="2">
        <f t="shared" si="30"/>
        <v>0.01</v>
      </c>
      <c r="N167" s="4">
        <v>0.11</v>
      </c>
      <c r="O167" s="5">
        <v>187.89375000000001</v>
      </c>
      <c r="P167" s="6">
        <v>15.87</v>
      </c>
      <c r="Q167" s="5">
        <v>27171.673750000002</v>
      </c>
      <c r="R167" s="7">
        <v>5.88</v>
      </c>
      <c r="S167" s="5">
        <v>3943.1</v>
      </c>
      <c r="AL167" s="5" t="str">
        <f t="shared" si="23"/>
        <v/>
      </c>
      <c r="AM167" s="3">
        <v>0.01</v>
      </c>
      <c r="AN167" s="5">
        <f t="shared" si="24"/>
        <v>56.38</v>
      </c>
      <c r="AP167" s="5" t="str">
        <f t="shared" si="25"/>
        <v/>
      </c>
      <c r="AS167" s="5">
        <f t="shared" si="26"/>
        <v>31302.6675</v>
      </c>
      <c r="AT167" s="5">
        <f t="shared" si="31"/>
        <v>30238.376804999996</v>
      </c>
      <c r="AU167" s="11">
        <f t="shared" si="28"/>
        <v>0.49349715614752532</v>
      </c>
      <c r="AV167" s="5">
        <f t="shared" si="27"/>
        <v>493.49715614752535</v>
      </c>
    </row>
    <row r="168" spans="1:48" x14ac:dyDescent="0.3">
      <c r="A168" s="1" t="s">
        <v>290</v>
      </c>
      <c r="B168" s="1" t="s">
        <v>291</v>
      </c>
      <c r="C168" s="1" t="s">
        <v>149</v>
      </c>
      <c r="D168" s="1" t="s">
        <v>52</v>
      </c>
      <c r="E168" s="1" t="s">
        <v>58</v>
      </c>
      <c r="F168" s="1" t="s">
        <v>269</v>
      </c>
      <c r="G168" s="1" t="s">
        <v>55</v>
      </c>
      <c r="H168" s="1" t="s">
        <v>56</v>
      </c>
      <c r="I168" s="2">
        <v>79.767491875299996</v>
      </c>
      <c r="J168" s="2">
        <v>35.83</v>
      </c>
      <c r="K168" s="2">
        <f t="shared" si="29"/>
        <v>0.91999999999999993</v>
      </c>
      <c r="L168" s="2">
        <f t="shared" si="30"/>
        <v>0</v>
      </c>
      <c r="P168" s="6">
        <v>0.09</v>
      </c>
      <c r="Q168" s="5">
        <v>188.92124999999999</v>
      </c>
      <c r="R168" s="7">
        <v>0.83</v>
      </c>
      <c r="S168" s="5">
        <v>665.97124999999994</v>
      </c>
      <c r="AL168" s="5" t="str">
        <f t="shared" si="23"/>
        <v/>
      </c>
      <c r="AN168" s="5" t="str">
        <f t="shared" si="24"/>
        <v/>
      </c>
      <c r="AP168" s="5" t="str">
        <f t="shared" si="25"/>
        <v/>
      </c>
      <c r="AS168" s="5">
        <f t="shared" si="26"/>
        <v>854.89249999999993</v>
      </c>
      <c r="AT168" s="5">
        <f t="shared" si="31"/>
        <v>825.82615499999986</v>
      </c>
      <c r="AU168" s="11">
        <f t="shared" si="28"/>
        <v>1.3477669836343764E-2</v>
      </c>
      <c r="AV168" s="5">
        <f t="shared" si="27"/>
        <v>13.477669836343763</v>
      </c>
    </row>
    <row r="169" spans="1:48" x14ac:dyDescent="0.3">
      <c r="A169" s="1" t="s">
        <v>292</v>
      </c>
      <c r="B169" s="1" t="s">
        <v>293</v>
      </c>
      <c r="C169" s="1" t="s">
        <v>294</v>
      </c>
      <c r="D169" s="1" t="s">
        <v>295</v>
      </c>
      <c r="E169" s="1" t="s">
        <v>76</v>
      </c>
      <c r="F169" s="1" t="s">
        <v>269</v>
      </c>
      <c r="G169" s="1" t="s">
        <v>55</v>
      </c>
      <c r="H169" s="1" t="s">
        <v>56</v>
      </c>
      <c r="I169" s="2">
        <v>73.770688694300006</v>
      </c>
      <c r="J169" s="2">
        <v>38.049999999999997</v>
      </c>
      <c r="K169" s="2">
        <f t="shared" si="29"/>
        <v>16.990000000000002</v>
      </c>
      <c r="L169" s="2">
        <f t="shared" si="30"/>
        <v>0.64999999999999991</v>
      </c>
      <c r="P169" s="6">
        <v>8.5500000000000007</v>
      </c>
      <c r="Q169" s="5">
        <v>12825.653749999999</v>
      </c>
      <c r="R169" s="7">
        <v>7.58</v>
      </c>
      <c r="S169" s="5">
        <v>4344.2875000000004</v>
      </c>
      <c r="T169" s="8">
        <v>0.86</v>
      </c>
      <c r="U169" s="5">
        <v>149.24175</v>
      </c>
      <c r="AL169" s="5" t="str">
        <f t="shared" si="23"/>
        <v/>
      </c>
      <c r="AM169" s="3">
        <v>0.3</v>
      </c>
      <c r="AN169" s="5">
        <f t="shared" si="24"/>
        <v>1691.3999999999999</v>
      </c>
      <c r="AP169" s="5" t="str">
        <f t="shared" si="25"/>
        <v/>
      </c>
      <c r="AQ169" s="2">
        <v>0.35</v>
      </c>
      <c r="AS169" s="5">
        <f t="shared" si="26"/>
        <v>17319.183000000001</v>
      </c>
      <c r="AT169" s="5">
        <f t="shared" si="31"/>
        <v>16730.330778000003</v>
      </c>
      <c r="AU169" s="11">
        <f t="shared" si="28"/>
        <v>0.27304278644299462</v>
      </c>
      <c r="AV169" s="5">
        <f t="shared" si="27"/>
        <v>273.04278644299461</v>
      </c>
    </row>
    <row r="170" spans="1:48" x14ac:dyDescent="0.3">
      <c r="A170" s="1" t="s">
        <v>292</v>
      </c>
      <c r="B170" s="1" t="s">
        <v>293</v>
      </c>
      <c r="C170" s="1" t="s">
        <v>294</v>
      </c>
      <c r="D170" s="1" t="s">
        <v>295</v>
      </c>
      <c r="E170" s="1" t="s">
        <v>53</v>
      </c>
      <c r="F170" s="1" t="s">
        <v>269</v>
      </c>
      <c r="G170" s="1" t="s">
        <v>55</v>
      </c>
      <c r="H170" s="1" t="s">
        <v>56</v>
      </c>
      <c r="I170" s="2">
        <v>73.770688694300006</v>
      </c>
      <c r="J170" s="2">
        <v>32.409999999999997</v>
      </c>
      <c r="K170" s="2">
        <f t="shared" si="29"/>
        <v>16.97</v>
      </c>
      <c r="L170" s="2">
        <f t="shared" si="30"/>
        <v>1.46</v>
      </c>
      <c r="N170" s="4">
        <v>5.76</v>
      </c>
      <c r="O170" s="5">
        <v>9838.7999999999993</v>
      </c>
      <c r="P170" s="6">
        <v>11.18</v>
      </c>
      <c r="Q170" s="5">
        <v>16763.012500000001</v>
      </c>
      <c r="R170" s="7">
        <v>0.02</v>
      </c>
      <c r="S170" s="5">
        <v>11.4625</v>
      </c>
      <c r="AB170" s="10">
        <v>0.01</v>
      </c>
      <c r="AC170" s="5">
        <v>0.61900000000000011</v>
      </c>
      <c r="AL170" s="5" t="str">
        <f t="shared" si="23"/>
        <v/>
      </c>
      <c r="AM170" s="3">
        <v>0.61</v>
      </c>
      <c r="AN170" s="5">
        <f t="shared" si="24"/>
        <v>3439.18</v>
      </c>
      <c r="AP170" s="5" t="str">
        <f t="shared" si="25"/>
        <v/>
      </c>
      <c r="AQ170" s="2">
        <v>0.85000000000000009</v>
      </c>
      <c r="AS170" s="5">
        <f t="shared" si="26"/>
        <v>26613.894</v>
      </c>
      <c r="AT170" s="5">
        <f t="shared" si="31"/>
        <v>25709.021603999994</v>
      </c>
      <c r="AU170" s="11">
        <f t="shared" si="28"/>
        <v>0.41957705371312803</v>
      </c>
      <c r="AV170" s="5">
        <f t="shared" si="27"/>
        <v>419.57705371312801</v>
      </c>
    </row>
    <row r="171" spans="1:48" x14ac:dyDescent="0.3">
      <c r="A171" s="1" t="s">
        <v>296</v>
      </c>
      <c r="B171" s="1" t="s">
        <v>297</v>
      </c>
      <c r="C171" s="1" t="s">
        <v>298</v>
      </c>
      <c r="D171" s="1" t="s">
        <v>98</v>
      </c>
      <c r="E171" s="1" t="s">
        <v>53</v>
      </c>
      <c r="F171" s="1" t="s">
        <v>269</v>
      </c>
      <c r="G171" s="1" t="s">
        <v>55</v>
      </c>
      <c r="H171" s="1" t="s">
        <v>56</v>
      </c>
      <c r="I171" s="2">
        <v>7.3165270571800001</v>
      </c>
      <c r="J171" s="2">
        <v>6.68</v>
      </c>
      <c r="K171" s="2">
        <f t="shared" si="29"/>
        <v>0.49</v>
      </c>
      <c r="L171" s="2">
        <f t="shared" si="30"/>
        <v>0</v>
      </c>
      <c r="P171" s="6">
        <v>0.01</v>
      </c>
      <c r="Q171" s="5">
        <v>14.99375</v>
      </c>
      <c r="Z171" s="9">
        <v>0.01</v>
      </c>
      <c r="AA171" s="5">
        <v>0.68775000000000008</v>
      </c>
      <c r="AB171" s="10">
        <v>0.47</v>
      </c>
      <c r="AC171" s="5">
        <v>29.093</v>
      </c>
      <c r="AL171" s="5" t="str">
        <f t="shared" si="23"/>
        <v/>
      </c>
      <c r="AN171" s="5" t="str">
        <f t="shared" si="24"/>
        <v/>
      </c>
      <c r="AP171" s="5" t="str">
        <f t="shared" si="25"/>
        <v/>
      </c>
      <c r="AS171" s="5">
        <f t="shared" si="26"/>
        <v>44.774500000000003</v>
      </c>
      <c r="AT171" s="5">
        <f t="shared" si="31"/>
        <v>43.252167000000007</v>
      </c>
      <c r="AU171" s="11">
        <f t="shared" si="28"/>
        <v>7.0588515876250407E-4</v>
      </c>
      <c r="AV171" s="5">
        <f t="shared" si="27"/>
        <v>0.70588515876250413</v>
      </c>
    </row>
    <row r="172" spans="1:48" x14ac:dyDescent="0.3">
      <c r="A172" s="1" t="s">
        <v>299</v>
      </c>
      <c r="B172" s="1" t="s">
        <v>245</v>
      </c>
      <c r="C172" s="1" t="s">
        <v>246</v>
      </c>
      <c r="D172" s="1" t="s">
        <v>52</v>
      </c>
      <c r="E172" s="1" t="s">
        <v>101</v>
      </c>
      <c r="F172" s="1" t="s">
        <v>300</v>
      </c>
      <c r="G172" s="1" t="s">
        <v>55</v>
      </c>
      <c r="H172" s="1" t="s">
        <v>56</v>
      </c>
      <c r="I172" s="2">
        <v>158.53475567800001</v>
      </c>
      <c r="J172" s="2">
        <v>38.04</v>
      </c>
      <c r="K172" s="2">
        <f t="shared" si="29"/>
        <v>11.66</v>
      </c>
      <c r="L172" s="2">
        <f t="shared" si="30"/>
        <v>0</v>
      </c>
      <c r="R172" s="7">
        <v>2.3199999999999998</v>
      </c>
      <c r="S172" s="5">
        <v>1329.65</v>
      </c>
      <c r="T172" s="8">
        <v>9.34</v>
      </c>
      <c r="U172" s="5">
        <v>1605.89625</v>
      </c>
      <c r="AL172" s="5" t="str">
        <f t="shared" si="23"/>
        <v/>
      </c>
      <c r="AN172" s="5" t="str">
        <f t="shared" si="24"/>
        <v/>
      </c>
      <c r="AP172" s="5" t="str">
        <f t="shared" si="25"/>
        <v/>
      </c>
      <c r="AS172" s="5">
        <f t="shared" si="26"/>
        <v>2935.5462500000003</v>
      </c>
      <c r="AT172" s="5">
        <f t="shared" si="31"/>
        <v>2835.7376775000002</v>
      </c>
      <c r="AU172" s="11">
        <f t="shared" si="28"/>
        <v>4.627988097546424E-2</v>
      </c>
      <c r="AV172" s="5">
        <f t="shared" si="27"/>
        <v>46.279880975464238</v>
      </c>
    </row>
    <row r="173" spans="1:48" x14ac:dyDescent="0.3">
      <c r="A173" s="1" t="s">
        <v>299</v>
      </c>
      <c r="B173" s="1" t="s">
        <v>245</v>
      </c>
      <c r="C173" s="1" t="s">
        <v>246</v>
      </c>
      <c r="D173" s="1" t="s">
        <v>52</v>
      </c>
      <c r="E173" s="1" t="s">
        <v>79</v>
      </c>
      <c r="F173" s="1" t="s">
        <v>300</v>
      </c>
      <c r="G173" s="1" t="s">
        <v>55</v>
      </c>
      <c r="H173" s="1" t="s">
        <v>56</v>
      </c>
      <c r="I173" s="2">
        <v>158.53475567800001</v>
      </c>
      <c r="J173" s="2">
        <v>39.159999999999997</v>
      </c>
      <c r="K173" s="2">
        <f t="shared" si="29"/>
        <v>38.32</v>
      </c>
      <c r="L173" s="2">
        <f t="shared" si="30"/>
        <v>0</v>
      </c>
      <c r="N173" s="4">
        <v>0.72</v>
      </c>
      <c r="O173" s="5">
        <v>1229.8499999999999</v>
      </c>
      <c r="P173" s="6">
        <v>23.1</v>
      </c>
      <c r="Q173" s="5">
        <v>34635.5625</v>
      </c>
      <c r="R173" s="7">
        <v>14.26</v>
      </c>
      <c r="S173" s="5">
        <v>8172.7624999999998</v>
      </c>
      <c r="T173" s="8">
        <v>0.24</v>
      </c>
      <c r="U173" s="5">
        <v>41.265000000000001</v>
      </c>
      <c r="AL173" s="5" t="str">
        <f t="shared" si="23"/>
        <v/>
      </c>
      <c r="AN173" s="5" t="str">
        <f t="shared" si="24"/>
        <v/>
      </c>
      <c r="AP173" s="5" t="str">
        <f t="shared" si="25"/>
        <v/>
      </c>
      <c r="AS173" s="5">
        <f t="shared" si="26"/>
        <v>44079.439999999995</v>
      </c>
      <c r="AT173" s="5">
        <f t="shared" si="31"/>
        <v>42580.739039999993</v>
      </c>
      <c r="AU173" s="11">
        <f t="shared" si="28"/>
        <v>0.69492730242799505</v>
      </c>
      <c r="AV173" s="5">
        <f t="shared" si="27"/>
        <v>694.92730242799507</v>
      </c>
    </row>
    <row r="174" spans="1:48" x14ac:dyDescent="0.3">
      <c r="A174" s="1" t="s">
        <v>299</v>
      </c>
      <c r="B174" s="1" t="s">
        <v>245</v>
      </c>
      <c r="C174" s="1" t="s">
        <v>246</v>
      </c>
      <c r="D174" s="1" t="s">
        <v>52</v>
      </c>
      <c r="E174" s="1" t="s">
        <v>76</v>
      </c>
      <c r="F174" s="1" t="s">
        <v>300</v>
      </c>
      <c r="G174" s="1" t="s">
        <v>55</v>
      </c>
      <c r="H174" s="1" t="s">
        <v>56</v>
      </c>
      <c r="I174" s="2">
        <v>158.53475567800001</v>
      </c>
      <c r="J174" s="2">
        <v>37.630000000000003</v>
      </c>
      <c r="K174" s="2">
        <f t="shared" si="29"/>
        <v>3.57</v>
      </c>
      <c r="L174" s="2">
        <f t="shared" si="30"/>
        <v>0</v>
      </c>
      <c r="P174" s="6">
        <v>0.61</v>
      </c>
      <c r="Q174" s="5">
        <v>914.61874999999998</v>
      </c>
      <c r="R174" s="7">
        <v>2.96</v>
      </c>
      <c r="S174" s="5">
        <v>1696.45</v>
      </c>
      <c r="AL174" s="5" t="str">
        <f t="shared" si="23"/>
        <v/>
      </c>
      <c r="AN174" s="5" t="str">
        <f t="shared" si="24"/>
        <v/>
      </c>
      <c r="AP174" s="5" t="str">
        <f t="shared" si="25"/>
        <v/>
      </c>
      <c r="AS174" s="5">
        <f t="shared" si="26"/>
        <v>2611.0687499999999</v>
      </c>
      <c r="AT174" s="5">
        <f t="shared" si="31"/>
        <v>2522.2924125</v>
      </c>
      <c r="AU174" s="11">
        <f t="shared" si="28"/>
        <v>4.1164383279178166E-2</v>
      </c>
      <c r="AV174" s="5">
        <f t="shared" si="27"/>
        <v>41.164383279178168</v>
      </c>
    </row>
    <row r="175" spans="1:48" x14ac:dyDescent="0.3">
      <c r="A175" s="1" t="s">
        <v>301</v>
      </c>
      <c r="B175" s="1" t="s">
        <v>302</v>
      </c>
      <c r="C175" s="1" t="s">
        <v>303</v>
      </c>
      <c r="D175" s="1" t="s">
        <v>304</v>
      </c>
      <c r="E175" s="1" t="s">
        <v>114</v>
      </c>
      <c r="F175" s="1" t="s">
        <v>300</v>
      </c>
      <c r="G175" s="1" t="s">
        <v>55</v>
      </c>
      <c r="H175" s="1" t="s">
        <v>56</v>
      </c>
      <c r="I175" s="2">
        <v>216.78512521100001</v>
      </c>
      <c r="J175" s="2">
        <v>23.58</v>
      </c>
      <c r="K175" s="2">
        <f t="shared" si="29"/>
        <v>0.22999999999999998</v>
      </c>
      <c r="L175" s="2">
        <f t="shared" si="30"/>
        <v>0.01</v>
      </c>
      <c r="P175" s="6">
        <v>0.18</v>
      </c>
      <c r="Q175" s="5">
        <v>377.84249999999997</v>
      </c>
      <c r="AB175" s="10">
        <v>0.05</v>
      </c>
      <c r="AC175" s="5">
        <v>4.3330000000000011</v>
      </c>
      <c r="AL175" s="5" t="str">
        <f t="shared" si="23"/>
        <v/>
      </c>
      <c r="AM175" s="3">
        <v>0.01</v>
      </c>
      <c r="AN175" s="5">
        <f t="shared" si="24"/>
        <v>56.38</v>
      </c>
      <c r="AP175" s="5" t="str">
        <f t="shared" si="25"/>
        <v/>
      </c>
      <c r="AS175" s="5">
        <f t="shared" si="26"/>
        <v>382.1755</v>
      </c>
      <c r="AT175" s="5">
        <f t="shared" si="31"/>
        <v>369.181533</v>
      </c>
      <c r="AU175" s="11">
        <f t="shared" si="28"/>
        <v>6.0251262100668758E-3</v>
      </c>
      <c r="AV175" s="5">
        <f t="shared" si="27"/>
        <v>6.0251262100668761</v>
      </c>
    </row>
    <row r="176" spans="1:48" x14ac:dyDescent="0.3">
      <c r="A176" s="1" t="s">
        <v>301</v>
      </c>
      <c r="B176" s="1" t="s">
        <v>302</v>
      </c>
      <c r="C176" s="1" t="s">
        <v>303</v>
      </c>
      <c r="D176" s="1" t="s">
        <v>304</v>
      </c>
      <c r="E176" s="1" t="s">
        <v>108</v>
      </c>
      <c r="F176" s="1" t="s">
        <v>300</v>
      </c>
      <c r="G176" s="1" t="s">
        <v>55</v>
      </c>
      <c r="H176" s="1" t="s">
        <v>56</v>
      </c>
      <c r="I176" s="2">
        <v>216.78512521100001</v>
      </c>
      <c r="J176" s="2">
        <v>38.83</v>
      </c>
      <c r="K176" s="2">
        <f t="shared" si="29"/>
        <v>0.1</v>
      </c>
      <c r="L176" s="2">
        <f t="shared" si="30"/>
        <v>0</v>
      </c>
      <c r="N176" s="4">
        <v>0.1</v>
      </c>
      <c r="O176" s="5">
        <v>239.13749999999999</v>
      </c>
      <c r="AL176" s="5" t="str">
        <f t="shared" si="23"/>
        <v/>
      </c>
      <c r="AN176" s="5" t="str">
        <f t="shared" si="24"/>
        <v/>
      </c>
      <c r="AP176" s="5" t="str">
        <f t="shared" si="25"/>
        <v/>
      </c>
      <c r="AS176" s="5">
        <f t="shared" si="26"/>
        <v>239.13749999999999</v>
      </c>
      <c r="AT176" s="5">
        <f t="shared" si="31"/>
        <v>231.00682499999999</v>
      </c>
      <c r="AU176" s="11">
        <f t="shared" si="28"/>
        <v>3.7700836894564607E-3</v>
      </c>
      <c r="AV176" s="5">
        <f t="shared" si="27"/>
        <v>3.7700836894564609</v>
      </c>
    </row>
    <row r="177" spans="1:48" x14ac:dyDescent="0.3">
      <c r="A177" s="1" t="s">
        <v>301</v>
      </c>
      <c r="B177" s="1" t="s">
        <v>302</v>
      </c>
      <c r="C177" s="1" t="s">
        <v>303</v>
      </c>
      <c r="D177" s="1" t="s">
        <v>304</v>
      </c>
      <c r="E177" s="1" t="s">
        <v>115</v>
      </c>
      <c r="F177" s="1" t="s">
        <v>300</v>
      </c>
      <c r="G177" s="1" t="s">
        <v>55</v>
      </c>
      <c r="H177" s="1" t="s">
        <v>56</v>
      </c>
      <c r="I177" s="2">
        <v>216.78512521100001</v>
      </c>
      <c r="J177" s="2">
        <v>38.86</v>
      </c>
      <c r="K177" s="2">
        <f t="shared" si="29"/>
        <v>6.71</v>
      </c>
      <c r="L177" s="2">
        <f t="shared" si="30"/>
        <v>0</v>
      </c>
      <c r="R177" s="7">
        <v>0.02</v>
      </c>
      <c r="S177" s="5">
        <v>13.755000000000001</v>
      </c>
      <c r="T177" s="8">
        <v>6.69</v>
      </c>
      <c r="U177" s="5">
        <v>1610.3666250000001</v>
      </c>
      <c r="AL177" s="5" t="str">
        <f t="shared" si="23"/>
        <v/>
      </c>
      <c r="AN177" s="5" t="str">
        <f t="shared" si="24"/>
        <v/>
      </c>
      <c r="AP177" s="5" t="str">
        <f t="shared" si="25"/>
        <v/>
      </c>
      <c r="AS177" s="5">
        <f t="shared" si="26"/>
        <v>1624.1216250000002</v>
      </c>
      <c r="AT177" s="5">
        <f t="shared" si="31"/>
        <v>1568.9014897500001</v>
      </c>
      <c r="AU177" s="11">
        <f t="shared" si="28"/>
        <v>2.5604827549447592E-2</v>
      </c>
      <c r="AV177" s="5">
        <f t="shared" si="27"/>
        <v>25.604827549447592</v>
      </c>
    </row>
    <row r="178" spans="1:48" x14ac:dyDescent="0.3">
      <c r="A178" s="1" t="s">
        <v>301</v>
      </c>
      <c r="B178" s="1" t="s">
        <v>302</v>
      </c>
      <c r="C178" s="1" t="s">
        <v>303</v>
      </c>
      <c r="D178" s="1" t="s">
        <v>304</v>
      </c>
      <c r="E178" s="1" t="s">
        <v>80</v>
      </c>
      <c r="F178" s="1" t="s">
        <v>300</v>
      </c>
      <c r="G178" s="1" t="s">
        <v>55</v>
      </c>
      <c r="H178" s="1" t="s">
        <v>56</v>
      </c>
      <c r="I178" s="2">
        <v>216.78512521100001</v>
      </c>
      <c r="J178" s="2">
        <v>36.51</v>
      </c>
      <c r="K178" s="2">
        <f t="shared" si="29"/>
        <v>10.48</v>
      </c>
      <c r="L178" s="2">
        <f t="shared" si="30"/>
        <v>0</v>
      </c>
      <c r="P178" s="6">
        <v>0.84</v>
      </c>
      <c r="Q178" s="5">
        <v>1763.2650000000001</v>
      </c>
      <c r="R178" s="7">
        <v>6.92</v>
      </c>
      <c r="S178" s="5">
        <v>5552.4349999999986</v>
      </c>
      <c r="T178" s="8">
        <v>2.58</v>
      </c>
      <c r="U178" s="5">
        <v>621.03825000000006</v>
      </c>
      <c r="AB178" s="10">
        <v>0.14000000000000001</v>
      </c>
      <c r="AC178" s="5">
        <v>12.132400000000001</v>
      </c>
      <c r="AL178" s="5" t="str">
        <f t="shared" si="23"/>
        <v/>
      </c>
      <c r="AN178" s="5" t="str">
        <f t="shared" si="24"/>
        <v/>
      </c>
      <c r="AP178" s="5" t="str">
        <f t="shared" si="25"/>
        <v/>
      </c>
      <c r="AS178" s="5">
        <f t="shared" si="26"/>
        <v>7948.8706499999989</v>
      </c>
      <c r="AT178" s="5">
        <f t="shared" si="31"/>
        <v>7678.6090478999977</v>
      </c>
      <c r="AU178" s="11">
        <f t="shared" si="28"/>
        <v>0.12531663828201001</v>
      </c>
      <c r="AV178" s="5">
        <f t="shared" si="27"/>
        <v>125.31663828201</v>
      </c>
    </row>
    <row r="179" spans="1:48" x14ac:dyDescent="0.3">
      <c r="A179" s="1" t="s">
        <v>301</v>
      </c>
      <c r="B179" s="1" t="s">
        <v>302</v>
      </c>
      <c r="C179" s="1" t="s">
        <v>303</v>
      </c>
      <c r="D179" s="1" t="s">
        <v>304</v>
      </c>
      <c r="E179" s="1" t="s">
        <v>116</v>
      </c>
      <c r="F179" s="1" t="s">
        <v>300</v>
      </c>
      <c r="G179" s="1" t="s">
        <v>55</v>
      </c>
      <c r="H179" s="1" t="s">
        <v>56</v>
      </c>
      <c r="I179" s="2">
        <v>216.78512521100001</v>
      </c>
      <c r="J179" s="2">
        <v>38.880000000000003</v>
      </c>
      <c r="K179" s="2">
        <f t="shared" si="29"/>
        <v>3.05</v>
      </c>
      <c r="L179" s="2">
        <f t="shared" si="30"/>
        <v>0</v>
      </c>
      <c r="R179" s="7">
        <v>3.02</v>
      </c>
      <c r="S179" s="5">
        <v>1730.8375000000001</v>
      </c>
      <c r="T179" s="8">
        <v>0.03</v>
      </c>
      <c r="U179" s="5">
        <v>5.1581250000000001</v>
      </c>
      <c r="AL179" s="5" t="str">
        <f t="shared" si="23"/>
        <v/>
      </c>
      <c r="AN179" s="5" t="str">
        <f t="shared" si="24"/>
        <v/>
      </c>
      <c r="AP179" s="5" t="str">
        <f t="shared" si="25"/>
        <v/>
      </c>
      <c r="AS179" s="5">
        <f t="shared" si="26"/>
        <v>1735.995625</v>
      </c>
      <c r="AT179" s="5">
        <f t="shared" si="31"/>
        <v>1676.97177375</v>
      </c>
      <c r="AU179" s="11">
        <f t="shared" si="28"/>
        <v>2.736855905401819E-2</v>
      </c>
      <c r="AV179" s="5">
        <f t="shared" si="27"/>
        <v>27.368559054018188</v>
      </c>
    </row>
    <row r="180" spans="1:48" x14ac:dyDescent="0.3">
      <c r="A180" s="1" t="s">
        <v>305</v>
      </c>
      <c r="B180" s="1" t="s">
        <v>306</v>
      </c>
      <c r="C180" s="1" t="s">
        <v>307</v>
      </c>
      <c r="D180" s="1" t="s">
        <v>52</v>
      </c>
      <c r="E180" s="1" t="s">
        <v>114</v>
      </c>
      <c r="F180" s="1" t="s">
        <v>300</v>
      </c>
      <c r="G180" s="1" t="s">
        <v>55</v>
      </c>
      <c r="H180" s="1" t="s">
        <v>56</v>
      </c>
      <c r="I180" s="2">
        <v>7.2892345651300001</v>
      </c>
      <c r="J180" s="2">
        <v>6.99</v>
      </c>
      <c r="K180" s="2">
        <f t="shared" si="29"/>
        <v>2.2000000000000002</v>
      </c>
      <c r="L180" s="2">
        <f t="shared" si="30"/>
        <v>0</v>
      </c>
      <c r="Z180" s="9">
        <v>0.34</v>
      </c>
      <c r="AA180" s="5">
        <v>32.736900000000013</v>
      </c>
      <c r="AB180" s="10">
        <v>1.86</v>
      </c>
      <c r="AC180" s="5">
        <v>161.1876</v>
      </c>
      <c r="AL180" s="5" t="str">
        <f t="shared" si="23"/>
        <v/>
      </c>
      <c r="AN180" s="5" t="str">
        <f t="shared" si="24"/>
        <v/>
      </c>
      <c r="AP180" s="5" t="str">
        <f t="shared" si="25"/>
        <v/>
      </c>
      <c r="AS180" s="5">
        <f t="shared" si="26"/>
        <v>193.92450000000002</v>
      </c>
      <c r="AT180" s="5">
        <f t="shared" si="31"/>
        <v>187.33106700000005</v>
      </c>
      <c r="AU180" s="11">
        <f t="shared" si="28"/>
        <v>3.057285429662849E-3</v>
      </c>
      <c r="AV180" s="5">
        <f t="shared" si="27"/>
        <v>3.0572854296628491</v>
      </c>
    </row>
    <row r="181" spans="1:48" x14ac:dyDescent="0.3">
      <c r="A181" s="1" t="s">
        <v>308</v>
      </c>
      <c r="B181" s="1" t="s">
        <v>302</v>
      </c>
      <c r="C181" s="1" t="s">
        <v>303</v>
      </c>
      <c r="D181" s="1" t="s">
        <v>304</v>
      </c>
      <c r="E181" s="1" t="s">
        <v>114</v>
      </c>
      <c r="F181" s="1" t="s">
        <v>300</v>
      </c>
      <c r="G181" s="1" t="s">
        <v>55</v>
      </c>
      <c r="H181" s="1" t="s">
        <v>56</v>
      </c>
      <c r="I181" s="2">
        <v>9.3201572521399996</v>
      </c>
      <c r="J181" s="2">
        <v>7.41</v>
      </c>
      <c r="K181" s="2">
        <f t="shared" si="29"/>
        <v>2.08</v>
      </c>
      <c r="L181" s="2">
        <f t="shared" si="30"/>
        <v>0</v>
      </c>
      <c r="Z181" s="9">
        <v>0.68</v>
      </c>
      <c r="AA181" s="5">
        <v>65.473800000000011</v>
      </c>
      <c r="AB181" s="10">
        <v>1.4</v>
      </c>
      <c r="AC181" s="5">
        <v>121.324</v>
      </c>
      <c r="AL181" s="5" t="str">
        <f t="shared" si="23"/>
        <v/>
      </c>
      <c r="AN181" s="5" t="str">
        <f t="shared" si="24"/>
        <v/>
      </c>
      <c r="AP181" s="5" t="str">
        <f t="shared" si="25"/>
        <v/>
      </c>
      <c r="AS181" s="5">
        <f t="shared" si="26"/>
        <v>186.7978</v>
      </c>
      <c r="AT181" s="5">
        <f t="shared" si="31"/>
        <v>180.44667480000001</v>
      </c>
      <c r="AU181" s="11">
        <f t="shared" si="28"/>
        <v>2.9449305901682091E-3</v>
      </c>
      <c r="AV181" s="5">
        <f t="shared" si="27"/>
        <v>2.9449305901682088</v>
      </c>
    </row>
    <row r="182" spans="1:48" x14ac:dyDescent="0.3">
      <c r="A182" s="1" t="s">
        <v>308</v>
      </c>
      <c r="B182" s="1" t="s">
        <v>302</v>
      </c>
      <c r="C182" s="1" t="s">
        <v>303</v>
      </c>
      <c r="D182" s="1" t="s">
        <v>304</v>
      </c>
      <c r="E182" s="1" t="s">
        <v>80</v>
      </c>
      <c r="F182" s="1" t="s">
        <v>300</v>
      </c>
      <c r="G182" s="1" t="s">
        <v>55</v>
      </c>
      <c r="H182" s="1" t="s">
        <v>56</v>
      </c>
      <c r="I182" s="2">
        <v>9.3201572521399996</v>
      </c>
      <c r="J182" s="2">
        <v>1.48</v>
      </c>
      <c r="K182" s="2">
        <f t="shared" si="29"/>
        <v>0.13</v>
      </c>
      <c r="L182" s="2">
        <f t="shared" si="30"/>
        <v>0</v>
      </c>
      <c r="Z182" s="9">
        <v>0.01</v>
      </c>
      <c r="AA182" s="5">
        <v>0.96285000000000009</v>
      </c>
      <c r="AB182" s="10">
        <v>0.12</v>
      </c>
      <c r="AC182" s="5">
        <v>10.3992</v>
      </c>
      <c r="AL182" s="5" t="str">
        <f t="shared" si="23"/>
        <v/>
      </c>
      <c r="AN182" s="5" t="str">
        <f t="shared" si="24"/>
        <v/>
      </c>
      <c r="AP182" s="5" t="str">
        <f t="shared" si="25"/>
        <v/>
      </c>
      <c r="AS182" s="5">
        <f t="shared" si="26"/>
        <v>11.36205</v>
      </c>
      <c r="AT182" s="5">
        <f t="shared" si="31"/>
        <v>10.9757403</v>
      </c>
      <c r="AU182" s="11">
        <f t="shared" si="28"/>
        <v>1.7912656686545932E-4</v>
      </c>
      <c r="AV182" s="5">
        <f t="shared" si="27"/>
        <v>0.17912656686545933</v>
      </c>
    </row>
    <row r="183" spans="1:48" x14ac:dyDescent="0.3">
      <c r="A183" s="1" t="s">
        <v>309</v>
      </c>
      <c r="B183" s="1" t="s">
        <v>310</v>
      </c>
      <c r="C183" s="1" t="s">
        <v>311</v>
      </c>
      <c r="D183" s="1" t="s">
        <v>52</v>
      </c>
      <c r="E183" s="1" t="s">
        <v>63</v>
      </c>
      <c r="F183" s="1" t="s">
        <v>300</v>
      </c>
      <c r="G183" s="1" t="s">
        <v>55</v>
      </c>
      <c r="H183" s="1" t="s">
        <v>56</v>
      </c>
      <c r="I183" s="2">
        <v>162.35575892700001</v>
      </c>
      <c r="J183" s="2">
        <v>39.51</v>
      </c>
      <c r="K183" s="2">
        <f t="shared" si="29"/>
        <v>34.5</v>
      </c>
      <c r="L183" s="2">
        <f t="shared" si="30"/>
        <v>5</v>
      </c>
      <c r="P183" s="6">
        <v>13.14</v>
      </c>
      <c r="Q183" s="5">
        <v>20319.53</v>
      </c>
      <c r="R183" s="7">
        <v>19.16</v>
      </c>
      <c r="S183" s="5">
        <v>14573.422500000001</v>
      </c>
      <c r="T183" s="8">
        <v>2.2000000000000002</v>
      </c>
      <c r="U183" s="5">
        <v>509.62275000000011</v>
      </c>
      <c r="AL183" s="5" t="str">
        <f t="shared" si="23"/>
        <v/>
      </c>
      <c r="AN183" s="5" t="str">
        <f t="shared" si="24"/>
        <v/>
      </c>
      <c r="AP183" s="5" t="str">
        <f t="shared" si="25"/>
        <v/>
      </c>
      <c r="AR183" s="2">
        <v>5</v>
      </c>
      <c r="AS183" s="5">
        <f t="shared" si="26"/>
        <v>35402.575250000002</v>
      </c>
      <c r="AT183" s="5">
        <f t="shared" si="31"/>
        <v>34198.8876915</v>
      </c>
      <c r="AU183" s="11">
        <f t="shared" si="28"/>
        <v>0.55813359056935863</v>
      </c>
      <c r="AV183" s="5">
        <f t="shared" si="27"/>
        <v>558.1335905693586</v>
      </c>
    </row>
    <row r="184" spans="1:48" x14ac:dyDescent="0.3">
      <c r="A184" s="1" t="s">
        <v>309</v>
      </c>
      <c r="B184" s="1" t="s">
        <v>310</v>
      </c>
      <c r="C184" s="1" t="s">
        <v>311</v>
      </c>
      <c r="D184" s="1" t="s">
        <v>52</v>
      </c>
      <c r="E184" s="1" t="s">
        <v>90</v>
      </c>
      <c r="F184" s="1" t="s">
        <v>300</v>
      </c>
      <c r="G184" s="1" t="s">
        <v>55</v>
      </c>
      <c r="H184" s="1" t="s">
        <v>56</v>
      </c>
      <c r="I184" s="2">
        <v>162.35575892700001</v>
      </c>
      <c r="J184" s="2">
        <v>40.590000000000003</v>
      </c>
      <c r="K184" s="2">
        <f t="shared" si="29"/>
        <v>36.409999999999997</v>
      </c>
      <c r="L184" s="2">
        <f t="shared" si="30"/>
        <v>3.37</v>
      </c>
      <c r="P184" s="6">
        <v>15.66</v>
      </c>
      <c r="Q184" s="5">
        <v>23480.212500000001</v>
      </c>
      <c r="R184" s="7">
        <v>15.34</v>
      </c>
      <c r="S184" s="5">
        <v>8890.3150000000005</v>
      </c>
      <c r="T184" s="8">
        <v>5.4099999999999993</v>
      </c>
      <c r="U184" s="5">
        <v>1292.626125</v>
      </c>
      <c r="AL184" s="5" t="str">
        <f t="shared" si="23"/>
        <v/>
      </c>
      <c r="AN184" s="5" t="str">
        <f t="shared" si="24"/>
        <v/>
      </c>
      <c r="AP184" s="5" t="str">
        <f t="shared" si="25"/>
        <v/>
      </c>
      <c r="AR184" s="2">
        <v>3.37</v>
      </c>
      <c r="AS184" s="5">
        <f t="shared" si="26"/>
        <v>33663.153625000006</v>
      </c>
      <c r="AT184" s="5">
        <f t="shared" si="31"/>
        <v>32518.606401750003</v>
      </c>
      <c r="AU184" s="11">
        <f t="shared" si="28"/>
        <v>0.5307110194648671</v>
      </c>
      <c r="AV184" s="5">
        <f t="shared" si="27"/>
        <v>530.71101946486704</v>
      </c>
    </row>
    <row r="185" spans="1:48" x14ac:dyDescent="0.3">
      <c r="A185" s="1" t="s">
        <v>309</v>
      </c>
      <c r="B185" s="1" t="s">
        <v>310</v>
      </c>
      <c r="C185" s="1" t="s">
        <v>311</v>
      </c>
      <c r="D185" s="1" t="s">
        <v>52</v>
      </c>
      <c r="E185" s="1" t="s">
        <v>57</v>
      </c>
      <c r="F185" s="1" t="s">
        <v>300</v>
      </c>
      <c r="G185" s="1" t="s">
        <v>55</v>
      </c>
      <c r="H185" s="1" t="s">
        <v>56</v>
      </c>
      <c r="I185" s="2">
        <v>162.35575892700001</v>
      </c>
      <c r="J185" s="2">
        <v>39.03</v>
      </c>
      <c r="K185" s="2">
        <f t="shared" si="29"/>
        <v>1.69</v>
      </c>
      <c r="L185" s="2">
        <f t="shared" si="30"/>
        <v>0</v>
      </c>
      <c r="P185" s="6">
        <v>0.05</v>
      </c>
      <c r="Q185" s="5">
        <v>74.96875</v>
      </c>
      <c r="R185" s="7">
        <v>1.64</v>
      </c>
      <c r="S185" s="5">
        <v>939.92499999999995</v>
      </c>
      <c r="AL185" s="5" t="str">
        <f t="shared" si="23"/>
        <v/>
      </c>
      <c r="AN185" s="5" t="str">
        <f t="shared" si="24"/>
        <v/>
      </c>
      <c r="AP185" s="5" t="str">
        <f t="shared" si="25"/>
        <v/>
      </c>
      <c r="AS185" s="5">
        <f t="shared" si="26"/>
        <v>1014.89375</v>
      </c>
      <c r="AT185" s="5">
        <f t="shared" si="31"/>
        <v>980.38736249999988</v>
      </c>
      <c r="AU185" s="11">
        <f t="shared" si="28"/>
        <v>1.6000143739088611E-2</v>
      </c>
      <c r="AV185" s="5">
        <f t="shared" si="27"/>
        <v>16.00014373908861</v>
      </c>
    </row>
    <row r="186" spans="1:48" x14ac:dyDescent="0.3">
      <c r="A186" s="1" t="s">
        <v>309</v>
      </c>
      <c r="B186" s="1" t="s">
        <v>310</v>
      </c>
      <c r="C186" s="1" t="s">
        <v>311</v>
      </c>
      <c r="D186" s="1" t="s">
        <v>52</v>
      </c>
      <c r="E186" s="1" t="s">
        <v>58</v>
      </c>
      <c r="F186" s="1" t="s">
        <v>300</v>
      </c>
      <c r="G186" s="1" t="s">
        <v>55</v>
      </c>
      <c r="H186" s="1" t="s">
        <v>56</v>
      </c>
      <c r="I186" s="2">
        <v>162.35575892700001</v>
      </c>
      <c r="J186" s="2">
        <v>38</v>
      </c>
      <c r="K186" s="2">
        <f t="shared" si="29"/>
        <v>20.230000000000004</v>
      </c>
      <c r="L186" s="2">
        <f t="shared" si="30"/>
        <v>1.99</v>
      </c>
      <c r="P186" s="6">
        <v>12.56</v>
      </c>
      <c r="Q186" s="5">
        <v>19425.9025</v>
      </c>
      <c r="R186" s="7">
        <v>4.68</v>
      </c>
      <c r="S186" s="5">
        <v>3156.7725</v>
      </c>
      <c r="T186" s="8">
        <v>1.21</v>
      </c>
      <c r="U186" s="5">
        <v>208.044375</v>
      </c>
      <c r="AB186" s="10">
        <v>1.78</v>
      </c>
      <c r="AC186" s="5">
        <v>110.182</v>
      </c>
      <c r="AL186" s="5" t="str">
        <f t="shared" si="23"/>
        <v/>
      </c>
      <c r="AN186" s="5" t="str">
        <f t="shared" si="24"/>
        <v/>
      </c>
      <c r="AP186" s="5" t="str">
        <f t="shared" si="25"/>
        <v/>
      </c>
      <c r="AR186" s="2">
        <v>1.99</v>
      </c>
      <c r="AS186" s="5">
        <f t="shared" si="26"/>
        <v>22900.901375000001</v>
      </c>
      <c r="AT186" s="5">
        <f t="shared" si="31"/>
        <v>22122.270728250001</v>
      </c>
      <c r="AU186" s="11">
        <f t="shared" si="28"/>
        <v>0.36104046729491834</v>
      </c>
      <c r="AV186" s="5">
        <f t="shared" si="27"/>
        <v>361.04046729491836</v>
      </c>
    </row>
    <row r="187" spans="1:48" x14ac:dyDescent="0.3">
      <c r="A187" s="1" t="s">
        <v>312</v>
      </c>
      <c r="B187" s="1" t="s">
        <v>313</v>
      </c>
      <c r="C187" s="1" t="s">
        <v>314</v>
      </c>
      <c r="D187" s="1" t="s">
        <v>315</v>
      </c>
      <c r="E187" s="1" t="s">
        <v>65</v>
      </c>
      <c r="F187" s="1" t="s">
        <v>300</v>
      </c>
      <c r="G187" s="1" t="s">
        <v>55</v>
      </c>
      <c r="H187" s="1" t="s">
        <v>56</v>
      </c>
      <c r="I187" s="2">
        <v>80.990579197399995</v>
      </c>
      <c r="J187" s="2">
        <v>40.479999999999997</v>
      </c>
      <c r="K187" s="2">
        <f t="shared" si="29"/>
        <v>34.75</v>
      </c>
      <c r="L187" s="2">
        <f t="shared" si="30"/>
        <v>0</v>
      </c>
      <c r="N187" s="4">
        <v>7.22</v>
      </c>
      <c r="O187" s="5">
        <v>12332.6625</v>
      </c>
      <c r="P187" s="6">
        <v>14.64</v>
      </c>
      <c r="Q187" s="5">
        <v>21950.85</v>
      </c>
      <c r="R187" s="7">
        <v>12.89</v>
      </c>
      <c r="S187" s="5">
        <v>7387.5812500000002</v>
      </c>
      <c r="AL187" s="5" t="str">
        <f t="shared" si="23"/>
        <v/>
      </c>
      <c r="AN187" s="5" t="str">
        <f t="shared" si="24"/>
        <v/>
      </c>
      <c r="AP187" s="5" t="str">
        <f t="shared" si="25"/>
        <v/>
      </c>
      <c r="AS187" s="5">
        <f t="shared" si="26"/>
        <v>41671.09375</v>
      </c>
      <c r="AT187" s="5">
        <f t="shared" si="31"/>
        <v>40254.276562499996</v>
      </c>
      <c r="AU187" s="11">
        <f t="shared" si="28"/>
        <v>0.65695890802858625</v>
      </c>
      <c r="AV187" s="5">
        <f t="shared" si="27"/>
        <v>656.95890802858628</v>
      </c>
    </row>
    <row r="188" spans="1:48" x14ac:dyDescent="0.3">
      <c r="A188" s="1" t="s">
        <v>312</v>
      </c>
      <c r="B188" s="1" t="s">
        <v>313</v>
      </c>
      <c r="C188" s="1" t="s">
        <v>314</v>
      </c>
      <c r="D188" s="1" t="s">
        <v>315</v>
      </c>
      <c r="E188" s="1" t="s">
        <v>53</v>
      </c>
      <c r="F188" s="1" t="s">
        <v>300</v>
      </c>
      <c r="G188" s="1" t="s">
        <v>55</v>
      </c>
      <c r="H188" s="1" t="s">
        <v>56</v>
      </c>
      <c r="I188" s="2">
        <v>80.990579197399995</v>
      </c>
      <c r="J188" s="2">
        <v>38.92</v>
      </c>
      <c r="K188" s="2">
        <f t="shared" si="29"/>
        <v>0.02</v>
      </c>
      <c r="L188" s="2">
        <f t="shared" si="30"/>
        <v>0</v>
      </c>
      <c r="R188" s="7">
        <v>0.02</v>
      </c>
      <c r="S188" s="5">
        <v>11.4625</v>
      </c>
      <c r="AL188" s="5" t="str">
        <f t="shared" si="23"/>
        <v/>
      </c>
      <c r="AN188" s="5" t="str">
        <f t="shared" si="24"/>
        <v/>
      </c>
      <c r="AP188" s="5" t="str">
        <f t="shared" si="25"/>
        <v/>
      </c>
      <c r="AS188" s="5">
        <f t="shared" si="26"/>
        <v>11.4625</v>
      </c>
      <c r="AT188" s="5">
        <f t="shared" si="31"/>
        <v>11.072775</v>
      </c>
      <c r="AU188" s="11">
        <f t="shared" si="28"/>
        <v>1.8071019514043042E-4</v>
      </c>
      <c r="AV188" s="5">
        <f t="shared" si="27"/>
        <v>0.18071019514043044</v>
      </c>
    </row>
    <row r="189" spans="1:48" x14ac:dyDescent="0.3">
      <c r="A189" s="1" t="s">
        <v>316</v>
      </c>
      <c r="B189" s="1" t="s">
        <v>317</v>
      </c>
      <c r="C189" s="1" t="s">
        <v>318</v>
      </c>
      <c r="D189" s="1" t="s">
        <v>52</v>
      </c>
      <c r="E189" s="1" t="s">
        <v>109</v>
      </c>
      <c r="F189" s="1" t="s">
        <v>319</v>
      </c>
      <c r="G189" s="1" t="s">
        <v>55</v>
      </c>
      <c r="H189" s="1" t="s">
        <v>56</v>
      </c>
      <c r="I189" s="2">
        <v>39.347646546699998</v>
      </c>
      <c r="J189" s="2">
        <v>38.36</v>
      </c>
      <c r="K189" s="2">
        <f t="shared" si="29"/>
        <v>27.479999999999997</v>
      </c>
      <c r="L189" s="2">
        <f t="shared" si="30"/>
        <v>0</v>
      </c>
      <c r="R189" s="7">
        <v>21.24</v>
      </c>
      <c r="S189" s="5">
        <v>17042.445</v>
      </c>
      <c r="T189" s="8">
        <v>6.24</v>
      </c>
      <c r="U189" s="5">
        <v>1502.046</v>
      </c>
      <c r="AL189" s="5" t="str">
        <f t="shared" ref="AL189:AL229" si="32">IF(AK189&gt;0,AK189*$AL$1,"")</f>
        <v/>
      </c>
      <c r="AN189" s="5" t="str">
        <f t="shared" ref="AN189:AN229" si="33">IF(AM189&gt;0,AM189*$AN$1,"")</f>
        <v/>
      </c>
      <c r="AP189" s="5" t="str">
        <f t="shared" ref="AP189:AP229" si="34">IF(AO189&gt;0,AO189*$AP$1,"")</f>
        <v/>
      </c>
      <c r="AS189" s="5">
        <f t="shared" ref="AS189:AS229" si="35">SUM(O189,Q189,S189,U189,W189,Y189,AA189,AC189,AF189,AH189,AJ189)</f>
        <v>18544.490999999998</v>
      </c>
      <c r="AT189" s="5">
        <f t="shared" si="31"/>
        <v>17913.978305999994</v>
      </c>
      <c r="AU189" s="11">
        <f t="shared" si="28"/>
        <v>0.2923601821059939</v>
      </c>
      <c r="AV189" s="5">
        <f t="shared" ref="AV189:AV229" si="36">(AU189/100)*$AV$1</f>
        <v>292.36018210599389</v>
      </c>
    </row>
    <row r="190" spans="1:48" x14ac:dyDescent="0.3">
      <c r="A190" s="1" t="s">
        <v>320</v>
      </c>
      <c r="B190" s="1" t="s">
        <v>317</v>
      </c>
      <c r="C190" s="1" t="s">
        <v>318</v>
      </c>
      <c r="D190" s="1" t="s">
        <v>52</v>
      </c>
      <c r="E190" s="1" t="s">
        <v>116</v>
      </c>
      <c r="F190" s="1" t="s">
        <v>319</v>
      </c>
      <c r="G190" s="1" t="s">
        <v>55</v>
      </c>
      <c r="H190" s="1" t="s">
        <v>56</v>
      </c>
      <c r="I190" s="2">
        <v>39.393103021599998</v>
      </c>
      <c r="J190" s="2">
        <v>39.39</v>
      </c>
      <c r="K190" s="2">
        <f t="shared" si="29"/>
        <v>28.82</v>
      </c>
      <c r="L190" s="2">
        <f t="shared" si="30"/>
        <v>0</v>
      </c>
      <c r="R190" s="7">
        <v>28.82</v>
      </c>
      <c r="S190" s="5">
        <v>23124.447499999998</v>
      </c>
      <c r="AL190" s="5" t="str">
        <f t="shared" si="32"/>
        <v/>
      </c>
      <c r="AN190" s="5" t="str">
        <f t="shared" si="33"/>
        <v/>
      </c>
      <c r="AP190" s="5" t="str">
        <f t="shared" si="34"/>
        <v/>
      </c>
      <c r="AS190" s="5">
        <f t="shared" si="35"/>
        <v>23124.447499999998</v>
      </c>
      <c r="AT190" s="5">
        <f t="shared" si="31"/>
        <v>22338.216284999999</v>
      </c>
      <c r="AU190" s="11">
        <f t="shared" si="28"/>
        <v>0.36456474767630431</v>
      </c>
      <c r="AV190" s="5">
        <f t="shared" si="36"/>
        <v>364.56474767630431</v>
      </c>
    </row>
    <row r="191" spans="1:48" x14ac:dyDescent="0.3">
      <c r="A191" s="1" t="s">
        <v>321</v>
      </c>
      <c r="B191" s="1" t="s">
        <v>148</v>
      </c>
      <c r="C191" s="1" t="s">
        <v>149</v>
      </c>
      <c r="D191" s="1" t="s">
        <v>52</v>
      </c>
      <c r="E191" s="1" t="s">
        <v>108</v>
      </c>
      <c r="F191" s="1" t="s">
        <v>319</v>
      </c>
      <c r="G191" s="1" t="s">
        <v>55</v>
      </c>
      <c r="H191" s="1" t="s">
        <v>56</v>
      </c>
      <c r="I191" s="2">
        <v>78.548268176700006</v>
      </c>
      <c r="J191" s="2">
        <v>38.28</v>
      </c>
      <c r="K191" s="2">
        <f t="shared" si="29"/>
        <v>38.28</v>
      </c>
      <c r="L191" s="2">
        <f t="shared" si="30"/>
        <v>0</v>
      </c>
      <c r="R191" s="7">
        <v>25.74</v>
      </c>
      <c r="S191" s="5">
        <v>20653.1325</v>
      </c>
      <c r="T191" s="8">
        <v>12.54</v>
      </c>
      <c r="U191" s="5">
        <v>3018.5347499999998</v>
      </c>
      <c r="AL191" s="5" t="str">
        <f t="shared" si="32"/>
        <v/>
      </c>
      <c r="AN191" s="5" t="str">
        <f t="shared" si="33"/>
        <v/>
      </c>
      <c r="AP191" s="5" t="str">
        <f t="shared" si="34"/>
        <v/>
      </c>
      <c r="AS191" s="5">
        <f t="shared" si="35"/>
        <v>23671.667249999999</v>
      </c>
      <c r="AT191" s="5">
        <f t="shared" si="31"/>
        <v>22866.830563499996</v>
      </c>
      <c r="AU191" s="11">
        <f t="shared" si="28"/>
        <v>0.37319185239230845</v>
      </c>
      <c r="AV191" s="5">
        <f t="shared" si="36"/>
        <v>373.19185239230842</v>
      </c>
    </row>
    <row r="192" spans="1:48" x14ac:dyDescent="0.3">
      <c r="A192" s="1" t="s">
        <v>321</v>
      </c>
      <c r="B192" s="1" t="s">
        <v>148</v>
      </c>
      <c r="C192" s="1" t="s">
        <v>149</v>
      </c>
      <c r="D192" s="1" t="s">
        <v>52</v>
      </c>
      <c r="E192" s="1" t="s">
        <v>115</v>
      </c>
      <c r="F192" s="1" t="s">
        <v>319</v>
      </c>
      <c r="G192" s="1" t="s">
        <v>55</v>
      </c>
      <c r="H192" s="1" t="s">
        <v>56</v>
      </c>
      <c r="I192" s="2">
        <v>78.548268176700006</v>
      </c>
      <c r="J192" s="2">
        <v>39.270000000000003</v>
      </c>
      <c r="K192" s="2">
        <f t="shared" si="29"/>
        <v>39.270000000000003</v>
      </c>
      <c r="L192" s="2">
        <f t="shared" si="30"/>
        <v>0</v>
      </c>
      <c r="R192" s="7">
        <v>38.5</v>
      </c>
      <c r="S192" s="5">
        <v>30891.4375</v>
      </c>
      <c r="T192" s="8">
        <v>0.77</v>
      </c>
      <c r="U192" s="5">
        <v>185.348625</v>
      </c>
      <c r="AL192" s="5" t="str">
        <f t="shared" si="32"/>
        <v/>
      </c>
      <c r="AN192" s="5" t="str">
        <f t="shared" si="33"/>
        <v/>
      </c>
      <c r="AP192" s="5" t="str">
        <f t="shared" si="34"/>
        <v/>
      </c>
      <c r="AS192" s="5">
        <f t="shared" si="35"/>
        <v>31076.786124999999</v>
      </c>
      <c r="AT192" s="5">
        <f t="shared" si="31"/>
        <v>30020.175396749994</v>
      </c>
      <c r="AU192" s="11">
        <f t="shared" si="28"/>
        <v>0.48993605975888072</v>
      </c>
      <c r="AV192" s="5">
        <f t="shared" si="36"/>
        <v>489.93605975888067</v>
      </c>
    </row>
    <row r="193" spans="1:48" x14ac:dyDescent="0.3">
      <c r="A193" s="1" t="s">
        <v>322</v>
      </c>
      <c r="B193" s="1" t="s">
        <v>323</v>
      </c>
      <c r="C193" s="1" t="s">
        <v>324</v>
      </c>
      <c r="D193" s="1" t="s">
        <v>89</v>
      </c>
      <c r="E193" s="1" t="s">
        <v>114</v>
      </c>
      <c r="F193" s="1" t="s">
        <v>319</v>
      </c>
      <c r="G193" s="1" t="s">
        <v>55</v>
      </c>
      <c r="H193" s="1" t="s">
        <v>56</v>
      </c>
      <c r="I193" s="2">
        <v>78.321637447499995</v>
      </c>
      <c r="J193" s="2">
        <v>37.200000000000003</v>
      </c>
      <c r="K193" s="2">
        <f t="shared" si="29"/>
        <v>37.200000000000003</v>
      </c>
      <c r="L193" s="2">
        <f t="shared" si="30"/>
        <v>0</v>
      </c>
      <c r="P193" s="6">
        <v>6.31</v>
      </c>
      <c r="Q193" s="5">
        <v>13245.47875</v>
      </c>
      <c r="R193" s="7">
        <v>30.89</v>
      </c>
      <c r="S193" s="5">
        <v>24785.36375</v>
      </c>
      <c r="AL193" s="5" t="str">
        <f t="shared" si="32"/>
        <v/>
      </c>
      <c r="AN193" s="5" t="str">
        <f t="shared" si="33"/>
        <v/>
      </c>
      <c r="AP193" s="5" t="str">
        <f t="shared" si="34"/>
        <v/>
      </c>
      <c r="AS193" s="5">
        <f t="shared" si="35"/>
        <v>38030.842499999999</v>
      </c>
      <c r="AT193" s="5">
        <f t="shared" si="31"/>
        <v>36737.793854999996</v>
      </c>
      <c r="AU193" s="11">
        <f t="shared" si="28"/>
        <v>0.59956911402660629</v>
      </c>
      <c r="AV193" s="5">
        <f t="shared" si="36"/>
        <v>599.56911402660626</v>
      </c>
    </row>
    <row r="194" spans="1:48" x14ac:dyDescent="0.3">
      <c r="A194" s="1" t="s">
        <v>322</v>
      </c>
      <c r="B194" s="1" t="s">
        <v>323</v>
      </c>
      <c r="C194" s="1" t="s">
        <v>324</v>
      </c>
      <c r="D194" s="1" t="s">
        <v>89</v>
      </c>
      <c r="E194" s="1" t="s">
        <v>80</v>
      </c>
      <c r="F194" s="1" t="s">
        <v>319</v>
      </c>
      <c r="G194" s="1" t="s">
        <v>55</v>
      </c>
      <c r="H194" s="1" t="s">
        <v>56</v>
      </c>
      <c r="I194" s="2">
        <v>78.321637447499995</v>
      </c>
      <c r="J194" s="2">
        <v>38.22</v>
      </c>
      <c r="K194" s="2">
        <f t="shared" si="29"/>
        <v>38.22</v>
      </c>
      <c r="L194" s="2">
        <f t="shared" si="30"/>
        <v>0</v>
      </c>
      <c r="R194" s="7">
        <v>13.97</v>
      </c>
      <c r="S194" s="5">
        <v>11032.65625</v>
      </c>
      <c r="T194" s="8">
        <v>24.25</v>
      </c>
      <c r="U194" s="5">
        <v>5790.511125</v>
      </c>
      <c r="AL194" s="5" t="str">
        <f t="shared" si="32"/>
        <v/>
      </c>
      <c r="AN194" s="5" t="str">
        <f t="shared" si="33"/>
        <v/>
      </c>
      <c r="AP194" s="5" t="str">
        <f t="shared" si="34"/>
        <v/>
      </c>
      <c r="AS194" s="5">
        <f t="shared" si="35"/>
        <v>16823.167375000001</v>
      </c>
      <c r="AT194" s="5">
        <f t="shared" si="31"/>
        <v>16251.179684250001</v>
      </c>
      <c r="AU194" s="11">
        <f t="shared" si="28"/>
        <v>0.26522293210175552</v>
      </c>
      <c r="AV194" s="5">
        <f t="shared" si="36"/>
        <v>265.22293210175553</v>
      </c>
    </row>
    <row r="195" spans="1:48" x14ac:dyDescent="0.3">
      <c r="A195" s="1" t="s">
        <v>325</v>
      </c>
      <c r="B195" s="1" t="s">
        <v>326</v>
      </c>
      <c r="C195" s="1" t="s">
        <v>327</v>
      </c>
      <c r="D195" s="1" t="s">
        <v>89</v>
      </c>
      <c r="E195" s="1" t="s">
        <v>63</v>
      </c>
      <c r="F195" s="1" t="s">
        <v>319</v>
      </c>
      <c r="G195" s="1" t="s">
        <v>55</v>
      </c>
      <c r="H195" s="1" t="s">
        <v>56</v>
      </c>
      <c r="I195" s="2">
        <v>140.396979896</v>
      </c>
      <c r="J195" s="2">
        <v>39.07</v>
      </c>
      <c r="K195" s="2">
        <f t="shared" si="29"/>
        <v>38.39</v>
      </c>
      <c r="L195" s="2">
        <f t="shared" si="30"/>
        <v>0</v>
      </c>
      <c r="P195" s="6">
        <v>4.4800000000000004</v>
      </c>
      <c r="Q195" s="5">
        <v>6717.2000000000007</v>
      </c>
      <c r="R195" s="7">
        <v>12.31</v>
      </c>
      <c r="S195" s="5">
        <v>7055.1687500000007</v>
      </c>
      <c r="T195" s="8">
        <v>21.6</v>
      </c>
      <c r="U195" s="5">
        <v>4694.5815000000002</v>
      </c>
      <c r="AL195" s="5" t="str">
        <f t="shared" si="32"/>
        <v/>
      </c>
      <c r="AN195" s="5" t="str">
        <f t="shared" si="33"/>
        <v/>
      </c>
      <c r="AP195" s="5" t="str">
        <f t="shared" si="34"/>
        <v/>
      </c>
      <c r="AS195" s="5">
        <f t="shared" si="35"/>
        <v>18466.950250000002</v>
      </c>
      <c r="AT195" s="5">
        <f t="shared" si="31"/>
        <v>17839.073941500003</v>
      </c>
      <c r="AU195" s="11">
        <f t="shared" ref="AU195:AU258" si="37">(AS195/$AS$360)*96.6</f>
        <v>0.29113772591721881</v>
      </c>
      <c r="AV195" s="5">
        <f t="shared" si="36"/>
        <v>291.1377259172188</v>
      </c>
    </row>
    <row r="196" spans="1:48" x14ac:dyDescent="0.3">
      <c r="A196" s="1" t="s">
        <v>325</v>
      </c>
      <c r="B196" s="1" t="s">
        <v>326</v>
      </c>
      <c r="C196" s="1" t="s">
        <v>327</v>
      </c>
      <c r="D196" s="1" t="s">
        <v>89</v>
      </c>
      <c r="E196" s="1" t="s">
        <v>90</v>
      </c>
      <c r="F196" s="1" t="s">
        <v>319</v>
      </c>
      <c r="G196" s="1" t="s">
        <v>55</v>
      </c>
      <c r="H196" s="1" t="s">
        <v>56</v>
      </c>
      <c r="I196" s="2">
        <v>140.396979896</v>
      </c>
      <c r="J196" s="2">
        <v>39.99</v>
      </c>
      <c r="K196" s="2">
        <f t="shared" ref="K196:K259" si="38">SUM(N196,P196,R196,T196,V196,X196,Z196,AB196,AE196,AG196,AI196)</f>
        <v>31.7</v>
      </c>
      <c r="L196" s="2">
        <f t="shared" ref="L196:L259" si="39">SUM(M196,AD196,AK196,AM196,AO196,AQ196,AR196)</f>
        <v>0</v>
      </c>
      <c r="R196" s="7">
        <v>11.61</v>
      </c>
      <c r="S196" s="5">
        <v>9315.5737499999996</v>
      </c>
      <c r="T196" s="8">
        <v>20.09</v>
      </c>
      <c r="U196" s="5">
        <v>4835.9141250000002</v>
      </c>
      <c r="AL196" s="5" t="str">
        <f t="shared" si="32"/>
        <v/>
      </c>
      <c r="AN196" s="5" t="str">
        <f t="shared" si="33"/>
        <v/>
      </c>
      <c r="AP196" s="5" t="str">
        <f t="shared" si="34"/>
        <v/>
      </c>
      <c r="AS196" s="5">
        <f t="shared" si="35"/>
        <v>14151.487874999999</v>
      </c>
      <c r="AT196" s="5">
        <f t="shared" si="31"/>
        <v>13670.337287249999</v>
      </c>
      <c r="AU196" s="11">
        <f t="shared" si="37"/>
        <v>0.22310299981842399</v>
      </c>
      <c r="AV196" s="5">
        <f t="shared" si="36"/>
        <v>223.102999818424</v>
      </c>
    </row>
    <row r="197" spans="1:48" x14ac:dyDescent="0.3">
      <c r="A197" s="1" t="s">
        <v>325</v>
      </c>
      <c r="B197" s="1" t="s">
        <v>326</v>
      </c>
      <c r="C197" s="1" t="s">
        <v>327</v>
      </c>
      <c r="D197" s="1" t="s">
        <v>89</v>
      </c>
      <c r="E197" s="1" t="s">
        <v>57</v>
      </c>
      <c r="F197" s="1" t="s">
        <v>319</v>
      </c>
      <c r="G197" s="1" t="s">
        <v>55</v>
      </c>
      <c r="H197" s="1" t="s">
        <v>56</v>
      </c>
      <c r="I197" s="2">
        <v>140.396979896</v>
      </c>
      <c r="J197" s="2">
        <v>35.94</v>
      </c>
      <c r="K197" s="2">
        <f t="shared" si="38"/>
        <v>0.92</v>
      </c>
      <c r="L197" s="2">
        <f t="shared" si="39"/>
        <v>0</v>
      </c>
      <c r="R197" s="7">
        <v>0.13</v>
      </c>
      <c r="S197" s="5">
        <v>74.506250000000009</v>
      </c>
      <c r="T197" s="8">
        <v>0.78</v>
      </c>
      <c r="U197" s="5">
        <v>134.79900000000001</v>
      </c>
      <c r="Z197" s="9">
        <v>0.01</v>
      </c>
      <c r="AA197" s="5">
        <v>0.68775000000000008</v>
      </c>
      <c r="AL197" s="5" t="str">
        <f t="shared" si="32"/>
        <v/>
      </c>
      <c r="AN197" s="5" t="str">
        <f t="shared" si="33"/>
        <v/>
      </c>
      <c r="AP197" s="5" t="str">
        <f t="shared" si="34"/>
        <v/>
      </c>
      <c r="AS197" s="5">
        <f t="shared" si="35"/>
        <v>209.99299999999999</v>
      </c>
      <c r="AT197" s="5">
        <f t="shared" si="31"/>
        <v>202.853238</v>
      </c>
      <c r="AU197" s="11">
        <f t="shared" si="37"/>
        <v>3.3106107749726857E-3</v>
      </c>
      <c r="AV197" s="5">
        <f t="shared" si="36"/>
        <v>3.3106107749726856</v>
      </c>
    </row>
    <row r="198" spans="1:48" x14ac:dyDescent="0.3">
      <c r="A198" s="1" t="s">
        <v>325</v>
      </c>
      <c r="B198" s="1" t="s">
        <v>326</v>
      </c>
      <c r="C198" s="1" t="s">
        <v>327</v>
      </c>
      <c r="D198" s="1" t="s">
        <v>89</v>
      </c>
      <c r="E198" s="1" t="s">
        <v>58</v>
      </c>
      <c r="F198" s="1" t="s">
        <v>319</v>
      </c>
      <c r="G198" s="1" t="s">
        <v>55</v>
      </c>
      <c r="H198" s="1" t="s">
        <v>56</v>
      </c>
      <c r="I198" s="2">
        <v>140.396979896</v>
      </c>
      <c r="J198" s="2">
        <v>21.39</v>
      </c>
      <c r="K198" s="2">
        <f t="shared" si="38"/>
        <v>11.07</v>
      </c>
      <c r="L198" s="2">
        <f t="shared" si="39"/>
        <v>0</v>
      </c>
      <c r="P198" s="6">
        <v>4.7699999999999996</v>
      </c>
      <c r="Q198" s="5">
        <v>7152.0187499999993</v>
      </c>
      <c r="R198" s="7">
        <v>5.24</v>
      </c>
      <c r="S198" s="5">
        <v>3003.1750000000002</v>
      </c>
      <c r="T198" s="8">
        <v>0.65</v>
      </c>
      <c r="U198" s="5">
        <v>111.75937500000001</v>
      </c>
      <c r="Z198" s="9">
        <v>0.01</v>
      </c>
      <c r="AA198" s="5">
        <v>0.68775000000000008</v>
      </c>
      <c r="AB198" s="10">
        <v>0.4</v>
      </c>
      <c r="AC198" s="5">
        <v>24.760000000000009</v>
      </c>
      <c r="AL198" s="5" t="str">
        <f t="shared" si="32"/>
        <v/>
      </c>
      <c r="AN198" s="5" t="str">
        <f t="shared" si="33"/>
        <v/>
      </c>
      <c r="AP198" s="5" t="str">
        <f t="shared" si="34"/>
        <v/>
      </c>
      <c r="AS198" s="5">
        <f t="shared" si="35"/>
        <v>10292.400874999998</v>
      </c>
      <c r="AT198" s="5">
        <f t="shared" ref="AT198:AT261" si="40">$AS$360*(AU198/100)</f>
        <v>9942.4592452499965</v>
      </c>
      <c r="AU198" s="11">
        <f t="shared" si="37"/>
        <v>0.16226318609245682</v>
      </c>
      <c r="AV198" s="5">
        <f t="shared" si="36"/>
        <v>162.26318609245683</v>
      </c>
    </row>
    <row r="199" spans="1:48" x14ac:dyDescent="0.3">
      <c r="A199" s="1" t="s">
        <v>328</v>
      </c>
      <c r="B199" s="1" t="s">
        <v>329</v>
      </c>
      <c r="C199" s="1" t="s">
        <v>330</v>
      </c>
      <c r="D199" s="1" t="s">
        <v>52</v>
      </c>
      <c r="E199" s="1" t="s">
        <v>57</v>
      </c>
      <c r="F199" s="1" t="s">
        <v>319</v>
      </c>
      <c r="G199" s="1" t="s">
        <v>55</v>
      </c>
      <c r="H199" s="1" t="s">
        <v>56</v>
      </c>
      <c r="I199" s="2">
        <v>17.0242155856</v>
      </c>
      <c r="J199" s="2">
        <v>0.04</v>
      </c>
      <c r="K199" s="2">
        <f t="shared" si="38"/>
        <v>0.02</v>
      </c>
      <c r="L199" s="2">
        <f t="shared" si="39"/>
        <v>0</v>
      </c>
      <c r="Z199" s="9">
        <v>0.02</v>
      </c>
      <c r="AA199" s="5">
        <v>1.3754999999999999</v>
      </c>
      <c r="AL199" s="5" t="str">
        <f t="shared" si="32"/>
        <v/>
      </c>
      <c r="AN199" s="5" t="str">
        <f t="shared" si="33"/>
        <v/>
      </c>
      <c r="AP199" s="5" t="str">
        <f t="shared" si="34"/>
        <v/>
      </c>
      <c r="AS199" s="5">
        <f t="shared" si="35"/>
        <v>1.3754999999999999</v>
      </c>
      <c r="AT199" s="5">
        <f t="shared" si="40"/>
        <v>1.3287329999999997</v>
      </c>
      <c r="AU199" s="11">
        <f t="shared" si="37"/>
        <v>2.1685223416851649E-5</v>
      </c>
      <c r="AV199" s="5">
        <f t="shared" si="36"/>
        <v>2.1685223416851647E-2</v>
      </c>
    </row>
    <row r="200" spans="1:48" x14ac:dyDescent="0.3">
      <c r="A200" s="1" t="s">
        <v>328</v>
      </c>
      <c r="B200" s="1" t="s">
        <v>329</v>
      </c>
      <c r="C200" s="1" t="s">
        <v>330</v>
      </c>
      <c r="D200" s="1" t="s">
        <v>52</v>
      </c>
      <c r="E200" s="1" t="s">
        <v>58</v>
      </c>
      <c r="F200" s="1" t="s">
        <v>319</v>
      </c>
      <c r="G200" s="1" t="s">
        <v>55</v>
      </c>
      <c r="H200" s="1" t="s">
        <v>56</v>
      </c>
      <c r="I200" s="2">
        <v>17.0242155856</v>
      </c>
      <c r="J200" s="2">
        <v>16.059999999999999</v>
      </c>
      <c r="K200" s="2">
        <f t="shared" si="38"/>
        <v>2.88</v>
      </c>
      <c r="L200" s="2">
        <f t="shared" si="39"/>
        <v>0</v>
      </c>
      <c r="Z200" s="9">
        <v>0.4</v>
      </c>
      <c r="AA200" s="5">
        <v>27.510000000000009</v>
      </c>
      <c r="AB200" s="10">
        <v>2.48</v>
      </c>
      <c r="AC200" s="5">
        <v>153.512</v>
      </c>
      <c r="AL200" s="5" t="str">
        <f t="shared" si="32"/>
        <v/>
      </c>
      <c r="AN200" s="5" t="str">
        <f t="shared" si="33"/>
        <v/>
      </c>
      <c r="AP200" s="5" t="str">
        <f t="shared" si="34"/>
        <v/>
      </c>
      <c r="AS200" s="5">
        <f t="shared" si="35"/>
        <v>181.02200000000002</v>
      </c>
      <c r="AT200" s="5">
        <f t="shared" si="40"/>
        <v>174.86725200000004</v>
      </c>
      <c r="AU200" s="11">
        <f t="shared" si="37"/>
        <v>2.8538731467577755E-3</v>
      </c>
      <c r="AV200" s="5">
        <f t="shared" si="36"/>
        <v>2.8538731467577754</v>
      </c>
    </row>
    <row r="201" spans="1:48" x14ac:dyDescent="0.3">
      <c r="A201" s="1" t="s">
        <v>331</v>
      </c>
      <c r="B201" s="1" t="s">
        <v>332</v>
      </c>
      <c r="C201" s="1" t="s">
        <v>333</v>
      </c>
      <c r="D201" s="1" t="s">
        <v>52</v>
      </c>
      <c r="E201" s="1" t="s">
        <v>57</v>
      </c>
      <c r="F201" s="1" t="s">
        <v>319</v>
      </c>
      <c r="G201" s="1" t="s">
        <v>55</v>
      </c>
      <c r="H201" s="1" t="s">
        <v>56</v>
      </c>
      <c r="I201" s="2">
        <v>2.5115536262</v>
      </c>
      <c r="J201" s="2">
        <v>2.34</v>
      </c>
      <c r="K201" s="2">
        <f t="shared" si="38"/>
        <v>0.54</v>
      </c>
      <c r="L201" s="2">
        <f t="shared" si="39"/>
        <v>0</v>
      </c>
      <c r="Z201" s="9">
        <v>0.54</v>
      </c>
      <c r="AA201" s="5">
        <v>37.138500000000008</v>
      </c>
      <c r="AL201" s="5" t="str">
        <f t="shared" si="32"/>
        <v/>
      </c>
      <c r="AN201" s="5" t="str">
        <f t="shared" si="33"/>
        <v/>
      </c>
      <c r="AP201" s="5" t="str">
        <f t="shared" si="34"/>
        <v/>
      </c>
      <c r="AS201" s="5">
        <f t="shared" si="35"/>
        <v>37.138500000000008</v>
      </c>
      <c r="AT201" s="5">
        <f t="shared" si="40"/>
        <v>35.875791000000007</v>
      </c>
      <c r="AU201" s="11">
        <f t="shared" si="37"/>
        <v>5.8550103225499467E-4</v>
      </c>
      <c r="AV201" s="5">
        <f t="shared" si="36"/>
        <v>0.58550103225499472</v>
      </c>
    </row>
    <row r="202" spans="1:48" x14ac:dyDescent="0.3">
      <c r="A202" s="1" t="s">
        <v>334</v>
      </c>
      <c r="B202" s="1" t="s">
        <v>317</v>
      </c>
      <c r="C202" s="1" t="s">
        <v>318</v>
      </c>
      <c r="D202" s="1" t="s">
        <v>52</v>
      </c>
      <c r="E202" s="1" t="s">
        <v>65</v>
      </c>
      <c r="F202" s="1" t="s">
        <v>319</v>
      </c>
      <c r="G202" s="1" t="s">
        <v>55</v>
      </c>
      <c r="H202" s="1" t="s">
        <v>56</v>
      </c>
      <c r="I202" s="2">
        <v>154.039023837</v>
      </c>
      <c r="J202" s="2">
        <v>39.97</v>
      </c>
      <c r="K202" s="2">
        <f t="shared" si="38"/>
        <v>36.74</v>
      </c>
      <c r="L202" s="2">
        <f t="shared" si="39"/>
        <v>0</v>
      </c>
      <c r="R202" s="7">
        <v>29.07</v>
      </c>
      <c r="S202" s="5">
        <v>23325.041249999998</v>
      </c>
      <c r="T202" s="8">
        <v>7.67</v>
      </c>
      <c r="U202" s="5">
        <v>1846.2648750000001</v>
      </c>
      <c r="AL202" s="5" t="str">
        <f t="shared" si="32"/>
        <v/>
      </c>
      <c r="AN202" s="5" t="str">
        <f t="shared" si="33"/>
        <v/>
      </c>
      <c r="AP202" s="5" t="str">
        <f t="shared" si="34"/>
        <v/>
      </c>
      <c r="AS202" s="5">
        <f t="shared" si="35"/>
        <v>25171.306124999999</v>
      </c>
      <c r="AT202" s="5">
        <f t="shared" si="40"/>
        <v>24315.48171675</v>
      </c>
      <c r="AU202" s="11">
        <f t="shared" si="37"/>
        <v>0.39683416722253101</v>
      </c>
      <c r="AV202" s="5">
        <f t="shared" si="36"/>
        <v>396.83416722253105</v>
      </c>
    </row>
    <row r="203" spans="1:48" x14ac:dyDescent="0.3">
      <c r="A203" s="1" t="s">
        <v>334</v>
      </c>
      <c r="B203" s="1" t="s">
        <v>317</v>
      </c>
      <c r="C203" s="1" t="s">
        <v>318</v>
      </c>
      <c r="D203" s="1" t="s">
        <v>52</v>
      </c>
      <c r="E203" s="1" t="s">
        <v>79</v>
      </c>
      <c r="F203" s="1" t="s">
        <v>319</v>
      </c>
      <c r="G203" s="1" t="s">
        <v>55</v>
      </c>
      <c r="H203" s="1" t="s">
        <v>56</v>
      </c>
      <c r="I203" s="2">
        <v>154.039023837</v>
      </c>
      <c r="J203" s="2">
        <v>37.86</v>
      </c>
      <c r="K203" s="2">
        <f t="shared" si="38"/>
        <v>13.88</v>
      </c>
      <c r="L203" s="2">
        <f t="shared" si="39"/>
        <v>0</v>
      </c>
      <c r="R203" s="7">
        <v>7.48</v>
      </c>
      <c r="S203" s="5">
        <v>6001.7650000000003</v>
      </c>
      <c r="T203" s="8">
        <v>6.4</v>
      </c>
      <c r="U203" s="5">
        <v>1540.56</v>
      </c>
      <c r="AL203" s="5" t="str">
        <f t="shared" si="32"/>
        <v/>
      </c>
      <c r="AN203" s="5" t="str">
        <f t="shared" si="33"/>
        <v/>
      </c>
      <c r="AP203" s="5" t="str">
        <f t="shared" si="34"/>
        <v/>
      </c>
      <c r="AS203" s="5">
        <f t="shared" si="35"/>
        <v>7542.3250000000007</v>
      </c>
      <c r="AT203" s="5">
        <f t="shared" si="40"/>
        <v>7285.8859499999999</v>
      </c>
      <c r="AU203" s="11">
        <f t="shared" si="37"/>
        <v>0.11890730840240323</v>
      </c>
      <c r="AV203" s="5">
        <f t="shared" si="36"/>
        <v>118.90730840240322</v>
      </c>
    </row>
    <row r="204" spans="1:48" x14ac:dyDescent="0.3">
      <c r="A204" s="1" t="s">
        <v>334</v>
      </c>
      <c r="B204" s="1" t="s">
        <v>317</v>
      </c>
      <c r="C204" s="1" t="s">
        <v>318</v>
      </c>
      <c r="D204" s="1" t="s">
        <v>52</v>
      </c>
      <c r="E204" s="1" t="s">
        <v>76</v>
      </c>
      <c r="F204" s="1" t="s">
        <v>319</v>
      </c>
      <c r="G204" s="1" t="s">
        <v>55</v>
      </c>
      <c r="H204" s="1" t="s">
        <v>56</v>
      </c>
      <c r="I204" s="2">
        <v>154.039023837</v>
      </c>
      <c r="J204" s="2">
        <v>36.47</v>
      </c>
      <c r="K204" s="2">
        <f t="shared" si="38"/>
        <v>17.560000000000002</v>
      </c>
      <c r="L204" s="2">
        <f t="shared" si="39"/>
        <v>6.56</v>
      </c>
      <c r="M204" s="3">
        <v>6.56</v>
      </c>
      <c r="R204" s="7">
        <v>17.53</v>
      </c>
      <c r="S204" s="5">
        <v>14065.633750000001</v>
      </c>
      <c r="T204" s="8">
        <v>0.03</v>
      </c>
      <c r="U204" s="5">
        <v>7.221375000000001</v>
      </c>
      <c r="AL204" s="5" t="str">
        <f t="shared" si="32"/>
        <v/>
      </c>
      <c r="AN204" s="5" t="str">
        <f t="shared" si="33"/>
        <v/>
      </c>
      <c r="AP204" s="5" t="str">
        <f t="shared" si="34"/>
        <v/>
      </c>
      <c r="AS204" s="5">
        <f t="shared" si="35"/>
        <v>14072.855125</v>
      </c>
      <c r="AT204" s="5">
        <f t="shared" si="40"/>
        <v>13594.37805075</v>
      </c>
      <c r="AU204" s="11">
        <f t="shared" si="37"/>
        <v>0.22186332787976062</v>
      </c>
      <c r="AV204" s="5">
        <f t="shared" si="36"/>
        <v>221.86332787976065</v>
      </c>
    </row>
    <row r="205" spans="1:48" x14ac:dyDescent="0.3">
      <c r="A205" s="1" t="s">
        <v>334</v>
      </c>
      <c r="B205" s="1" t="s">
        <v>317</v>
      </c>
      <c r="C205" s="1" t="s">
        <v>318</v>
      </c>
      <c r="D205" s="1" t="s">
        <v>52</v>
      </c>
      <c r="E205" s="1" t="s">
        <v>53</v>
      </c>
      <c r="F205" s="1" t="s">
        <v>319</v>
      </c>
      <c r="G205" s="1" t="s">
        <v>55</v>
      </c>
      <c r="H205" s="1" t="s">
        <v>56</v>
      </c>
      <c r="I205" s="2">
        <v>154.039023837</v>
      </c>
      <c r="J205" s="2">
        <v>33.35</v>
      </c>
      <c r="K205" s="2">
        <f t="shared" si="38"/>
        <v>12.320000000000002</v>
      </c>
      <c r="L205" s="2">
        <f t="shared" si="39"/>
        <v>9.7899999999999991</v>
      </c>
      <c r="M205" s="3">
        <v>9.7899999999999991</v>
      </c>
      <c r="R205" s="7">
        <v>4.93</v>
      </c>
      <c r="S205" s="5">
        <v>3955.7087499999998</v>
      </c>
      <c r="T205" s="8">
        <v>6.69</v>
      </c>
      <c r="U205" s="5">
        <v>1610.3666250000001</v>
      </c>
      <c r="Z205" s="9">
        <v>0.64</v>
      </c>
      <c r="AA205" s="5">
        <v>61.622400000000013</v>
      </c>
      <c r="AB205" s="10">
        <v>0.06</v>
      </c>
      <c r="AC205" s="5">
        <v>5.1996000000000002</v>
      </c>
      <c r="AL205" s="5" t="str">
        <f t="shared" si="32"/>
        <v/>
      </c>
      <c r="AN205" s="5" t="str">
        <f t="shared" si="33"/>
        <v/>
      </c>
      <c r="AP205" s="5" t="str">
        <f t="shared" si="34"/>
        <v/>
      </c>
      <c r="AS205" s="5">
        <f t="shared" si="35"/>
        <v>5632.8973750000005</v>
      </c>
      <c r="AT205" s="5">
        <f t="shared" si="40"/>
        <v>5441.3788642499994</v>
      </c>
      <c r="AU205" s="11">
        <f t="shared" si="37"/>
        <v>8.8804535122553402E-2</v>
      </c>
      <c r="AV205" s="5">
        <f t="shared" si="36"/>
        <v>88.804535122553403</v>
      </c>
    </row>
    <row r="206" spans="1:48" x14ac:dyDescent="0.3">
      <c r="A206" s="1" t="s">
        <v>335</v>
      </c>
      <c r="B206" s="1" t="s">
        <v>317</v>
      </c>
      <c r="C206" s="1" t="s">
        <v>318</v>
      </c>
      <c r="D206" s="1" t="s">
        <v>52</v>
      </c>
      <c r="E206" s="1" t="s">
        <v>53</v>
      </c>
      <c r="F206" s="1" t="s">
        <v>319</v>
      </c>
      <c r="G206" s="1" t="s">
        <v>55</v>
      </c>
      <c r="H206" s="1" t="s">
        <v>56</v>
      </c>
      <c r="I206" s="2">
        <v>5.7394091491600001</v>
      </c>
      <c r="J206" s="2">
        <v>5.16</v>
      </c>
      <c r="K206" s="2">
        <f t="shared" si="38"/>
        <v>1.48</v>
      </c>
      <c r="L206" s="2">
        <f t="shared" si="39"/>
        <v>0.28000000000000003</v>
      </c>
      <c r="M206" s="3">
        <v>0.28000000000000003</v>
      </c>
      <c r="Z206" s="9">
        <v>0.85</v>
      </c>
      <c r="AA206" s="5">
        <v>81.842250000000007</v>
      </c>
      <c r="AB206" s="10">
        <v>0.63</v>
      </c>
      <c r="AC206" s="5">
        <v>54.595799999999997</v>
      </c>
      <c r="AL206" s="5" t="str">
        <f t="shared" si="32"/>
        <v/>
      </c>
      <c r="AN206" s="5" t="str">
        <f t="shared" si="33"/>
        <v/>
      </c>
      <c r="AP206" s="5" t="str">
        <f t="shared" si="34"/>
        <v/>
      </c>
      <c r="AS206" s="5">
        <f t="shared" si="35"/>
        <v>136.43805</v>
      </c>
      <c r="AT206" s="5">
        <f t="shared" si="40"/>
        <v>131.79915629999999</v>
      </c>
      <c r="AU206" s="11">
        <f t="shared" si="37"/>
        <v>2.1509920732894049E-3</v>
      </c>
      <c r="AV206" s="5">
        <f t="shared" si="36"/>
        <v>2.1509920732894048</v>
      </c>
    </row>
    <row r="207" spans="1:48" x14ac:dyDescent="0.3">
      <c r="A207" s="1" t="s">
        <v>350</v>
      </c>
      <c r="B207" s="1" t="s">
        <v>351</v>
      </c>
      <c r="C207" s="1" t="s">
        <v>352</v>
      </c>
      <c r="D207" s="1" t="s">
        <v>52</v>
      </c>
      <c r="E207" s="1" t="s">
        <v>109</v>
      </c>
      <c r="F207" s="1" t="s">
        <v>341</v>
      </c>
      <c r="G207" s="1" t="s">
        <v>55</v>
      </c>
      <c r="H207" s="1" t="s">
        <v>339</v>
      </c>
      <c r="I207" s="2">
        <v>117.17489600099999</v>
      </c>
      <c r="J207" s="2">
        <v>38.35</v>
      </c>
      <c r="K207" s="2">
        <f t="shared" si="38"/>
        <v>23.74</v>
      </c>
      <c r="L207" s="2">
        <f t="shared" si="39"/>
        <v>6.79</v>
      </c>
      <c r="T207" s="8">
        <v>23.74</v>
      </c>
      <c r="U207" s="5">
        <v>5714.5147500000003</v>
      </c>
      <c r="AL207" s="5" t="str">
        <f t="shared" si="32"/>
        <v/>
      </c>
      <c r="AN207" s="5" t="str">
        <f t="shared" si="33"/>
        <v/>
      </c>
      <c r="AP207" s="5" t="str">
        <f t="shared" si="34"/>
        <v/>
      </c>
      <c r="AR207" s="2">
        <v>6.79</v>
      </c>
      <c r="AS207" s="5">
        <f t="shared" si="35"/>
        <v>5714.5147500000003</v>
      </c>
      <c r="AT207" s="5">
        <f t="shared" si="40"/>
        <v>5520.2212484999991</v>
      </c>
      <c r="AU207" s="11">
        <f t="shared" si="37"/>
        <v>9.0091260685310176E-2</v>
      </c>
      <c r="AV207" s="5">
        <f t="shared" si="36"/>
        <v>90.091260685310175</v>
      </c>
    </row>
    <row r="208" spans="1:48" x14ac:dyDescent="0.3">
      <c r="A208" s="1" t="s">
        <v>350</v>
      </c>
      <c r="B208" s="1" t="s">
        <v>351</v>
      </c>
      <c r="C208" s="1" t="s">
        <v>352</v>
      </c>
      <c r="D208" s="1" t="s">
        <v>52</v>
      </c>
      <c r="E208" s="1" t="s">
        <v>99</v>
      </c>
      <c r="F208" s="1" t="s">
        <v>341</v>
      </c>
      <c r="G208" s="1" t="s">
        <v>55</v>
      </c>
      <c r="H208" s="1" t="s">
        <v>339</v>
      </c>
      <c r="I208" s="2">
        <v>117.17489600099999</v>
      </c>
      <c r="J208" s="2">
        <v>36.659999999999997</v>
      </c>
      <c r="K208" s="2">
        <f t="shared" si="38"/>
        <v>2.11</v>
      </c>
      <c r="L208" s="2">
        <f t="shared" si="39"/>
        <v>0</v>
      </c>
      <c r="T208" s="8">
        <v>2.11</v>
      </c>
      <c r="U208" s="5">
        <v>507.90337499999998</v>
      </c>
      <c r="AL208" s="5" t="str">
        <f t="shared" si="32"/>
        <v/>
      </c>
      <c r="AN208" s="5" t="str">
        <f t="shared" si="33"/>
        <v/>
      </c>
      <c r="AP208" s="5" t="str">
        <f t="shared" si="34"/>
        <v/>
      </c>
      <c r="AS208" s="5">
        <f t="shared" si="35"/>
        <v>507.90337499999998</v>
      </c>
      <c r="AT208" s="5">
        <f t="shared" si="40"/>
        <v>490.63466024999997</v>
      </c>
      <c r="AU208" s="11">
        <f t="shared" si="37"/>
        <v>8.0072687466724718E-3</v>
      </c>
      <c r="AV208" s="5">
        <f t="shared" si="36"/>
        <v>8.0072687466724712</v>
      </c>
    </row>
    <row r="209" spans="1:48" x14ac:dyDescent="0.3">
      <c r="A209" s="1" t="s">
        <v>350</v>
      </c>
      <c r="B209" s="1" t="s">
        <v>351</v>
      </c>
      <c r="C209" s="1" t="s">
        <v>352</v>
      </c>
      <c r="D209" s="1" t="s">
        <v>52</v>
      </c>
      <c r="E209" s="1" t="s">
        <v>101</v>
      </c>
      <c r="F209" s="1" t="s">
        <v>341</v>
      </c>
      <c r="G209" s="1" t="s">
        <v>55</v>
      </c>
      <c r="H209" s="1" t="s">
        <v>339</v>
      </c>
      <c r="I209" s="2">
        <v>117.17489600099999</v>
      </c>
      <c r="J209" s="2">
        <v>34.799999999999997</v>
      </c>
      <c r="K209" s="2">
        <f t="shared" si="38"/>
        <v>27.2</v>
      </c>
      <c r="L209" s="2">
        <f t="shared" si="39"/>
        <v>3.1</v>
      </c>
      <c r="R209" s="7">
        <v>0.12</v>
      </c>
      <c r="S209" s="5">
        <v>96.284999999999997</v>
      </c>
      <c r="T209" s="8">
        <v>26.99</v>
      </c>
      <c r="U209" s="5">
        <v>6496.8303749999995</v>
      </c>
      <c r="Z209" s="9">
        <v>0.02</v>
      </c>
      <c r="AA209" s="5">
        <v>1.9257</v>
      </c>
      <c r="AB209" s="10">
        <v>7.0000000000000007E-2</v>
      </c>
      <c r="AC209" s="5">
        <v>6.0662000000000011</v>
      </c>
      <c r="AL209" s="5" t="str">
        <f t="shared" si="32"/>
        <v/>
      </c>
      <c r="AN209" s="5" t="str">
        <f t="shared" si="33"/>
        <v/>
      </c>
      <c r="AP209" s="5" t="str">
        <f t="shared" si="34"/>
        <v/>
      </c>
      <c r="AR209" s="2">
        <v>3.1</v>
      </c>
      <c r="AS209" s="5">
        <f t="shared" si="35"/>
        <v>6601.1072749999994</v>
      </c>
      <c r="AT209" s="5">
        <f t="shared" si="40"/>
        <v>6376.6696276499997</v>
      </c>
      <c r="AU209" s="11">
        <f t="shared" si="37"/>
        <v>0.10406869215338406</v>
      </c>
      <c r="AV209" s="5">
        <f t="shared" si="36"/>
        <v>104.06869215338406</v>
      </c>
    </row>
    <row r="210" spans="1:48" x14ac:dyDescent="0.3">
      <c r="A210" s="1" t="s">
        <v>353</v>
      </c>
      <c r="B210" s="1" t="s">
        <v>354</v>
      </c>
      <c r="C210" s="1" t="s">
        <v>355</v>
      </c>
      <c r="D210" s="1" t="s">
        <v>52</v>
      </c>
      <c r="E210" s="1" t="s">
        <v>101</v>
      </c>
      <c r="F210" s="1" t="s">
        <v>341</v>
      </c>
      <c r="G210" s="1" t="s">
        <v>55</v>
      </c>
      <c r="H210" s="1" t="s">
        <v>339</v>
      </c>
      <c r="I210" s="2">
        <v>3.7611119026300002</v>
      </c>
      <c r="J210" s="2">
        <v>3.16</v>
      </c>
      <c r="K210" s="2">
        <f t="shared" si="38"/>
        <v>1.64</v>
      </c>
      <c r="L210" s="2">
        <f t="shared" si="39"/>
        <v>0.01</v>
      </c>
      <c r="Z210" s="9">
        <v>1.1399999999999999</v>
      </c>
      <c r="AA210" s="5">
        <v>109.7649</v>
      </c>
      <c r="AB210" s="10">
        <v>0.5</v>
      </c>
      <c r="AC210" s="5">
        <v>43.330000000000013</v>
      </c>
      <c r="AL210" s="5" t="str">
        <f t="shared" si="32"/>
        <v/>
      </c>
      <c r="AN210" s="5" t="str">
        <f t="shared" si="33"/>
        <v/>
      </c>
      <c r="AP210" s="5" t="str">
        <f t="shared" si="34"/>
        <v/>
      </c>
      <c r="AR210" s="2">
        <v>0.01</v>
      </c>
      <c r="AS210" s="5">
        <f t="shared" si="35"/>
        <v>153.0949</v>
      </c>
      <c r="AT210" s="5">
        <f t="shared" si="40"/>
        <v>147.88967339999996</v>
      </c>
      <c r="AU210" s="11">
        <f t="shared" si="37"/>
        <v>2.4135929556383579E-3</v>
      </c>
      <c r="AV210" s="5">
        <f t="shared" si="36"/>
        <v>2.4135929556383577</v>
      </c>
    </row>
    <row r="211" spans="1:48" x14ac:dyDescent="0.3">
      <c r="A211" s="1" t="s">
        <v>356</v>
      </c>
      <c r="B211" s="1" t="s">
        <v>357</v>
      </c>
      <c r="C211" s="1" t="s">
        <v>358</v>
      </c>
      <c r="D211" s="1" t="s">
        <v>359</v>
      </c>
      <c r="E211" s="1" t="s">
        <v>114</v>
      </c>
      <c r="F211" s="1" t="s">
        <v>341</v>
      </c>
      <c r="G211" s="1" t="s">
        <v>55</v>
      </c>
      <c r="H211" s="1" t="s">
        <v>339</v>
      </c>
      <c r="I211" s="2">
        <v>120.07542537</v>
      </c>
      <c r="J211" s="2">
        <v>37.97</v>
      </c>
      <c r="K211" s="2">
        <f t="shared" si="38"/>
        <v>0.17</v>
      </c>
      <c r="L211" s="2">
        <f t="shared" si="39"/>
        <v>0</v>
      </c>
      <c r="T211" s="8">
        <v>0.17</v>
      </c>
      <c r="U211" s="5">
        <v>40.921125000000011</v>
      </c>
      <c r="AL211" s="5" t="str">
        <f t="shared" si="32"/>
        <v/>
      </c>
      <c r="AN211" s="5" t="str">
        <f t="shared" si="33"/>
        <v/>
      </c>
      <c r="AP211" s="5" t="str">
        <f t="shared" si="34"/>
        <v/>
      </c>
      <c r="AS211" s="5">
        <f t="shared" si="35"/>
        <v>40.921125000000011</v>
      </c>
      <c r="AT211" s="5">
        <f t="shared" si="40"/>
        <v>39.529806750000006</v>
      </c>
      <c r="AU211" s="11">
        <f t="shared" si="37"/>
        <v>6.451353966513368E-4</v>
      </c>
      <c r="AV211" s="5">
        <f t="shared" si="36"/>
        <v>0.64513539665133679</v>
      </c>
    </row>
    <row r="212" spans="1:48" x14ac:dyDescent="0.3">
      <c r="A212" s="1" t="s">
        <v>356</v>
      </c>
      <c r="B212" s="1" t="s">
        <v>357</v>
      </c>
      <c r="C212" s="1" t="s">
        <v>358</v>
      </c>
      <c r="D212" s="1" t="s">
        <v>359</v>
      </c>
      <c r="E212" s="1" t="s">
        <v>108</v>
      </c>
      <c r="F212" s="1" t="s">
        <v>341</v>
      </c>
      <c r="G212" s="1" t="s">
        <v>55</v>
      </c>
      <c r="H212" s="1" t="s">
        <v>339</v>
      </c>
      <c r="I212" s="2">
        <v>120.07542537</v>
      </c>
      <c r="J212" s="2">
        <v>38.14</v>
      </c>
      <c r="K212" s="2">
        <f t="shared" si="38"/>
        <v>28.92</v>
      </c>
      <c r="L212" s="2">
        <f t="shared" si="39"/>
        <v>3.68</v>
      </c>
      <c r="T212" s="8">
        <v>27.67</v>
      </c>
      <c r="U212" s="5">
        <v>6660.5148750000017</v>
      </c>
      <c r="Z212" s="9">
        <v>0.47</v>
      </c>
      <c r="AA212" s="5">
        <v>45.253950000000003</v>
      </c>
      <c r="AB212" s="10">
        <v>0.78</v>
      </c>
      <c r="AC212" s="5">
        <v>67.594800000000006</v>
      </c>
      <c r="AL212" s="5" t="str">
        <f t="shared" si="32"/>
        <v/>
      </c>
      <c r="AN212" s="5" t="str">
        <f t="shared" si="33"/>
        <v/>
      </c>
      <c r="AP212" s="5" t="str">
        <f t="shared" si="34"/>
        <v/>
      </c>
      <c r="AR212" s="2">
        <v>3.68</v>
      </c>
      <c r="AS212" s="5">
        <f t="shared" si="35"/>
        <v>6773.3636250000018</v>
      </c>
      <c r="AT212" s="5">
        <f t="shared" si="40"/>
        <v>6543.0692617500017</v>
      </c>
      <c r="AU212" s="11">
        <f t="shared" si="37"/>
        <v>0.10678437185874316</v>
      </c>
      <c r="AV212" s="5">
        <f t="shared" si="36"/>
        <v>106.78437185874317</v>
      </c>
    </row>
    <row r="213" spans="1:48" x14ac:dyDescent="0.3">
      <c r="A213" s="1" t="s">
        <v>356</v>
      </c>
      <c r="B213" s="1" t="s">
        <v>357</v>
      </c>
      <c r="C213" s="1" t="s">
        <v>358</v>
      </c>
      <c r="D213" s="1" t="s">
        <v>359</v>
      </c>
      <c r="E213" s="1" t="s">
        <v>116</v>
      </c>
      <c r="F213" s="1" t="s">
        <v>341</v>
      </c>
      <c r="G213" s="1" t="s">
        <v>55</v>
      </c>
      <c r="H213" s="1" t="s">
        <v>339</v>
      </c>
      <c r="I213" s="2">
        <v>120.07542537</v>
      </c>
      <c r="J213" s="2">
        <v>39.99</v>
      </c>
      <c r="K213" s="2">
        <f t="shared" si="38"/>
        <v>38.020000000000003</v>
      </c>
      <c r="L213" s="2">
        <f t="shared" si="39"/>
        <v>1.97</v>
      </c>
      <c r="T213" s="8">
        <v>38.020000000000003</v>
      </c>
      <c r="U213" s="5">
        <v>9151.889250000002</v>
      </c>
      <c r="AL213" s="5" t="str">
        <f t="shared" si="32"/>
        <v/>
      </c>
      <c r="AN213" s="5" t="str">
        <f t="shared" si="33"/>
        <v/>
      </c>
      <c r="AP213" s="5" t="str">
        <f t="shared" si="34"/>
        <v/>
      </c>
      <c r="AR213" s="2">
        <v>1.97</v>
      </c>
      <c r="AS213" s="5">
        <f t="shared" si="35"/>
        <v>9151.889250000002</v>
      </c>
      <c r="AT213" s="5">
        <f t="shared" si="40"/>
        <v>8840.725015500002</v>
      </c>
      <c r="AU213" s="11">
        <f t="shared" si="37"/>
        <v>0.1442826340040225</v>
      </c>
      <c r="AV213" s="5">
        <f t="shared" si="36"/>
        <v>144.2826340040225</v>
      </c>
    </row>
    <row r="214" spans="1:48" x14ac:dyDescent="0.3">
      <c r="A214" s="1" t="s">
        <v>360</v>
      </c>
      <c r="B214" s="1" t="s">
        <v>361</v>
      </c>
      <c r="C214" s="1" t="s">
        <v>362</v>
      </c>
      <c r="D214" s="1" t="s">
        <v>363</v>
      </c>
      <c r="E214" s="1" t="s">
        <v>80</v>
      </c>
      <c r="F214" s="1" t="s">
        <v>341</v>
      </c>
      <c r="G214" s="1" t="s">
        <v>55</v>
      </c>
      <c r="H214" s="1" t="s">
        <v>339</v>
      </c>
      <c r="I214" s="2">
        <v>79.757990803799999</v>
      </c>
      <c r="J214" s="2">
        <v>39.979999999999997</v>
      </c>
      <c r="K214" s="2">
        <f t="shared" si="38"/>
        <v>21.31</v>
      </c>
      <c r="L214" s="2">
        <f t="shared" si="39"/>
        <v>0.8</v>
      </c>
      <c r="R214" s="7">
        <v>0.16</v>
      </c>
      <c r="S214" s="5">
        <v>128.38</v>
      </c>
      <c r="T214" s="8">
        <v>21.15</v>
      </c>
      <c r="U214" s="5">
        <v>5091.069375</v>
      </c>
      <c r="AL214" s="5" t="str">
        <f t="shared" si="32"/>
        <v/>
      </c>
      <c r="AN214" s="5" t="str">
        <f t="shared" si="33"/>
        <v/>
      </c>
      <c r="AP214" s="5" t="str">
        <f t="shared" si="34"/>
        <v/>
      </c>
      <c r="AR214" s="2">
        <v>0.8</v>
      </c>
      <c r="AS214" s="5">
        <f t="shared" si="35"/>
        <v>5219.4493750000001</v>
      </c>
      <c r="AT214" s="5">
        <f t="shared" si="40"/>
        <v>5041.9880962500001</v>
      </c>
      <c r="AU214" s="11">
        <f t="shared" si="37"/>
        <v>8.2286387357194998E-2</v>
      </c>
      <c r="AV214" s="5">
        <f t="shared" si="36"/>
        <v>82.286387357194997</v>
      </c>
    </row>
    <row r="215" spans="1:48" x14ac:dyDescent="0.3">
      <c r="A215" s="1" t="s">
        <v>360</v>
      </c>
      <c r="B215" s="1" t="s">
        <v>361</v>
      </c>
      <c r="C215" s="1" t="s">
        <v>362</v>
      </c>
      <c r="D215" s="1" t="s">
        <v>363</v>
      </c>
      <c r="E215" s="1" t="s">
        <v>63</v>
      </c>
      <c r="F215" s="1" t="s">
        <v>341</v>
      </c>
      <c r="G215" s="1" t="s">
        <v>55</v>
      </c>
      <c r="H215" s="1" t="s">
        <v>339</v>
      </c>
      <c r="I215" s="2">
        <v>79.757990803799999</v>
      </c>
      <c r="J215" s="2">
        <v>39.78</v>
      </c>
      <c r="K215" s="2">
        <f t="shared" si="38"/>
        <v>9.25</v>
      </c>
      <c r="L215" s="2">
        <f t="shared" si="39"/>
        <v>26.37</v>
      </c>
      <c r="T215" s="8">
        <v>9.25</v>
      </c>
      <c r="U215" s="5">
        <v>2226.5906249999998</v>
      </c>
      <c r="AL215" s="5" t="str">
        <f t="shared" si="32"/>
        <v/>
      </c>
      <c r="AN215" s="5" t="str">
        <f t="shared" si="33"/>
        <v/>
      </c>
      <c r="AP215" s="5" t="str">
        <f t="shared" si="34"/>
        <v/>
      </c>
      <c r="AR215" s="2">
        <v>26.37</v>
      </c>
      <c r="AS215" s="5">
        <f t="shared" si="35"/>
        <v>2226.5906249999998</v>
      </c>
      <c r="AT215" s="5">
        <f t="shared" si="40"/>
        <v>2150.8865437500003</v>
      </c>
      <c r="AU215" s="11">
        <f t="shared" si="37"/>
        <v>3.5102955406028612E-2</v>
      </c>
      <c r="AV215" s="5">
        <f t="shared" si="36"/>
        <v>35.102955406028613</v>
      </c>
    </row>
    <row r="216" spans="1:48" x14ac:dyDescent="0.3">
      <c r="A216" s="1" t="s">
        <v>364</v>
      </c>
      <c r="B216" s="1" t="s">
        <v>365</v>
      </c>
      <c r="C216" s="1" t="s">
        <v>366</v>
      </c>
      <c r="D216" s="1" t="s">
        <v>52</v>
      </c>
      <c r="E216" s="1" t="s">
        <v>115</v>
      </c>
      <c r="F216" s="1" t="s">
        <v>341</v>
      </c>
      <c r="G216" s="1" t="s">
        <v>55</v>
      </c>
      <c r="H216" s="1" t="s">
        <v>339</v>
      </c>
      <c r="I216" s="2">
        <v>119.84553984199999</v>
      </c>
      <c r="J216" s="2">
        <v>39.979999999999997</v>
      </c>
      <c r="K216" s="2">
        <f t="shared" si="38"/>
        <v>0.03</v>
      </c>
      <c r="L216" s="2">
        <f t="shared" si="39"/>
        <v>39.94</v>
      </c>
      <c r="T216" s="8">
        <v>0.02</v>
      </c>
      <c r="U216" s="5">
        <v>4.8142500000000004</v>
      </c>
      <c r="AE216" s="2">
        <v>0.01</v>
      </c>
      <c r="AF216" s="5">
        <v>0.86660000000000015</v>
      </c>
      <c r="AL216" s="5" t="str">
        <f t="shared" si="32"/>
        <v/>
      </c>
      <c r="AN216" s="5" t="str">
        <f t="shared" si="33"/>
        <v/>
      </c>
      <c r="AP216" s="5" t="str">
        <f t="shared" si="34"/>
        <v/>
      </c>
      <c r="AR216" s="2">
        <v>39.94</v>
      </c>
      <c r="AS216" s="5">
        <f t="shared" si="35"/>
        <v>5.6808500000000004</v>
      </c>
      <c r="AT216" s="5">
        <f t="shared" si="40"/>
        <v>5.4877011000000007</v>
      </c>
      <c r="AU216" s="11">
        <f t="shared" si="37"/>
        <v>8.9560524498452716E-5</v>
      </c>
      <c r="AV216" s="5">
        <f t="shared" si="36"/>
        <v>8.9560524498452712E-2</v>
      </c>
    </row>
    <row r="217" spans="1:48" x14ac:dyDescent="0.3">
      <c r="A217" s="1" t="s">
        <v>364</v>
      </c>
      <c r="B217" s="1" t="s">
        <v>365</v>
      </c>
      <c r="C217" s="1" t="s">
        <v>366</v>
      </c>
      <c r="D217" s="1" t="s">
        <v>52</v>
      </c>
      <c r="E217" s="1" t="s">
        <v>90</v>
      </c>
      <c r="F217" s="1" t="s">
        <v>341</v>
      </c>
      <c r="G217" s="1" t="s">
        <v>55</v>
      </c>
      <c r="H217" s="1" t="s">
        <v>339</v>
      </c>
      <c r="I217" s="2">
        <v>119.84553984199999</v>
      </c>
      <c r="J217" s="2">
        <v>39.9</v>
      </c>
      <c r="K217" s="2">
        <f t="shared" si="38"/>
        <v>0</v>
      </c>
      <c r="L217" s="2">
        <f t="shared" si="39"/>
        <v>39.9</v>
      </c>
      <c r="AL217" s="5" t="str">
        <f t="shared" si="32"/>
        <v/>
      </c>
      <c r="AN217" s="5" t="str">
        <f t="shared" si="33"/>
        <v/>
      </c>
      <c r="AP217" s="5" t="str">
        <f t="shared" si="34"/>
        <v/>
      </c>
      <c r="AR217" s="2">
        <v>39.9</v>
      </c>
      <c r="AS217" s="5">
        <f t="shared" si="35"/>
        <v>0</v>
      </c>
      <c r="AT217" s="5">
        <f t="shared" si="40"/>
        <v>0</v>
      </c>
      <c r="AU217" s="11">
        <f t="shared" si="37"/>
        <v>0</v>
      </c>
      <c r="AV217" s="5">
        <f t="shared" si="36"/>
        <v>0</v>
      </c>
    </row>
    <row r="218" spans="1:48" x14ac:dyDescent="0.3">
      <c r="A218" s="1" t="s">
        <v>364</v>
      </c>
      <c r="B218" s="1" t="s">
        <v>365</v>
      </c>
      <c r="C218" s="1" t="s">
        <v>366</v>
      </c>
      <c r="D218" s="1" t="s">
        <v>52</v>
      </c>
      <c r="E218" s="1" t="s">
        <v>57</v>
      </c>
      <c r="F218" s="1" t="s">
        <v>341</v>
      </c>
      <c r="G218" s="1" t="s">
        <v>55</v>
      </c>
      <c r="H218" s="1" t="s">
        <v>339</v>
      </c>
      <c r="I218" s="2">
        <v>119.84553984199999</v>
      </c>
      <c r="J218" s="2">
        <v>39.06</v>
      </c>
      <c r="K218" s="2">
        <f t="shared" si="38"/>
        <v>38.72</v>
      </c>
      <c r="L218" s="2">
        <f t="shared" si="39"/>
        <v>0.34</v>
      </c>
      <c r="R218" s="7">
        <v>26.12</v>
      </c>
      <c r="S218" s="5">
        <v>20958.035</v>
      </c>
      <c r="T218" s="8">
        <v>12.23</v>
      </c>
      <c r="U218" s="5">
        <v>2943.9138750000011</v>
      </c>
      <c r="AE218" s="2">
        <v>0.37</v>
      </c>
      <c r="AF218" s="5">
        <v>32.064200000000007</v>
      </c>
      <c r="AL218" s="5" t="str">
        <f t="shared" si="32"/>
        <v/>
      </c>
      <c r="AN218" s="5" t="str">
        <f t="shared" si="33"/>
        <v/>
      </c>
      <c r="AP218" s="5" t="str">
        <f t="shared" si="34"/>
        <v/>
      </c>
      <c r="AR218" s="2">
        <v>0.34</v>
      </c>
      <c r="AS218" s="5">
        <f t="shared" si="35"/>
        <v>23934.013075000003</v>
      </c>
      <c r="AT218" s="5">
        <f t="shared" si="40"/>
        <v>23120.25663045</v>
      </c>
      <c r="AU218" s="11">
        <f t="shared" si="37"/>
        <v>0.37732782318664021</v>
      </c>
      <c r="AV218" s="5">
        <f t="shared" si="36"/>
        <v>377.32782318664022</v>
      </c>
    </row>
    <row r="219" spans="1:48" x14ac:dyDescent="0.3">
      <c r="A219" s="1" t="s">
        <v>367</v>
      </c>
      <c r="B219" s="1" t="s">
        <v>368</v>
      </c>
      <c r="C219" s="1" t="s">
        <v>369</v>
      </c>
      <c r="D219" s="1" t="s">
        <v>113</v>
      </c>
      <c r="E219" s="1" t="s">
        <v>58</v>
      </c>
      <c r="F219" s="1" t="s">
        <v>341</v>
      </c>
      <c r="G219" s="1" t="s">
        <v>55</v>
      </c>
      <c r="H219" s="1" t="s">
        <v>339</v>
      </c>
      <c r="I219" s="2">
        <v>39.962760506000002</v>
      </c>
      <c r="J219" s="2">
        <v>39.06</v>
      </c>
      <c r="K219" s="2">
        <f t="shared" si="38"/>
        <v>24.42</v>
      </c>
      <c r="L219" s="2">
        <f t="shared" si="39"/>
        <v>14.64</v>
      </c>
      <c r="R219" s="7">
        <v>19.34</v>
      </c>
      <c r="S219" s="5">
        <v>15517.932500000001</v>
      </c>
      <c r="Z219" s="9">
        <v>2.8</v>
      </c>
      <c r="AA219" s="5">
        <v>269.59800000000001</v>
      </c>
      <c r="AB219" s="10">
        <v>2.2799999999999998</v>
      </c>
      <c r="AC219" s="5">
        <v>197.5848</v>
      </c>
      <c r="AL219" s="5" t="str">
        <f t="shared" si="32"/>
        <v/>
      </c>
      <c r="AN219" s="5" t="str">
        <f t="shared" si="33"/>
        <v/>
      </c>
      <c r="AP219" s="5" t="str">
        <f t="shared" si="34"/>
        <v/>
      </c>
      <c r="AR219" s="2">
        <v>14.64</v>
      </c>
      <c r="AS219" s="5">
        <f t="shared" si="35"/>
        <v>15985.115300000001</v>
      </c>
      <c r="AT219" s="5">
        <f t="shared" si="40"/>
        <v>15441.621379800001</v>
      </c>
      <c r="AU219" s="11">
        <f t="shared" si="37"/>
        <v>0.25201075726981725</v>
      </c>
      <c r="AV219" s="5">
        <f t="shared" si="36"/>
        <v>252.01075726981725</v>
      </c>
    </row>
    <row r="220" spans="1:48" x14ac:dyDescent="0.3">
      <c r="A220" s="1" t="s">
        <v>370</v>
      </c>
      <c r="B220" s="1" t="s">
        <v>92</v>
      </c>
      <c r="C220" s="1" t="s">
        <v>93</v>
      </c>
      <c r="D220" s="1" t="s">
        <v>94</v>
      </c>
      <c r="E220" s="1" t="s">
        <v>65</v>
      </c>
      <c r="F220" s="1" t="s">
        <v>341</v>
      </c>
      <c r="G220" s="1" t="s">
        <v>55</v>
      </c>
      <c r="H220" s="1" t="s">
        <v>339</v>
      </c>
      <c r="I220" s="2">
        <v>153.62204097599999</v>
      </c>
      <c r="J220" s="2">
        <v>40.020000000000003</v>
      </c>
      <c r="K220" s="2">
        <f t="shared" si="38"/>
        <v>37.29</v>
      </c>
      <c r="L220" s="2">
        <f t="shared" si="39"/>
        <v>2.7</v>
      </c>
      <c r="R220" s="7">
        <v>1.92</v>
      </c>
      <c r="S220" s="5">
        <v>1540.56</v>
      </c>
      <c r="T220" s="8">
        <v>35.369999999999997</v>
      </c>
      <c r="U220" s="5">
        <v>8514.0011250000025</v>
      </c>
      <c r="AL220" s="5" t="str">
        <f t="shared" si="32"/>
        <v/>
      </c>
      <c r="AN220" s="5" t="str">
        <f t="shared" si="33"/>
        <v/>
      </c>
      <c r="AP220" s="5" t="str">
        <f t="shared" si="34"/>
        <v/>
      </c>
      <c r="AR220" s="2">
        <v>2.7</v>
      </c>
      <c r="AS220" s="5">
        <f t="shared" si="35"/>
        <v>10054.561125000002</v>
      </c>
      <c r="AT220" s="5">
        <f t="shared" si="40"/>
        <v>9712.7060467500014</v>
      </c>
      <c r="AU220" s="11">
        <f t="shared" si="37"/>
        <v>0.15851356187133139</v>
      </c>
      <c r="AV220" s="5">
        <f t="shared" si="36"/>
        <v>158.5135618713314</v>
      </c>
    </row>
    <row r="221" spans="1:48" x14ac:dyDescent="0.3">
      <c r="A221" s="1" t="s">
        <v>370</v>
      </c>
      <c r="B221" s="1" t="s">
        <v>92</v>
      </c>
      <c r="C221" s="1" t="s">
        <v>93</v>
      </c>
      <c r="D221" s="1" t="s">
        <v>94</v>
      </c>
      <c r="E221" s="1" t="s">
        <v>79</v>
      </c>
      <c r="F221" s="1" t="s">
        <v>341</v>
      </c>
      <c r="G221" s="1" t="s">
        <v>55</v>
      </c>
      <c r="H221" s="1" t="s">
        <v>339</v>
      </c>
      <c r="I221" s="2">
        <v>153.62204097599999</v>
      </c>
      <c r="J221" s="2">
        <v>32.4</v>
      </c>
      <c r="K221" s="2">
        <f t="shared" si="38"/>
        <v>31.810000000000002</v>
      </c>
      <c r="L221" s="2">
        <f t="shared" si="39"/>
        <v>0.59</v>
      </c>
      <c r="R221" s="7">
        <v>1.26</v>
      </c>
      <c r="S221" s="5">
        <v>1010.9924999999999</v>
      </c>
      <c r="T221" s="8">
        <v>30.28</v>
      </c>
      <c r="U221" s="5">
        <v>7288.7745000000014</v>
      </c>
      <c r="Z221" s="9">
        <v>0.03</v>
      </c>
      <c r="AA221" s="5">
        <v>2.88855</v>
      </c>
      <c r="AB221" s="10">
        <v>0.24</v>
      </c>
      <c r="AC221" s="5">
        <v>20.798400000000001</v>
      </c>
      <c r="AL221" s="5" t="str">
        <f t="shared" si="32"/>
        <v/>
      </c>
      <c r="AN221" s="5" t="str">
        <f t="shared" si="33"/>
        <v/>
      </c>
      <c r="AP221" s="5" t="str">
        <f t="shared" si="34"/>
        <v/>
      </c>
      <c r="AR221" s="2">
        <v>0.59</v>
      </c>
      <c r="AS221" s="5">
        <f t="shared" si="35"/>
        <v>8323.453950000001</v>
      </c>
      <c r="AT221" s="5">
        <f t="shared" si="40"/>
        <v>8040.4565156999997</v>
      </c>
      <c r="AU221" s="11">
        <f t="shared" si="37"/>
        <v>0.13122207088740559</v>
      </c>
      <c r="AV221" s="5">
        <f t="shared" si="36"/>
        <v>131.22207088740558</v>
      </c>
    </row>
    <row r="222" spans="1:48" x14ac:dyDescent="0.3">
      <c r="A222" s="1" t="s">
        <v>370</v>
      </c>
      <c r="B222" s="1" t="s">
        <v>92</v>
      </c>
      <c r="C222" s="1" t="s">
        <v>93</v>
      </c>
      <c r="D222" s="1" t="s">
        <v>94</v>
      </c>
      <c r="E222" s="1" t="s">
        <v>76</v>
      </c>
      <c r="F222" s="1" t="s">
        <v>341</v>
      </c>
      <c r="G222" s="1" t="s">
        <v>55</v>
      </c>
      <c r="H222" s="1" t="s">
        <v>339</v>
      </c>
      <c r="I222" s="2">
        <v>153.62204097599999</v>
      </c>
      <c r="J222" s="2">
        <v>37.07</v>
      </c>
      <c r="K222" s="2">
        <f t="shared" si="38"/>
        <v>29.52</v>
      </c>
      <c r="L222" s="2">
        <f t="shared" si="39"/>
        <v>7.54</v>
      </c>
      <c r="R222" s="7">
        <v>25.14</v>
      </c>
      <c r="S222" s="5">
        <v>20171.7075</v>
      </c>
      <c r="T222" s="8">
        <v>4.38</v>
      </c>
      <c r="U222" s="5">
        <v>1054.3207500000001</v>
      </c>
      <c r="AL222" s="5" t="str">
        <f t="shared" si="32"/>
        <v/>
      </c>
      <c r="AN222" s="5" t="str">
        <f t="shared" si="33"/>
        <v/>
      </c>
      <c r="AP222" s="5" t="str">
        <f t="shared" si="34"/>
        <v/>
      </c>
      <c r="AR222" s="2">
        <v>7.54</v>
      </c>
      <c r="AS222" s="5">
        <f t="shared" si="35"/>
        <v>21226.028249999999</v>
      </c>
      <c r="AT222" s="5">
        <f t="shared" si="40"/>
        <v>20504.343289499997</v>
      </c>
      <c r="AU222" s="11">
        <f t="shared" si="37"/>
        <v>0.33463552515714623</v>
      </c>
      <c r="AV222" s="5">
        <f t="shared" si="36"/>
        <v>334.63552515714622</v>
      </c>
    </row>
    <row r="223" spans="1:48" x14ac:dyDescent="0.3">
      <c r="A223" s="1" t="s">
        <v>370</v>
      </c>
      <c r="B223" s="1" t="s">
        <v>92</v>
      </c>
      <c r="C223" s="1" t="s">
        <v>93</v>
      </c>
      <c r="D223" s="1" t="s">
        <v>94</v>
      </c>
      <c r="E223" s="1" t="s">
        <v>53</v>
      </c>
      <c r="F223" s="1" t="s">
        <v>341</v>
      </c>
      <c r="G223" s="1" t="s">
        <v>55</v>
      </c>
      <c r="H223" s="1" t="s">
        <v>339</v>
      </c>
      <c r="I223" s="2">
        <v>153.62204097599999</v>
      </c>
      <c r="J223" s="2">
        <v>39.1</v>
      </c>
      <c r="K223" s="2">
        <f t="shared" si="38"/>
        <v>32.79</v>
      </c>
      <c r="L223" s="2">
        <f t="shared" si="39"/>
        <v>6.31</v>
      </c>
      <c r="R223" s="7">
        <v>20.62</v>
      </c>
      <c r="S223" s="5">
        <v>16544.9725</v>
      </c>
      <c r="T223" s="8">
        <v>12.17</v>
      </c>
      <c r="U223" s="5">
        <v>2929.471125</v>
      </c>
      <c r="AL223" s="5" t="str">
        <f t="shared" si="32"/>
        <v/>
      </c>
      <c r="AN223" s="5" t="str">
        <f t="shared" si="33"/>
        <v/>
      </c>
      <c r="AP223" s="5" t="str">
        <f t="shared" si="34"/>
        <v/>
      </c>
      <c r="AR223" s="2">
        <v>6.31</v>
      </c>
      <c r="AS223" s="5">
        <f t="shared" si="35"/>
        <v>19474.443625</v>
      </c>
      <c r="AT223" s="5">
        <f t="shared" si="40"/>
        <v>18812.312541749998</v>
      </c>
      <c r="AU223" s="11">
        <f t="shared" si="37"/>
        <v>0.30702120023773705</v>
      </c>
      <c r="AV223" s="5">
        <f t="shared" si="36"/>
        <v>307.02120023773705</v>
      </c>
    </row>
    <row r="224" spans="1:48" x14ac:dyDescent="0.3">
      <c r="A224" s="1" t="s">
        <v>371</v>
      </c>
      <c r="B224" s="1" t="s">
        <v>372</v>
      </c>
      <c r="C224" s="1" t="s">
        <v>373</v>
      </c>
      <c r="D224" s="1" t="s">
        <v>52</v>
      </c>
      <c r="E224" s="1" t="s">
        <v>79</v>
      </c>
      <c r="F224" s="1" t="s">
        <v>341</v>
      </c>
      <c r="G224" s="1" t="s">
        <v>55</v>
      </c>
      <c r="H224" s="1" t="s">
        <v>339</v>
      </c>
      <c r="I224" s="2">
        <v>6.5197693220900002</v>
      </c>
      <c r="J224" s="2">
        <v>5.66</v>
      </c>
      <c r="K224" s="2">
        <f t="shared" si="38"/>
        <v>5.65</v>
      </c>
      <c r="L224" s="2">
        <f t="shared" si="39"/>
        <v>0</v>
      </c>
      <c r="T224" s="8">
        <v>0.01</v>
      </c>
      <c r="U224" s="5">
        <v>2.4071250000000002</v>
      </c>
      <c r="Z224" s="9">
        <v>2.08</v>
      </c>
      <c r="AA224" s="5">
        <v>200.27279999999999</v>
      </c>
      <c r="AB224" s="10">
        <v>3.56</v>
      </c>
      <c r="AC224" s="5">
        <v>308.50959999999998</v>
      </c>
      <c r="AL224" s="5" t="str">
        <f t="shared" si="32"/>
        <v/>
      </c>
      <c r="AN224" s="5" t="str">
        <f t="shared" si="33"/>
        <v/>
      </c>
      <c r="AP224" s="5" t="str">
        <f t="shared" si="34"/>
        <v/>
      </c>
      <c r="AS224" s="5">
        <f t="shared" si="35"/>
        <v>511.189525</v>
      </c>
      <c r="AT224" s="5">
        <f t="shared" si="40"/>
        <v>493.80908115</v>
      </c>
      <c r="AU224" s="11">
        <f t="shared" si="37"/>
        <v>8.0590760145250982E-3</v>
      </c>
      <c r="AV224" s="5">
        <f t="shared" si="36"/>
        <v>8.0590760145250986</v>
      </c>
    </row>
    <row r="225" spans="1:48" x14ac:dyDescent="0.3">
      <c r="A225" s="1" t="s">
        <v>374</v>
      </c>
      <c r="B225" s="1" t="s">
        <v>103</v>
      </c>
      <c r="C225" s="1" t="s">
        <v>104</v>
      </c>
      <c r="D225" s="1" t="s">
        <v>52</v>
      </c>
      <c r="E225" s="1" t="s">
        <v>57</v>
      </c>
      <c r="F225" s="1" t="s">
        <v>344</v>
      </c>
      <c r="G225" s="1" t="s">
        <v>55</v>
      </c>
      <c r="H225" s="1" t="s">
        <v>339</v>
      </c>
      <c r="I225" s="2">
        <v>154.942558459</v>
      </c>
      <c r="J225" s="2">
        <v>34.31</v>
      </c>
      <c r="K225" s="2">
        <f t="shared" si="38"/>
        <v>9.9499999999999993</v>
      </c>
      <c r="L225" s="2">
        <f t="shared" si="39"/>
        <v>0</v>
      </c>
      <c r="T225" s="8">
        <v>9.84</v>
      </c>
      <c r="U225" s="5">
        <v>2368.6109999999999</v>
      </c>
      <c r="Z225" s="9">
        <v>0.01</v>
      </c>
      <c r="AA225" s="5">
        <v>0.96285000000000009</v>
      </c>
      <c r="AB225" s="10">
        <v>0.1</v>
      </c>
      <c r="AC225" s="5">
        <v>8.6660000000000021</v>
      </c>
      <c r="AL225" s="5" t="str">
        <f t="shared" si="32"/>
        <v/>
      </c>
      <c r="AN225" s="5" t="str">
        <f t="shared" si="33"/>
        <v/>
      </c>
      <c r="AP225" s="5" t="str">
        <f t="shared" si="34"/>
        <v/>
      </c>
      <c r="AS225" s="5">
        <f t="shared" si="35"/>
        <v>2378.2398499999999</v>
      </c>
      <c r="AT225" s="5">
        <f t="shared" si="40"/>
        <v>2297.3796950999999</v>
      </c>
      <c r="AU225" s="11">
        <f t="shared" si="37"/>
        <v>3.7493756805605058E-2</v>
      </c>
      <c r="AV225" s="5">
        <f t="shared" si="36"/>
        <v>37.493756805605059</v>
      </c>
    </row>
    <row r="226" spans="1:48" x14ac:dyDescent="0.3">
      <c r="A226" s="1" t="s">
        <v>375</v>
      </c>
      <c r="B226" s="1" t="s">
        <v>376</v>
      </c>
      <c r="C226" s="1" t="s">
        <v>377</v>
      </c>
      <c r="D226" s="1" t="s">
        <v>52</v>
      </c>
      <c r="E226" s="1" t="s">
        <v>57</v>
      </c>
      <c r="F226" s="1" t="s">
        <v>344</v>
      </c>
      <c r="G226" s="1" t="s">
        <v>55</v>
      </c>
      <c r="H226" s="1" t="s">
        <v>339</v>
      </c>
      <c r="I226" s="2">
        <v>4.9827689531099999</v>
      </c>
      <c r="J226" s="2">
        <v>4.62</v>
      </c>
      <c r="K226" s="2">
        <f t="shared" si="38"/>
        <v>0.02</v>
      </c>
      <c r="L226" s="2">
        <f t="shared" si="39"/>
        <v>0</v>
      </c>
      <c r="Z226" s="9">
        <v>0.02</v>
      </c>
      <c r="AA226" s="5">
        <v>1.9257</v>
      </c>
      <c r="AL226" s="5" t="str">
        <f t="shared" si="32"/>
        <v/>
      </c>
      <c r="AN226" s="5" t="str">
        <f t="shared" si="33"/>
        <v/>
      </c>
      <c r="AP226" s="5" t="str">
        <f t="shared" si="34"/>
        <v/>
      </c>
      <c r="AS226" s="5">
        <f t="shared" si="35"/>
        <v>1.9257</v>
      </c>
      <c r="AT226" s="5">
        <f t="shared" si="40"/>
        <v>1.8602262000000001</v>
      </c>
      <c r="AU226" s="11">
        <f t="shared" si="37"/>
        <v>3.0359312783592313E-5</v>
      </c>
      <c r="AV226" s="5">
        <f t="shared" si="36"/>
        <v>3.0359312783592315E-2</v>
      </c>
    </row>
    <row r="227" spans="1:48" x14ac:dyDescent="0.3">
      <c r="A227" s="1" t="s">
        <v>378</v>
      </c>
      <c r="B227" s="1" t="s">
        <v>361</v>
      </c>
      <c r="C227" s="1" t="s">
        <v>362</v>
      </c>
      <c r="D227" s="1" t="s">
        <v>363</v>
      </c>
      <c r="E227" s="1" t="s">
        <v>65</v>
      </c>
      <c r="F227" s="1" t="s">
        <v>344</v>
      </c>
      <c r="G227" s="1" t="s">
        <v>55</v>
      </c>
      <c r="H227" s="1" t="s">
        <v>339</v>
      </c>
      <c r="I227" s="2">
        <v>160.84104213000001</v>
      </c>
      <c r="J227" s="2">
        <v>40.31</v>
      </c>
      <c r="K227" s="2">
        <f t="shared" si="38"/>
        <v>12.86</v>
      </c>
      <c r="L227" s="2">
        <f t="shared" si="39"/>
        <v>0</v>
      </c>
      <c r="T227" s="8">
        <v>7.02</v>
      </c>
      <c r="U227" s="5">
        <v>1689.8017500000001</v>
      </c>
      <c r="Z227" s="9">
        <v>1.94</v>
      </c>
      <c r="AA227" s="5">
        <v>186.7929</v>
      </c>
      <c r="AB227" s="10">
        <v>3.9</v>
      </c>
      <c r="AC227" s="5">
        <v>337.97399999999999</v>
      </c>
      <c r="AL227" s="5" t="str">
        <f t="shared" si="32"/>
        <v/>
      </c>
      <c r="AN227" s="5" t="str">
        <f t="shared" si="33"/>
        <v/>
      </c>
      <c r="AP227" s="5" t="str">
        <f t="shared" si="34"/>
        <v/>
      </c>
      <c r="AS227" s="5">
        <f t="shared" si="35"/>
        <v>2214.5686500000002</v>
      </c>
      <c r="AT227" s="5">
        <f t="shared" si="40"/>
        <v>2139.2733159000004</v>
      </c>
      <c r="AU227" s="11">
        <f t="shared" si="37"/>
        <v>3.4913424898004766E-2</v>
      </c>
      <c r="AV227" s="5">
        <f t="shared" si="36"/>
        <v>34.913424898004763</v>
      </c>
    </row>
    <row r="228" spans="1:48" x14ac:dyDescent="0.3">
      <c r="A228" s="1" t="s">
        <v>378</v>
      </c>
      <c r="B228" s="1" t="s">
        <v>361</v>
      </c>
      <c r="C228" s="1" t="s">
        <v>362</v>
      </c>
      <c r="D228" s="1" t="s">
        <v>363</v>
      </c>
      <c r="E228" s="1" t="s">
        <v>79</v>
      </c>
      <c r="F228" s="1" t="s">
        <v>344</v>
      </c>
      <c r="G228" s="1" t="s">
        <v>55</v>
      </c>
      <c r="H228" s="1" t="s">
        <v>339</v>
      </c>
      <c r="I228" s="2">
        <v>160.84104213000001</v>
      </c>
      <c r="J228" s="2">
        <v>40.020000000000003</v>
      </c>
      <c r="K228" s="2">
        <f t="shared" si="38"/>
        <v>14.33</v>
      </c>
      <c r="L228" s="2">
        <f t="shared" si="39"/>
        <v>1.05</v>
      </c>
      <c r="T228" s="8">
        <v>13.87</v>
      </c>
      <c r="U228" s="5">
        <v>3338.6823749999999</v>
      </c>
      <c r="AB228" s="10">
        <v>0.46</v>
      </c>
      <c r="AC228" s="5">
        <v>39.863600000000012</v>
      </c>
      <c r="AL228" s="5" t="str">
        <f t="shared" si="32"/>
        <v/>
      </c>
      <c r="AN228" s="5" t="str">
        <f t="shared" si="33"/>
        <v/>
      </c>
      <c r="AP228" s="5" t="str">
        <f t="shared" si="34"/>
        <v/>
      </c>
      <c r="AR228" s="2">
        <v>1.05</v>
      </c>
      <c r="AS228" s="5">
        <f t="shared" si="35"/>
        <v>3378.545975</v>
      </c>
      <c r="AT228" s="5">
        <f t="shared" si="40"/>
        <v>3263.6754118499998</v>
      </c>
      <c r="AU228" s="11">
        <f t="shared" si="37"/>
        <v>5.3263921695368879E-2</v>
      </c>
      <c r="AV228" s="5">
        <f t="shared" si="36"/>
        <v>53.263921695368872</v>
      </c>
    </row>
    <row r="229" spans="1:48" x14ac:dyDescent="0.3">
      <c r="A229" s="1" t="s">
        <v>378</v>
      </c>
      <c r="B229" s="1" t="s">
        <v>361</v>
      </c>
      <c r="C229" s="1" t="s">
        <v>362</v>
      </c>
      <c r="D229" s="1" t="s">
        <v>363</v>
      </c>
      <c r="E229" s="1" t="s">
        <v>76</v>
      </c>
      <c r="F229" s="1" t="s">
        <v>344</v>
      </c>
      <c r="G229" s="1" t="s">
        <v>55</v>
      </c>
      <c r="H229" s="1" t="s">
        <v>339</v>
      </c>
      <c r="I229" s="2">
        <v>160.84104213000001</v>
      </c>
      <c r="J229" s="2">
        <v>39.369999999999997</v>
      </c>
      <c r="K229" s="2">
        <f t="shared" si="38"/>
        <v>1.49</v>
      </c>
      <c r="L229" s="2">
        <f t="shared" si="39"/>
        <v>37.869999999999997</v>
      </c>
      <c r="T229" s="8">
        <v>1.29</v>
      </c>
      <c r="U229" s="5">
        <v>310.51912499999997</v>
      </c>
      <c r="AB229" s="10">
        <v>0.2</v>
      </c>
      <c r="AC229" s="5">
        <v>17.332000000000001</v>
      </c>
      <c r="AL229" s="5" t="str">
        <f t="shared" si="32"/>
        <v/>
      </c>
      <c r="AN229" s="5" t="str">
        <f t="shared" si="33"/>
        <v/>
      </c>
      <c r="AP229" s="5" t="str">
        <f t="shared" si="34"/>
        <v/>
      </c>
      <c r="AR229" s="2">
        <v>37.869999999999997</v>
      </c>
      <c r="AS229" s="5">
        <f t="shared" si="35"/>
        <v>327.85112499999997</v>
      </c>
      <c r="AT229" s="5">
        <f t="shared" si="40"/>
        <v>316.70418674999991</v>
      </c>
      <c r="AU229" s="11">
        <f t="shared" si="37"/>
        <v>5.1686840371436976E-3</v>
      </c>
      <c r="AV229" s="5">
        <f t="shared" si="36"/>
        <v>5.1686840371436977</v>
      </c>
    </row>
    <row r="230" spans="1:48" x14ac:dyDescent="0.3">
      <c r="A230" s="1" t="s">
        <v>378</v>
      </c>
      <c r="B230" s="1" t="s">
        <v>361</v>
      </c>
      <c r="C230" s="1" t="s">
        <v>362</v>
      </c>
      <c r="D230" s="1" t="s">
        <v>363</v>
      </c>
      <c r="E230" s="1" t="s">
        <v>53</v>
      </c>
      <c r="F230" s="1" t="s">
        <v>344</v>
      </c>
      <c r="G230" s="1" t="s">
        <v>55</v>
      </c>
      <c r="H230" s="1" t="s">
        <v>339</v>
      </c>
      <c r="I230" s="2">
        <v>160.84104213000001</v>
      </c>
      <c r="J230" s="2">
        <v>39.36</v>
      </c>
      <c r="K230" s="2">
        <f t="shared" si="38"/>
        <v>27.669999999999998</v>
      </c>
      <c r="L230" s="2">
        <f t="shared" si="39"/>
        <v>10.77</v>
      </c>
      <c r="T230" s="8">
        <v>14.2</v>
      </c>
      <c r="U230" s="5">
        <v>3418.1174999999998</v>
      </c>
      <c r="Z230" s="9">
        <v>6.74</v>
      </c>
      <c r="AA230" s="5">
        <v>648.96090000000004</v>
      </c>
      <c r="AB230" s="10">
        <v>6.73</v>
      </c>
      <c r="AC230" s="5">
        <v>583.22180000000014</v>
      </c>
      <c r="AL230" s="5" t="str">
        <f t="shared" ref="AL230:AL292" si="41">IF(AK230&gt;0,AK230*$AL$1,"")</f>
        <v/>
      </c>
      <c r="AN230" s="5" t="str">
        <f t="shared" ref="AN230:AN292" si="42">IF(AM230&gt;0,AM230*$AN$1,"")</f>
        <v/>
      </c>
      <c r="AP230" s="5" t="str">
        <f t="shared" ref="AP230:AP292" si="43">IF(AO230&gt;0,AO230*$AP$1,"")</f>
        <v/>
      </c>
      <c r="AR230" s="2">
        <v>10.77</v>
      </c>
      <c r="AS230" s="5">
        <f t="shared" ref="AS230:AS280" si="44">SUM(O230,Q230,S230,U230,W230,Y230,AA230,AC230,AF230,AH230,AJ230)</f>
        <v>4650.3001999999997</v>
      </c>
      <c r="AT230" s="5">
        <f t="shared" si="40"/>
        <v>4492.1899931999997</v>
      </c>
      <c r="AU230" s="11">
        <f t="shared" si="37"/>
        <v>7.3313557828011564E-2</v>
      </c>
      <c r="AV230" s="5">
        <f t="shared" ref="AV230:AV261" si="45">(AU230/100)*$AV$1</f>
        <v>73.313557828011568</v>
      </c>
    </row>
    <row r="231" spans="1:48" x14ac:dyDescent="0.3">
      <c r="A231" s="1" t="s">
        <v>379</v>
      </c>
      <c r="B231" s="1" t="s">
        <v>380</v>
      </c>
      <c r="C231" s="1" t="s">
        <v>381</v>
      </c>
      <c r="D231" s="1" t="s">
        <v>98</v>
      </c>
      <c r="E231" s="1" t="s">
        <v>382</v>
      </c>
      <c r="F231" s="1" t="s">
        <v>157</v>
      </c>
      <c r="G231" s="1" t="s">
        <v>55</v>
      </c>
      <c r="H231" s="1" t="s">
        <v>339</v>
      </c>
      <c r="I231" s="2">
        <v>17.652989464699999</v>
      </c>
      <c r="J231" s="2">
        <v>3.71</v>
      </c>
      <c r="K231" s="2">
        <f t="shared" si="38"/>
        <v>1.71</v>
      </c>
      <c r="L231" s="2">
        <f t="shared" si="39"/>
        <v>2</v>
      </c>
      <c r="AB231" s="10">
        <v>1.71</v>
      </c>
      <c r="AC231" s="5">
        <v>148.18860000000001</v>
      </c>
      <c r="AL231" s="5" t="str">
        <f t="shared" si="41"/>
        <v/>
      </c>
      <c r="AN231" s="5" t="str">
        <f t="shared" si="42"/>
        <v/>
      </c>
      <c r="AP231" s="5" t="str">
        <f t="shared" si="43"/>
        <v/>
      </c>
      <c r="AR231" s="2">
        <v>2</v>
      </c>
      <c r="AS231" s="5">
        <f t="shared" si="44"/>
        <v>148.18860000000001</v>
      </c>
      <c r="AT231" s="5">
        <f t="shared" si="40"/>
        <v>143.15018760000001</v>
      </c>
      <c r="AU231" s="11">
        <f t="shared" si="37"/>
        <v>2.3362434742497003E-3</v>
      </c>
      <c r="AV231" s="5">
        <f t="shared" si="45"/>
        <v>2.3362434742497005</v>
      </c>
    </row>
    <row r="232" spans="1:48" x14ac:dyDescent="0.3">
      <c r="A232" s="1" t="s">
        <v>379</v>
      </c>
      <c r="B232" s="1" t="s">
        <v>380</v>
      </c>
      <c r="C232" s="1" t="s">
        <v>381</v>
      </c>
      <c r="D232" s="1" t="s">
        <v>98</v>
      </c>
      <c r="E232" s="1" t="s">
        <v>346</v>
      </c>
      <c r="F232" s="1" t="s">
        <v>338</v>
      </c>
      <c r="G232" s="1" t="s">
        <v>55</v>
      </c>
      <c r="H232" s="1" t="s">
        <v>339</v>
      </c>
      <c r="I232" s="2">
        <v>17.652989464699999</v>
      </c>
      <c r="J232" s="2">
        <v>13.94</v>
      </c>
      <c r="K232" s="2">
        <f t="shared" si="38"/>
        <v>13.35</v>
      </c>
      <c r="L232" s="2">
        <f t="shared" si="39"/>
        <v>0.6</v>
      </c>
      <c r="AB232" s="10">
        <v>13.35</v>
      </c>
      <c r="AC232" s="5">
        <v>1156.9110000000001</v>
      </c>
      <c r="AL232" s="5" t="str">
        <f t="shared" si="41"/>
        <v/>
      </c>
      <c r="AN232" s="5" t="str">
        <f t="shared" si="42"/>
        <v/>
      </c>
      <c r="AP232" s="5" t="str">
        <f t="shared" si="43"/>
        <v/>
      </c>
      <c r="AR232" s="2">
        <v>0.6</v>
      </c>
      <c r="AS232" s="5">
        <f t="shared" si="44"/>
        <v>1156.9110000000001</v>
      </c>
      <c r="AT232" s="5">
        <f t="shared" si="40"/>
        <v>1117.5760260000002</v>
      </c>
      <c r="AU232" s="11">
        <f t="shared" si="37"/>
        <v>1.8239093790195029E-2</v>
      </c>
      <c r="AV232" s="5">
        <f t="shared" si="45"/>
        <v>18.239093790195028</v>
      </c>
    </row>
    <row r="233" spans="1:48" x14ac:dyDescent="0.3">
      <c r="A233" s="1" t="s">
        <v>383</v>
      </c>
      <c r="B233" s="1" t="s">
        <v>111</v>
      </c>
      <c r="C233" s="1" t="s">
        <v>112</v>
      </c>
      <c r="D233" s="1" t="s">
        <v>113</v>
      </c>
      <c r="E233" s="1" t="s">
        <v>382</v>
      </c>
      <c r="F233" s="1" t="s">
        <v>157</v>
      </c>
      <c r="G233" s="1" t="s">
        <v>55</v>
      </c>
      <c r="H233" s="1" t="s">
        <v>339</v>
      </c>
      <c r="I233" s="2">
        <v>8.3837244247000005</v>
      </c>
      <c r="J233" s="2">
        <v>2.67</v>
      </c>
      <c r="K233" s="2">
        <f t="shared" si="38"/>
        <v>0</v>
      </c>
      <c r="L233" s="2">
        <f t="shared" si="39"/>
        <v>2.67</v>
      </c>
      <c r="AL233" s="5" t="str">
        <f t="shared" si="41"/>
        <v/>
      </c>
      <c r="AN233" s="5" t="str">
        <f t="shared" si="42"/>
        <v/>
      </c>
      <c r="AP233" s="5" t="str">
        <f t="shared" si="43"/>
        <v/>
      </c>
      <c r="AR233" s="2">
        <v>2.67</v>
      </c>
      <c r="AS233" s="5">
        <f t="shared" si="44"/>
        <v>0</v>
      </c>
      <c r="AT233" s="5">
        <f t="shared" si="40"/>
        <v>0</v>
      </c>
      <c r="AU233" s="11">
        <f t="shared" si="37"/>
        <v>0</v>
      </c>
      <c r="AV233" s="5">
        <f t="shared" si="45"/>
        <v>0</v>
      </c>
    </row>
    <row r="234" spans="1:48" x14ac:dyDescent="0.3">
      <c r="A234" s="1" t="s">
        <v>383</v>
      </c>
      <c r="B234" s="1" t="s">
        <v>111</v>
      </c>
      <c r="C234" s="1" t="s">
        <v>112</v>
      </c>
      <c r="D234" s="1" t="s">
        <v>113</v>
      </c>
      <c r="E234" s="1" t="s">
        <v>384</v>
      </c>
      <c r="F234" s="1" t="s">
        <v>338</v>
      </c>
      <c r="G234" s="1" t="s">
        <v>55</v>
      </c>
      <c r="H234" s="1" t="s">
        <v>339</v>
      </c>
      <c r="I234" s="2">
        <v>8.3837244247000005</v>
      </c>
      <c r="J234" s="2">
        <v>5.71</v>
      </c>
      <c r="K234" s="2">
        <f t="shared" si="38"/>
        <v>0</v>
      </c>
      <c r="L234" s="2">
        <f t="shared" si="39"/>
        <v>5.71</v>
      </c>
      <c r="AL234" s="5" t="str">
        <f t="shared" si="41"/>
        <v/>
      </c>
      <c r="AN234" s="5" t="str">
        <f t="shared" si="42"/>
        <v/>
      </c>
      <c r="AP234" s="5" t="str">
        <f t="shared" si="43"/>
        <v/>
      </c>
      <c r="AR234" s="2">
        <v>5.71</v>
      </c>
      <c r="AS234" s="5">
        <f t="shared" si="44"/>
        <v>0</v>
      </c>
      <c r="AT234" s="5">
        <f t="shared" si="40"/>
        <v>0</v>
      </c>
      <c r="AU234" s="11">
        <f t="shared" si="37"/>
        <v>0</v>
      </c>
      <c r="AV234" s="5">
        <f t="shared" si="45"/>
        <v>0</v>
      </c>
    </row>
    <row r="235" spans="1:48" x14ac:dyDescent="0.3">
      <c r="A235" s="1" t="s">
        <v>385</v>
      </c>
      <c r="B235" s="1" t="s">
        <v>386</v>
      </c>
      <c r="C235" s="1" t="s">
        <v>387</v>
      </c>
      <c r="D235" s="1" t="s">
        <v>388</v>
      </c>
      <c r="E235" s="1" t="s">
        <v>382</v>
      </c>
      <c r="F235" s="1" t="s">
        <v>157</v>
      </c>
      <c r="G235" s="1" t="s">
        <v>55</v>
      </c>
      <c r="H235" s="1" t="s">
        <v>339</v>
      </c>
      <c r="I235" s="2">
        <v>2.92900855763</v>
      </c>
      <c r="J235" s="2">
        <v>1.25</v>
      </c>
      <c r="K235" s="2">
        <f t="shared" si="38"/>
        <v>0</v>
      </c>
      <c r="L235" s="2">
        <f t="shared" si="39"/>
        <v>1.25</v>
      </c>
      <c r="AL235" s="5" t="str">
        <f t="shared" si="41"/>
        <v/>
      </c>
      <c r="AN235" s="5" t="str">
        <f t="shared" si="42"/>
        <v/>
      </c>
      <c r="AP235" s="5" t="str">
        <f t="shared" si="43"/>
        <v/>
      </c>
      <c r="AR235" s="2">
        <v>1.25</v>
      </c>
      <c r="AS235" s="5">
        <f t="shared" si="44"/>
        <v>0</v>
      </c>
      <c r="AT235" s="5">
        <f t="shared" si="40"/>
        <v>0</v>
      </c>
      <c r="AU235" s="11">
        <f t="shared" si="37"/>
        <v>0</v>
      </c>
      <c r="AV235" s="5">
        <f t="shared" si="45"/>
        <v>0</v>
      </c>
    </row>
    <row r="236" spans="1:48" x14ac:dyDescent="0.3">
      <c r="A236" s="1" t="s">
        <v>385</v>
      </c>
      <c r="B236" s="1" t="s">
        <v>386</v>
      </c>
      <c r="C236" s="1" t="s">
        <v>387</v>
      </c>
      <c r="D236" s="1" t="s">
        <v>388</v>
      </c>
      <c r="E236" s="1" t="s">
        <v>384</v>
      </c>
      <c r="F236" s="1" t="s">
        <v>338</v>
      </c>
      <c r="G236" s="1" t="s">
        <v>55</v>
      </c>
      <c r="H236" s="1" t="s">
        <v>339</v>
      </c>
      <c r="I236" s="2">
        <v>2.92900855763</v>
      </c>
      <c r="J236" s="2">
        <v>1.68</v>
      </c>
      <c r="K236" s="2">
        <f t="shared" si="38"/>
        <v>0.11</v>
      </c>
      <c r="L236" s="2">
        <f t="shared" si="39"/>
        <v>1.56</v>
      </c>
      <c r="AB236" s="10">
        <v>0.11</v>
      </c>
      <c r="AC236" s="5">
        <v>9.5326000000000004</v>
      </c>
      <c r="AL236" s="5" t="str">
        <f t="shared" si="41"/>
        <v/>
      </c>
      <c r="AN236" s="5" t="str">
        <f t="shared" si="42"/>
        <v/>
      </c>
      <c r="AP236" s="5" t="str">
        <f t="shared" si="43"/>
        <v/>
      </c>
      <c r="AR236" s="2">
        <v>1.56</v>
      </c>
      <c r="AS236" s="5">
        <f t="shared" si="44"/>
        <v>9.5326000000000004</v>
      </c>
      <c r="AT236" s="5">
        <f t="shared" si="40"/>
        <v>9.2084916000000003</v>
      </c>
      <c r="AU236" s="11">
        <f t="shared" si="37"/>
        <v>1.5028466793419126E-4</v>
      </c>
      <c r="AV236" s="5">
        <f t="shared" si="45"/>
        <v>0.15028466793419126</v>
      </c>
    </row>
    <row r="237" spans="1:48" x14ac:dyDescent="0.3">
      <c r="A237" s="1" t="s">
        <v>389</v>
      </c>
      <c r="B237" s="1" t="s">
        <v>111</v>
      </c>
      <c r="C237" s="1" t="s">
        <v>112</v>
      </c>
      <c r="D237" s="1" t="s">
        <v>113</v>
      </c>
      <c r="E237" s="1" t="s">
        <v>108</v>
      </c>
      <c r="F237" s="1" t="s">
        <v>338</v>
      </c>
      <c r="G237" s="1" t="s">
        <v>55</v>
      </c>
      <c r="H237" s="1" t="s">
        <v>339</v>
      </c>
      <c r="I237" s="2">
        <v>170.18620783899999</v>
      </c>
      <c r="J237" s="2">
        <v>35.200000000000003</v>
      </c>
      <c r="K237" s="2">
        <f t="shared" si="38"/>
        <v>3.68</v>
      </c>
      <c r="L237" s="2">
        <f t="shared" si="39"/>
        <v>0</v>
      </c>
      <c r="T237" s="8">
        <v>3.37</v>
      </c>
      <c r="U237" s="5">
        <v>811.20112500000016</v>
      </c>
      <c r="Z237" s="9">
        <v>0.31</v>
      </c>
      <c r="AA237" s="5">
        <v>29.84835</v>
      </c>
      <c r="AL237" s="5" t="str">
        <f t="shared" si="41"/>
        <v/>
      </c>
      <c r="AN237" s="5" t="str">
        <f t="shared" si="42"/>
        <v/>
      </c>
      <c r="AP237" s="5" t="str">
        <f t="shared" si="43"/>
        <v/>
      </c>
      <c r="AS237" s="5">
        <f t="shared" si="44"/>
        <v>841.04947500000014</v>
      </c>
      <c r="AT237" s="5">
        <f t="shared" si="40"/>
        <v>812.45379285000013</v>
      </c>
      <c r="AU237" s="11">
        <f t="shared" si="37"/>
        <v>1.3259429858233945E-2</v>
      </c>
      <c r="AV237" s="5">
        <f t="shared" si="45"/>
        <v>13.259429858233945</v>
      </c>
    </row>
    <row r="238" spans="1:48" x14ac:dyDescent="0.3">
      <c r="A238" s="1" t="s">
        <v>389</v>
      </c>
      <c r="B238" s="1" t="s">
        <v>111</v>
      </c>
      <c r="C238" s="1" t="s">
        <v>112</v>
      </c>
      <c r="D238" s="1" t="s">
        <v>113</v>
      </c>
      <c r="E238" s="1" t="s">
        <v>390</v>
      </c>
      <c r="F238" s="1" t="s">
        <v>338</v>
      </c>
      <c r="G238" s="1" t="s">
        <v>55</v>
      </c>
      <c r="H238" s="1" t="s">
        <v>339</v>
      </c>
      <c r="I238" s="2">
        <v>170.18620783899999</v>
      </c>
      <c r="J238" s="2">
        <v>41.98</v>
      </c>
      <c r="K238" s="2">
        <f t="shared" si="38"/>
        <v>18.950000000000003</v>
      </c>
      <c r="L238" s="2">
        <f t="shared" si="39"/>
        <v>0</v>
      </c>
      <c r="R238" s="7">
        <v>9.8800000000000008</v>
      </c>
      <c r="S238" s="5">
        <v>7927.4650000000011</v>
      </c>
      <c r="T238" s="8">
        <v>9.07</v>
      </c>
      <c r="U238" s="5">
        <v>2183.2623749999998</v>
      </c>
      <c r="AL238" s="5" t="str">
        <f t="shared" si="41"/>
        <v/>
      </c>
      <c r="AN238" s="5" t="str">
        <f t="shared" si="42"/>
        <v/>
      </c>
      <c r="AP238" s="5" t="str">
        <f t="shared" si="43"/>
        <v/>
      </c>
      <c r="AS238" s="5">
        <f t="shared" si="44"/>
        <v>10110.727375</v>
      </c>
      <c r="AT238" s="5">
        <f t="shared" si="40"/>
        <v>9766.9626442499994</v>
      </c>
      <c r="AU238" s="11">
        <f t="shared" si="37"/>
        <v>0.15939904182751946</v>
      </c>
      <c r="AV238" s="5">
        <f t="shared" si="45"/>
        <v>159.39904182751945</v>
      </c>
    </row>
    <row r="239" spans="1:48" x14ac:dyDescent="0.3">
      <c r="A239" s="1" t="s">
        <v>389</v>
      </c>
      <c r="B239" s="1" t="s">
        <v>111</v>
      </c>
      <c r="C239" s="1" t="s">
        <v>112</v>
      </c>
      <c r="D239" s="1" t="s">
        <v>113</v>
      </c>
      <c r="E239" s="1" t="s">
        <v>340</v>
      </c>
      <c r="F239" s="1" t="s">
        <v>338</v>
      </c>
      <c r="G239" s="1" t="s">
        <v>55</v>
      </c>
      <c r="H239" s="1" t="s">
        <v>339</v>
      </c>
      <c r="I239" s="2">
        <v>170.18620783899999</v>
      </c>
      <c r="J239" s="2">
        <v>11.58</v>
      </c>
      <c r="K239" s="2">
        <f t="shared" si="38"/>
        <v>11.54</v>
      </c>
      <c r="L239" s="2">
        <f t="shared" si="39"/>
        <v>0.03</v>
      </c>
      <c r="T239" s="8">
        <v>11.5</v>
      </c>
      <c r="U239" s="5">
        <v>2768.1937499999999</v>
      </c>
      <c r="Z239" s="9">
        <v>0.01</v>
      </c>
      <c r="AA239" s="5">
        <v>0.96285000000000009</v>
      </c>
      <c r="AB239" s="10">
        <v>0.03</v>
      </c>
      <c r="AC239" s="5">
        <v>2.5998000000000001</v>
      </c>
      <c r="AL239" s="5" t="str">
        <f t="shared" si="41"/>
        <v/>
      </c>
      <c r="AN239" s="5" t="str">
        <f t="shared" si="42"/>
        <v/>
      </c>
      <c r="AP239" s="5" t="str">
        <f t="shared" si="43"/>
        <v/>
      </c>
      <c r="AR239" s="2">
        <v>0.03</v>
      </c>
      <c r="AS239" s="5">
        <f t="shared" si="44"/>
        <v>2771.7563999999998</v>
      </c>
      <c r="AT239" s="5">
        <f t="shared" si="40"/>
        <v>2677.5166823999998</v>
      </c>
      <c r="AU239" s="11">
        <f t="shared" si="37"/>
        <v>4.3697678510424158E-2</v>
      </c>
      <c r="AV239" s="5">
        <f t="shared" si="45"/>
        <v>43.697678510424161</v>
      </c>
    </row>
    <row r="240" spans="1:48" x14ac:dyDescent="0.3">
      <c r="A240" s="1" t="s">
        <v>391</v>
      </c>
      <c r="B240" s="1" t="s">
        <v>392</v>
      </c>
      <c r="C240" s="1" t="s">
        <v>393</v>
      </c>
      <c r="D240" s="1" t="s">
        <v>498</v>
      </c>
      <c r="E240" s="1" t="s">
        <v>382</v>
      </c>
      <c r="F240" s="1" t="s">
        <v>157</v>
      </c>
      <c r="G240" s="1" t="s">
        <v>55</v>
      </c>
      <c r="H240" s="1" t="s">
        <v>339</v>
      </c>
      <c r="I240" s="2">
        <v>27.044508064799999</v>
      </c>
      <c r="J240" s="2">
        <v>15.29</v>
      </c>
      <c r="K240" s="2">
        <f t="shared" si="38"/>
        <v>0</v>
      </c>
      <c r="L240" s="2">
        <f t="shared" si="39"/>
        <v>15.29</v>
      </c>
      <c r="AL240" s="5" t="str">
        <f t="shared" si="41"/>
        <v/>
      </c>
      <c r="AN240" s="5" t="str">
        <f t="shared" si="42"/>
        <v/>
      </c>
      <c r="AP240" s="5" t="str">
        <f t="shared" si="43"/>
        <v/>
      </c>
      <c r="AR240" s="2">
        <v>15.29</v>
      </c>
      <c r="AS240" s="5">
        <f t="shared" si="44"/>
        <v>0</v>
      </c>
      <c r="AT240" s="5">
        <f t="shared" si="40"/>
        <v>0</v>
      </c>
      <c r="AU240" s="11">
        <f t="shared" si="37"/>
        <v>0</v>
      </c>
      <c r="AV240" s="5">
        <f t="shared" si="45"/>
        <v>0</v>
      </c>
    </row>
    <row r="241" spans="1:48" x14ac:dyDescent="0.3">
      <c r="A241" s="1" t="s">
        <v>391</v>
      </c>
      <c r="B241" s="1" t="s">
        <v>392</v>
      </c>
      <c r="C241" s="1" t="s">
        <v>393</v>
      </c>
      <c r="D241" s="1" t="s">
        <v>498</v>
      </c>
      <c r="E241" s="1" t="s">
        <v>340</v>
      </c>
      <c r="F241" s="1" t="s">
        <v>338</v>
      </c>
      <c r="G241" s="1" t="s">
        <v>55</v>
      </c>
      <c r="H241" s="1" t="s">
        <v>339</v>
      </c>
      <c r="I241" s="2">
        <v>27.044508064799999</v>
      </c>
      <c r="J241" s="2">
        <v>10.96</v>
      </c>
      <c r="K241" s="2">
        <f t="shared" si="38"/>
        <v>0</v>
      </c>
      <c r="L241" s="2">
        <f t="shared" si="39"/>
        <v>10.96</v>
      </c>
      <c r="AL241" s="5" t="str">
        <f t="shared" si="41"/>
        <v/>
      </c>
      <c r="AN241" s="5" t="str">
        <f t="shared" si="42"/>
        <v/>
      </c>
      <c r="AP241" s="5" t="str">
        <f t="shared" si="43"/>
        <v/>
      </c>
      <c r="AR241" s="2">
        <v>10.96</v>
      </c>
      <c r="AS241" s="5">
        <f t="shared" si="44"/>
        <v>0</v>
      </c>
      <c r="AT241" s="5">
        <f t="shared" si="40"/>
        <v>0</v>
      </c>
      <c r="AU241" s="11">
        <f t="shared" si="37"/>
        <v>0</v>
      </c>
      <c r="AV241" s="5">
        <f t="shared" si="45"/>
        <v>0</v>
      </c>
    </row>
    <row r="242" spans="1:48" x14ac:dyDescent="0.3">
      <c r="A242" s="1" t="s">
        <v>394</v>
      </c>
      <c r="B242" s="1" t="s">
        <v>395</v>
      </c>
      <c r="C242" s="1" t="s">
        <v>396</v>
      </c>
      <c r="D242" s="1" t="s">
        <v>52</v>
      </c>
      <c r="E242" s="1" t="s">
        <v>382</v>
      </c>
      <c r="F242" s="1" t="s">
        <v>157</v>
      </c>
      <c r="G242" s="1" t="s">
        <v>55</v>
      </c>
      <c r="H242" s="1" t="s">
        <v>339</v>
      </c>
      <c r="I242" s="2">
        <v>17.868131804899999</v>
      </c>
      <c r="J242" s="2">
        <v>2.2200000000000002</v>
      </c>
      <c r="K242" s="2">
        <f t="shared" si="38"/>
        <v>0</v>
      </c>
      <c r="L242" s="2">
        <f t="shared" si="39"/>
        <v>2.2200000000000002</v>
      </c>
      <c r="AL242" s="5" t="str">
        <f t="shared" si="41"/>
        <v/>
      </c>
      <c r="AN242" s="5" t="str">
        <f t="shared" si="42"/>
        <v/>
      </c>
      <c r="AP242" s="5" t="str">
        <f t="shared" si="43"/>
        <v/>
      </c>
      <c r="AR242" s="2">
        <v>2.2200000000000002</v>
      </c>
      <c r="AS242" s="5">
        <f t="shared" si="44"/>
        <v>0</v>
      </c>
      <c r="AT242" s="5">
        <f t="shared" si="40"/>
        <v>0</v>
      </c>
      <c r="AU242" s="11">
        <f t="shared" si="37"/>
        <v>0</v>
      </c>
      <c r="AV242" s="5">
        <f t="shared" si="45"/>
        <v>0</v>
      </c>
    </row>
    <row r="243" spans="1:48" x14ac:dyDescent="0.3">
      <c r="A243" s="1" t="s">
        <v>394</v>
      </c>
      <c r="B243" s="1" t="s">
        <v>395</v>
      </c>
      <c r="C243" s="1" t="s">
        <v>396</v>
      </c>
      <c r="D243" s="1" t="s">
        <v>52</v>
      </c>
      <c r="E243" s="1" t="s">
        <v>108</v>
      </c>
      <c r="F243" s="1" t="s">
        <v>338</v>
      </c>
      <c r="G243" s="1" t="s">
        <v>55</v>
      </c>
      <c r="H243" s="1" t="s">
        <v>339</v>
      </c>
      <c r="I243" s="2">
        <v>17.868131804899999</v>
      </c>
      <c r="J243" s="2">
        <v>0.05</v>
      </c>
      <c r="K243" s="2">
        <f t="shared" si="38"/>
        <v>0.03</v>
      </c>
      <c r="L243" s="2">
        <f t="shared" si="39"/>
        <v>0</v>
      </c>
      <c r="AB243" s="10">
        <v>0.03</v>
      </c>
      <c r="AC243" s="5">
        <v>2.5998000000000001</v>
      </c>
      <c r="AL243" s="5" t="str">
        <f t="shared" si="41"/>
        <v/>
      </c>
      <c r="AN243" s="5" t="str">
        <f t="shared" si="42"/>
        <v/>
      </c>
      <c r="AP243" s="5" t="str">
        <f t="shared" si="43"/>
        <v/>
      </c>
      <c r="AS243" s="5">
        <f t="shared" si="44"/>
        <v>2.5998000000000001</v>
      </c>
      <c r="AT243" s="5">
        <f t="shared" si="40"/>
        <v>2.5114067999999996</v>
      </c>
      <c r="AU243" s="11">
        <f t="shared" si="37"/>
        <v>4.0986727618415793E-5</v>
      </c>
      <c r="AV243" s="5">
        <f t="shared" si="45"/>
        <v>4.0986727618415791E-2</v>
      </c>
    </row>
    <row r="244" spans="1:48" x14ac:dyDescent="0.3">
      <c r="A244" s="1" t="s">
        <v>394</v>
      </c>
      <c r="B244" s="1" t="s">
        <v>395</v>
      </c>
      <c r="C244" s="1" t="s">
        <v>396</v>
      </c>
      <c r="D244" s="1" t="s">
        <v>52</v>
      </c>
      <c r="E244" s="1" t="s">
        <v>390</v>
      </c>
      <c r="F244" s="1" t="s">
        <v>338</v>
      </c>
      <c r="G244" s="1" t="s">
        <v>55</v>
      </c>
      <c r="H244" s="1" t="s">
        <v>339</v>
      </c>
      <c r="I244" s="2">
        <v>17.868131804899999</v>
      </c>
      <c r="J244" s="2">
        <v>15.57</v>
      </c>
      <c r="K244" s="2">
        <f t="shared" si="38"/>
        <v>0.3</v>
      </c>
      <c r="L244" s="2">
        <f t="shared" si="39"/>
        <v>15.26</v>
      </c>
      <c r="R244" s="7">
        <v>0.03</v>
      </c>
      <c r="S244" s="5">
        <v>24.071249999999999</v>
      </c>
      <c r="T244" s="8">
        <v>0.03</v>
      </c>
      <c r="U244" s="5">
        <v>7.221375000000001</v>
      </c>
      <c r="AB244" s="10">
        <v>0.24</v>
      </c>
      <c r="AC244" s="5">
        <v>20.798400000000001</v>
      </c>
      <c r="AL244" s="5" t="str">
        <f t="shared" si="41"/>
        <v/>
      </c>
      <c r="AN244" s="5" t="str">
        <f t="shared" si="42"/>
        <v/>
      </c>
      <c r="AP244" s="5" t="str">
        <f t="shared" si="43"/>
        <v/>
      </c>
      <c r="AR244" s="2">
        <v>15.26</v>
      </c>
      <c r="AS244" s="5">
        <f t="shared" si="44"/>
        <v>52.091025000000002</v>
      </c>
      <c r="AT244" s="5">
        <f t="shared" si="40"/>
        <v>50.319930149999998</v>
      </c>
      <c r="AU244" s="11">
        <f t="shared" si="37"/>
        <v>8.2123265368070145E-4</v>
      </c>
      <c r="AV244" s="5">
        <f t="shared" si="45"/>
        <v>0.82123265368070142</v>
      </c>
    </row>
    <row r="245" spans="1:48" x14ac:dyDescent="0.3">
      <c r="A245" s="1" t="s">
        <v>394</v>
      </c>
      <c r="B245" s="1" t="s">
        <v>395</v>
      </c>
      <c r="C245" s="1" t="s">
        <v>396</v>
      </c>
      <c r="D245" s="1" t="s">
        <v>52</v>
      </c>
      <c r="E245" s="1" t="s">
        <v>340</v>
      </c>
      <c r="F245" s="1" t="s">
        <v>338</v>
      </c>
      <c r="G245" s="1" t="s">
        <v>55</v>
      </c>
      <c r="H245" s="1" t="s">
        <v>339</v>
      </c>
      <c r="I245" s="2">
        <v>17.868131804899999</v>
      </c>
      <c r="J245" s="2">
        <v>0.02</v>
      </c>
      <c r="K245" s="2">
        <f t="shared" si="38"/>
        <v>0.02</v>
      </c>
      <c r="L245" s="2">
        <f t="shared" si="39"/>
        <v>0</v>
      </c>
      <c r="AB245" s="10">
        <v>0.02</v>
      </c>
      <c r="AC245" s="5">
        <v>1.7332000000000001</v>
      </c>
      <c r="AL245" s="5" t="str">
        <f t="shared" si="41"/>
        <v/>
      </c>
      <c r="AN245" s="5" t="str">
        <f t="shared" si="42"/>
        <v/>
      </c>
      <c r="AP245" s="5" t="str">
        <f t="shared" si="43"/>
        <v/>
      </c>
      <c r="AS245" s="5">
        <f t="shared" si="44"/>
        <v>1.7332000000000001</v>
      </c>
      <c r="AT245" s="5">
        <f t="shared" si="40"/>
        <v>1.6742711999999997</v>
      </c>
      <c r="AU245" s="11">
        <f t="shared" si="37"/>
        <v>2.7324485078943858E-5</v>
      </c>
      <c r="AV245" s="5">
        <f t="shared" si="45"/>
        <v>2.7324485078943857E-2</v>
      </c>
    </row>
    <row r="246" spans="1:48" x14ac:dyDescent="0.3">
      <c r="A246" s="1" t="s">
        <v>397</v>
      </c>
      <c r="B246" s="1" t="s">
        <v>398</v>
      </c>
      <c r="C246" s="1" t="s">
        <v>156</v>
      </c>
      <c r="D246" s="1" t="s">
        <v>156</v>
      </c>
      <c r="E246" s="1" t="s">
        <v>382</v>
      </c>
      <c r="F246" s="1" t="s">
        <v>157</v>
      </c>
      <c r="G246" s="1" t="s">
        <v>55</v>
      </c>
      <c r="H246" s="1" t="s">
        <v>339</v>
      </c>
      <c r="I246" s="2">
        <v>21.4309610044</v>
      </c>
      <c r="J246" s="2">
        <v>7.95</v>
      </c>
      <c r="K246" s="2">
        <f t="shared" si="38"/>
        <v>0</v>
      </c>
      <c r="L246" s="2">
        <f t="shared" si="39"/>
        <v>7.95</v>
      </c>
      <c r="AL246" s="5" t="str">
        <f t="shared" si="41"/>
        <v/>
      </c>
      <c r="AN246" s="5" t="str">
        <f t="shared" si="42"/>
        <v/>
      </c>
      <c r="AP246" s="5" t="str">
        <f t="shared" si="43"/>
        <v/>
      </c>
      <c r="AR246" s="2">
        <v>7.95</v>
      </c>
      <c r="AS246" s="5">
        <f t="shared" si="44"/>
        <v>0</v>
      </c>
      <c r="AT246" s="5">
        <f t="shared" si="40"/>
        <v>0</v>
      </c>
      <c r="AU246" s="11">
        <f t="shared" si="37"/>
        <v>0</v>
      </c>
      <c r="AV246" s="5">
        <f t="shared" si="45"/>
        <v>0</v>
      </c>
    </row>
    <row r="247" spans="1:48" x14ac:dyDescent="0.3">
      <c r="A247" s="1" t="s">
        <v>397</v>
      </c>
      <c r="B247" s="1" t="s">
        <v>398</v>
      </c>
      <c r="C247" s="1" t="s">
        <v>156</v>
      </c>
      <c r="D247" s="1" t="s">
        <v>156</v>
      </c>
      <c r="E247" s="1" t="s">
        <v>340</v>
      </c>
      <c r="F247" s="1" t="s">
        <v>338</v>
      </c>
      <c r="G247" s="1" t="s">
        <v>55</v>
      </c>
      <c r="H247" s="1" t="s">
        <v>339</v>
      </c>
      <c r="I247" s="2">
        <v>21.4309610044</v>
      </c>
      <c r="J247" s="2">
        <v>12.49</v>
      </c>
      <c r="K247" s="2">
        <f t="shared" si="38"/>
        <v>0.06</v>
      </c>
      <c r="L247" s="2">
        <f t="shared" si="39"/>
        <v>12.43</v>
      </c>
      <c r="T247" s="8">
        <v>0.06</v>
      </c>
      <c r="U247" s="5">
        <v>14.44275</v>
      </c>
      <c r="AL247" s="5" t="str">
        <f t="shared" si="41"/>
        <v/>
      </c>
      <c r="AN247" s="5" t="str">
        <f t="shared" si="42"/>
        <v/>
      </c>
      <c r="AP247" s="5" t="str">
        <f t="shared" si="43"/>
        <v/>
      </c>
      <c r="AR247" s="2">
        <v>12.43</v>
      </c>
      <c r="AS247" s="5">
        <f t="shared" si="44"/>
        <v>14.44275</v>
      </c>
      <c r="AT247" s="5">
        <f t="shared" si="40"/>
        <v>13.951696500000001</v>
      </c>
      <c r="AU247" s="11">
        <f t="shared" si="37"/>
        <v>2.2769484587694235E-4</v>
      </c>
      <c r="AV247" s="5">
        <f t="shared" si="45"/>
        <v>0.22769484587694236</v>
      </c>
    </row>
    <row r="248" spans="1:48" x14ac:dyDescent="0.3">
      <c r="A248" s="1" t="s">
        <v>399</v>
      </c>
      <c r="B248" s="1" t="s">
        <v>400</v>
      </c>
      <c r="C248" s="1" t="s">
        <v>401</v>
      </c>
      <c r="D248" s="1" t="s">
        <v>52</v>
      </c>
      <c r="E248" s="1" t="s">
        <v>382</v>
      </c>
      <c r="F248" s="1" t="s">
        <v>157</v>
      </c>
      <c r="G248" s="1" t="s">
        <v>55</v>
      </c>
      <c r="H248" s="1" t="s">
        <v>339</v>
      </c>
      <c r="I248" s="2">
        <v>0.54415911321400001</v>
      </c>
      <c r="J248" s="2">
        <v>0.54</v>
      </c>
      <c r="K248" s="2">
        <f t="shared" si="38"/>
        <v>0</v>
      </c>
      <c r="L248" s="2">
        <f t="shared" si="39"/>
        <v>0.54</v>
      </c>
      <c r="AL248" s="5" t="str">
        <f t="shared" si="41"/>
        <v/>
      </c>
      <c r="AN248" s="5" t="str">
        <f t="shared" si="42"/>
        <v/>
      </c>
      <c r="AP248" s="5" t="str">
        <f t="shared" si="43"/>
        <v/>
      </c>
      <c r="AR248" s="2">
        <v>0.54</v>
      </c>
      <c r="AS248" s="5">
        <f t="shared" si="44"/>
        <v>0</v>
      </c>
      <c r="AT248" s="5">
        <f t="shared" si="40"/>
        <v>0</v>
      </c>
      <c r="AU248" s="11">
        <f t="shared" si="37"/>
        <v>0</v>
      </c>
      <c r="AV248" s="5">
        <f t="shared" si="45"/>
        <v>0</v>
      </c>
    </row>
    <row r="249" spans="1:48" x14ac:dyDescent="0.3">
      <c r="A249" s="1" t="s">
        <v>402</v>
      </c>
      <c r="B249" s="1" t="s">
        <v>400</v>
      </c>
      <c r="C249" s="1" t="s">
        <v>401</v>
      </c>
      <c r="D249" s="1" t="s">
        <v>52</v>
      </c>
      <c r="E249" s="1" t="s">
        <v>382</v>
      </c>
      <c r="F249" s="1" t="s">
        <v>157</v>
      </c>
      <c r="G249" s="1" t="s">
        <v>55</v>
      </c>
      <c r="H249" s="1" t="s">
        <v>339</v>
      </c>
      <c r="I249" s="2">
        <v>61.351266754000001</v>
      </c>
      <c r="J249" s="2">
        <v>0.69</v>
      </c>
      <c r="K249" s="2">
        <f t="shared" si="38"/>
        <v>0</v>
      </c>
      <c r="L249" s="2">
        <f t="shared" si="39"/>
        <v>0.69</v>
      </c>
      <c r="AL249" s="5" t="str">
        <f t="shared" si="41"/>
        <v/>
      </c>
      <c r="AN249" s="5" t="str">
        <f t="shared" si="42"/>
        <v/>
      </c>
      <c r="AP249" s="5" t="str">
        <f t="shared" si="43"/>
        <v/>
      </c>
      <c r="AR249" s="2">
        <v>0.69</v>
      </c>
      <c r="AS249" s="5">
        <f t="shared" si="44"/>
        <v>0</v>
      </c>
      <c r="AT249" s="5">
        <f t="shared" si="40"/>
        <v>0</v>
      </c>
      <c r="AU249" s="11">
        <f t="shared" si="37"/>
        <v>0</v>
      </c>
      <c r="AV249" s="5">
        <f t="shared" si="45"/>
        <v>0</v>
      </c>
    </row>
    <row r="250" spans="1:48" x14ac:dyDescent="0.3">
      <c r="A250" s="1" t="s">
        <v>402</v>
      </c>
      <c r="B250" s="1" t="s">
        <v>400</v>
      </c>
      <c r="C250" s="1" t="s">
        <v>401</v>
      </c>
      <c r="D250" s="1" t="s">
        <v>52</v>
      </c>
      <c r="E250" s="1" t="s">
        <v>403</v>
      </c>
      <c r="F250" s="1" t="s">
        <v>338</v>
      </c>
      <c r="G250" s="1" t="s">
        <v>55</v>
      </c>
      <c r="H250" s="1" t="s">
        <v>339</v>
      </c>
      <c r="I250" s="2">
        <v>61.351266754000001</v>
      </c>
      <c r="J250" s="2">
        <v>60.66</v>
      </c>
      <c r="K250" s="2">
        <f t="shared" si="38"/>
        <v>32.379999999999995</v>
      </c>
      <c r="L250" s="2">
        <f t="shared" si="39"/>
        <v>10.119999999999999</v>
      </c>
      <c r="R250" s="7">
        <v>23.63</v>
      </c>
      <c r="S250" s="5">
        <v>18960.12125</v>
      </c>
      <c r="T250" s="8">
        <v>8.11</v>
      </c>
      <c r="U250" s="5">
        <v>1952.178375</v>
      </c>
      <c r="AE250" s="2">
        <v>0.64</v>
      </c>
      <c r="AF250" s="5">
        <v>55.462400000000009</v>
      </c>
      <c r="AL250" s="5" t="str">
        <f t="shared" si="41"/>
        <v/>
      </c>
      <c r="AN250" s="5" t="str">
        <f t="shared" si="42"/>
        <v/>
      </c>
      <c r="AP250" s="5" t="str">
        <f t="shared" si="43"/>
        <v/>
      </c>
      <c r="AR250" s="2">
        <v>10.119999999999999</v>
      </c>
      <c r="AS250" s="5">
        <f t="shared" si="44"/>
        <v>20967.762025</v>
      </c>
      <c r="AT250" s="5">
        <f t="shared" si="40"/>
        <v>20254.858116149997</v>
      </c>
      <c r="AU250" s="11">
        <f t="shared" si="37"/>
        <v>0.33056387063867887</v>
      </c>
      <c r="AV250" s="5">
        <f t="shared" si="45"/>
        <v>330.56387063867885</v>
      </c>
    </row>
    <row r="251" spans="1:48" x14ac:dyDescent="0.3">
      <c r="A251" s="1" t="s">
        <v>404</v>
      </c>
      <c r="B251" s="1" t="s">
        <v>400</v>
      </c>
      <c r="C251" s="1" t="s">
        <v>401</v>
      </c>
      <c r="D251" s="1" t="s">
        <v>52</v>
      </c>
      <c r="E251" s="1" t="s">
        <v>382</v>
      </c>
      <c r="F251" s="1" t="s">
        <v>157</v>
      </c>
      <c r="G251" s="1" t="s">
        <v>55</v>
      </c>
      <c r="H251" s="1" t="s">
        <v>339</v>
      </c>
      <c r="I251" s="2">
        <v>113.667530176</v>
      </c>
      <c r="J251" s="2">
        <v>0.51</v>
      </c>
      <c r="K251" s="2">
        <f t="shared" si="38"/>
        <v>0</v>
      </c>
      <c r="L251" s="2">
        <f t="shared" si="39"/>
        <v>0.51</v>
      </c>
      <c r="AL251" s="5" t="str">
        <f t="shared" si="41"/>
        <v/>
      </c>
      <c r="AN251" s="5" t="str">
        <f t="shared" si="42"/>
        <v/>
      </c>
      <c r="AP251" s="5" t="str">
        <f t="shared" si="43"/>
        <v/>
      </c>
      <c r="AR251" s="2">
        <v>0.51</v>
      </c>
      <c r="AS251" s="5">
        <f t="shared" si="44"/>
        <v>0</v>
      </c>
      <c r="AT251" s="5">
        <f t="shared" si="40"/>
        <v>0</v>
      </c>
      <c r="AU251" s="11">
        <f t="shared" si="37"/>
        <v>0</v>
      </c>
      <c r="AV251" s="5">
        <f t="shared" si="45"/>
        <v>0</v>
      </c>
    </row>
    <row r="252" spans="1:48" x14ac:dyDescent="0.3">
      <c r="A252" s="1" t="s">
        <v>404</v>
      </c>
      <c r="B252" s="1" t="s">
        <v>400</v>
      </c>
      <c r="C252" s="1" t="s">
        <v>401</v>
      </c>
      <c r="D252" s="1" t="s">
        <v>52</v>
      </c>
      <c r="E252" s="1" t="s">
        <v>57</v>
      </c>
      <c r="F252" s="1" t="s">
        <v>338</v>
      </c>
      <c r="G252" s="1" t="s">
        <v>55</v>
      </c>
      <c r="H252" s="1" t="s">
        <v>339</v>
      </c>
      <c r="I252" s="2">
        <v>113.667530176</v>
      </c>
      <c r="J252" s="2">
        <v>39.909999999999997</v>
      </c>
      <c r="K252" s="2">
        <f t="shared" si="38"/>
        <v>2.2000000000000002</v>
      </c>
      <c r="L252" s="2">
        <f t="shared" si="39"/>
        <v>0</v>
      </c>
      <c r="T252" s="8">
        <v>2.2000000000000002</v>
      </c>
      <c r="U252" s="5">
        <v>529.56750000000011</v>
      </c>
      <c r="AL252" s="5" t="str">
        <f t="shared" si="41"/>
        <v/>
      </c>
      <c r="AN252" s="5" t="str">
        <f t="shared" si="42"/>
        <v/>
      </c>
      <c r="AP252" s="5" t="str">
        <f t="shared" si="43"/>
        <v/>
      </c>
      <c r="AS252" s="5">
        <f t="shared" si="44"/>
        <v>529.56750000000011</v>
      </c>
      <c r="AT252" s="5">
        <f t="shared" si="40"/>
        <v>511.56220500000006</v>
      </c>
      <c r="AU252" s="11">
        <f t="shared" si="37"/>
        <v>8.3488110154878864E-3</v>
      </c>
      <c r="AV252" s="5">
        <f t="shared" si="45"/>
        <v>8.3488110154878861</v>
      </c>
    </row>
    <row r="253" spans="1:48" x14ac:dyDescent="0.3">
      <c r="A253" s="1" t="s">
        <v>404</v>
      </c>
      <c r="B253" s="1" t="s">
        <v>400</v>
      </c>
      <c r="C253" s="1" t="s">
        <v>401</v>
      </c>
      <c r="D253" s="1" t="s">
        <v>52</v>
      </c>
      <c r="E253" s="1" t="s">
        <v>405</v>
      </c>
      <c r="F253" s="1" t="s">
        <v>338</v>
      </c>
      <c r="G253" s="1" t="s">
        <v>55</v>
      </c>
      <c r="H253" s="1" t="s">
        <v>339</v>
      </c>
      <c r="I253" s="2">
        <v>113.667530176</v>
      </c>
      <c r="J253" s="2">
        <v>34</v>
      </c>
      <c r="K253" s="2">
        <f t="shared" si="38"/>
        <v>15.96</v>
      </c>
      <c r="L253" s="2">
        <f t="shared" si="39"/>
        <v>12.49</v>
      </c>
      <c r="R253" s="7">
        <v>10.63</v>
      </c>
      <c r="S253" s="5">
        <v>8529.2462500000001</v>
      </c>
      <c r="T253" s="8">
        <v>5.33</v>
      </c>
      <c r="U253" s="5">
        <v>1282.997625</v>
      </c>
      <c r="AL253" s="5" t="str">
        <f t="shared" si="41"/>
        <v/>
      </c>
      <c r="AN253" s="5" t="str">
        <f t="shared" si="42"/>
        <v/>
      </c>
      <c r="AP253" s="5" t="str">
        <f t="shared" si="43"/>
        <v/>
      </c>
      <c r="AR253" s="2">
        <v>12.49</v>
      </c>
      <c r="AS253" s="5">
        <f t="shared" si="44"/>
        <v>9812.2438750000001</v>
      </c>
      <c r="AT253" s="5">
        <f t="shared" si="40"/>
        <v>9478.6275832499996</v>
      </c>
      <c r="AU253" s="11">
        <f t="shared" si="37"/>
        <v>0.15469334834606266</v>
      </c>
      <c r="AV253" s="5">
        <f t="shared" si="45"/>
        <v>154.69334834606266</v>
      </c>
    </row>
    <row r="254" spans="1:48" x14ac:dyDescent="0.3">
      <c r="A254" s="1" t="s">
        <v>406</v>
      </c>
      <c r="B254" s="1" t="s">
        <v>395</v>
      </c>
      <c r="C254" s="1" t="s">
        <v>396</v>
      </c>
      <c r="D254" s="1" t="s">
        <v>52</v>
      </c>
      <c r="E254" s="1" t="s">
        <v>382</v>
      </c>
      <c r="F254" s="1" t="s">
        <v>157</v>
      </c>
      <c r="G254" s="1" t="s">
        <v>55</v>
      </c>
      <c r="H254" s="1" t="s">
        <v>339</v>
      </c>
      <c r="I254" s="2">
        <v>8.1189847227400005</v>
      </c>
      <c r="J254" s="2">
        <v>0.27</v>
      </c>
      <c r="K254" s="2">
        <f t="shared" si="38"/>
        <v>0</v>
      </c>
      <c r="L254" s="2">
        <f t="shared" si="39"/>
        <v>0.27</v>
      </c>
      <c r="AL254" s="5" t="str">
        <f t="shared" si="41"/>
        <v/>
      </c>
      <c r="AN254" s="5" t="str">
        <f t="shared" si="42"/>
        <v/>
      </c>
      <c r="AP254" s="5" t="str">
        <f t="shared" si="43"/>
        <v/>
      </c>
      <c r="AR254" s="2">
        <v>0.27</v>
      </c>
      <c r="AS254" s="5">
        <f t="shared" si="44"/>
        <v>0</v>
      </c>
      <c r="AT254" s="5">
        <f t="shared" si="40"/>
        <v>0</v>
      </c>
      <c r="AU254" s="11">
        <f t="shared" si="37"/>
        <v>0</v>
      </c>
      <c r="AV254" s="5">
        <f t="shared" si="45"/>
        <v>0</v>
      </c>
    </row>
    <row r="255" spans="1:48" x14ac:dyDescent="0.3">
      <c r="A255" s="1" t="s">
        <v>406</v>
      </c>
      <c r="B255" s="1" t="s">
        <v>395</v>
      </c>
      <c r="C255" s="1" t="s">
        <v>396</v>
      </c>
      <c r="D255" s="1" t="s">
        <v>52</v>
      </c>
      <c r="E255" s="1" t="s">
        <v>108</v>
      </c>
      <c r="F255" s="1" t="s">
        <v>338</v>
      </c>
      <c r="G255" s="1" t="s">
        <v>55</v>
      </c>
      <c r="H255" s="1" t="s">
        <v>339</v>
      </c>
      <c r="I255" s="2">
        <v>8.1189847227400005</v>
      </c>
      <c r="J255" s="2">
        <v>3.65</v>
      </c>
      <c r="K255" s="2">
        <f t="shared" si="38"/>
        <v>1.31</v>
      </c>
      <c r="L255" s="2">
        <f t="shared" si="39"/>
        <v>0</v>
      </c>
      <c r="Z255" s="9">
        <v>0.47</v>
      </c>
      <c r="AA255" s="5">
        <v>45.253950000000003</v>
      </c>
      <c r="AB255" s="10">
        <v>0.84</v>
      </c>
      <c r="AC255" s="5">
        <v>72.79440000000001</v>
      </c>
      <c r="AL255" s="5" t="str">
        <f t="shared" si="41"/>
        <v/>
      </c>
      <c r="AN255" s="5" t="str">
        <f t="shared" si="42"/>
        <v/>
      </c>
      <c r="AP255" s="5" t="str">
        <f t="shared" si="43"/>
        <v/>
      </c>
      <c r="AS255" s="5">
        <f t="shared" si="44"/>
        <v>118.04835000000001</v>
      </c>
      <c r="AT255" s="5">
        <f t="shared" si="40"/>
        <v>114.03470610000002</v>
      </c>
      <c r="AU255" s="11">
        <f t="shared" si="37"/>
        <v>1.8610722237300617E-3</v>
      </c>
      <c r="AV255" s="5">
        <f t="shared" si="45"/>
        <v>1.8610722237300619</v>
      </c>
    </row>
    <row r="256" spans="1:48" x14ac:dyDescent="0.3">
      <c r="A256" s="1" t="s">
        <v>406</v>
      </c>
      <c r="B256" s="1" t="s">
        <v>395</v>
      </c>
      <c r="C256" s="1" t="s">
        <v>396</v>
      </c>
      <c r="D256" s="1" t="s">
        <v>52</v>
      </c>
      <c r="E256" s="1" t="s">
        <v>340</v>
      </c>
      <c r="F256" s="1" t="s">
        <v>338</v>
      </c>
      <c r="G256" s="1" t="s">
        <v>55</v>
      </c>
      <c r="H256" s="1" t="s">
        <v>339</v>
      </c>
      <c r="I256" s="2">
        <v>8.1189847227400005</v>
      </c>
      <c r="J256" s="2">
        <v>4.1900000000000004</v>
      </c>
      <c r="K256" s="2">
        <f t="shared" si="38"/>
        <v>1.21</v>
      </c>
      <c r="L256" s="2">
        <f t="shared" si="39"/>
        <v>2.97</v>
      </c>
      <c r="Z256" s="9">
        <v>0.57999999999999996</v>
      </c>
      <c r="AA256" s="5">
        <v>55.845300000000002</v>
      </c>
      <c r="AB256" s="10">
        <v>0.63</v>
      </c>
      <c r="AC256" s="5">
        <v>54.595799999999997</v>
      </c>
      <c r="AL256" s="5" t="str">
        <f t="shared" si="41"/>
        <v/>
      </c>
      <c r="AN256" s="5" t="str">
        <f t="shared" si="42"/>
        <v/>
      </c>
      <c r="AP256" s="5" t="str">
        <f t="shared" si="43"/>
        <v/>
      </c>
      <c r="AR256" s="2">
        <v>2.97</v>
      </c>
      <c r="AS256" s="5">
        <f t="shared" si="44"/>
        <v>110.44110000000001</v>
      </c>
      <c r="AT256" s="5">
        <f t="shared" si="40"/>
        <v>106.6861026</v>
      </c>
      <c r="AU256" s="11">
        <f t="shared" si="37"/>
        <v>1.7411413507109088E-3</v>
      </c>
      <c r="AV256" s="5">
        <f t="shared" si="45"/>
        <v>1.7411413507109088</v>
      </c>
    </row>
    <row r="257" spans="1:48" x14ac:dyDescent="0.3">
      <c r="A257" s="1" t="s">
        <v>407</v>
      </c>
      <c r="B257" s="1" t="s">
        <v>408</v>
      </c>
      <c r="C257" s="1" t="s">
        <v>409</v>
      </c>
      <c r="D257" s="1" t="s">
        <v>52</v>
      </c>
      <c r="E257" s="1" t="s">
        <v>109</v>
      </c>
      <c r="F257" s="1" t="s">
        <v>342</v>
      </c>
      <c r="G257" s="1" t="s">
        <v>55</v>
      </c>
      <c r="H257" s="1" t="s">
        <v>339</v>
      </c>
      <c r="I257" s="2">
        <v>160.44205047599999</v>
      </c>
      <c r="J257" s="2">
        <v>38.979999999999997</v>
      </c>
      <c r="K257" s="2">
        <f t="shared" si="38"/>
        <v>38.980000000000004</v>
      </c>
      <c r="L257" s="2">
        <f t="shared" si="39"/>
        <v>0</v>
      </c>
      <c r="R257" s="7">
        <v>30.85</v>
      </c>
      <c r="S257" s="5">
        <v>24753.268749999999</v>
      </c>
      <c r="T257" s="8">
        <v>8.1300000000000008</v>
      </c>
      <c r="U257" s="5">
        <v>1956.992625000001</v>
      </c>
      <c r="AL257" s="5" t="str">
        <f t="shared" si="41"/>
        <v/>
      </c>
      <c r="AN257" s="5" t="str">
        <f t="shared" si="42"/>
        <v/>
      </c>
      <c r="AP257" s="5" t="str">
        <f t="shared" si="43"/>
        <v/>
      </c>
      <c r="AS257" s="5">
        <f t="shared" si="44"/>
        <v>26710.261375000002</v>
      </c>
      <c r="AT257" s="5">
        <f t="shared" si="40"/>
        <v>25802.112488250001</v>
      </c>
      <c r="AU257" s="11">
        <f t="shared" si="37"/>
        <v>0.42109631802208519</v>
      </c>
      <c r="AV257" s="5">
        <f t="shared" si="45"/>
        <v>421.0963180220852</v>
      </c>
    </row>
    <row r="258" spans="1:48" x14ac:dyDescent="0.3">
      <c r="A258" s="1" t="s">
        <v>407</v>
      </c>
      <c r="B258" s="1" t="s">
        <v>408</v>
      </c>
      <c r="C258" s="1" t="s">
        <v>409</v>
      </c>
      <c r="D258" s="1" t="s">
        <v>52</v>
      </c>
      <c r="E258" s="1" t="s">
        <v>99</v>
      </c>
      <c r="F258" s="1" t="s">
        <v>342</v>
      </c>
      <c r="G258" s="1" t="s">
        <v>55</v>
      </c>
      <c r="H258" s="1" t="s">
        <v>339</v>
      </c>
      <c r="I258" s="2">
        <v>160.44205047599999</v>
      </c>
      <c r="J258" s="2">
        <v>37.1</v>
      </c>
      <c r="K258" s="2">
        <f t="shared" si="38"/>
        <v>34.57</v>
      </c>
      <c r="L258" s="2">
        <f t="shared" si="39"/>
        <v>2.5299999999999998</v>
      </c>
      <c r="R258" s="7">
        <v>29.31</v>
      </c>
      <c r="S258" s="5">
        <v>23517.611250000002</v>
      </c>
      <c r="T258" s="8">
        <v>5.26</v>
      </c>
      <c r="U258" s="5">
        <v>1266.1477500000001</v>
      </c>
      <c r="AL258" s="5" t="str">
        <f t="shared" si="41"/>
        <v/>
      </c>
      <c r="AN258" s="5" t="str">
        <f t="shared" si="42"/>
        <v/>
      </c>
      <c r="AP258" s="5" t="str">
        <f t="shared" si="43"/>
        <v/>
      </c>
      <c r="AR258" s="2">
        <v>2.5299999999999998</v>
      </c>
      <c r="AS258" s="5">
        <f t="shared" si="44"/>
        <v>24783.759000000002</v>
      </c>
      <c r="AT258" s="5">
        <f t="shared" si="40"/>
        <v>23941.111194000005</v>
      </c>
      <c r="AU258" s="11">
        <f t="shared" si="37"/>
        <v>0.39072435552483309</v>
      </c>
      <c r="AV258" s="5">
        <f t="shared" si="45"/>
        <v>390.72435552483313</v>
      </c>
    </row>
    <row r="259" spans="1:48" x14ac:dyDescent="0.3">
      <c r="A259" s="1" t="s">
        <v>407</v>
      </c>
      <c r="B259" s="1" t="s">
        <v>408</v>
      </c>
      <c r="C259" s="1" t="s">
        <v>409</v>
      </c>
      <c r="D259" s="1" t="s">
        <v>52</v>
      </c>
      <c r="E259" s="1" t="s">
        <v>101</v>
      </c>
      <c r="F259" s="1" t="s">
        <v>342</v>
      </c>
      <c r="G259" s="1" t="s">
        <v>55</v>
      </c>
      <c r="H259" s="1" t="s">
        <v>339</v>
      </c>
      <c r="I259" s="2">
        <v>160.44205047599999</v>
      </c>
      <c r="J259" s="2">
        <v>38.14</v>
      </c>
      <c r="K259" s="2">
        <f t="shared" si="38"/>
        <v>35.89</v>
      </c>
      <c r="L259" s="2">
        <f t="shared" si="39"/>
        <v>2.25</v>
      </c>
      <c r="R259" s="7">
        <v>28.89</v>
      </c>
      <c r="S259" s="5">
        <v>23180.61375</v>
      </c>
      <c r="T259" s="8">
        <v>2.2000000000000002</v>
      </c>
      <c r="U259" s="5">
        <v>529.56750000000011</v>
      </c>
      <c r="Z259" s="9">
        <v>2.0499999999999998</v>
      </c>
      <c r="AA259" s="5">
        <v>197.38425000000001</v>
      </c>
      <c r="AB259" s="10">
        <v>2.75</v>
      </c>
      <c r="AC259" s="5">
        <v>238.315</v>
      </c>
      <c r="AL259" s="5" t="str">
        <f t="shared" si="41"/>
        <v/>
      </c>
      <c r="AN259" s="5" t="str">
        <f t="shared" si="42"/>
        <v/>
      </c>
      <c r="AP259" s="5" t="str">
        <f t="shared" si="43"/>
        <v/>
      </c>
      <c r="AR259" s="2">
        <v>2.25</v>
      </c>
      <c r="AS259" s="5">
        <f t="shared" si="44"/>
        <v>24145.880499999999</v>
      </c>
      <c r="AT259" s="5">
        <f t="shared" si="40"/>
        <v>23324.920563</v>
      </c>
      <c r="AU259" s="11">
        <f t="shared" ref="AU259:AU322" si="46">(AS259/$AS$360)*96.6</f>
        <v>0.38066798490665332</v>
      </c>
      <c r="AV259" s="5">
        <f t="shared" si="45"/>
        <v>380.66798490665332</v>
      </c>
    </row>
    <row r="260" spans="1:48" x14ac:dyDescent="0.3">
      <c r="A260" s="1" t="s">
        <v>407</v>
      </c>
      <c r="B260" s="1" t="s">
        <v>408</v>
      </c>
      <c r="C260" s="1" t="s">
        <v>409</v>
      </c>
      <c r="D260" s="1" t="s">
        <v>52</v>
      </c>
      <c r="E260" s="1" t="s">
        <v>116</v>
      </c>
      <c r="F260" s="1" t="s">
        <v>342</v>
      </c>
      <c r="G260" s="1" t="s">
        <v>55</v>
      </c>
      <c r="H260" s="1" t="s">
        <v>339</v>
      </c>
      <c r="I260" s="2">
        <v>160.44205047599999</v>
      </c>
      <c r="J260" s="2">
        <v>40.119999999999997</v>
      </c>
      <c r="K260" s="2">
        <f t="shared" ref="K260:K323" si="47">SUM(N260,P260,R260,T260,V260,X260,Z260,AB260,AE260,AG260,AI260)</f>
        <v>40</v>
      </c>
      <c r="L260" s="2">
        <f t="shared" ref="L260:L323" si="48">SUM(M260,AD260,AK260,AM260,AO260,AQ260,AR260)</f>
        <v>0</v>
      </c>
      <c r="R260" s="7">
        <v>31.26</v>
      </c>
      <c r="S260" s="5">
        <v>25082.2425</v>
      </c>
      <c r="T260" s="8">
        <v>8.74</v>
      </c>
      <c r="U260" s="5">
        <v>2103.8272499999998</v>
      </c>
      <c r="AL260" s="5" t="str">
        <f t="shared" si="41"/>
        <v/>
      </c>
      <c r="AN260" s="5" t="str">
        <f t="shared" si="42"/>
        <v/>
      </c>
      <c r="AP260" s="5" t="str">
        <f t="shared" si="43"/>
        <v/>
      </c>
      <c r="AS260" s="5">
        <f t="shared" si="44"/>
        <v>27186.069749999999</v>
      </c>
      <c r="AT260" s="5">
        <f t="shared" si="40"/>
        <v>26261.743378499999</v>
      </c>
      <c r="AU260" s="11">
        <f t="shared" si="46"/>
        <v>0.42859759822236448</v>
      </c>
      <c r="AV260" s="5">
        <f t="shared" si="45"/>
        <v>428.59759822236447</v>
      </c>
    </row>
    <row r="261" spans="1:48" x14ac:dyDescent="0.3">
      <c r="A261" s="1" t="s">
        <v>410</v>
      </c>
      <c r="B261" s="1" t="s">
        <v>111</v>
      </c>
      <c r="C261" s="1" t="s">
        <v>112</v>
      </c>
      <c r="D261" s="1" t="s">
        <v>113</v>
      </c>
      <c r="E261" s="1" t="s">
        <v>382</v>
      </c>
      <c r="F261" s="1" t="s">
        <v>157</v>
      </c>
      <c r="G261" s="1" t="s">
        <v>55</v>
      </c>
      <c r="H261" s="1" t="s">
        <v>339</v>
      </c>
      <c r="I261" s="2">
        <v>151.698901135</v>
      </c>
      <c r="J261" s="2">
        <v>1.91</v>
      </c>
      <c r="K261" s="2">
        <f t="shared" si="47"/>
        <v>0</v>
      </c>
      <c r="L261" s="2">
        <f t="shared" si="48"/>
        <v>1.91</v>
      </c>
      <c r="AL261" s="5" t="str">
        <f t="shared" si="41"/>
        <v/>
      </c>
      <c r="AN261" s="5" t="str">
        <f t="shared" si="42"/>
        <v/>
      </c>
      <c r="AP261" s="5" t="str">
        <f t="shared" si="43"/>
        <v/>
      </c>
      <c r="AR261" s="2">
        <v>1.91</v>
      </c>
      <c r="AS261" s="5">
        <f t="shared" si="44"/>
        <v>0</v>
      </c>
      <c r="AT261" s="5">
        <f t="shared" si="40"/>
        <v>0</v>
      </c>
      <c r="AU261" s="11">
        <f t="shared" si="46"/>
        <v>0</v>
      </c>
      <c r="AV261" s="5">
        <f t="shared" si="45"/>
        <v>0</v>
      </c>
    </row>
    <row r="262" spans="1:48" x14ac:dyDescent="0.3">
      <c r="A262" s="1" t="s">
        <v>410</v>
      </c>
      <c r="B262" s="1" t="s">
        <v>111</v>
      </c>
      <c r="C262" s="1" t="s">
        <v>112</v>
      </c>
      <c r="D262" s="1" t="s">
        <v>113</v>
      </c>
      <c r="E262" s="1" t="s">
        <v>108</v>
      </c>
      <c r="F262" s="1" t="s">
        <v>342</v>
      </c>
      <c r="G262" s="1" t="s">
        <v>55</v>
      </c>
      <c r="H262" s="1" t="s">
        <v>339</v>
      </c>
      <c r="I262" s="2">
        <v>151.698901135</v>
      </c>
      <c r="J262" s="2">
        <v>38.83</v>
      </c>
      <c r="K262" s="2">
        <f t="shared" si="47"/>
        <v>38.83</v>
      </c>
      <c r="L262" s="2">
        <f t="shared" si="48"/>
        <v>0</v>
      </c>
      <c r="R262" s="7">
        <v>26.88</v>
      </c>
      <c r="S262" s="5">
        <v>21567.84</v>
      </c>
      <c r="T262" s="8">
        <v>11.04</v>
      </c>
      <c r="U262" s="5">
        <v>2657.4659999999999</v>
      </c>
      <c r="Z262" s="9">
        <v>0.91</v>
      </c>
      <c r="AA262" s="5">
        <v>87.619350000000011</v>
      </c>
      <c r="AL262" s="5" t="str">
        <f t="shared" si="41"/>
        <v/>
      </c>
      <c r="AN262" s="5" t="str">
        <f t="shared" si="42"/>
        <v/>
      </c>
      <c r="AP262" s="5" t="str">
        <f t="shared" si="43"/>
        <v/>
      </c>
      <c r="AS262" s="5">
        <f t="shared" si="44"/>
        <v>24312.925350000001</v>
      </c>
      <c r="AT262" s="5">
        <f t="shared" ref="AT262:AT325" si="49">$AS$360*(AU262/100)</f>
        <v>23486.285888099999</v>
      </c>
      <c r="AU262" s="11">
        <f t="shared" si="46"/>
        <v>0.38330150354924475</v>
      </c>
      <c r="AV262" s="5">
        <f t="shared" ref="AV262:AV280" si="50">(AU262/100)*$AV$1</f>
        <v>383.30150354924473</v>
      </c>
    </row>
    <row r="263" spans="1:48" x14ac:dyDescent="0.3">
      <c r="A263" s="1" t="s">
        <v>410</v>
      </c>
      <c r="B263" s="1" t="s">
        <v>111</v>
      </c>
      <c r="C263" s="1" t="s">
        <v>112</v>
      </c>
      <c r="D263" s="1" t="s">
        <v>113</v>
      </c>
      <c r="E263" s="1" t="s">
        <v>115</v>
      </c>
      <c r="F263" s="1" t="s">
        <v>342</v>
      </c>
      <c r="G263" s="1" t="s">
        <v>55</v>
      </c>
      <c r="H263" s="1" t="s">
        <v>339</v>
      </c>
      <c r="I263" s="2">
        <v>151.698901135</v>
      </c>
      <c r="J263" s="2">
        <v>39.92</v>
      </c>
      <c r="K263" s="2">
        <f t="shared" si="47"/>
        <v>39.93</v>
      </c>
      <c r="L263" s="2">
        <f t="shared" si="48"/>
        <v>0</v>
      </c>
      <c r="R263" s="7">
        <v>21.64</v>
      </c>
      <c r="S263" s="5">
        <v>17363.395</v>
      </c>
      <c r="T263" s="8">
        <v>17.97</v>
      </c>
      <c r="U263" s="5">
        <v>4325.6036250000006</v>
      </c>
      <c r="Z263" s="9">
        <v>0.32</v>
      </c>
      <c r="AA263" s="5">
        <v>30.811199999999999</v>
      </c>
      <c r="AL263" s="5" t="str">
        <f t="shared" si="41"/>
        <v/>
      </c>
      <c r="AN263" s="5" t="str">
        <f t="shared" si="42"/>
        <v/>
      </c>
      <c r="AP263" s="5" t="str">
        <f t="shared" si="43"/>
        <v/>
      </c>
      <c r="AS263" s="5">
        <f t="shared" si="44"/>
        <v>21719.809825</v>
      </c>
      <c r="AT263" s="5">
        <f t="shared" si="49"/>
        <v>20981.336290949999</v>
      </c>
      <c r="AU263" s="11">
        <f t="shared" si="46"/>
        <v>0.34242015894340572</v>
      </c>
      <c r="AV263" s="5">
        <f t="shared" si="50"/>
        <v>342.42015894340574</v>
      </c>
    </row>
    <row r="264" spans="1:48" x14ac:dyDescent="0.3">
      <c r="A264" s="1" t="s">
        <v>410</v>
      </c>
      <c r="B264" s="1" t="s">
        <v>111</v>
      </c>
      <c r="C264" s="1" t="s">
        <v>112</v>
      </c>
      <c r="D264" s="1" t="s">
        <v>113</v>
      </c>
      <c r="E264" s="1" t="s">
        <v>80</v>
      </c>
      <c r="F264" s="1" t="s">
        <v>342</v>
      </c>
      <c r="G264" s="1" t="s">
        <v>55</v>
      </c>
      <c r="H264" s="1" t="s">
        <v>339</v>
      </c>
      <c r="I264" s="2">
        <v>151.698901135</v>
      </c>
      <c r="J264" s="2">
        <v>31.89</v>
      </c>
      <c r="K264" s="2">
        <f t="shared" si="47"/>
        <v>30.759999999999998</v>
      </c>
      <c r="L264" s="2">
        <f t="shared" si="48"/>
        <v>1.1299999999999999</v>
      </c>
      <c r="R264" s="7">
        <v>28.12</v>
      </c>
      <c r="S264" s="5">
        <v>22562.785</v>
      </c>
      <c r="T264" s="8">
        <v>0.9</v>
      </c>
      <c r="U264" s="5">
        <v>216.64125000000001</v>
      </c>
      <c r="Z264" s="9">
        <v>1.65</v>
      </c>
      <c r="AA264" s="5">
        <v>158.87025</v>
      </c>
      <c r="AB264" s="10">
        <v>0.09</v>
      </c>
      <c r="AC264" s="5">
        <v>7.7994000000000003</v>
      </c>
      <c r="AL264" s="5" t="str">
        <f t="shared" si="41"/>
        <v/>
      </c>
      <c r="AN264" s="5" t="str">
        <f t="shared" si="42"/>
        <v/>
      </c>
      <c r="AP264" s="5" t="str">
        <f t="shared" si="43"/>
        <v/>
      </c>
      <c r="AR264" s="2">
        <v>1.1299999999999999</v>
      </c>
      <c r="AS264" s="5">
        <f t="shared" si="44"/>
        <v>22946.0959</v>
      </c>
      <c r="AT264" s="5">
        <f t="shared" si="49"/>
        <v>22165.928639399997</v>
      </c>
      <c r="AU264" s="11">
        <f t="shared" si="46"/>
        <v>0.36175297429007897</v>
      </c>
      <c r="AV264" s="5">
        <f t="shared" si="50"/>
        <v>361.75297429007895</v>
      </c>
    </row>
    <row r="265" spans="1:48" x14ac:dyDescent="0.3">
      <c r="A265" s="1" t="s">
        <v>410</v>
      </c>
      <c r="B265" s="1" t="s">
        <v>111</v>
      </c>
      <c r="C265" s="1" t="s">
        <v>112</v>
      </c>
      <c r="D265" s="1" t="s">
        <v>113</v>
      </c>
      <c r="E265" s="1" t="s">
        <v>343</v>
      </c>
      <c r="F265" s="1" t="s">
        <v>342</v>
      </c>
      <c r="G265" s="1" t="s">
        <v>55</v>
      </c>
      <c r="H265" s="1" t="s">
        <v>339</v>
      </c>
      <c r="I265" s="2">
        <v>151.698901135</v>
      </c>
      <c r="J265" s="2">
        <v>36.950000000000003</v>
      </c>
      <c r="K265" s="2">
        <f t="shared" si="47"/>
        <v>27.45</v>
      </c>
      <c r="L265" s="2">
        <f t="shared" si="48"/>
        <v>9.5</v>
      </c>
      <c r="R265" s="7">
        <v>26.27</v>
      </c>
      <c r="S265" s="5">
        <v>21078.391250000001</v>
      </c>
      <c r="T265" s="8">
        <v>0.54</v>
      </c>
      <c r="U265" s="5">
        <v>129.98474999999999</v>
      </c>
      <c r="Z265" s="9">
        <v>0.64</v>
      </c>
      <c r="AA265" s="5">
        <v>61.622400000000013</v>
      </c>
      <c r="AL265" s="5" t="str">
        <f t="shared" si="41"/>
        <v/>
      </c>
      <c r="AN265" s="5" t="str">
        <f t="shared" si="42"/>
        <v/>
      </c>
      <c r="AP265" s="5" t="str">
        <f t="shared" si="43"/>
        <v/>
      </c>
      <c r="AR265" s="2">
        <v>9.5</v>
      </c>
      <c r="AS265" s="5">
        <f t="shared" si="44"/>
        <v>21269.9984</v>
      </c>
      <c r="AT265" s="5">
        <f t="shared" si="49"/>
        <v>20546.818454399996</v>
      </c>
      <c r="AU265" s="11">
        <f t="shared" si="46"/>
        <v>0.33532872946570491</v>
      </c>
      <c r="AV265" s="5">
        <f t="shared" si="50"/>
        <v>335.3287294657049</v>
      </c>
    </row>
    <row r="266" spans="1:48" x14ac:dyDescent="0.3">
      <c r="A266" s="1" t="s">
        <v>411</v>
      </c>
      <c r="B266" s="1" t="s">
        <v>386</v>
      </c>
      <c r="C266" s="1" t="s">
        <v>387</v>
      </c>
      <c r="D266" s="1" t="s">
        <v>388</v>
      </c>
      <c r="E266" s="1" t="s">
        <v>80</v>
      </c>
      <c r="F266" s="1" t="s">
        <v>342</v>
      </c>
      <c r="G266" s="1" t="s">
        <v>55</v>
      </c>
      <c r="H266" s="1" t="s">
        <v>339</v>
      </c>
      <c r="I266" s="2">
        <v>33.262322195899998</v>
      </c>
      <c r="J266" s="2">
        <v>8.0500000000000007</v>
      </c>
      <c r="K266" s="2">
        <f t="shared" si="47"/>
        <v>7.92</v>
      </c>
      <c r="L266" s="2">
        <f t="shared" si="48"/>
        <v>0.14000000000000001</v>
      </c>
      <c r="Z266" s="9">
        <v>3.54</v>
      </c>
      <c r="AA266" s="5">
        <v>340.84890000000001</v>
      </c>
      <c r="AB266" s="10">
        <v>4.38</v>
      </c>
      <c r="AC266" s="5">
        <v>379.57080000000002</v>
      </c>
      <c r="AL266" s="5" t="str">
        <f t="shared" si="41"/>
        <v/>
      </c>
      <c r="AN266" s="5" t="str">
        <f t="shared" si="42"/>
        <v/>
      </c>
      <c r="AP266" s="5" t="str">
        <f t="shared" si="43"/>
        <v/>
      </c>
      <c r="AR266" s="2">
        <v>0.14000000000000001</v>
      </c>
      <c r="AS266" s="5">
        <f t="shared" si="44"/>
        <v>720.41970000000003</v>
      </c>
      <c r="AT266" s="5">
        <f t="shared" si="49"/>
        <v>695.92543020000005</v>
      </c>
      <c r="AU266" s="11">
        <f t="shared" si="46"/>
        <v>1.1357660594984546E-2</v>
      </c>
      <c r="AV266" s="5">
        <f t="shared" si="50"/>
        <v>11.357660594984546</v>
      </c>
    </row>
    <row r="267" spans="1:48" x14ac:dyDescent="0.3">
      <c r="A267" s="1" t="s">
        <v>411</v>
      </c>
      <c r="B267" s="1" t="s">
        <v>386</v>
      </c>
      <c r="C267" s="1" t="s">
        <v>387</v>
      </c>
      <c r="D267" s="1" t="s">
        <v>388</v>
      </c>
      <c r="E267" s="1" t="s">
        <v>63</v>
      </c>
      <c r="F267" s="1" t="s">
        <v>342</v>
      </c>
      <c r="G267" s="1" t="s">
        <v>55</v>
      </c>
      <c r="H267" s="1" t="s">
        <v>339</v>
      </c>
      <c r="I267" s="2">
        <v>33.262322195899998</v>
      </c>
      <c r="J267" s="2">
        <v>25.21</v>
      </c>
      <c r="K267" s="2">
        <f t="shared" si="47"/>
        <v>25.2</v>
      </c>
      <c r="L267" s="2">
        <f t="shared" si="48"/>
        <v>0</v>
      </c>
      <c r="Z267" s="9">
        <v>1.47</v>
      </c>
      <c r="AA267" s="5">
        <v>141.53895</v>
      </c>
      <c r="AB267" s="10">
        <v>23.73</v>
      </c>
      <c r="AC267" s="5">
        <v>2056.441800000001</v>
      </c>
      <c r="AL267" s="5" t="str">
        <f t="shared" si="41"/>
        <v/>
      </c>
      <c r="AN267" s="5" t="str">
        <f t="shared" si="42"/>
        <v/>
      </c>
      <c r="AP267" s="5" t="str">
        <f t="shared" si="43"/>
        <v/>
      </c>
      <c r="AS267" s="5">
        <f t="shared" si="44"/>
        <v>2197.9807500000011</v>
      </c>
      <c r="AT267" s="5">
        <f t="shared" si="49"/>
        <v>2123.2494045000008</v>
      </c>
      <c r="AU267" s="11">
        <f t="shared" si="46"/>
        <v>3.4651911035760943E-2</v>
      </c>
      <c r="AV267" s="5">
        <f t="shared" si="50"/>
        <v>34.651911035760946</v>
      </c>
    </row>
    <row r="268" spans="1:48" x14ac:dyDescent="0.3">
      <c r="A268" s="1" t="s">
        <v>412</v>
      </c>
      <c r="B268" s="1" t="s">
        <v>413</v>
      </c>
      <c r="C268" s="1" t="s">
        <v>414</v>
      </c>
      <c r="D268" s="1" t="s">
        <v>62</v>
      </c>
      <c r="E268" s="1" t="s">
        <v>65</v>
      </c>
      <c r="F268" s="1" t="s">
        <v>342</v>
      </c>
      <c r="G268" s="1" t="s">
        <v>55</v>
      </c>
      <c r="H268" s="1" t="s">
        <v>339</v>
      </c>
      <c r="I268" s="2">
        <v>80.898663857900004</v>
      </c>
      <c r="J268" s="2">
        <v>40.43</v>
      </c>
      <c r="K268" s="2">
        <f t="shared" si="47"/>
        <v>40</v>
      </c>
      <c r="L268" s="2">
        <f t="shared" si="48"/>
        <v>0</v>
      </c>
      <c r="R268" s="7">
        <v>32.58</v>
      </c>
      <c r="S268" s="5">
        <v>26141.377499999999</v>
      </c>
      <c r="T268" s="8">
        <v>7.42</v>
      </c>
      <c r="U268" s="5">
        <v>1786.0867499999999</v>
      </c>
      <c r="AL268" s="5" t="str">
        <f t="shared" si="41"/>
        <v/>
      </c>
      <c r="AN268" s="5" t="str">
        <f t="shared" si="42"/>
        <v/>
      </c>
      <c r="AP268" s="5" t="str">
        <f t="shared" si="43"/>
        <v/>
      </c>
      <c r="AS268" s="5">
        <f t="shared" si="44"/>
        <v>27927.464249999997</v>
      </c>
      <c r="AT268" s="5">
        <f t="shared" si="49"/>
        <v>26977.930465499998</v>
      </c>
      <c r="AU268" s="11">
        <f t="shared" si="46"/>
        <v>0.44028593364404744</v>
      </c>
      <c r="AV268" s="5">
        <f t="shared" si="50"/>
        <v>440.28593364404747</v>
      </c>
    </row>
    <row r="269" spans="1:48" x14ac:dyDescent="0.3">
      <c r="A269" s="1" t="s">
        <v>412</v>
      </c>
      <c r="B269" s="1" t="s">
        <v>413</v>
      </c>
      <c r="C269" s="1" t="s">
        <v>414</v>
      </c>
      <c r="D269" s="1" t="s">
        <v>62</v>
      </c>
      <c r="E269" s="1" t="s">
        <v>79</v>
      </c>
      <c r="F269" s="1" t="s">
        <v>342</v>
      </c>
      <c r="G269" s="1" t="s">
        <v>55</v>
      </c>
      <c r="H269" s="1" t="s">
        <v>339</v>
      </c>
      <c r="I269" s="2">
        <v>80.898663857900004</v>
      </c>
      <c r="J269" s="2">
        <v>38.43</v>
      </c>
      <c r="K269" s="2">
        <f t="shared" si="47"/>
        <v>37.480000000000004</v>
      </c>
      <c r="L269" s="2">
        <f t="shared" si="48"/>
        <v>0.95</v>
      </c>
      <c r="R269" s="7">
        <v>35.97</v>
      </c>
      <c r="S269" s="5">
        <v>28861.428749999999</v>
      </c>
      <c r="T269" s="8">
        <v>0.24</v>
      </c>
      <c r="U269" s="5">
        <v>57.771000000000008</v>
      </c>
      <c r="AB269" s="10">
        <v>1.27</v>
      </c>
      <c r="AC269" s="5">
        <v>110.0582</v>
      </c>
      <c r="AL269" s="5" t="str">
        <f t="shared" si="41"/>
        <v/>
      </c>
      <c r="AN269" s="5" t="str">
        <f t="shared" si="42"/>
        <v/>
      </c>
      <c r="AP269" s="5" t="str">
        <f t="shared" si="43"/>
        <v/>
      </c>
      <c r="AR269" s="2">
        <v>0.95</v>
      </c>
      <c r="AS269" s="5">
        <f t="shared" si="44"/>
        <v>29029.257949999999</v>
      </c>
      <c r="AT269" s="5">
        <f t="shared" si="49"/>
        <v>28042.263179699992</v>
      </c>
      <c r="AU269" s="11">
        <f t="shared" si="46"/>
        <v>0.45765608453011042</v>
      </c>
      <c r="AV269" s="5">
        <f t="shared" si="50"/>
        <v>457.65608453011038</v>
      </c>
    </row>
    <row r="270" spans="1:48" x14ac:dyDescent="0.3">
      <c r="A270" s="1" t="s">
        <v>415</v>
      </c>
      <c r="B270" s="1" t="s">
        <v>111</v>
      </c>
      <c r="C270" s="1" t="s">
        <v>112</v>
      </c>
      <c r="D270" s="1" t="s">
        <v>113</v>
      </c>
      <c r="E270" s="1" t="s">
        <v>63</v>
      </c>
      <c r="F270" s="1" t="s">
        <v>342</v>
      </c>
      <c r="G270" s="1" t="s">
        <v>55</v>
      </c>
      <c r="H270" s="1" t="s">
        <v>339</v>
      </c>
      <c r="I270" s="2">
        <v>54.7401974319</v>
      </c>
      <c r="J270" s="2">
        <v>14.72</v>
      </c>
      <c r="K270" s="2">
        <f t="shared" si="47"/>
        <v>14.709999999999999</v>
      </c>
      <c r="L270" s="2">
        <f t="shared" si="48"/>
        <v>0</v>
      </c>
      <c r="R270" s="7">
        <v>10.58</v>
      </c>
      <c r="S270" s="5">
        <v>8489.1275000000005</v>
      </c>
      <c r="T270" s="8">
        <v>3.96</v>
      </c>
      <c r="U270" s="5">
        <v>953.22150000000011</v>
      </c>
      <c r="Z270" s="9">
        <v>0.06</v>
      </c>
      <c r="AA270" s="5">
        <v>5.7771000000000008</v>
      </c>
      <c r="AB270" s="10">
        <v>0.11</v>
      </c>
      <c r="AC270" s="5">
        <v>9.5326000000000004</v>
      </c>
      <c r="AL270" s="5" t="str">
        <f t="shared" si="41"/>
        <v/>
      </c>
      <c r="AN270" s="5" t="str">
        <f t="shared" si="42"/>
        <v/>
      </c>
      <c r="AP270" s="5" t="str">
        <f t="shared" si="43"/>
        <v/>
      </c>
      <c r="AS270" s="5">
        <f t="shared" si="44"/>
        <v>9457.6587</v>
      </c>
      <c r="AT270" s="5">
        <f t="shared" si="49"/>
        <v>9136.0983041999971</v>
      </c>
      <c r="AU270" s="11">
        <f t="shared" si="46"/>
        <v>0.14910319295516591</v>
      </c>
      <c r="AV270" s="5">
        <f t="shared" si="50"/>
        <v>149.10319295516589</v>
      </c>
    </row>
    <row r="271" spans="1:48" x14ac:dyDescent="0.3">
      <c r="A271" s="1" t="s">
        <v>415</v>
      </c>
      <c r="B271" s="1" t="s">
        <v>111</v>
      </c>
      <c r="C271" s="1" t="s">
        <v>112</v>
      </c>
      <c r="D271" s="1" t="s">
        <v>113</v>
      </c>
      <c r="E271" s="1" t="s">
        <v>90</v>
      </c>
      <c r="F271" s="1" t="s">
        <v>342</v>
      </c>
      <c r="G271" s="1" t="s">
        <v>55</v>
      </c>
      <c r="H271" s="1" t="s">
        <v>339</v>
      </c>
      <c r="I271" s="2">
        <v>54.7401974319</v>
      </c>
      <c r="J271" s="2">
        <v>40.020000000000003</v>
      </c>
      <c r="K271" s="2">
        <f t="shared" si="47"/>
        <v>40</v>
      </c>
      <c r="L271" s="2">
        <f t="shared" si="48"/>
        <v>0</v>
      </c>
      <c r="R271" s="7">
        <v>33.53</v>
      </c>
      <c r="S271" s="5">
        <v>26903.633750000001</v>
      </c>
      <c r="T271" s="8">
        <v>6.47</v>
      </c>
      <c r="U271" s="5">
        <v>1557.4098750000001</v>
      </c>
      <c r="AL271" s="5" t="str">
        <f t="shared" si="41"/>
        <v/>
      </c>
      <c r="AN271" s="5" t="str">
        <f t="shared" si="42"/>
        <v/>
      </c>
      <c r="AP271" s="5" t="str">
        <f t="shared" si="43"/>
        <v/>
      </c>
      <c r="AS271" s="5">
        <f t="shared" si="44"/>
        <v>28461.043625000002</v>
      </c>
      <c r="AT271" s="5">
        <f t="shared" si="49"/>
        <v>27493.368141750005</v>
      </c>
      <c r="AU271" s="11">
        <f t="shared" si="46"/>
        <v>0.4486979932278346</v>
      </c>
      <c r="AV271" s="5">
        <f t="shared" si="50"/>
        <v>448.69799322783462</v>
      </c>
    </row>
    <row r="272" spans="1:48" x14ac:dyDescent="0.3">
      <c r="A272" s="1" t="s">
        <v>416</v>
      </c>
      <c r="B272" s="1" t="s">
        <v>417</v>
      </c>
      <c r="C272" s="1" t="s">
        <v>112</v>
      </c>
      <c r="D272" s="1" t="s">
        <v>304</v>
      </c>
      <c r="E272" s="1" t="s">
        <v>57</v>
      </c>
      <c r="F272" s="1" t="s">
        <v>342</v>
      </c>
      <c r="G272" s="1" t="s">
        <v>55</v>
      </c>
      <c r="H272" s="1" t="s">
        <v>339</v>
      </c>
      <c r="I272" s="2">
        <v>74.4772231858</v>
      </c>
      <c r="J272" s="2">
        <v>38.93</v>
      </c>
      <c r="K272" s="2">
        <f t="shared" si="47"/>
        <v>38.930000000000007</v>
      </c>
      <c r="L272" s="2">
        <f t="shared" si="48"/>
        <v>0</v>
      </c>
      <c r="R272" s="7">
        <v>32.840000000000003</v>
      </c>
      <c r="S272" s="5">
        <v>26349.994999999999</v>
      </c>
      <c r="T272" s="8">
        <v>6.09</v>
      </c>
      <c r="U272" s="5">
        <v>1465.9391250000001</v>
      </c>
      <c r="AL272" s="5" t="str">
        <f t="shared" si="41"/>
        <v/>
      </c>
      <c r="AN272" s="5" t="str">
        <f t="shared" si="42"/>
        <v/>
      </c>
      <c r="AP272" s="5" t="str">
        <f t="shared" si="43"/>
        <v/>
      </c>
      <c r="AS272" s="5">
        <f t="shared" si="44"/>
        <v>27815.934125</v>
      </c>
      <c r="AT272" s="5">
        <f t="shared" si="49"/>
        <v>26870.192364749997</v>
      </c>
      <c r="AU272" s="11">
        <f t="shared" si="46"/>
        <v>0.43852762344533108</v>
      </c>
      <c r="AV272" s="5">
        <f t="shared" si="50"/>
        <v>438.52762344533107</v>
      </c>
    </row>
    <row r="273" spans="1:48" x14ac:dyDescent="0.3">
      <c r="A273" s="1" t="s">
        <v>416</v>
      </c>
      <c r="B273" s="1" t="s">
        <v>417</v>
      </c>
      <c r="C273" s="1" t="s">
        <v>112</v>
      </c>
      <c r="D273" s="1" t="s">
        <v>304</v>
      </c>
      <c r="E273" s="1" t="s">
        <v>58</v>
      </c>
      <c r="F273" s="1" t="s">
        <v>342</v>
      </c>
      <c r="G273" s="1" t="s">
        <v>55</v>
      </c>
      <c r="H273" s="1" t="s">
        <v>339</v>
      </c>
      <c r="I273" s="2">
        <v>74.4772231858</v>
      </c>
      <c r="J273" s="2">
        <v>33.729999999999997</v>
      </c>
      <c r="K273" s="2">
        <f t="shared" si="47"/>
        <v>33.550000000000004</v>
      </c>
      <c r="L273" s="2">
        <f t="shared" si="48"/>
        <v>0.19</v>
      </c>
      <c r="R273" s="7">
        <v>28.44</v>
      </c>
      <c r="S273" s="5">
        <v>22819.544999999998</v>
      </c>
      <c r="T273" s="8">
        <v>1.72</v>
      </c>
      <c r="U273" s="5">
        <v>414.02550000000008</v>
      </c>
      <c r="Z273" s="9">
        <v>0.03</v>
      </c>
      <c r="AA273" s="5">
        <v>2.88855</v>
      </c>
      <c r="AB273" s="10">
        <v>3.36</v>
      </c>
      <c r="AC273" s="5">
        <v>291.17759999999998</v>
      </c>
      <c r="AL273" s="5" t="str">
        <f t="shared" si="41"/>
        <v/>
      </c>
      <c r="AN273" s="5" t="str">
        <f t="shared" si="42"/>
        <v/>
      </c>
      <c r="AP273" s="5" t="str">
        <f t="shared" si="43"/>
        <v/>
      </c>
      <c r="AR273" s="2">
        <v>0.19</v>
      </c>
      <c r="AS273" s="5">
        <f t="shared" si="44"/>
        <v>23527.636649999997</v>
      </c>
      <c r="AT273" s="5">
        <f t="shared" si="49"/>
        <v>22727.697003899993</v>
      </c>
      <c r="AU273" s="11">
        <f t="shared" si="46"/>
        <v>0.37092116119647911</v>
      </c>
      <c r="AV273" s="5">
        <f t="shared" si="50"/>
        <v>370.92116119647909</v>
      </c>
    </row>
    <row r="274" spans="1:48" x14ac:dyDescent="0.3">
      <c r="A274" s="1" t="s">
        <v>418</v>
      </c>
      <c r="B274" s="1" t="s">
        <v>419</v>
      </c>
      <c r="C274" s="1" t="s">
        <v>420</v>
      </c>
      <c r="D274" s="1" t="s">
        <v>52</v>
      </c>
      <c r="E274" s="1" t="s">
        <v>76</v>
      </c>
      <c r="F274" s="1" t="s">
        <v>342</v>
      </c>
      <c r="G274" s="1" t="s">
        <v>55</v>
      </c>
      <c r="H274" s="1" t="s">
        <v>339</v>
      </c>
      <c r="I274" s="2">
        <v>62.424841806099998</v>
      </c>
      <c r="J274" s="2">
        <v>21.32</v>
      </c>
      <c r="K274" s="2">
        <f t="shared" si="47"/>
        <v>21.31</v>
      </c>
      <c r="L274" s="2">
        <f t="shared" si="48"/>
        <v>0</v>
      </c>
      <c r="R274" s="7">
        <v>21.29</v>
      </c>
      <c r="S274" s="5">
        <v>17082.563750000001</v>
      </c>
      <c r="AB274" s="10">
        <v>0.02</v>
      </c>
      <c r="AC274" s="5">
        <v>1.7332000000000001</v>
      </c>
      <c r="AL274" s="5" t="str">
        <f t="shared" si="41"/>
        <v/>
      </c>
      <c r="AN274" s="5" t="str">
        <f t="shared" si="42"/>
        <v/>
      </c>
      <c r="AP274" s="5" t="str">
        <f t="shared" si="43"/>
        <v/>
      </c>
      <c r="AS274" s="5">
        <f t="shared" si="44"/>
        <v>17084.29695</v>
      </c>
      <c r="AT274" s="5">
        <f t="shared" si="49"/>
        <v>16503.4308537</v>
      </c>
      <c r="AU274" s="11">
        <f t="shared" si="46"/>
        <v>0.2693397283028624</v>
      </c>
      <c r="AV274" s="5">
        <f t="shared" si="50"/>
        <v>269.3397283028624</v>
      </c>
    </row>
    <row r="275" spans="1:48" x14ac:dyDescent="0.3">
      <c r="A275" s="1" t="s">
        <v>418</v>
      </c>
      <c r="B275" s="1" t="s">
        <v>419</v>
      </c>
      <c r="C275" s="1" t="s">
        <v>420</v>
      </c>
      <c r="D275" s="1" t="s">
        <v>52</v>
      </c>
      <c r="E275" s="1" t="s">
        <v>53</v>
      </c>
      <c r="F275" s="1" t="s">
        <v>342</v>
      </c>
      <c r="G275" s="1" t="s">
        <v>55</v>
      </c>
      <c r="H275" s="1" t="s">
        <v>339</v>
      </c>
      <c r="I275" s="2">
        <v>62.424841806099998</v>
      </c>
      <c r="J275" s="2">
        <v>39.590000000000003</v>
      </c>
      <c r="K275" s="2">
        <f t="shared" si="47"/>
        <v>39.589999999999996</v>
      </c>
      <c r="L275" s="2">
        <f t="shared" si="48"/>
        <v>0</v>
      </c>
      <c r="R275" s="7">
        <v>39.43</v>
      </c>
      <c r="S275" s="5">
        <v>31637.646250000002</v>
      </c>
      <c r="T275" s="8">
        <v>0.16</v>
      </c>
      <c r="U275" s="5">
        <v>38.514000000000003</v>
      </c>
      <c r="AL275" s="5" t="str">
        <f t="shared" si="41"/>
        <v/>
      </c>
      <c r="AN275" s="5" t="str">
        <f t="shared" si="42"/>
        <v/>
      </c>
      <c r="AP275" s="5" t="str">
        <f t="shared" si="43"/>
        <v/>
      </c>
      <c r="AS275" s="5">
        <f t="shared" si="44"/>
        <v>31676.160250000001</v>
      </c>
      <c r="AT275" s="5">
        <f t="shared" si="49"/>
        <v>30599.170801499997</v>
      </c>
      <c r="AU275" s="11">
        <f t="shared" si="46"/>
        <v>0.49938539586277386</v>
      </c>
      <c r="AV275" s="5">
        <f t="shared" si="50"/>
        <v>499.38539586277381</v>
      </c>
    </row>
    <row r="276" spans="1:48" x14ac:dyDescent="0.3">
      <c r="A276" s="1" t="s">
        <v>421</v>
      </c>
      <c r="B276" s="1" t="s">
        <v>419</v>
      </c>
      <c r="C276" s="1" t="s">
        <v>420</v>
      </c>
      <c r="D276" s="1" t="s">
        <v>52</v>
      </c>
      <c r="E276" s="1" t="s">
        <v>76</v>
      </c>
      <c r="F276" s="1" t="s">
        <v>342</v>
      </c>
      <c r="G276" s="1" t="s">
        <v>55</v>
      </c>
      <c r="H276" s="1" t="s">
        <v>339</v>
      </c>
      <c r="I276" s="2">
        <v>16.228842465</v>
      </c>
      <c r="J276" s="2">
        <v>14.07</v>
      </c>
      <c r="K276" s="2">
        <f t="shared" si="47"/>
        <v>14.07</v>
      </c>
      <c r="L276" s="2">
        <f t="shared" si="48"/>
        <v>0</v>
      </c>
      <c r="R276" s="7">
        <v>4.8499999999999996</v>
      </c>
      <c r="S276" s="5">
        <v>3891.5187500000002</v>
      </c>
      <c r="Z276" s="9">
        <v>3.57</v>
      </c>
      <c r="AA276" s="5">
        <v>343.73745000000002</v>
      </c>
      <c r="AB276" s="10">
        <v>5.65</v>
      </c>
      <c r="AC276" s="5">
        <v>489.62900000000008</v>
      </c>
      <c r="AL276" s="5" t="str">
        <f t="shared" si="41"/>
        <v/>
      </c>
      <c r="AN276" s="5" t="str">
        <f t="shared" si="42"/>
        <v/>
      </c>
      <c r="AP276" s="5" t="str">
        <f t="shared" si="43"/>
        <v/>
      </c>
      <c r="AS276" s="5">
        <f t="shared" si="44"/>
        <v>4724.8851999999997</v>
      </c>
      <c r="AT276" s="5">
        <f t="shared" si="49"/>
        <v>4564.2391031999996</v>
      </c>
      <c r="AU276" s="11">
        <f t="shared" si="46"/>
        <v>7.4489415616848992E-2</v>
      </c>
      <c r="AV276" s="5">
        <f t="shared" si="50"/>
        <v>74.489415616848987</v>
      </c>
    </row>
    <row r="277" spans="1:48" x14ac:dyDescent="0.3">
      <c r="A277" s="1" t="s">
        <v>422</v>
      </c>
      <c r="B277" s="1" t="s">
        <v>417</v>
      </c>
      <c r="C277" s="1" t="s">
        <v>112</v>
      </c>
      <c r="D277" s="1" t="s">
        <v>304</v>
      </c>
      <c r="E277" s="1" t="s">
        <v>58</v>
      </c>
      <c r="F277" s="1" t="s">
        <v>342</v>
      </c>
      <c r="G277" s="1" t="s">
        <v>55</v>
      </c>
      <c r="H277" s="1" t="s">
        <v>339</v>
      </c>
      <c r="I277" s="2">
        <v>5.2728139911599996</v>
      </c>
      <c r="J277" s="2">
        <v>5.05</v>
      </c>
      <c r="K277" s="2">
        <f t="shared" si="47"/>
        <v>5.05</v>
      </c>
      <c r="L277" s="2">
        <f t="shared" si="48"/>
        <v>0</v>
      </c>
      <c r="R277" s="7">
        <v>0.01</v>
      </c>
      <c r="S277" s="5">
        <v>8.0237499999999997</v>
      </c>
      <c r="Z277" s="9">
        <v>2.56</v>
      </c>
      <c r="AA277" s="5">
        <v>246.4896</v>
      </c>
      <c r="AB277" s="10">
        <v>2.48</v>
      </c>
      <c r="AC277" s="5">
        <v>214.91679999999999</v>
      </c>
      <c r="AL277" s="5" t="str">
        <f t="shared" si="41"/>
        <v/>
      </c>
      <c r="AN277" s="5" t="str">
        <f t="shared" si="42"/>
        <v/>
      </c>
      <c r="AP277" s="5" t="str">
        <f t="shared" si="43"/>
        <v/>
      </c>
      <c r="AS277" s="5">
        <f t="shared" si="44"/>
        <v>469.43015000000003</v>
      </c>
      <c r="AT277" s="5">
        <f t="shared" si="49"/>
        <v>453.46952489999995</v>
      </c>
      <c r="AU277" s="11">
        <f t="shared" si="46"/>
        <v>7.400725322687156E-3</v>
      </c>
      <c r="AV277" s="5">
        <f t="shared" si="50"/>
        <v>7.4007253226871557</v>
      </c>
    </row>
    <row r="278" spans="1:48" x14ac:dyDescent="0.3">
      <c r="A278" s="1" t="s">
        <v>423</v>
      </c>
      <c r="B278" s="1" t="s">
        <v>424</v>
      </c>
      <c r="C278" s="1" t="s">
        <v>425</v>
      </c>
      <c r="D278" s="1" t="s">
        <v>52</v>
      </c>
      <c r="E278" s="1" t="s">
        <v>76</v>
      </c>
      <c r="F278" s="1" t="s">
        <v>342</v>
      </c>
      <c r="G278" s="1" t="s">
        <v>55</v>
      </c>
      <c r="H278" s="1" t="s">
        <v>339</v>
      </c>
      <c r="I278" s="2">
        <v>2.5220249394000001</v>
      </c>
      <c r="J278" s="2">
        <v>2.21</v>
      </c>
      <c r="K278" s="2">
        <f t="shared" si="47"/>
        <v>2.21</v>
      </c>
      <c r="L278" s="2">
        <f t="shared" si="48"/>
        <v>0</v>
      </c>
      <c r="Z278" s="9">
        <v>0.59</v>
      </c>
      <c r="AA278" s="5">
        <v>56.808149999999998</v>
      </c>
      <c r="AB278" s="10">
        <v>1.62</v>
      </c>
      <c r="AC278" s="5">
        <v>140.38919999999999</v>
      </c>
      <c r="AL278" s="5" t="str">
        <f t="shared" si="41"/>
        <v/>
      </c>
      <c r="AN278" s="5" t="str">
        <f t="shared" si="42"/>
        <v/>
      </c>
      <c r="AP278" s="5" t="str">
        <f t="shared" si="43"/>
        <v/>
      </c>
      <c r="AS278" s="5">
        <f t="shared" si="44"/>
        <v>197.19734999999997</v>
      </c>
      <c r="AT278" s="5">
        <f t="shared" si="49"/>
        <v>190.49264009999996</v>
      </c>
      <c r="AU278" s="11">
        <f t="shared" si="46"/>
        <v>3.1088830185104252E-3</v>
      </c>
      <c r="AV278" s="5">
        <f t="shared" si="50"/>
        <v>3.1088830185104253</v>
      </c>
    </row>
    <row r="279" spans="1:48" x14ac:dyDescent="0.3">
      <c r="A279" s="1" t="s">
        <v>426</v>
      </c>
      <c r="B279" s="1" t="s">
        <v>419</v>
      </c>
      <c r="C279" s="1" t="s">
        <v>420</v>
      </c>
      <c r="D279" s="1" t="s">
        <v>52</v>
      </c>
      <c r="E279" s="1" t="s">
        <v>109</v>
      </c>
      <c r="F279" s="1" t="s">
        <v>347</v>
      </c>
      <c r="G279" s="1" t="s">
        <v>55</v>
      </c>
      <c r="H279" s="1" t="s">
        <v>339</v>
      </c>
      <c r="I279" s="2">
        <v>80.9339948999</v>
      </c>
      <c r="J279" s="2">
        <v>39.42</v>
      </c>
      <c r="K279" s="2">
        <f t="shared" si="47"/>
        <v>39.42</v>
      </c>
      <c r="L279" s="2">
        <f t="shared" si="48"/>
        <v>0</v>
      </c>
      <c r="R279" s="7">
        <v>39.42</v>
      </c>
      <c r="S279" s="5">
        <v>31629.622500000001</v>
      </c>
      <c r="AL279" s="5" t="str">
        <f t="shared" si="41"/>
        <v/>
      </c>
      <c r="AN279" s="5" t="str">
        <f t="shared" si="42"/>
        <v/>
      </c>
      <c r="AP279" s="5" t="str">
        <f t="shared" si="43"/>
        <v/>
      </c>
      <c r="AS279" s="5">
        <f t="shared" si="44"/>
        <v>31629.622500000001</v>
      </c>
      <c r="AT279" s="5">
        <f t="shared" si="49"/>
        <v>30554.215335000001</v>
      </c>
      <c r="AU279" s="11">
        <f t="shared" si="46"/>
        <v>0.49865171247050377</v>
      </c>
      <c r="AV279" s="5">
        <f t="shared" si="50"/>
        <v>498.65171247050375</v>
      </c>
    </row>
    <row r="280" spans="1:48" x14ac:dyDescent="0.3">
      <c r="A280" s="1" t="s">
        <v>426</v>
      </c>
      <c r="B280" s="1" t="s">
        <v>419</v>
      </c>
      <c r="C280" s="1" t="s">
        <v>420</v>
      </c>
      <c r="D280" s="1" t="s">
        <v>52</v>
      </c>
      <c r="E280" s="1" t="s">
        <v>99</v>
      </c>
      <c r="F280" s="1" t="s">
        <v>347</v>
      </c>
      <c r="G280" s="1" t="s">
        <v>55</v>
      </c>
      <c r="H280" s="1" t="s">
        <v>339</v>
      </c>
      <c r="I280" s="2">
        <v>80.9339948999</v>
      </c>
      <c r="J280" s="2">
        <v>37.5</v>
      </c>
      <c r="K280" s="2">
        <f t="shared" si="47"/>
        <v>37.5</v>
      </c>
      <c r="L280" s="2">
        <f t="shared" si="48"/>
        <v>0</v>
      </c>
      <c r="P280" s="6">
        <v>2.81</v>
      </c>
      <c r="Q280" s="5">
        <v>5898.5412500000002</v>
      </c>
      <c r="R280" s="7">
        <v>34.69</v>
      </c>
      <c r="S280" s="5">
        <v>27834.388749999998</v>
      </c>
      <c r="AL280" s="5" t="str">
        <f t="shared" si="41"/>
        <v/>
      </c>
      <c r="AN280" s="5" t="str">
        <f t="shared" si="42"/>
        <v/>
      </c>
      <c r="AP280" s="5" t="str">
        <f t="shared" si="43"/>
        <v/>
      </c>
      <c r="AS280" s="5">
        <f t="shared" si="44"/>
        <v>33732.93</v>
      </c>
      <c r="AT280" s="5">
        <f t="shared" si="49"/>
        <v>32586.01038</v>
      </c>
      <c r="AU280" s="11">
        <f t="shared" si="46"/>
        <v>0.53181106765177577</v>
      </c>
      <c r="AV280" s="5">
        <f t="shared" si="50"/>
        <v>531.81106765177572</v>
      </c>
    </row>
    <row r="281" spans="1:48" x14ac:dyDescent="0.3">
      <c r="A281" s="1" t="s">
        <v>427</v>
      </c>
      <c r="B281" s="1" t="s">
        <v>111</v>
      </c>
      <c r="C281" s="1" t="s">
        <v>112</v>
      </c>
      <c r="D281" s="1" t="s">
        <v>113</v>
      </c>
      <c r="E281" s="1" t="s">
        <v>101</v>
      </c>
      <c r="F281" s="1" t="s">
        <v>347</v>
      </c>
      <c r="G281" s="1" t="s">
        <v>55</v>
      </c>
      <c r="H281" s="1" t="s">
        <v>339</v>
      </c>
      <c r="I281" s="2">
        <v>80.658018153200004</v>
      </c>
      <c r="J281" s="2">
        <v>38.340000000000003</v>
      </c>
      <c r="K281" s="2">
        <f t="shared" si="47"/>
        <v>38.340000000000003</v>
      </c>
      <c r="L281" s="2">
        <f t="shared" si="48"/>
        <v>0</v>
      </c>
      <c r="R281" s="7">
        <v>30.37</v>
      </c>
      <c r="S281" s="5">
        <v>24368.12875</v>
      </c>
      <c r="T281" s="8">
        <v>7.97</v>
      </c>
      <c r="U281" s="5">
        <v>1918.478625</v>
      </c>
      <c r="AL281" s="5" t="str">
        <f t="shared" si="41"/>
        <v/>
      </c>
      <c r="AN281" s="5" t="str">
        <f t="shared" si="42"/>
        <v/>
      </c>
      <c r="AP281" s="5" t="str">
        <f t="shared" si="43"/>
        <v/>
      </c>
      <c r="AS281" s="5">
        <f t="shared" ref="AS281:AS344" si="51">SUM(O281,Q281,S281,U281,W281,Y281,AA281,AC281,AF281,AH281,AJ281)</f>
        <v>26286.607375</v>
      </c>
      <c r="AT281" s="5">
        <f t="shared" si="49"/>
        <v>25392.862724249993</v>
      </c>
      <c r="AU281" s="11">
        <f t="shared" si="46"/>
        <v>0.41441726920969485</v>
      </c>
      <c r="AV281" s="5">
        <f t="shared" ref="AV281:AV344" si="52">(AU281/100)*$AV$1</f>
        <v>414.41726920969484</v>
      </c>
    </row>
    <row r="282" spans="1:48" x14ac:dyDescent="0.3">
      <c r="A282" s="1" t="s">
        <v>427</v>
      </c>
      <c r="B282" s="1" t="s">
        <v>111</v>
      </c>
      <c r="C282" s="1" t="s">
        <v>112</v>
      </c>
      <c r="D282" s="1" t="s">
        <v>113</v>
      </c>
      <c r="E282" s="1" t="s">
        <v>116</v>
      </c>
      <c r="F282" s="1" t="s">
        <v>347</v>
      </c>
      <c r="G282" s="1" t="s">
        <v>55</v>
      </c>
      <c r="H282" s="1" t="s">
        <v>339</v>
      </c>
      <c r="I282" s="2">
        <v>80.658018153200004</v>
      </c>
      <c r="J282" s="2">
        <v>40.33</v>
      </c>
      <c r="K282" s="2">
        <f t="shared" si="47"/>
        <v>39.999999999999993</v>
      </c>
      <c r="L282" s="2">
        <f t="shared" si="48"/>
        <v>0</v>
      </c>
      <c r="R282" s="7">
        <v>18.739999999999998</v>
      </c>
      <c r="S282" s="5">
        <v>15036.5075</v>
      </c>
      <c r="T282" s="8">
        <v>21.22</v>
      </c>
      <c r="U282" s="5">
        <v>5107.9192500000008</v>
      </c>
      <c r="AB282" s="10">
        <v>0.04</v>
      </c>
      <c r="AC282" s="5">
        <v>3.466400000000001</v>
      </c>
      <c r="AL282" s="5" t="str">
        <f t="shared" si="41"/>
        <v/>
      </c>
      <c r="AN282" s="5" t="str">
        <f t="shared" si="42"/>
        <v/>
      </c>
      <c r="AP282" s="5" t="str">
        <f t="shared" si="43"/>
        <v/>
      </c>
      <c r="AS282" s="5">
        <f t="shared" si="51"/>
        <v>20147.89315</v>
      </c>
      <c r="AT282" s="5">
        <f t="shared" si="49"/>
        <v>19462.8647829</v>
      </c>
      <c r="AU282" s="11">
        <f t="shared" si="46"/>
        <v>0.31763836011385316</v>
      </c>
      <c r="AV282" s="5">
        <f t="shared" si="52"/>
        <v>317.63836011385314</v>
      </c>
    </row>
    <row r="283" spans="1:48" x14ac:dyDescent="0.3">
      <c r="A283" s="1" t="s">
        <v>428</v>
      </c>
      <c r="B283" s="1" t="s">
        <v>429</v>
      </c>
      <c r="C283" s="1" t="s">
        <v>430</v>
      </c>
      <c r="D283" s="1" t="s">
        <v>431</v>
      </c>
      <c r="E283" s="1" t="s">
        <v>79</v>
      </c>
      <c r="F283" s="1" t="s">
        <v>347</v>
      </c>
      <c r="G283" s="1" t="s">
        <v>55</v>
      </c>
      <c r="H283" s="1" t="s">
        <v>339</v>
      </c>
      <c r="I283" s="2">
        <v>40.304681666100002</v>
      </c>
      <c r="J283" s="2">
        <v>38.31</v>
      </c>
      <c r="K283" s="2">
        <f t="shared" si="47"/>
        <v>38.31</v>
      </c>
      <c r="L283" s="2">
        <f t="shared" si="48"/>
        <v>0</v>
      </c>
      <c r="R283" s="7">
        <v>36.07</v>
      </c>
      <c r="S283" s="5">
        <v>28382.296249999999</v>
      </c>
      <c r="T283" s="8">
        <v>2.2400000000000002</v>
      </c>
      <c r="U283" s="5">
        <v>528.19200000000012</v>
      </c>
      <c r="AL283" s="5" t="str">
        <f t="shared" si="41"/>
        <v/>
      </c>
      <c r="AN283" s="5" t="str">
        <f t="shared" si="42"/>
        <v/>
      </c>
      <c r="AP283" s="5" t="str">
        <f t="shared" si="43"/>
        <v/>
      </c>
      <c r="AS283" s="5">
        <f t="shared" si="51"/>
        <v>28910.488249999999</v>
      </c>
      <c r="AT283" s="5">
        <f t="shared" si="49"/>
        <v>27927.531649499997</v>
      </c>
      <c r="AU283" s="11">
        <f t="shared" si="46"/>
        <v>0.45578363997929078</v>
      </c>
      <c r="AV283" s="5">
        <f t="shared" si="52"/>
        <v>455.7836399792908</v>
      </c>
    </row>
    <row r="284" spans="1:48" x14ac:dyDescent="0.3">
      <c r="A284" s="1" t="s">
        <v>432</v>
      </c>
      <c r="B284" s="1" t="s">
        <v>111</v>
      </c>
      <c r="C284" s="1" t="s">
        <v>112</v>
      </c>
      <c r="D284" s="1" t="s">
        <v>113</v>
      </c>
      <c r="E284" s="1" t="s">
        <v>114</v>
      </c>
      <c r="F284" s="1" t="s">
        <v>347</v>
      </c>
      <c r="G284" s="1" t="s">
        <v>55</v>
      </c>
      <c r="H284" s="1" t="s">
        <v>339</v>
      </c>
      <c r="I284" s="2">
        <v>156.235436459</v>
      </c>
      <c r="J284" s="2">
        <v>38.92</v>
      </c>
      <c r="K284" s="2">
        <f t="shared" si="47"/>
        <v>24.15</v>
      </c>
      <c r="L284" s="2">
        <f t="shared" si="48"/>
        <v>14.77</v>
      </c>
      <c r="R284" s="7">
        <v>12.09</v>
      </c>
      <c r="S284" s="5">
        <v>9700.713749999999</v>
      </c>
      <c r="AB284" s="10">
        <v>10.18</v>
      </c>
      <c r="AC284" s="5">
        <v>882.19880000000012</v>
      </c>
      <c r="AE284" s="2">
        <v>1.88</v>
      </c>
      <c r="AF284" s="5">
        <v>162.92080000000001</v>
      </c>
      <c r="AL284" s="5" t="str">
        <f t="shared" si="41"/>
        <v/>
      </c>
      <c r="AN284" s="5" t="str">
        <f t="shared" si="42"/>
        <v/>
      </c>
      <c r="AP284" s="5" t="str">
        <f t="shared" si="43"/>
        <v/>
      </c>
      <c r="AR284" s="2">
        <v>14.77</v>
      </c>
      <c r="AS284" s="5">
        <f t="shared" si="51"/>
        <v>10745.833349999999</v>
      </c>
      <c r="AT284" s="5">
        <f t="shared" si="49"/>
        <v>10380.475016099999</v>
      </c>
      <c r="AU284" s="11">
        <f t="shared" si="46"/>
        <v>0.1694117026499494</v>
      </c>
      <c r="AV284" s="5">
        <f t="shared" si="52"/>
        <v>169.4117026499494</v>
      </c>
    </row>
    <row r="285" spans="1:48" x14ac:dyDescent="0.3">
      <c r="A285" s="1" t="s">
        <v>432</v>
      </c>
      <c r="B285" s="1" t="s">
        <v>111</v>
      </c>
      <c r="C285" s="1" t="s">
        <v>112</v>
      </c>
      <c r="D285" s="1" t="s">
        <v>113</v>
      </c>
      <c r="E285" s="1" t="s">
        <v>108</v>
      </c>
      <c r="F285" s="1" t="s">
        <v>347</v>
      </c>
      <c r="G285" s="1" t="s">
        <v>55</v>
      </c>
      <c r="H285" s="1" t="s">
        <v>339</v>
      </c>
      <c r="I285" s="2">
        <v>156.235436459</v>
      </c>
      <c r="J285" s="2">
        <v>39.01</v>
      </c>
      <c r="K285" s="2">
        <f t="shared" si="47"/>
        <v>39.01</v>
      </c>
      <c r="L285" s="2">
        <f t="shared" si="48"/>
        <v>0</v>
      </c>
      <c r="R285" s="7">
        <v>39.01</v>
      </c>
      <c r="S285" s="5">
        <v>31300.64875</v>
      </c>
      <c r="AL285" s="5" t="str">
        <f t="shared" si="41"/>
        <v/>
      </c>
      <c r="AN285" s="5" t="str">
        <f t="shared" si="42"/>
        <v/>
      </c>
      <c r="AP285" s="5" t="str">
        <f t="shared" si="43"/>
        <v/>
      </c>
      <c r="AS285" s="5">
        <f t="shared" si="51"/>
        <v>31300.64875</v>
      </c>
      <c r="AT285" s="5">
        <f t="shared" si="49"/>
        <v>30236.426692499997</v>
      </c>
      <c r="AU285" s="11">
        <f t="shared" si="46"/>
        <v>0.49346532986997332</v>
      </c>
      <c r="AV285" s="5">
        <f t="shared" si="52"/>
        <v>493.46532986997329</v>
      </c>
    </row>
    <row r="286" spans="1:48" x14ac:dyDescent="0.3">
      <c r="A286" s="1" t="s">
        <v>432</v>
      </c>
      <c r="B286" s="1" t="s">
        <v>111</v>
      </c>
      <c r="C286" s="1" t="s">
        <v>112</v>
      </c>
      <c r="D286" s="1" t="s">
        <v>113</v>
      </c>
      <c r="E286" s="1" t="s">
        <v>115</v>
      </c>
      <c r="F286" s="1" t="s">
        <v>347</v>
      </c>
      <c r="G286" s="1" t="s">
        <v>55</v>
      </c>
      <c r="H286" s="1" t="s">
        <v>339</v>
      </c>
      <c r="I286" s="2">
        <v>156.235436459</v>
      </c>
      <c r="J286" s="2">
        <v>40.31</v>
      </c>
      <c r="K286" s="2">
        <f t="shared" si="47"/>
        <v>40</v>
      </c>
      <c r="L286" s="2">
        <f t="shared" si="48"/>
        <v>0</v>
      </c>
      <c r="R286" s="7">
        <v>39.81</v>
      </c>
      <c r="S286" s="5">
        <v>31942.548750000002</v>
      </c>
      <c r="T286" s="8">
        <v>0.19</v>
      </c>
      <c r="U286" s="5">
        <v>45.735374999999998</v>
      </c>
      <c r="AL286" s="5" t="str">
        <f t="shared" si="41"/>
        <v/>
      </c>
      <c r="AN286" s="5" t="str">
        <f t="shared" si="42"/>
        <v/>
      </c>
      <c r="AP286" s="5" t="str">
        <f t="shared" si="43"/>
        <v/>
      </c>
      <c r="AS286" s="5">
        <f t="shared" si="51"/>
        <v>31988.284125000002</v>
      </c>
      <c r="AT286" s="5">
        <f t="shared" si="49"/>
        <v>30900.68246475</v>
      </c>
      <c r="AU286" s="11">
        <f t="shared" si="46"/>
        <v>0.50430613447644779</v>
      </c>
      <c r="AV286" s="5">
        <f t="shared" si="52"/>
        <v>504.30613447644782</v>
      </c>
    </row>
    <row r="287" spans="1:48" x14ac:dyDescent="0.3">
      <c r="A287" s="1" t="s">
        <v>432</v>
      </c>
      <c r="B287" s="1" t="s">
        <v>111</v>
      </c>
      <c r="C287" s="1" t="s">
        <v>112</v>
      </c>
      <c r="D287" s="1" t="s">
        <v>113</v>
      </c>
      <c r="E287" s="1" t="s">
        <v>80</v>
      </c>
      <c r="F287" s="1" t="s">
        <v>347</v>
      </c>
      <c r="G287" s="1" t="s">
        <v>55</v>
      </c>
      <c r="H287" s="1" t="s">
        <v>339</v>
      </c>
      <c r="I287" s="2">
        <v>156.235436459</v>
      </c>
      <c r="J287" s="2">
        <v>35.21</v>
      </c>
      <c r="K287" s="2">
        <f t="shared" si="47"/>
        <v>35.200000000000003</v>
      </c>
      <c r="L287" s="2">
        <f t="shared" si="48"/>
        <v>0</v>
      </c>
      <c r="P287" s="6">
        <v>1.93</v>
      </c>
      <c r="Q287" s="5">
        <v>4051.3112500000002</v>
      </c>
      <c r="R287" s="7">
        <v>12.68</v>
      </c>
      <c r="S287" s="5">
        <v>10174.115</v>
      </c>
      <c r="T287" s="8">
        <v>0.02</v>
      </c>
      <c r="U287" s="5">
        <v>4.8142500000000004</v>
      </c>
      <c r="AB287" s="10">
        <v>20.57</v>
      </c>
      <c r="AC287" s="5">
        <v>1782.5962</v>
      </c>
      <c r="AL287" s="5" t="str">
        <f t="shared" si="41"/>
        <v/>
      </c>
      <c r="AN287" s="5" t="str">
        <f t="shared" si="42"/>
        <v/>
      </c>
      <c r="AP287" s="5" t="str">
        <f t="shared" si="43"/>
        <v/>
      </c>
      <c r="AS287" s="5">
        <f t="shared" si="51"/>
        <v>16012.8367</v>
      </c>
      <c r="AT287" s="5">
        <f t="shared" si="49"/>
        <v>15468.400252200001</v>
      </c>
      <c r="AU287" s="11">
        <f t="shared" si="46"/>
        <v>0.25244779453076083</v>
      </c>
      <c r="AV287" s="5">
        <f t="shared" si="52"/>
        <v>252.44779453076086</v>
      </c>
    </row>
    <row r="288" spans="1:48" x14ac:dyDescent="0.3">
      <c r="A288" s="1" t="s">
        <v>433</v>
      </c>
      <c r="B288" s="1" t="s">
        <v>434</v>
      </c>
      <c r="C288" s="1" t="s">
        <v>112</v>
      </c>
      <c r="D288" s="1" t="s">
        <v>304</v>
      </c>
      <c r="E288" s="1" t="s">
        <v>63</v>
      </c>
      <c r="F288" s="1" t="s">
        <v>347</v>
      </c>
      <c r="G288" s="1" t="s">
        <v>55</v>
      </c>
      <c r="H288" s="1" t="s">
        <v>339</v>
      </c>
      <c r="I288" s="2">
        <v>162.346930456</v>
      </c>
      <c r="J288" s="2">
        <v>39.56</v>
      </c>
      <c r="K288" s="2">
        <f t="shared" si="47"/>
        <v>39.56</v>
      </c>
      <c r="L288" s="2">
        <f t="shared" si="48"/>
        <v>0</v>
      </c>
      <c r="P288" s="6">
        <v>7.3</v>
      </c>
      <c r="Q288" s="5">
        <v>15323.612499999999</v>
      </c>
      <c r="R288" s="7">
        <v>27.62</v>
      </c>
      <c r="S288" s="5">
        <v>22161.5975</v>
      </c>
      <c r="T288" s="8">
        <v>4.3899999999999997</v>
      </c>
      <c r="U288" s="5">
        <v>1056.727875</v>
      </c>
      <c r="AB288" s="10">
        <v>0.25</v>
      </c>
      <c r="AC288" s="5">
        <v>21.664999999999999</v>
      </c>
      <c r="AL288" s="5" t="str">
        <f t="shared" si="41"/>
        <v/>
      </c>
      <c r="AN288" s="5" t="str">
        <f t="shared" si="42"/>
        <v/>
      </c>
      <c r="AP288" s="5" t="str">
        <f t="shared" si="43"/>
        <v/>
      </c>
      <c r="AS288" s="5">
        <f t="shared" si="51"/>
        <v>38563.602874999997</v>
      </c>
      <c r="AT288" s="5">
        <f t="shared" si="49"/>
        <v>37252.440377249994</v>
      </c>
      <c r="AU288" s="11">
        <f t="shared" si="46"/>
        <v>0.60796826179797714</v>
      </c>
      <c r="AV288" s="5">
        <f t="shared" si="52"/>
        <v>607.96826179797711</v>
      </c>
    </row>
    <row r="289" spans="1:48" x14ac:dyDescent="0.3">
      <c r="A289" s="1" t="s">
        <v>433</v>
      </c>
      <c r="B289" s="1" t="s">
        <v>434</v>
      </c>
      <c r="C289" s="1" t="s">
        <v>112</v>
      </c>
      <c r="D289" s="1" t="s">
        <v>304</v>
      </c>
      <c r="E289" s="1" t="s">
        <v>90</v>
      </c>
      <c r="F289" s="1" t="s">
        <v>347</v>
      </c>
      <c r="G289" s="1" t="s">
        <v>55</v>
      </c>
      <c r="H289" s="1" t="s">
        <v>339</v>
      </c>
      <c r="I289" s="2">
        <v>162.346930456</v>
      </c>
      <c r="J289" s="2">
        <v>40.590000000000003</v>
      </c>
      <c r="K289" s="2">
        <f t="shared" si="47"/>
        <v>40</v>
      </c>
      <c r="L289" s="2">
        <f t="shared" si="48"/>
        <v>0</v>
      </c>
      <c r="R289" s="7">
        <v>40</v>
      </c>
      <c r="S289" s="5">
        <v>32095</v>
      </c>
      <c r="AL289" s="5" t="str">
        <f t="shared" si="41"/>
        <v/>
      </c>
      <c r="AN289" s="5" t="str">
        <f t="shared" si="42"/>
        <v/>
      </c>
      <c r="AP289" s="5" t="str">
        <f t="shared" si="43"/>
        <v/>
      </c>
      <c r="AS289" s="5">
        <f t="shared" si="51"/>
        <v>32095</v>
      </c>
      <c r="AT289" s="5">
        <f t="shared" si="49"/>
        <v>31003.770000000004</v>
      </c>
      <c r="AU289" s="11">
        <f t="shared" si="46"/>
        <v>0.50598854639320523</v>
      </c>
      <c r="AV289" s="5">
        <f t="shared" si="52"/>
        <v>505.98854639320524</v>
      </c>
    </row>
    <row r="290" spans="1:48" x14ac:dyDescent="0.3">
      <c r="A290" s="1" t="s">
        <v>433</v>
      </c>
      <c r="B290" s="1" t="s">
        <v>434</v>
      </c>
      <c r="C290" s="1" t="s">
        <v>112</v>
      </c>
      <c r="D290" s="1" t="s">
        <v>304</v>
      </c>
      <c r="E290" s="1" t="s">
        <v>57</v>
      </c>
      <c r="F290" s="1" t="s">
        <v>347</v>
      </c>
      <c r="G290" s="1" t="s">
        <v>55</v>
      </c>
      <c r="H290" s="1" t="s">
        <v>339</v>
      </c>
      <c r="I290" s="2">
        <v>162.346930456</v>
      </c>
      <c r="J290" s="2">
        <v>38.61</v>
      </c>
      <c r="K290" s="2">
        <f t="shared" si="47"/>
        <v>38.61</v>
      </c>
      <c r="L290" s="2">
        <f t="shared" si="48"/>
        <v>0</v>
      </c>
      <c r="R290" s="7">
        <v>16.190000000000001</v>
      </c>
      <c r="S290" s="5">
        <v>12990.45125</v>
      </c>
      <c r="T290" s="8">
        <v>10.74</v>
      </c>
      <c r="U290" s="5">
        <v>2585.25225</v>
      </c>
      <c r="Z290" s="9">
        <v>6.84</v>
      </c>
      <c r="AA290" s="5">
        <v>658.58940000000007</v>
      </c>
      <c r="AB290" s="10">
        <v>4.84</v>
      </c>
      <c r="AC290" s="5">
        <v>419.43439999999998</v>
      </c>
      <c r="AL290" s="5" t="str">
        <f t="shared" si="41"/>
        <v/>
      </c>
      <c r="AN290" s="5" t="str">
        <f t="shared" si="42"/>
        <v/>
      </c>
      <c r="AP290" s="5" t="str">
        <f t="shared" si="43"/>
        <v/>
      </c>
      <c r="AS290" s="5">
        <f t="shared" si="51"/>
        <v>16653.727299999999</v>
      </c>
      <c r="AT290" s="5">
        <f t="shared" si="49"/>
        <v>16087.500571799997</v>
      </c>
      <c r="AU290" s="11">
        <f t="shared" si="46"/>
        <v>0.26255165192571545</v>
      </c>
      <c r="AV290" s="5">
        <f t="shared" si="52"/>
        <v>262.55165192571542</v>
      </c>
    </row>
    <row r="291" spans="1:48" x14ac:dyDescent="0.3">
      <c r="A291" s="1" t="s">
        <v>433</v>
      </c>
      <c r="B291" s="1" t="s">
        <v>434</v>
      </c>
      <c r="C291" s="1" t="s">
        <v>112</v>
      </c>
      <c r="D291" s="1" t="s">
        <v>304</v>
      </c>
      <c r="E291" s="1" t="s">
        <v>58</v>
      </c>
      <c r="F291" s="1" t="s">
        <v>347</v>
      </c>
      <c r="G291" s="1" t="s">
        <v>55</v>
      </c>
      <c r="H291" s="1" t="s">
        <v>339</v>
      </c>
      <c r="I291" s="2">
        <v>162.346930456</v>
      </c>
      <c r="J291" s="2">
        <v>37.54</v>
      </c>
      <c r="K291" s="2">
        <f t="shared" si="47"/>
        <v>37.54</v>
      </c>
      <c r="L291" s="2">
        <f t="shared" si="48"/>
        <v>0</v>
      </c>
      <c r="R291" s="7">
        <v>32.69</v>
      </c>
      <c r="S291" s="5">
        <v>26229.638749999998</v>
      </c>
      <c r="T291" s="8">
        <v>4.8499999999999996</v>
      </c>
      <c r="U291" s="5">
        <v>1167.4556250000001</v>
      </c>
      <c r="AL291" s="5" t="str">
        <f t="shared" si="41"/>
        <v/>
      </c>
      <c r="AN291" s="5" t="str">
        <f t="shared" si="42"/>
        <v/>
      </c>
      <c r="AP291" s="5" t="str">
        <f t="shared" si="43"/>
        <v/>
      </c>
      <c r="AS291" s="5">
        <f t="shared" si="51"/>
        <v>27397.094374999997</v>
      </c>
      <c r="AT291" s="5">
        <f t="shared" si="49"/>
        <v>26465.593166249993</v>
      </c>
      <c r="AU291" s="11">
        <f t="shared" si="46"/>
        <v>0.43192447291489972</v>
      </c>
      <c r="AV291" s="5">
        <f t="shared" si="52"/>
        <v>431.9244729148997</v>
      </c>
    </row>
    <row r="292" spans="1:48" x14ac:dyDescent="0.3">
      <c r="A292" s="1" t="s">
        <v>435</v>
      </c>
      <c r="B292" s="1" t="s">
        <v>265</v>
      </c>
      <c r="C292" s="1" t="s">
        <v>266</v>
      </c>
      <c r="D292" s="1" t="s">
        <v>52</v>
      </c>
      <c r="E292" s="1" t="s">
        <v>65</v>
      </c>
      <c r="F292" s="1" t="s">
        <v>347</v>
      </c>
      <c r="G292" s="1" t="s">
        <v>55</v>
      </c>
      <c r="H292" s="1" t="s">
        <v>339</v>
      </c>
      <c r="I292" s="2">
        <v>121.082720593</v>
      </c>
      <c r="J292" s="2">
        <v>40.39</v>
      </c>
      <c r="K292" s="2">
        <f t="shared" si="47"/>
        <v>39.19</v>
      </c>
      <c r="L292" s="2">
        <f t="shared" si="48"/>
        <v>0.81</v>
      </c>
      <c r="R292" s="7">
        <v>29.67</v>
      </c>
      <c r="S292" s="5">
        <v>23806.466250000001</v>
      </c>
      <c r="T292" s="8">
        <v>1.9</v>
      </c>
      <c r="U292" s="5">
        <v>457.35374999999999</v>
      </c>
      <c r="AB292" s="10">
        <v>7.62</v>
      </c>
      <c r="AC292" s="5">
        <v>660.34920000000011</v>
      </c>
      <c r="AL292" s="5" t="str">
        <f t="shared" si="41"/>
        <v/>
      </c>
      <c r="AN292" s="5" t="str">
        <f t="shared" si="42"/>
        <v/>
      </c>
      <c r="AP292" s="5" t="str">
        <f t="shared" si="43"/>
        <v/>
      </c>
      <c r="AR292" s="2">
        <v>0.81</v>
      </c>
      <c r="AS292" s="5">
        <f t="shared" si="51"/>
        <v>24924.1692</v>
      </c>
      <c r="AT292" s="5">
        <f t="shared" si="49"/>
        <v>24076.747447199996</v>
      </c>
      <c r="AU292" s="11">
        <f t="shared" si="46"/>
        <v>0.39293796988834073</v>
      </c>
      <c r="AV292" s="5">
        <f t="shared" si="52"/>
        <v>392.93796988834072</v>
      </c>
    </row>
    <row r="293" spans="1:48" x14ac:dyDescent="0.3">
      <c r="A293" s="1" t="s">
        <v>435</v>
      </c>
      <c r="B293" s="1" t="s">
        <v>265</v>
      </c>
      <c r="C293" s="1" t="s">
        <v>266</v>
      </c>
      <c r="D293" s="1" t="s">
        <v>52</v>
      </c>
      <c r="E293" s="1" t="s">
        <v>76</v>
      </c>
      <c r="F293" s="1" t="s">
        <v>347</v>
      </c>
      <c r="G293" s="1" t="s">
        <v>55</v>
      </c>
      <c r="H293" s="1" t="s">
        <v>339</v>
      </c>
      <c r="I293" s="2">
        <v>121.082720593</v>
      </c>
      <c r="J293" s="2">
        <v>36.380000000000003</v>
      </c>
      <c r="K293" s="2">
        <f t="shared" si="47"/>
        <v>36.380000000000003</v>
      </c>
      <c r="L293" s="2">
        <f t="shared" si="48"/>
        <v>0</v>
      </c>
      <c r="P293" s="6">
        <v>4.95</v>
      </c>
      <c r="Q293" s="5">
        <v>10390.668750000001</v>
      </c>
      <c r="R293" s="7">
        <v>29.94</v>
      </c>
      <c r="S293" s="5">
        <v>23734.252499999999</v>
      </c>
      <c r="T293" s="8">
        <v>1.49</v>
      </c>
      <c r="U293" s="5">
        <v>348.34537499999999</v>
      </c>
      <c r="AL293" s="5" t="str">
        <f t="shared" ref="AL293:AL336" si="53">IF(AK293&gt;0,AK293*$AL$1,"")</f>
        <v/>
      </c>
      <c r="AN293" s="5" t="str">
        <f t="shared" ref="AN293:AN336" si="54">IF(AM293&gt;0,AM293*$AN$1,"")</f>
        <v/>
      </c>
      <c r="AP293" s="5" t="str">
        <f t="shared" ref="AP293:AP336" si="55">IF(AO293&gt;0,AO293*$AP$1,"")</f>
        <v/>
      </c>
      <c r="AS293" s="5">
        <f t="shared" si="51"/>
        <v>34473.266624999997</v>
      </c>
      <c r="AT293" s="5">
        <f t="shared" si="49"/>
        <v>33301.175559749994</v>
      </c>
      <c r="AU293" s="11">
        <f t="shared" si="46"/>
        <v>0.54348272531575459</v>
      </c>
      <c r="AV293" s="5">
        <f t="shared" si="52"/>
        <v>543.48272531575458</v>
      </c>
    </row>
    <row r="294" spans="1:48" x14ac:dyDescent="0.3">
      <c r="A294" s="1" t="s">
        <v>435</v>
      </c>
      <c r="B294" s="1" t="s">
        <v>265</v>
      </c>
      <c r="C294" s="1" t="s">
        <v>266</v>
      </c>
      <c r="D294" s="1" t="s">
        <v>52</v>
      </c>
      <c r="E294" s="1" t="s">
        <v>53</v>
      </c>
      <c r="F294" s="1" t="s">
        <v>347</v>
      </c>
      <c r="G294" s="1" t="s">
        <v>55</v>
      </c>
      <c r="H294" s="1" t="s">
        <v>339</v>
      </c>
      <c r="I294" s="2">
        <v>121.082720593</v>
      </c>
      <c r="J294" s="2">
        <v>38.39</v>
      </c>
      <c r="K294" s="2">
        <f t="shared" si="47"/>
        <v>33.33</v>
      </c>
      <c r="L294" s="2">
        <f t="shared" si="48"/>
        <v>5.0599999999999996</v>
      </c>
      <c r="R294" s="7">
        <v>29.32</v>
      </c>
      <c r="S294" s="5">
        <v>23525.634999999998</v>
      </c>
      <c r="T294" s="8">
        <v>4.01</v>
      </c>
      <c r="U294" s="5">
        <v>965.25712500000009</v>
      </c>
      <c r="AL294" s="5" t="str">
        <f t="shared" si="53"/>
        <v/>
      </c>
      <c r="AN294" s="5" t="str">
        <f t="shared" si="54"/>
        <v/>
      </c>
      <c r="AP294" s="5" t="str">
        <f t="shared" si="55"/>
        <v/>
      </c>
      <c r="AR294" s="2">
        <v>5.0599999999999996</v>
      </c>
      <c r="AS294" s="5">
        <f t="shared" si="51"/>
        <v>24490.892124999998</v>
      </c>
      <c r="AT294" s="5">
        <f t="shared" si="49"/>
        <v>23658.201792750002</v>
      </c>
      <c r="AU294" s="11">
        <f t="shared" si="46"/>
        <v>0.38610721003899506</v>
      </c>
      <c r="AV294" s="5">
        <f t="shared" si="52"/>
        <v>386.10721003899511</v>
      </c>
    </row>
    <row r="295" spans="1:48" x14ac:dyDescent="0.3">
      <c r="A295" s="1" t="s">
        <v>436</v>
      </c>
      <c r="B295" s="1" t="s">
        <v>437</v>
      </c>
      <c r="C295" s="1" t="s">
        <v>438</v>
      </c>
      <c r="D295" s="1" t="s">
        <v>439</v>
      </c>
      <c r="E295" s="1" t="s">
        <v>80</v>
      </c>
      <c r="F295" s="1" t="s">
        <v>347</v>
      </c>
      <c r="G295" s="1" t="s">
        <v>55</v>
      </c>
      <c r="H295" s="1" t="s">
        <v>339</v>
      </c>
      <c r="I295" s="2">
        <v>4.5920086103899997</v>
      </c>
      <c r="J295" s="2">
        <v>4.4800000000000004</v>
      </c>
      <c r="K295" s="2">
        <f t="shared" si="47"/>
        <v>4.4800000000000004</v>
      </c>
      <c r="L295" s="2">
        <f t="shared" si="48"/>
        <v>0</v>
      </c>
      <c r="AB295" s="10">
        <v>4.4800000000000004</v>
      </c>
      <c r="AC295" s="5">
        <v>388.23680000000007</v>
      </c>
      <c r="AL295" s="5" t="str">
        <f t="shared" si="53"/>
        <v/>
      </c>
      <c r="AN295" s="5" t="str">
        <f t="shared" si="54"/>
        <v/>
      </c>
      <c r="AP295" s="5" t="str">
        <f t="shared" si="55"/>
        <v/>
      </c>
      <c r="AS295" s="5">
        <f t="shared" si="51"/>
        <v>388.23680000000007</v>
      </c>
      <c r="AT295" s="5">
        <f t="shared" si="49"/>
        <v>375.03674880000011</v>
      </c>
      <c r="AU295" s="11">
        <f t="shared" si="46"/>
        <v>6.1206846576834263E-3</v>
      </c>
      <c r="AV295" s="5">
        <f t="shared" si="52"/>
        <v>6.1206846576834266</v>
      </c>
    </row>
    <row r="296" spans="1:48" x14ac:dyDescent="0.3">
      <c r="A296" s="1" t="s">
        <v>440</v>
      </c>
      <c r="B296" s="1" t="s">
        <v>441</v>
      </c>
      <c r="C296" s="1" t="s">
        <v>442</v>
      </c>
      <c r="D296" s="1" t="s">
        <v>443</v>
      </c>
      <c r="E296" s="1" t="s">
        <v>382</v>
      </c>
      <c r="F296" s="1" t="s">
        <v>157</v>
      </c>
      <c r="G296" s="1" t="s">
        <v>55</v>
      </c>
      <c r="H296" s="1" t="s">
        <v>339</v>
      </c>
      <c r="I296" s="2">
        <v>40.315998014500003</v>
      </c>
      <c r="J296" s="2">
        <v>2.75</v>
      </c>
      <c r="K296" s="2">
        <f t="shared" si="47"/>
        <v>0.01</v>
      </c>
      <c r="L296" s="2">
        <f t="shared" si="48"/>
        <v>2.74</v>
      </c>
      <c r="R296" s="7">
        <v>0.01</v>
      </c>
      <c r="S296" s="5">
        <v>8.0237499999999997</v>
      </c>
      <c r="AL296" s="5" t="str">
        <f t="shared" si="53"/>
        <v/>
      </c>
      <c r="AN296" s="5" t="str">
        <f t="shared" si="54"/>
        <v/>
      </c>
      <c r="AP296" s="5" t="str">
        <f t="shared" si="55"/>
        <v/>
      </c>
      <c r="AR296" s="2">
        <v>2.74</v>
      </c>
      <c r="AS296" s="5">
        <f t="shared" si="51"/>
        <v>8.0237499999999997</v>
      </c>
      <c r="AT296" s="5">
        <f t="shared" si="49"/>
        <v>7.7509424999999998</v>
      </c>
      <c r="AU296" s="11">
        <f t="shared" si="46"/>
        <v>1.2649713659830129E-4</v>
      </c>
      <c r="AV296" s="5">
        <f t="shared" si="52"/>
        <v>0.12649713659830131</v>
      </c>
    </row>
    <row r="297" spans="1:48" x14ac:dyDescent="0.3">
      <c r="A297" s="1" t="s">
        <v>440</v>
      </c>
      <c r="B297" s="1" t="s">
        <v>441</v>
      </c>
      <c r="C297" s="1" t="s">
        <v>442</v>
      </c>
      <c r="D297" s="1" t="s">
        <v>443</v>
      </c>
      <c r="E297" s="1" t="s">
        <v>115</v>
      </c>
      <c r="F297" s="1" t="s">
        <v>348</v>
      </c>
      <c r="G297" s="1" t="s">
        <v>55</v>
      </c>
      <c r="H297" s="1" t="s">
        <v>339</v>
      </c>
      <c r="I297" s="2">
        <v>40.315998014500003</v>
      </c>
      <c r="J297" s="2">
        <v>21.35</v>
      </c>
      <c r="K297" s="2">
        <f t="shared" si="47"/>
        <v>0.06</v>
      </c>
      <c r="L297" s="2">
        <f t="shared" si="48"/>
        <v>21.17</v>
      </c>
      <c r="R297" s="7">
        <v>0.06</v>
      </c>
      <c r="S297" s="5">
        <v>48.142499999999998</v>
      </c>
      <c r="AL297" s="5" t="str">
        <f t="shared" si="53"/>
        <v/>
      </c>
      <c r="AN297" s="5" t="str">
        <f t="shared" si="54"/>
        <v/>
      </c>
      <c r="AP297" s="5" t="str">
        <f t="shared" si="55"/>
        <v/>
      </c>
      <c r="AR297" s="2">
        <v>21.17</v>
      </c>
      <c r="AS297" s="5">
        <f t="shared" si="51"/>
        <v>48.142499999999998</v>
      </c>
      <c r="AT297" s="5">
        <f t="shared" si="49"/>
        <v>46.505655000000004</v>
      </c>
      <c r="AU297" s="11">
        <f t="shared" si="46"/>
        <v>7.5898281958980786E-4</v>
      </c>
      <c r="AV297" s="5">
        <f t="shared" si="52"/>
        <v>0.75898281958980796</v>
      </c>
    </row>
    <row r="298" spans="1:48" x14ac:dyDescent="0.3">
      <c r="A298" s="1" t="s">
        <v>440</v>
      </c>
      <c r="B298" s="1" t="s">
        <v>441</v>
      </c>
      <c r="C298" s="1" t="s">
        <v>442</v>
      </c>
      <c r="D298" s="1" t="s">
        <v>443</v>
      </c>
      <c r="E298" s="1" t="s">
        <v>444</v>
      </c>
      <c r="F298" s="1" t="s">
        <v>348</v>
      </c>
      <c r="G298" s="1" t="s">
        <v>55</v>
      </c>
      <c r="H298" s="1" t="s">
        <v>339</v>
      </c>
      <c r="I298" s="2">
        <v>40.315998014500003</v>
      </c>
      <c r="J298" s="2">
        <v>16.22</v>
      </c>
      <c r="K298" s="2">
        <f t="shared" si="47"/>
        <v>0.23</v>
      </c>
      <c r="L298" s="2">
        <f t="shared" si="48"/>
        <v>15.99</v>
      </c>
      <c r="R298" s="7">
        <v>0.13</v>
      </c>
      <c r="S298" s="5">
        <v>104.30875</v>
      </c>
      <c r="T298" s="8">
        <v>0.06</v>
      </c>
      <c r="U298" s="5">
        <v>14.44275</v>
      </c>
      <c r="AE298" s="2">
        <v>0.04</v>
      </c>
      <c r="AF298" s="5">
        <v>3.466400000000001</v>
      </c>
      <c r="AL298" s="5" t="str">
        <f t="shared" si="53"/>
        <v/>
      </c>
      <c r="AN298" s="5" t="str">
        <f t="shared" si="54"/>
        <v/>
      </c>
      <c r="AP298" s="5" t="str">
        <f t="shared" si="55"/>
        <v/>
      </c>
      <c r="AR298" s="2">
        <v>15.99</v>
      </c>
      <c r="AS298" s="5">
        <f t="shared" si="51"/>
        <v>122.21790000000001</v>
      </c>
      <c r="AT298" s="5">
        <f t="shared" si="49"/>
        <v>118.06249140000001</v>
      </c>
      <c r="AU298" s="11">
        <f t="shared" si="46"/>
        <v>1.9268065918127471E-3</v>
      </c>
      <c r="AV298" s="5">
        <f t="shared" si="52"/>
        <v>1.9268065918127473</v>
      </c>
    </row>
    <row r="299" spans="1:48" x14ac:dyDescent="0.3">
      <c r="A299" s="1" t="s">
        <v>445</v>
      </c>
      <c r="B299" s="1" t="s">
        <v>446</v>
      </c>
      <c r="C299" s="1" t="s">
        <v>447</v>
      </c>
      <c r="D299" s="1" t="s">
        <v>304</v>
      </c>
      <c r="E299" s="1" t="s">
        <v>115</v>
      </c>
      <c r="F299" s="1" t="s">
        <v>348</v>
      </c>
      <c r="G299" s="1" t="s">
        <v>55</v>
      </c>
      <c r="H299" s="1" t="s">
        <v>339</v>
      </c>
      <c r="I299" s="2">
        <v>19.541878773400001</v>
      </c>
      <c r="J299" s="2">
        <v>1.69</v>
      </c>
      <c r="K299" s="2">
        <f t="shared" si="47"/>
        <v>0.09</v>
      </c>
      <c r="L299" s="2">
        <f t="shared" si="48"/>
        <v>0</v>
      </c>
      <c r="R299" s="7">
        <v>0.09</v>
      </c>
      <c r="S299" s="5">
        <v>72.21374999999999</v>
      </c>
      <c r="AL299" s="5" t="str">
        <f t="shared" si="53"/>
        <v/>
      </c>
      <c r="AN299" s="5" t="str">
        <f t="shared" si="54"/>
        <v/>
      </c>
      <c r="AP299" s="5" t="str">
        <f t="shared" si="55"/>
        <v/>
      </c>
      <c r="AS299" s="5">
        <f t="shared" si="51"/>
        <v>72.21374999999999</v>
      </c>
      <c r="AT299" s="5">
        <f t="shared" si="49"/>
        <v>69.758482499999985</v>
      </c>
      <c r="AU299" s="11">
        <f t="shared" si="46"/>
        <v>1.1384742293847115E-3</v>
      </c>
      <c r="AV299" s="5">
        <f t="shared" si="52"/>
        <v>1.1384742293847114</v>
      </c>
    </row>
    <row r="300" spans="1:48" x14ac:dyDescent="0.3">
      <c r="A300" s="1" t="s">
        <v>445</v>
      </c>
      <c r="B300" s="1" t="s">
        <v>446</v>
      </c>
      <c r="C300" s="1" t="s">
        <v>447</v>
      </c>
      <c r="D300" s="1" t="s">
        <v>304</v>
      </c>
      <c r="E300" s="1" t="s">
        <v>444</v>
      </c>
      <c r="F300" s="1" t="s">
        <v>348</v>
      </c>
      <c r="G300" s="1" t="s">
        <v>55</v>
      </c>
      <c r="H300" s="1" t="s">
        <v>339</v>
      </c>
      <c r="I300" s="2">
        <v>19.541878773400001</v>
      </c>
      <c r="J300" s="2">
        <v>2.64</v>
      </c>
      <c r="K300" s="2">
        <f t="shared" si="47"/>
        <v>0.71</v>
      </c>
      <c r="L300" s="2">
        <f t="shared" si="48"/>
        <v>0</v>
      </c>
      <c r="R300" s="7">
        <v>0.71</v>
      </c>
      <c r="S300" s="5">
        <v>569.68624999999997</v>
      </c>
      <c r="AL300" s="5" t="str">
        <f t="shared" si="53"/>
        <v/>
      </c>
      <c r="AN300" s="5" t="str">
        <f t="shared" si="54"/>
        <v/>
      </c>
      <c r="AP300" s="5" t="str">
        <f t="shared" si="55"/>
        <v/>
      </c>
      <c r="AS300" s="5">
        <f t="shared" si="51"/>
        <v>569.68624999999997</v>
      </c>
      <c r="AT300" s="5">
        <f t="shared" si="49"/>
        <v>550.31691750000005</v>
      </c>
      <c r="AU300" s="11">
        <f t="shared" si="46"/>
        <v>8.9812966984793921E-3</v>
      </c>
      <c r="AV300" s="5">
        <f t="shared" si="52"/>
        <v>8.981296698479392</v>
      </c>
    </row>
    <row r="301" spans="1:48" x14ac:dyDescent="0.3">
      <c r="A301" s="1" t="s">
        <v>448</v>
      </c>
      <c r="B301" s="1" t="s">
        <v>449</v>
      </c>
      <c r="C301" s="1" t="s">
        <v>450</v>
      </c>
      <c r="D301" s="1" t="s">
        <v>451</v>
      </c>
      <c r="E301" s="1" t="s">
        <v>115</v>
      </c>
      <c r="F301" s="1" t="s">
        <v>348</v>
      </c>
      <c r="G301" s="1" t="s">
        <v>55</v>
      </c>
      <c r="H301" s="1" t="s">
        <v>339</v>
      </c>
      <c r="I301" s="2">
        <v>100.7338474</v>
      </c>
      <c r="J301" s="2">
        <v>17.11</v>
      </c>
      <c r="K301" s="2">
        <f t="shared" si="47"/>
        <v>8.58</v>
      </c>
      <c r="L301" s="2">
        <f t="shared" si="48"/>
        <v>0.03</v>
      </c>
      <c r="R301" s="7">
        <v>8.58</v>
      </c>
      <c r="S301" s="5">
        <v>6884.3775000000014</v>
      </c>
      <c r="AL301" s="5" t="str">
        <f t="shared" si="53"/>
        <v/>
      </c>
      <c r="AN301" s="5" t="str">
        <f t="shared" si="54"/>
        <v/>
      </c>
      <c r="AP301" s="5" t="str">
        <f t="shared" si="55"/>
        <v/>
      </c>
      <c r="AR301" s="2">
        <v>0.03</v>
      </c>
      <c r="AS301" s="5">
        <f t="shared" si="51"/>
        <v>6884.3775000000014</v>
      </c>
      <c r="AT301" s="5">
        <f t="shared" si="49"/>
        <v>6650.3086650000005</v>
      </c>
      <c r="AU301" s="11">
        <f t="shared" si="46"/>
        <v>0.10853454320134252</v>
      </c>
      <c r="AV301" s="5">
        <f t="shared" si="52"/>
        <v>108.53454320134252</v>
      </c>
    </row>
    <row r="302" spans="1:48" x14ac:dyDescent="0.3">
      <c r="A302" s="1" t="s">
        <v>448</v>
      </c>
      <c r="B302" s="1" t="s">
        <v>449</v>
      </c>
      <c r="C302" s="1" t="s">
        <v>450</v>
      </c>
      <c r="D302" s="1" t="s">
        <v>451</v>
      </c>
      <c r="E302" s="1" t="s">
        <v>444</v>
      </c>
      <c r="F302" s="1" t="s">
        <v>348</v>
      </c>
      <c r="G302" s="1" t="s">
        <v>55</v>
      </c>
      <c r="H302" s="1" t="s">
        <v>339</v>
      </c>
      <c r="I302" s="2">
        <v>100.7338474</v>
      </c>
      <c r="J302" s="2">
        <v>18.600000000000001</v>
      </c>
      <c r="K302" s="2">
        <f t="shared" si="47"/>
        <v>5.62</v>
      </c>
      <c r="L302" s="2">
        <f t="shared" si="48"/>
        <v>0.81</v>
      </c>
      <c r="R302" s="7">
        <v>5.44</v>
      </c>
      <c r="S302" s="5">
        <v>4364.92</v>
      </c>
      <c r="AE302" s="2">
        <v>0.18</v>
      </c>
      <c r="AF302" s="5">
        <v>15.598800000000001</v>
      </c>
      <c r="AL302" s="5" t="str">
        <f t="shared" si="53"/>
        <v/>
      </c>
      <c r="AN302" s="5" t="str">
        <f t="shared" si="54"/>
        <v/>
      </c>
      <c r="AP302" s="5" t="str">
        <f t="shared" si="55"/>
        <v/>
      </c>
      <c r="AR302" s="2">
        <v>0.81</v>
      </c>
      <c r="AS302" s="5">
        <f t="shared" si="51"/>
        <v>4380.5187999999998</v>
      </c>
      <c r="AT302" s="5">
        <f t="shared" si="49"/>
        <v>4231.5811607999995</v>
      </c>
      <c r="AU302" s="11">
        <f t="shared" si="46"/>
        <v>6.9060362675186393E-2</v>
      </c>
      <c r="AV302" s="5">
        <f t="shared" si="52"/>
        <v>69.060362675186397</v>
      </c>
    </row>
    <row r="303" spans="1:48" x14ac:dyDescent="0.3">
      <c r="A303" s="1" t="s">
        <v>452</v>
      </c>
      <c r="B303" s="1" t="s">
        <v>398</v>
      </c>
      <c r="C303" s="1" t="s">
        <v>156</v>
      </c>
      <c r="D303" s="1" t="s">
        <v>156</v>
      </c>
      <c r="E303" s="1" t="s">
        <v>382</v>
      </c>
      <c r="F303" s="1" t="s">
        <v>157</v>
      </c>
      <c r="G303" s="1" t="s">
        <v>55</v>
      </c>
      <c r="H303" s="1" t="s">
        <v>339</v>
      </c>
      <c r="I303" s="2">
        <v>68.082561950400006</v>
      </c>
      <c r="J303" s="2">
        <v>4.75</v>
      </c>
      <c r="K303" s="2">
        <f t="shared" si="47"/>
        <v>0</v>
      </c>
      <c r="L303" s="2">
        <f t="shared" si="48"/>
        <v>4.75</v>
      </c>
      <c r="AL303" s="5" t="str">
        <f t="shared" si="53"/>
        <v/>
      </c>
      <c r="AN303" s="5" t="str">
        <f t="shared" si="54"/>
        <v/>
      </c>
      <c r="AP303" s="5" t="str">
        <f t="shared" si="55"/>
        <v/>
      </c>
      <c r="AR303" s="2">
        <v>4.75</v>
      </c>
      <c r="AS303" s="5">
        <f t="shared" si="51"/>
        <v>0</v>
      </c>
      <c r="AT303" s="5">
        <f t="shared" si="49"/>
        <v>0</v>
      </c>
      <c r="AU303" s="11">
        <f t="shared" si="46"/>
        <v>0</v>
      </c>
      <c r="AV303" s="5">
        <f t="shared" si="52"/>
        <v>0</v>
      </c>
    </row>
    <row r="304" spans="1:48" x14ac:dyDescent="0.3">
      <c r="A304" s="1" t="s">
        <v>452</v>
      </c>
      <c r="B304" s="1" t="s">
        <v>398</v>
      </c>
      <c r="C304" s="1" t="s">
        <v>156</v>
      </c>
      <c r="D304" s="1" t="s">
        <v>156</v>
      </c>
      <c r="E304" s="1" t="s">
        <v>349</v>
      </c>
      <c r="F304" s="1" t="s">
        <v>348</v>
      </c>
      <c r="G304" s="1" t="s">
        <v>55</v>
      </c>
      <c r="H304" s="1" t="s">
        <v>339</v>
      </c>
      <c r="I304" s="2">
        <v>68.082561950400006</v>
      </c>
      <c r="J304" s="2">
        <v>55.05</v>
      </c>
      <c r="K304" s="2">
        <f t="shared" si="47"/>
        <v>0.01</v>
      </c>
      <c r="L304" s="2">
        <f t="shared" si="48"/>
        <v>55.05</v>
      </c>
      <c r="AB304" s="10">
        <v>0.01</v>
      </c>
      <c r="AC304" s="5">
        <v>0.86660000000000015</v>
      </c>
      <c r="AL304" s="5" t="str">
        <f t="shared" si="53"/>
        <v/>
      </c>
      <c r="AN304" s="5" t="str">
        <f t="shared" si="54"/>
        <v/>
      </c>
      <c r="AP304" s="5" t="str">
        <f t="shared" si="55"/>
        <v/>
      </c>
      <c r="AR304" s="2">
        <v>55.05</v>
      </c>
      <c r="AS304" s="5">
        <f t="shared" si="51"/>
        <v>0.86660000000000015</v>
      </c>
      <c r="AT304" s="5">
        <f t="shared" si="49"/>
        <v>0.83713560000000009</v>
      </c>
      <c r="AU304" s="11">
        <f t="shared" si="46"/>
        <v>1.3662242539471933E-5</v>
      </c>
      <c r="AV304" s="5">
        <f t="shared" si="52"/>
        <v>1.3662242539471934E-2</v>
      </c>
    </row>
    <row r="305" spans="1:48" x14ac:dyDescent="0.3">
      <c r="A305" s="1" t="s">
        <v>452</v>
      </c>
      <c r="B305" s="1" t="s">
        <v>398</v>
      </c>
      <c r="C305" s="1" t="s">
        <v>156</v>
      </c>
      <c r="D305" s="1" t="s">
        <v>156</v>
      </c>
      <c r="E305" s="1" t="s">
        <v>384</v>
      </c>
      <c r="F305" s="1" t="s">
        <v>348</v>
      </c>
      <c r="G305" s="1" t="s">
        <v>55</v>
      </c>
      <c r="H305" s="1" t="s">
        <v>339</v>
      </c>
      <c r="I305" s="2">
        <v>68.082561950400006</v>
      </c>
      <c r="J305" s="2">
        <v>5.22</v>
      </c>
      <c r="K305" s="2">
        <f t="shared" si="47"/>
        <v>0</v>
      </c>
      <c r="L305" s="2">
        <f t="shared" si="48"/>
        <v>5.22</v>
      </c>
      <c r="AL305" s="5" t="str">
        <f t="shared" si="53"/>
        <v/>
      </c>
      <c r="AN305" s="5" t="str">
        <f t="shared" si="54"/>
        <v/>
      </c>
      <c r="AP305" s="5" t="str">
        <f t="shared" si="55"/>
        <v/>
      </c>
      <c r="AR305" s="2">
        <v>5.22</v>
      </c>
      <c r="AS305" s="5">
        <f t="shared" si="51"/>
        <v>0</v>
      </c>
      <c r="AT305" s="5">
        <f t="shared" si="49"/>
        <v>0</v>
      </c>
      <c r="AU305" s="11">
        <f t="shared" si="46"/>
        <v>0</v>
      </c>
      <c r="AV305" s="5">
        <f t="shared" si="52"/>
        <v>0</v>
      </c>
    </row>
    <row r="306" spans="1:48" x14ac:dyDescent="0.3">
      <c r="A306" s="1" t="s">
        <v>453</v>
      </c>
      <c r="B306" s="1" t="s">
        <v>454</v>
      </c>
      <c r="C306" s="1" t="s">
        <v>112</v>
      </c>
      <c r="D306" s="1" t="s">
        <v>304</v>
      </c>
      <c r="E306" s="1" t="s">
        <v>65</v>
      </c>
      <c r="F306" s="1" t="s">
        <v>348</v>
      </c>
      <c r="G306" s="1" t="s">
        <v>55</v>
      </c>
      <c r="H306" s="1" t="s">
        <v>339</v>
      </c>
      <c r="I306" s="2">
        <v>143.070862422</v>
      </c>
      <c r="J306" s="2">
        <v>22.31</v>
      </c>
      <c r="K306" s="2">
        <f t="shared" si="47"/>
        <v>17.93</v>
      </c>
      <c r="L306" s="2">
        <f t="shared" si="48"/>
        <v>1.04</v>
      </c>
      <c r="N306" s="4">
        <v>10.41</v>
      </c>
      <c r="O306" s="5">
        <v>24894.213749999999</v>
      </c>
      <c r="P306" s="6">
        <v>7.52</v>
      </c>
      <c r="Q306" s="5">
        <v>15785.42</v>
      </c>
      <c r="AL306" s="5" t="str">
        <f t="shared" si="53"/>
        <v/>
      </c>
      <c r="AM306" s="3">
        <v>0.34</v>
      </c>
      <c r="AN306" s="5">
        <f t="shared" si="54"/>
        <v>1916.92</v>
      </c>
      <c r="AP306" s="5" t="str">
        <f t="shared" si="55"/>
        <v/>
      </c>
      <c r="AQ306" s="2">
        <v>0.6</v>
      </c>
      <c r="AR306" s="2">
        <v>0.1</v>
      </c>
      <c r="AS306" s="5">
        <f t="shared" si="51"/>
        <v>40679.633750000001</v>
      </c>
      <c r="AT306" s="5">
        <f t="shared" si="49"/>
        <v>39296.526202499997</v>
      </c>
      <c r="AU306" s="11">
        <f t="shared" si="46"/>
        <v>0.6413282052958551</v>
      </c>
      <c r="AV306" s="5">
        <f t="shared" si="52"/>
        <v>641.32820529585513</v>
      </c>
    </row>
    <row r="307" spans="1:48" x14ac:dyDescent="0.3">
      <c r="A307" s="1" t="s">
        <v>453</v>
      </c>
      <c r="B307" s="1" t="s">
        <v>454</v>
      </c>
      <c r="C307" s="1" t="s">
        <v>112</v>
      </c>
      <c r="D307" s="1" t="s">
        <v>304</v>
      </c>
      <c r="E307" s="1" t="s">
        <v>79</v>
      </c>
      <c r="F307" s="1" t="s">
        <v>348</v>
      </c>
      <c r="G307" s="1" t="s">
        <v>55</v>
      </c>
      <c r="H307" s="1" t="s">
        <v>339</v>
      </c>
      <c r="I307" s="2">
        <v>143.070862422</v>
      </c>
      <c r="J307" s="2">
        <v>39.19</v>
      </c>
      <c r="K307" s="2">
        <f t="shared" si="47"/>
        <v>39.110000000000007</v>
      </c>
      <c r="L307" s="2">
        <f t="shared" si="48"/>
        <v>0.08</v>
      </c>
      <c r="N307" s="4">
        <v>0.39</v>
      </c>
      <c r="O307" s="5">
        <v>932.63625000000002</v>
      </c>
      <c r="P307" s="6">
        <v>34.770000000000003</v>
      </c>
      <c r="Q307" s="5">
        <v>72986.576250000013</v>
      </c>
      <c r="R307" s="7">
        <v>3.95</v>
      </c>
      <c r="S307" s="5">
        <v>3169.3812499999999</v>
      </c>
      <c r="AL307" s="5" t="str">
        <f t="shared" si="53"/>
        <v/>
      </c>
      <c r="AN307" s="5" t="str">
        <f t="shared" si="54"/>
        <v/>
      </c>
      <c r="AP307" s="5" t="str">
        <f t="shared" si="55"/>
        <v/>
      </c>
      <c r="AR307" s="2">
        <v>0.08</v>
      </c>
      <c r="AS307" s="5">
        <f t="shared" si="51"/>
        <v>77088.593750000015</v>
      </c>
      <c r="AT307" s="5">
        <f t="shared" si="49"/>
        <v>74467.58156250001</v>
      </c>
      <c r="AU307" s="11">
        <f t="shared" si="46"/>
        <v>1.2153277923370878</v>
      </c>
      <c r="AV307" s="5">
        <f t="shared" si="52"/>
        <v>1215.3277923370877</v>
      </c>
    </row>
    <row r="308" spans="1:48" x14ac:dyDescent="0.3">
      <c r="A308" s="1" t="s">
        <v>453</v>
      </c>
      <c r="B308" s="1" t="s">
        <v>454</v>
      </c>
      <c r="C308" s="1" t="s">
        <v>112</v>
      </c>
      <c r="D308" s="1" t="s">
        <v>304</v>
      </c>
      <c r="E308" s="1" t="s">
        <v>76</v>
      </c>
      <c r="F308" s="1" t="s">
        <v>348</v>
      </c>
      <c r="G308" s="1" t="s">
        <v>55</v>
      </c>
      <c r="H308" s="1" t="s">
        <v>339</v>
      </c>
      <c r="I308" s="2">
        <v>143.070862422</v>
      </c>
      <c r="J308" s="2">
        <v>37.380000000000003</v>
      </c>
      <c r="K308" s="2">
        <f t="shared" si="47"/>
        <v>35.42</v>
      </c>
      <c r="L308" s="2">
        <f t="shared" si="48"/>
        <v>1.97</v>
      </c>
      <c r="P308" s="6">
        <v>30.6</v>
      </c>
      <c r="Q308" s="5">
        <v>64233.225000000013</v>
      </c>
      <c r="R308" s="7">
        <v>4.82</v>
      </c>
      <c r="S308" s="5">
        <v>3867.4475000000002</v>
      </c>
      <c r="AL308" s="5" t="str">
        <f t="shared" si="53"/>
        <v/>
      </c>
      <c r="AM308" s="3">
        <v>0.79</v>
      </c>
      <c r="AN308" s="5">
        <f t="shared" si="54"/>
        <v>4454.0200000000004</v>
      </c>
      <c r="AP308" s="5" t="str">
        <f t="shared" si="55"/>
        <v/>
      </c>
      <c r="AQ308" s="2">
        <v>1.18</v>
      </c>
      <c r="AS308" s="5">
        <f t="shared" si="51"/>
        <v>68100.672500000015</v>
      </c>
      <c r="AT308" s="5">
        <f t="shared" si="49"/>
        <v>65785.249635</v>
      </c>
      <c r="AU308" s="11">
        <f t="shared" si="46"/>
        <v>1.0736301693931991</v>
      </c>
      <c r="AV308" s="5">
        <f t="shared" si="52"/>
        <v>1073.6301693931991</v>
      </c>
    </row>
    <row r="309" spans="1:48" x14ac:dyDescent="0.3">
      <c r="A309" s="1" t="s">
        <v>453</v>
      </c>
      <c r="B309" s="1" t="s">
        <v>454</v>
      </c>
      <c r="C309" s="1" t="s">
        <v>112</v>
      </c>
      <c r="D309" s="1" t="s">
        <v>304</v>
      </c>
      <c r="E309" s="1" t="s">
        <v>53</v>
      </c>
      <c r="F309" s="1" t="s">
        <v>348</v>
      </c>
      <c r="G309" s="1" t="s">
        <v>55</v>
      </c>
      <c r="H309" s="1" t="s">
        <v>339</v>
      </c>
      <c r="I309" s="2">
        <v>143.070862422</v>
      </c>
      <c r="J309" s="2">
        <v>38.270000000000003</v>
      </c>
      <c r="K309" s="2">
        <f t="shared" si="47"/>
        <v>26.43</v>
      </c>
      <c r="L309" s="2">
        <f t="shared" si="48"/>
        <v>2.16</v>
      </c>
      <c r="P309" s="6">
        <v>18.09</v>
      </c>
      <c r="Q309" s="5">
        <v>37973.171249999999</v>
      </c>
      <c r="Z309" s="9">
        <v>2.4300000000000002</v>
      </c>
      <c r="AA309" s="5">
        <v>233.97255000000001</v>
      </c>
      <c r="AB309" s="10">
        <v>5.91</v>
      </c>
      <c r="AC309" s="5">
        <v>512.16060000000004</v>
      </c>
      <c r="AL309" s="5" t="str">
        <f t="shared" si="53"/>
        <v/>
      </c>
      <c r="AM309" s="3">
        <v>0.86</v>
      </c>
      <c r="AN309" s="5">
        <f t="shared" si="54"/>
        <v>4848.68</v>
      </c>
      <c r="AP309" s="5" t="str">
        <f t="shared" si="55"/>
        <v/>
      </c>
      <c r="AQ309" s="2">
        <v>1.3</v>
      </c>
      <c r="AS309" s="5">
        <f t="shared" si="51"/>
        <v>38719.304400000001</v>
      </c>
      <c r="AT309" s="5">
        <f t="shared" si="49"/>
        <v>37402.848050399996</v>
      </c>
      <c r="AU309" s="11">
        <f t="shared" si="46"/>
        <v>0.61042294907967076</v>
      </c>
      <c r="AV309" s="5">
        <f t="shared" si="52"/>
        <v>610.42294907967084</v>
      </c>
    </row>
    <row r="310" spans="1:48" x14ac:dyDescent="0.3">
      <c r="A310" s="1" t="s">
        <v>455</v>
      </c>
      <c r="B310" s="1" t="s">
        <v>398</v>
      </c>
      <c r="C310" s="1" t="s">
        <v>156</v>
      </c>
      <c r="D310" s="1" t="s">
        <v>156</v>
      </c>
      <c r="E310" s="1" t="s">
        <v>382</v>
      </c>
      <c r="F310" s="1" t="s">
        <v>157</v>
      </c>
      <c r="G310" s="1" t="s">
        <v>55</v>
      </c>
      <c r="H310" s="1" t="s">
        <v>339</v>
      </c>
      <c r="I310" s="2">
        <v>43.406114347600003</v>
      </c>
      <c r="J310" s="2">
        <v>0.94</v>
      </c>
      <c r="K310" s="2">
        <f t="shared" si="47"/>
        <v>0</v>
      </c>
      <c r="L310" s="2">
        <f t="shared" si="48"/>
        <v>0.94</v>
      </c>
      <c r="AL310" s="5" t="str">
        <f t="shared" si="53"/>
        <v/>
      </c>
      <c r="AN310" s="5" t="str">
        <f t="shared" si="54"/>
        <v/>
      </c>
      <c r="AP310" s="5" t="str">
        <f t="shared" si="55"/>
        <v/>
      </c>
      <c r="AR310" s="2">
        <v>0.94</v>
      </c>
      <c r="AS310" s="5">
        <f t="shared" si="51"/>
        <v>0</v>
      </c>
      <c r="AT310" s="5">
        <f t="shared" si="49"/>
        <v>0</v>
      </c>
      <c r="AU310" s="11">
        <f t="shared" si="46"/>
        <v>0</v>
      </c>
      <c r="AV310" s="5">
        <f t="shared" si="52"/>
        <v>0</v>
      </c>
    </row>
    <row r="311" spans="1:48" x14ac:dyDescent="0.3">
      <c r="A311" s="1" t="s">
        <v>455</v>
      </c>
      <c r="B311" s="1" t="s">
        <v>398</v>
      </c>
      <c r="C311" s="1" t="s">
        <v>156</v>
      </c>
      <c r="D311" s="1" t="s">
        <v>156</v>
      </c>
      <c r="E311" s="1" t="s">
        <v>65</v>
      </c>
      <c r="F311" s="1" t="s">
        <v>348</v>
      </c>
      <c r="G311" s="1" t="s">
        <v>55</v>
      </c>
      <c r="H311" s="1" t="s">
        <v>339</v>
      </c>
      <c r="I311" s="2">
        <v>43.406114347600003</v>
      </c>
      <c r="J311" s="2">
        <v>17.86</v>
      </c>
      <c r="K311" s="2">
        <f t="shared" si="47"/>
        <v>0.04</v>
      </c>
      <c r="L311" s="2">
        <f t="shared" si="48"/>
        <v>16.28</v>
      </c>
      <c r="R311" s="7">
        <v>0.02</v>
      </c>
      <c r="S311" s="5">
        <v>16.047499999999999</v>
      </c>
      <c r="T311" s="8">
        <v>0.02</v>
      </c>
      <c r="U311" s="5">
        <v>4.8142500000000004</v>
      </c>
      <c r="AL311" s="5" t="str">
        <f t="shared" si="53"/>
        <v/>
      </c>
      <c r="AN311" s="5" t="str">
        <f t="shared" si="54"/>
        <v/>
      </c>
      <c r="AP311" s="5" t="str">
        <f t="shared" si="55"/>
        <v/>
      </c>
      <c r="AR311" s="2">
        <v>16.28</v>
      </c>
      <c r="AS311" s="5">
        <f t="shared" si="51"/>
        <v>20.861750000000001</v>
      </c>
      <c r="AT311" s="5">
        <f t="shared" si="49"/>
        <v>20.1524505</v>
      </c>
      <c r="AU311" s="11">
        <f t="shared" si="46"/>
        <v>3.288925551555834E-4</v>
      </c>
      <c r="AV311" s="5">
        <f t="shared" si="52"/>
        <v>0.32889255515558341</v>
      </c>
    </row>
    <row r="312" spans="1:48" x14ac:dyDescent="0.3">
      <c r="A312" s="1" t="s">
        <v>455</v>
      </c>
      <c r="B312" s="1" t="s">
        <v>398</v>
      </c>
      <c r="C312" s="1" t="s">
        <v>156</v>
      </c>
      <c r="D312" s="1" t="s">
        <v>156</v>
      </c>
      <c r="E312" s="1" t="s">
        <v>384</v>
      </c>
      <c r="F312" s="1" t="s">
        <v>348</v>
      </c>
      <c r="G312" s="1" t="s">
        <v>55</v>
      </c>
      <c r="H312" s="1" t="s">
        <v>339</v>
      </c>
      <c r="I312" s="2">
        <v>43.406114347600003</v>
      </c>
      <c r="J312" s="2">
        <v>24.61</v>
      </c>
      <c r="K312" s="2">
        <f t="shared" si="47"/>
        <v>0.01</v>
      </c>
      <c r="L312" s="2">
        <f t="shared" si="48"/>
        <v>24.6</v>
      </c>
      <c r="R312" s="7">
        <v>0.01</v>
      </c>
      <c r="S312" s="5">
        <v>8.0237499999999997</v>
      </c>
      <c r="AL312" s="5" t="str">
        <f t="shared" si="53"/>
        <v/>
      </c>
      <c r="AN312" s="5" t="str">
        <f t="shared" si="54"/>
        <v/>
      </c>
      <c r="AP312" s="5" t="str">
        <f t="shared" si="55"/>
        <v/>
      </c>
      <c r="AR312" s="2">
        <v>24.6</v>
      </c>
      <c r="AS312" s="5">
        <f t="shared" si="51"/>
        <v>8.0237499999999997</v>
      </c>
      <c r="AT312" s="5">
        <f t="shared" si="49"/>
        <v>7.7509424999999998</v>
      </c>
      <c r="AU312" s="11">
        <f t="shared" si="46"/>
        <v>1.2649713659830129E-4</v>
      </c>
      <c r="AV312" s="5">
        <f t="shared" si="52"/>
        <v>0.12649713659830131</v>
      </c>
    </row>
    <row r="313" spans="1:48" x14ac:dyDescent="0.3">
      <c r="A313" s="1" t="s">
        <v>456</v>
      </c>
      <c r="B313" s="1" t="s">
        <v>457</v>
      </c>
      <c r="C313" s="1" t="s">
        <v>458</v>
      </c>
      <c r="D313" s="1" t="s">
        <v>459</v>
      </c>
      <c r="E313" s="1" t="s">
        <v>90</v>
      </c>
      <c r="F313" s="1" t="s">
        <v>348</v>
      </c>
      <c r="G313" s="1" t="s">
        <v>55</v>
      </c>
      <c r="H313" s="1" t="s">
        <v>339</v>
      </c>
      <c r="I313" s="2">
        <v>160.60725739099999</v>
      </c>
      <c r="J313" s="2">
        <v>40.159999999999997</v>
      </c>
      <c r="K313" s="2">
        <f t="shared" si="47"/>
        <v>3.08</v>
      </c>
      <c r="L313" s="2">
        <f t="shared" si="48"/>
        <v>0.02</v>
      </c>
      <c r="R313" s="7">
        <v>1.32</v>
      </c>
      <c r="S313" s="5">
        <v>1059.135</v>
      </c>
      <c r="T313" s="8">
        <v>1.76</v>
      </c>
      <c r="U313" s="5">
        <v>423.65400000000011</v>
      </c>
      <c r="AL313" s="5" t="str">
        <f t="shared" si="53"/>
        <v/>
      </c>
      <c r="AN313" s="5" t="str">
        <f t="shared" si="54"/>
        <v/>
      </c>
      <c r="AP313" s="5" t="str">
        <f t="shared" si="55"/>
        <v/>
      </c>
      <c r="AR313" s="2">
        <v>0.02</v>
      </c>
      <c r="AS313" s="5">
        <f t="shared" si="51"/>
        <v>1482.7890000000002</v>
      </c>
      <c r="AT313" s="5">
        <f t="shared" si="49"/>
        <v>1432.374174</v>
      </c>
      <c r="AU313" s="11">
        <f t="shared" si="46"/>
        <v>2.3376670843366081E-2</v>
      </c>
      <c r="AV313" s="5">
        <f t="shared" si="52"/>
        <v>23.376670843366078</v>
      </c>
    </row>
    <row r="314" spans="1:48" x14ac:dyDescent="0.3">
      <c r="A314" s="1" t="s">
        <v>456</v>
      </c>
      <c r="B314" s="1" t="s">
        <v>457</v>
      </c>
      <c r="C314" s="1" t="s">
        <v>458</v>
      </c>
      <c r="D314" s="1" t="s">
        <v>459</v>
      </c>
      <c r="E314" s="1" t="s">
        <v>57</v>
      </c>
      <c r="F314" s="1" t="s">
        <v>348</v>
      </c>
      <c r="G314" s="1" t="s">
        <v>55</v>
      </c>
      <c r="H314" s="1" t="s">
        <v>339</v>
      </c>
      <c r="I314" s="2">
        <v>160.60725739099999</v>
      </c>
      <c r="J314" s="2">
        <v>38.15</v>
      </c>
      <c r="K314" s="2">
        <f t="shared" si="47"/>
        <v>2.56</v>
      </c>
      <c r="L314" s="2">
        <f t="shared" si="48"/>
        <v>0</v>
      </c>
      <c r="P314" s="6">
        <v>2.56</v>
      </c>
      <c r="Q314" s="5">
        <v>5373.76</v>
      </c>
      <c r="AL314" s="5" t="str">
        <f t="shared" si="53"/>
        <v/>
      </c>
      <c r="AN314" s="5" t="str">
        <f t="shared" si="54"/>
        <v/>
      </c>
      <c r="AP314" s="5" t="str">
        <f t="shared" si="55"/>
        <v/>
      </c>
      <c r="AS314" s="5">
        <f t="shared" si="51"/>
        <v>5373.76</v>
      </c>
      <c r="AT314" s="5">
        <f t="shared" si="49"/>
        <v>5191.0521599999993</v>
      </c>
      <c r="AU314" s="11">
        <f t="shared" si="46"/>
        <v>8.4719146629255337E-2</v>
      </c>
      <c r="AV314" s="5">
        <f t="shared" si="52"/>
        <v>84.719146629255334</v>
      </c>
    </row>
    <row r="315" spans="1:48" x14ac:dyDescent="0.3">
      <c r="A315" s="1" t="s">
        <v>460</v>
      </c>
      <c r="B315" s="1" t="s">
        <v>454</v>
      </c>
      <c r="C315" s="1" t="s">
        <v>112</v>
      </c>
      <c r="D315" s="1" t="s">
        <v>304</v>
      </c>
      <c r="E315" s="1" t="s">
        <v>109</v>
      </c>
      <c r="F315" s="1" t="s">
        <v>461</v>
      </c>
      <c r="G315" s="1" t="s">
        <v>55</v>
      </c>
      <c r="H315" s="1" t="s">
        <v>339</v>
      </c>
      <c r="I315" s="2">
        <v>161.28955784300001</v>
      </c>
      <c r="J315" s="2">
        <v>38.17</v>
      </c>
      <c r="K315" s="2">
        <f t="shared" si="47"/>
        <v>34.78</v>
      </c>
      <c r="L315" s="2">
        <f t="shared" si="48"/>
        <v>0</v>
      </c>
      <c r="P315" s="6">
        <v>4.2</v>
      </c>
      <c r="Q315" s="5">
        <v>8816.3250000000007</v>
      </c>
      <c r="R315" s="7">
        <v>30.58</v>
      </c>
      <c r="S315" s="5">
        <v>24536.627499999999</v>
      </c>
      <c r="AL315" s="5" t="str">
        <f t="shared" si="53"/>
        <v/>
      </c>
      <c r="AN315" s="5" t="str">
        <f t="shared" si="54"/>
        <v/>
      </c>
      <c r="AP315" s="5" t="str">
        <f t="shared" si="55"/>
        <v/>
      </c>
      <c r="AS315" s="5">
        <f t="shared" si="51"/>
        <v>33352.952499999999</v>
      </c>
      <c r="AT315" s="5">
        <f t="shared" si="49"/>
        <v>32218.952115000004</v>
      </c>
      <c r="AU315" s="11">
        <f t="shared" si="46"/>
        <v>0.52582059365622746</v>
      </c>
      <c r="AV315" s="5">
        <f t="shared" si="52"/>
        <v>525.82059365622752</v>
      </c>
    </row>
    <row r="316" spans="1:48" x14ac:dyDescent="0.3">
      <c r="A316" s="1" t="s">
        <v>460</v>
      </c>
      <c r="B316" s="1" t="s">
        <v>454</v>
      </c>
      <c r="C316" s="1" t="s">
        <v>112</v>
      </c>
      <c r="D316" s="1" t="s">
        <v>304</v>
      </c>
      <c r="E316" s="1" t="s">
        <v>99</v>
      </c>
      <c r="F316" s="1" t="s">
        <v>461</v>
      </c>
      <c r="G316" s="1" t="s">
        <v>55</v>
      </c>
      <c r="H316" s="1" t="s">
        <v>339</v>
      </c>
      <c r="I316" s="2">
        <v>161.28955784300001</v>
      </c>
      <c r="J316" s="2">
        <v>36.85</v>
      </c>
      <c r="K316" s="2">
        <f t="shared" si="47"/>
        <v>31.479999999999997</v>
      </c>
      <c r="L316" s="2">
        <f t="shared" si="48"/>
        <v>0.43</v>
      </c>
      <c r="P316" s="6">
        <v>4.88</v>
      </c>
      <c r="Q316" s="5">
        <v>10243.73</v>
      </c>
      <c r="R316" s="7">
        <v>24.74</v>
      </c>
      <c r="S316" s="5">
        <v>19850.7575</v>
      </c>
      <c r="T316" s="8">
        <v>1.86</v>
      </c>
      <c r="U316" s="5">
        <v>447.72525000000007</v>
      </c>
      <c r="AL316" s="5" t="str">
        <f t="shared" si="53"/>
        <v/>
      </c>
      <c r="AM316" s="3">
        <v>0.21</v>
      </c>
      <c r="AN316" s="5">
        <f t="shared" si="54"/>
        <v>1183.98</v>
      </c>
      <c r="AP316" s="5" t="str">
        <f t="shared" si="55"/>
        <v/>
      </c>
      <c r="AQ316" s="2">
        <v>0.22</v>
      </c>
      <c r="AS316" s="5">
        <f t="shared" si="51"/>
        <v>30542.212749999999</v>
      </c>
      <c r="AT316" s="5">
        <f t="shared" si="49"/>
        <v>29503.777516499995</v>
      </c>
      <c r="AU316" s="11">
        <f t="shared" si="46"/>
        <v>0.48150832942840055</v>
      </c>
      <c r="AV316" s="5">
        <f t="shared" si="52"/>
        <v>481.50832942840054</v>
      </c>
    </row>
    <row r="317" spans="1:48" x14ac:dyDescent="0.3">
      <c r="A317" s="1" t="s">
        <v>460</v>
      </c>
      <c r="B317" s="1" t="s">
        <v>454</v>
      </c>
      <c r="C317" s="1" t="s">
        <v>112</v>
      </c>
      <c r="D317" s="1" t="s">
        <v>304</v>
      </c>
      <c r="E317" s="1" t="s">
        <v>101</v>
      </c>
      <c r="F317" s="1" t="s">
        <v>461</v>
      </c>
      <c r="G317" s="1" t="s">
        <v>55</v>
      </c>
      <c r="H317" s="1" t="s">
        <v>339</v>
      </c>
      <c r="I317" s="2">
        <v>161.28955784300001</v>
      </c>
      <c r="J317" s="2">
        <v>39.03</v>
      </c>
      <c r="K317" s="2">
        <f t="shared" si="47"/>
        <v>0.24</v>
      </c>
      <c r="L317" s="2">
        <f t="shared" si="48"/>
        <v>0</v>
      </c>
      <c r="R317" s="7">
        <v>0.24</v>
      </c>
      <c r="S317" s="5">
        <v>192.57</v>
      </c>
      <c r="AL317" s="5" t="str">
        <f t="shared" si="53"/>
        <v/>
      </c>
      <c r="AN317" s="5" t="str">
        <f t="shared" si="54"/>
        <v/>
      </c>
      <c r="AP317" s="5" t="str">
        <f t="shared" si="55"/>
        <v/>
      </c>
      <c r="AS317" s="5">
        <f t="shared" si="51"/>
        <v>192.57</v>
      </c>
      <c r="AT317" s="5">
        <f t="shared" si="49"/>
        <v>186.02262000000002</v>
      </c>
      <c r="AU317" s="11">
        <f t="shared" si="46"/>
        <v>3.0359312783592315E-3</v>
      </c>
      <c r="AV317" s="5">
        <f t="shared" si="52"/>
        <v>3.0359312783592318</v>
      </c>
    </row>
    <row r="318" spans="1:48" x14ac:dyDescent="0.3">
      <c r="A318" s="1" t="s">
        <v>460</v>
      </c>
      <c r="B318" s="1" t="s">
        <v>454</v>
      </c>
      <c r="C318" s="1" t="s">
        <v>112</v>
      </c>
      <c r="D318" s="1" t="s">
        <v>304</v>
      </c>
      <c r="E318" s="1" t="s">
        <v>116</v>
      </c>
      <c r="F318" s="1" t="s">
        <v>461</v>
      </c>
      <c r="G318" s="1" t="s">
        <v>55</v>
      </c>
      <c r="H318" s="1" t="s">
        <v>339</v>
      </c>
      <c r="I318" s="2">
        <v>161.28955784300001</v>
      </c>
      <c r="J318" s="2">
        <v>40.380000000000003</v>
      </c>
      <c r="K318" s="2">
        <f t="shared" si="47"/>
        <v>14.75</v>
      </c>
      <c r="L318" s="2">
        <f t="shared" si="48"/>
        <v>0</v>
      </c>
      <c r="R318" s="7">
        <v>14.75</v>
      </c>
      <c r="S318" s="5">
        <v>11835.03125</v>
      </c>
      <c r="AL318" s="5" t="str">
        <f t="shared" si="53"/>
        <v/>
      </c>
      <c r="AN318" s="5" t="str">
        <f t="shared" si="54"/>
        <v/>
      </c>
      <c r="AP318" s="5" t="str">
        <f t="shared" si="55"/>
        <v/>
      </c>
      <c r="AS318" s="5">
        <f t="shared" si="51"/>
        <v>11835.03125</v>
      </c>
      <c r="AT318" s="5">
        <f t="shared" si="49"/>
        <v>11432.640187500001</v>
      </c>
      <c r="AU318" s="11">
        <f t="shared" si="46"/>
        <v>0.18658327648249443</v>
      </c>
      <c r="AV318" s="5">
        <f t="shared" si="52"/>
        <v>186.58327648249443</v>
      </c>
    </row>
    <row r="319" spans="1:48" x14ac:dyDescent="0.3">
      <c r="A319" s="1" t="s">
        <v>462</v>
      </c>
      <c r="B319" s="1" t="s">
        <v>463</v>
      </c>
      <c r="C319" s="1" t="s">
        <v>464</v>
      </c>
      <c r="D319" s="1" t="s">
        <v>465</v>
      </c>
      <c r="E319" s="1" t="s">
        <v>108</v>
      </c>
      <c r="F319" s="1" t="s">
        <v>461</v>
      </c>
      <c r="G319" s="1" t="s">
        <v>55</v>
      </c>
      <c r="H319" s="1" t="s">
        <v>339</v>
      </c>
      <c r="I319" s="2">
        <v>321.49084646099999</v>
      </c>
      <c r="J319" s="2">
        <v>37.97</v>
      </c>
      <c r="K319" s="2">
        <f t="shared" si="47"/>
        <v>0.35</v>
      </c>
      <c r="L319" s="2">
        <f t="shared" si="48"/>
        <v>0</v>
      </c>
      <c r="R319" s="7">
        <v>0.35</v>
      </c>
      <c r="S319" s="5">
        <v>280.83125000000001</v>
      </c>
      <c r="AL319" s="5" t="str">
        <f t="shared" si="53"/>
        <v/>
      </c>
      <c r="AN319" s="5" t="str">
        <f t="shared" si="54"/>
        <v/>
      </c>
      <c r="AP319" s="5" t="str">
        <f t="shared" si="55"/>
        <v/>
      </c>
      <c r="AS319" s="5">
        <f t="shared" si="51"/>
        <v>280.83125000000001</v>
      </c>
      <c r="AT319" s="5">
        <f t="shared" si="49"/>
        <v>271.28298749999993</v>
      </c>
      <c r="AU319" s="11">
        <f t="shared" si="46"/>
        <v>4.4273997809405451E-3</v>
      </c>
      <c r="AV319" s="5">
        <f t="shared" si="52"/>
        <v>4.4273997809405445</v>
      </c>
    </row>
    <row r="320" spans="1:48" x14ac:dyDescent="0.3">
      <c r="A320" s="1" t="s">
        <v>466</v>
      </c>
      <c r="B320" s="1" t="s">
        <v>148</v>
      </c>
      <c r="C320" s="1" t="s">
        <v>149</v>
      </c>
      <c r="D320" s="1" t="s">
        <v>52</v>
      </c>
      <c r="E320" s="1" t="s">
        <v>99</v>
      </c>
      <c r="F320" s="1" t="s">
        <v>467</v>
      </c>
      <c r="G320" s="1" t="s">
        <v>55</v>
      </c>
      <c r="H320" s="1" t="s">
        <v>339</v>
      </c>
      <c r="I320" s="2">
        <v>70.301538636499998</v>
      </c>
      <c r="J320" s="2">
        <v>28.46</v>
      </c>
      <c r="K320" s="2">
        <f t="shared" si="47"/>
        <v>28.460000000000004</v>
      </c>
      <c r="L320" s="2">
        <f t="shared" si="48"/>
        <v>0</v>
      </c>
      <c r="P320" s="6">
        <v>4.92</v>
      </c>
      <c r="Q320" s="5">
        <v>10327.695</v>
      </c>
      <c r="R320" s="7">
        <v>18.89</v>
      </c>
      <c r="S320" s="5">
        <v>15156.86375</v>
      </c>
      <c r="T320" s="8">
        <v>4.1399999999999997</v>
      </c>
      <c r="U320" s="5">
        <v>939.81037500000014</v>
      </c>
      <c r="Z320" s="9">
        <v>0.03</v>
      </c>
      <c r="AA320" s="5">
        <v>2.88855</v>
      </c>
      <c r="AB320" s="10">
        <v>0.48</v>
      </c>
      <c r="AC320" s="5">
        <v>41.596800000000002</v>
      </c>
      <c r="AL320" s="5" t="str">
        <f t="shared" si="53"/>
        <v/>
      </c>
      <c r="AN320" s="5" t="str">
        <f t="shared" si="54"/>
        <v/>
      </c>
      <c r="AP320" s="5" t="str">
        <f t="shared" si="55"/>
        <v/>
      </c>
      <c r="AS320" s="5">
        <f t="shared" si="51"/>
        <v>26468.854475</v>
      </c>
      <c r="AT320" s="5">
        <f t="shared" si="49"/>
        <v>25568.913422849997</v>
      </c>
      <c r="AU320" s="11">
        <f t="shared" si="46"/>
        <v>0.41729045647292518</v>
      </c>
      <c r="AV320" s="5">
        <f t="shared" si="52"/>
        <v>417.2904564729252</v>
      </c>
    </row>
    <row r="321" spans="1:48" x14ac:dyDescent="0.3">
      <c r="A321" s="1" t="s">
        <v>466</v>
      </c>
      <c r="B321" s="1" t="s">
        <v>148</v>
      </c>
      <c r="C321" s="1" t="s">
        <v>149</v>
      </c>
      <c r="D321" s="1" t="s">
        <v>52</v>
      </c>
      <c r="E321" s="1" t="s">
        <v>101</v>
      </c>
      <c r="F321" s="1" t="s">
        <v>467</v>
      </c>
      <c r="G321" s="1" t="s">
        <v>55</v>
      </c>
      <c r="H321" s="1" t="s">
        <v>339</v>
      </c>
      <c r="I321" s="2">
        <v>70.301538636499998</v>
      </c>
      <c r="J321" s="2">
        <v>38.409999999999997</v>
      </c>
      <c r="K321" s="2">
        <f t="shared" si="47"/>
        <v>37.11</v>
      </c>
      <c r="L321" s="2">
        <f t="shared" si="48"/>
        <v>1.29</v>
      </c>
      <c r="N321" s="4">
        <v>7.21</v>
      </c>
      <c r="O321" s="5">
        <v>17241.813750000001</v>
      </c>
      <c r="P321" s="6">
        <v>20.39</v>
      </c>
      <c r="Q321" s="5">
        <v>42783.166250000002</v>
      </c>
      <c r="R321" s="7">
        <v>7.83</v>
      </c>
      <c r="S321" s="5">
        <v>6244.77</v>
      </c>
      <c r="T321" s="8">
        <v>1.68</v>
      </c>
      <c r="U321" s="5">
        <v>281.63362500000011</v>
      </c>
      <c r="AL321" s="5" t="str">
        <f t="shared" si="53"/>
        <v/>
      </c>
      <c r="AM321" s="3">
        <v>0.48</v>
      </c>
      <c r="AN321" s="5">
        <f t="shared" si="54"/>
        <v>2706.24</v>
      </c>
      <c r="AP321" s="5" t="str">
        <f t="shared" si="55"/>
        <v/>
      </c>
      <c r="AQ321" s="2">
        <v>0.81</v>
      </c>
      <c r="AS321" s="5">
        <f t="shared" si="51"/>
        <v>66551.383625000002</v>
      </c>
      <c r="AT321" s="5">
        <f t="shared" si="49"/>
        <v>64288.636581750012</v>
      </c>
      <c r="AU321" s="11">
        <f t="shared" si="46"/>
        <v>1.0492051054952583</v>
      </c>
      <c r="AV321" s="5">
        <f t="shared" si="52"/>
        <v>1049.2051054952583</v>
      </c>
    </row>
    <row r="322" spans="1:48" x14ac:dyDescent="0.3">
      <c r="A322" s="1" t="s">
        <v>468</v>
      </c>
      <c r="B322" s="1" t="s">
        <v>469</v>
      </c>
      <c r="C322" s="1" t="s">
        <v>470</v>
      </c>
      <c r="D322" s="1" t="s">
        <v>52</v>
      </c>
      <c r="E322" s="1" t="s">
        <v>99</v>
      </c>
      <c r="F322" s="1" t="s">
        <v>467</v>
      </c>
      <c r="G322" s="1" t="s">
        <v>55</v>
      </c>
      <c r="H322" s="1" t="s">
        <v>339</v>
      </c>
      <c r="I322" s="2">
        <v>2.4209112261199999</v>
      </c>
      <c r="J322" s="2">
        <v>1.65</v>
      </c>
      <c r="K322" s="2">
        <f t="shared" si="47"/>
        <v>1.65</v>
      </c>
      <c r="L322" s="2">
        <f t="shared" si="48"/>
        <v>0</v>
      </c>
      <c r="Z322" s="9">
        <v>1.28</v>
      </c>
      <c r="AA322" s="5">
        <v>123.2448</v>
      </c>
      <c r="AB322" s="10">
        <v>0.37</v>
      </c>
      <c r="AC322" s="5">
        <v>32.064200000000007</v>
      </c>
      <c r="AL322" s="5" t="str">
        <f t="shared" si="53"/>
        <v/>
      </c>
      <c r="AN322" s="5" t="str">
        <f t="shared" si="54"/>
        <v/>
      </c>
      <c r="AP322" s="5" t="str">
        <f t="shared" si="55"/>
        <v/>
      </c>
      <c r="AS322" s="5">
        <f t="shared" si="51"/>
        <v>155.309</v>
      </c>
      <c r="AT322" s="5">
        <f t="shared" si="49"/>
        <v>150.02849399999999</v>
      </c>
      <c r="AU322" s="11">
        <f t="shared" si="46"/>
        <v>2.4484989921103695E-3</v>
      </c>
      <c r="AV322" s="5">
        <f t="shared" si="52"/>
        <v>2.4484989921103697</v>
      </c>
    </row>
    <row r="323" spans="1:48" x14ac:dyDescent="0.3">
      <c r="A323" s="1" t="s">
        <v>471</v>
      </c>
      <c r="B323" s="1" t="s">
        <v>148</v>
      </c>
      <c r="C323" s="1" t="s">
        <v>149</v>
      </c>
      <c r="D323" s="1" t="s">
        <v>52</v>
      </c>
      <c r="E323" s="1" t="s">
        <v>99</v>
      </c>
      <c r="F323" s="1" t="s">
        <v>467</v>
      </c>
      <c r="G323" s="1" t="s">
        <v>55</v>
      </c>
      <c r="H323" s="1" t="s">
        <v>339</v>
      </c>
      <c r="I323" s="2">
        <v>8.1620802869099993</v>
      </c>
      <c r="J323" s="2">
        <v>6.4</v>
      </c>
      <c r="K323" s="2">
        <f t="shared" si="47"/>
        <v>6.4</v>
      </c>
      <c r="L323" s="2">
        <f t="shared" si="48"/>
        <v>0</v>
      </c>
      <c r="R323" s="7">
        <v>1.73</v>
      </c>
      <c r="S323" s="5">
        <v>1388.1087500000001</v>
      </c>
      <c r="Z323" s="9">
        <v>2.5</v>
      </c>
      <c r="AA323" s="5">
        <v>240.71250000000001</v>
      </c>
      <c r="AB323" s="10">
        <v>2.17</v>
      </c>
      <c r="AC323" s="5">
        <v>188.0522</v>
      </c>
      <c r="AL323" s="5" t="str">
        <f t="shared" si="53"/>
        <v/>
      </c>
      <c r="AN323" s="5" t="str">
        <f t="shared" si="54"/>
        <v/>
      </c>
      <c r="AP323" s="5" t="str">
        <f t="shared" si="55"/>
        <v/>
      </c>
      <c r="AS323" s="5">
        <f t="shared" si="51"/>
        <v>1816.8734500000003</v>
      </c>
      <c r="AT323" s="5">
        <f t="shared" si="49"/>
        <v>1755.0997527</v>
      </c>
      <c r="AU323" s="11">
        <f t="shared" ref="AU323:AU356" si="56">(AS323/$AS$360)*96.6</f>
        <v>2.8643625360520574E-2</v>
      </c>
      <c r="AV323" s="5">
        <f t="shared" si="52"/>
        <v>28.643625360520574</v>
      </c>
    </row>
    <row r="324" spans="1:48" x14ac:dyDescent="0.3">
      <c r="A324" s="1" t="s">
        <v>472</v>
      </c>
      <c r="B324" s="1" t="s">
        <v>259</v>
      </c>
      <c r="C324" s="1" t="s">
        <v>260</v>
      </c>
      <c r="D324" s="1" t="s">
        <v>261</v>
      </c>
      <c r="E324" s="1" t="s">
        <v>109</v>
      </c>
      <c r="F324" s="1" t="s">
        <v>467</v>
      </c>
      <c r="G324" s="1" t="s">
        <v>55</v>
      </c>
      <c r="H324" s="1" t="s">
        <v>339</v>
      </c>
      <c r="I324" s="2">
        <v>80.788266770800007</v>
      </c>
      <c r="J324" s="2">
        <v>38.369999999999997</v>
      </c>
      <c r="K324" s="2">
        <f t="shared" ref="K324:K357" si="57">SUM(N324,P324,R324,T324,V324,X324,Z324,AB324,AE324,AG324,AI324)</f>
        <v>38.379999999999995</v>
      </c>
      <c r="L324" s="2">
        <f t="shared" ref="L324:L357" si="58">SUM(M324,AD324,AK324,AM324,AO324,AQ324,AR324)</f>
        <v>0</v>
      </c>
      <c r="R324" s="7">
        <v>29.65</v>
      </c>
      <c r="S324" s="5">
        <v>21830.331249999999</v>
      </c>
      <c r="T324" s="8">
        <v>8.2899999999999991</v>
      </c>
      <c r="U324" s="5">
        <v>1730.3789999999999</v>
      </c>
      <c r="AB324" s="10">
        <v>0.44</v>
      </c>
      <c r="AC324" s="5">
        <v>38.130400000000002</v>
      </c>
      <c r="AL324" s="5" t="str">
        <f t="shared" si="53"/>
        <v/>
      </c>
      <c r="AN324" s="5" t="str">
        <f t="shared" si="54"/>
        <v/>
      </c>
      <c r="AP324" s="5" t="str">
        <f t="shared" si="55"/>
        <v/>
      </c>
      <c r="AS324" s="5">
        <f t="shared" si="51"/>
        <v>23598.840649999998</v>
      </c>
      <c r="AT324" s="5">
        <f t="shared" si="49"/>
        <v>22796.4800679</v>
      </c>
      <c r="AU324" s="11">
        <f t="shared" si="56"/>
        <v>0.37204371637508588</v>
      </c>
      <c r="AV324" s="5">
        <f t="shared" si="52"/>
        <v>372.04371637508586</v>
      </c>
    </row>
    <row r="325" spans="1:48" x14ac:dyDescent="0.3">
      <c r="A325" s="1" t="s">
        <v>472</v>
      </c>
      <c r="B325" s="1" t="s">
        <v>259</v>
      </c>
      <c r="C325" s="1" t="s">
        <v>260</v>
      </c>
      <c r="D325" s="1" t="s">
        <v>261</v>
      </c>
      <c r="E325" s="1" t="s">
        <v>116</v>
      </c>
      <c r="F325" s="1" t="s">
        <v>467</v>
      </c>
      <c r="G325" s="1" t="s">
        <v>55</v>
      </c>
      <c r="H325" s="1" t="s">
        <v>339</v>
      </c>
      <c r="I325" s="2">
        <v>80.788266770800007</v>
      </c>
      <c r="J325" s="2">
        <v>40.39</v>
      </c>
      <c r="K325" s="2">
        <f t="shared" si="57"/>
        <v>38.710000000000008</v>
      </c>
      <c r="L325" s="2">
        <f t="shared" si="58"/>
        <v>1.29</v>
      </c>
      <c r="P325" s="6">
        <v>11.89</v>
      </c>
      <c r="Q325" s="5">
        <v>18112.45</v>
      </c>
      <c r="R325" s="7">
        <v>25.48</v>
      </c>
      <c r="S325" s="5">
        <v>11703.2125</v>
      </c>
      <c r="T325" s="8">
        <v>1.34</v>
      </c>
      <c r="U325" s="5">
        <v>184.31700000000001</v>
      </c>
      <c r="AL325" s="5" t="str">
        <f t="shared" si="53"/>
        <v/>
      </c>
      <c r="AM325" s="3">
        <v>0.51</v>
      </c>
      <c r="AN325" s="5">
        <f t="shared" si="54"/>
        <v>2875.38</v>
      </c>
      <c r="AP325" s="5" t="str">
        <f t="shared" si="55"/>
        <v/>
      </c>
      <c r="AQ325" s="2">
        <v>0.78</v>
      </c>
      <c r="AS325" s="5">
        <f t="shared" si="51"/>
        <v>29999.979499999998</v>
      </c>
      <c r="AT325" s="5">
        <f t="shared" si="49"/>
        <v>28979.980196999997</v>
      </c>
      <c r="AU325" s="11">
        <f t="shared" si="56"/>
        <v>0.47295983857395085</v>
      </c>
      <c r="AV325" s="5">
        <f t="shared" si="52"/>
        <v>472.95983857395089</v>
      </c>
    </row>
    <row r="326" spans="1:48" x14ac:dyDescent="0.3">
      <c r="A326" s="1" t="s">
        <v>473</v>
      </c>
      <c r="B326" s="1" t="s">
        <v>293</v>
      </c>
      <c r="C326" s="1" t="s">
        <v>294</v>
      </c>
      <c r="D326" s="1" t="s">
        <v>499</v>
      </c>
      <c r="E326" s="1" t="s">
        <v>114</v>
      </c>
      <c r="F326" s="1" t="s">
        <v>467</v>
      </c>
      <c r="G326" s="1" t="s">
        <v>55</v>
      </c>
      <c r="H326" s="1" t="s">
        <v>339</v>
      </c>
      <c r="I326" s="2">
        <v>161.592616171</v>
      </c>
      <c r="J326" s="2">
        <v>36.93</v>
      </c>
      <c r="K326" s="2">
        <f t="shared" si="57"/>
        <v>33.620000000000005</v>
      </c>
      <c r="L326" s="2">
        <f t="shared" si="58"/>
        <v>2.99</v>
      </c>
      <c r="N326" s="4">
        <v>8.3000000000000007</v>
      </c>
      <c r="O326" s="5">
        <v>19848.412499999999</v>
      </c>
      <c r="P326" s="6">
        <v>22.6</v>
      </c>
      <c r="Q326" s="5">
        <v>47440.225000000013</v>
      </c>
      <c r="R326" s="7">
        <v>2.72</v>
      </c>
      <c r="S326" s="5">
        <v>2182.46</v>
      </c>
      <c r="AL326" s="5" t="str">
        <f t="shared" si="53"/>
        <v/>
      </c>
      <c r="AM326" s="3">
        <v>1.2</v>
      </c>
      <c r="AN326" s="5">
        <f t="shared" si="54"/>
        <v>6765.5999999999995</v>
      </c>
      <c r="AP326" s="5" t="str">
        <f t="shared" si="55"/>
        <v/>
      </c>
      <c r="AQ326" s="2">
        <v>1.79</v>
      </c>
      <c r="AS326" s="5">
        <f t="shared" si="51"/>
        <v>69471.097500000018</v>
      </c>
      <c r="AT326" s="5">
        <f t="shared" ref="AT326:AT357" si="59">$AS$360*(AU326/100)</f>
        <v>67109.080185000013</v>
      </c>
      <c r="AU326" s="11">
        <f t="shared" si="56"/>
        <v>1.0952353837160194</v>
      </c>
      <c r="AV326" s="5">
        <f t="shared" si="52"/>
        <v>1095.2353837160194</v>
      </c>
    </row>
    <row r="327" spans="1:48" x14ac:dyDescent="0.3">
      <c r="A327" s="1" t="s">
        <v>473</v>
      </c>
      <c r="B327" s="1" t="s">
        <v>293</v>
      </c>
      <c r="C327" s="1" t="s">
        <v>294</v>
      </c>
      <c r="D327" s="1" t="s">
        <v>499</v>
      </c>
      <c r="E327" s="1" t="s">
        <v>108</v>
      </c>
      <c r="F327" s="1" t="s">
        <v>467</v>
      </c>
      <c r="G327" s="1" t="s">
        <v>55</v>
      </c>
      <c r="H327" s="1" t="s">
        <v>339</v>
      </c>
      <c r="I327" s="2">
        <v>161.592616171</v>
      </c>
      <c r="J327" s="2">
        <v>38.4</v>
      </c>
      <c r="K327" s="2">
        <f t="shared" si="57"/>
        <v>38.400000000000006</v>
      </c>
      <c r="L327" s="2">
        <f t="shared" si="58"/>
        <v>0</v>
      </c>
      <c r="P327" s="6">
        <v>16.690000000000001</v>
      </c>
      <c r="Q327" s="5">
        <v>35034.396250000013</v>
      </c>
      <c r="R327" s="7">
        <v>12.33</v>
      </c>
      <c r="S327" s="5">
        <v>9882.9675000000007</v>
      </c>
      <c r="Z327" s="9">
        <v>1.7</v>
      </c>
      <c r="AA327" s="5">
        <v>163.68450000000001</v>
      </c>
      <c r="AB327" s="10">
        <v>7.68</v>
      </c>
      <c r="AC327" s="5">
        <v>665.54880000000003</v>
      </c>
      <c r="AL327" s="5" t="str">
        <f t="shared" si="53"/>
        <v/>
      </c>
      <c r="AN327" s="5" t="str">
        <f t="shared" si="54"/>
        <v/>
      </c>
      <c r="AP327" s="5" t="str">
        <f t="shared" si="55"/>
        <v/>
      </c>
      <c r="AS327" s="5">
        <f t="shared" si="51"/>
        <v>45746.597050000011</v>
      </c>
      <c r="AT327" s="5">
        <f t="shared" si="59"/>
        <v>44191.212750300001</v>
      </c>
      <c r="AU327" s="11">
        <f t="shared" si="56"/>
        <v>0.7212105980297614</v>
      </c>
      <c r="AV327" s="5">
        <f t="shared" si="52"/>
        <v>721.2105980297614</v>
      </c>
    </row>
    <row r="328" spans="1:48" x14ac:dyDescent="0.3">
      <c r="A328" s="1" t="s">
        <v>473</v>
      </c>
      <c r="B328" s="1" t="s">
        <v>293</v>
      </c>
      <c r="C328" s="1" t="s">
        <v>294</v>
      </c>
      <c r="D328" s="1" t="s">
        <v>499</v>
      </c>
      <c r="E328" s="1" t="s">
        <v>115</v>
      </c>
      <c r="F328" s="1" t="s">
        <v>467</v>
      </c>
      <c r="G328" s="1" t="s">
        <v>55</v>
      </c>
      <c r="H328" s="1" t="s">
        <v>339</v>
      </c>
      <c r="I328" s="2">
        <v>161.592616171</v>
      </c>
      <c r="J328" s="2">
        <v>40.380000000000003</v>
      </c>
      <c r="K328" s="2">
        <f t="shared" si="57"/>
        <v>38.799999999999997</v>
      </c>
      <c r="L328" s="2">
        <f t="shared" si="58"/>
        <v>1.19</v>
      </c>
      <c r="N328" s="4">
        <v>1.43</v>
      </c>
      <c r="O328" s="5">
        <v>2855.9850000000001</v>
      </c>
      <c r="P328" s="6">
        <v>32.29</v>
      </c>
      <c r="Q328" s="5">
        <v>45847.888749999998</v>
      </c>
      <c r="R328" s="7">
        <v>5.08</v>
      </c>
      <c r="S328" s="5">
        <v>2411.71</v>
      </c>
      <c r="AL328" s="5" t="str">
        <f t="shared" si="53"/>
        <v/>
      </c>
      <c r="AM328" s="3">
        <v>0.51</v>
      </c>
      <c r="AN328" s="5">
        <f t="shared" si="54"/>
        <v>2875.38</v>
      </c>
      <c r="AP328" s="5" t="str">
        <f t="shared" si="55"/>
        <v/>
      </c>
      <c r="AQ328" s="2">
        <v>0.68</v>
      </c>
      <c r="AS328" s="5">
        <f t="shared" si="51"/>
        <v>51115.583749999998</v>
      </c>
      <c r="AT328" s="5">
        <f t="shared" si="59"/>
        <v>49377.653902500002</v>
      </c>
      <c r="AU328" s="11">
        <f t="shared" si="56"/>
        <v>0.80585449196767844</v>
      </c>
      <c r="AV328" s="5">
        <f t="shared" si="52"/>
        <v>805.85449196767854</v>
      </c>
    </row>
    <row r="329" spans="1:48" x14ac:dyDescent="0.3">
      <c r="A329" s="1" t="s">
        <v>473</v>
      </c>
      <c r="B329" s="1" t="s">
        <v>293</v>
      </c>
      <c r="C329" s="1" t="s">
        <v>294</v>
      </c>
      <c r="D329" s="1" t="s">
        <v>499</v>
      </c>
      <c r="E329" s="1" t="s">
        <v>80</v>
      </c>
      <c r="F329" s="1" t="s">
        <v>467</v>
      </c>
      <c r="G329" s="1" t="s">
        <v>55</v>
      </c>
      <c r="H329" s="1" t="s">
        <v>339</v>
      </c>
      <c r="I329" s="2">
        <v>161.592616171</v>
      </c>
      <c r="J329" s="2">
        <v>38.76</v>
      </c>
      <c r="K329" s="2">
        <f t="shared" si="57"/>
        <v>32.14</v>
      </c>
      <c r="L329" s="2">
        <f t="shared" si="58"/>
        <v>2.76</v>
      </c>
      <c r="N329" s="4">
        <v>11.73</v>
      </c>
      <c r="O329" s="5">
        <v>24535.5075</v>
      </c>
      <c r="P329" s="6">
        <v>11.4</v>
      </c>
      <c r="Q329" s="5">
        <v>22931.44125</v>
      </c>
      <c r="R329" s="7">
        <v>9.01</v>
      </c>
      <c r="S329" s="5">
        <v>7229.3987499999994</v>
      </c>
      <c r="AL329" s="5" t="str">
        <f t="shared" si="53"/>
        <v/>
      </c>
      <c r="AM329" s="3">
        <v>1.1000000000000001</v>
      </c>
      <c r="AN329" s="5">
        <f t="shared" si="54"/>
        <v>6201.8</v>
      </c>
      <c r="AP329" s="5" t="str">
        <f t="shared" si="55"/>
        <v/>
      </c>
      <c r="AQ329" s="2">
        <v>1.66</v>
      </c>
      <c r="AS329" s="5">
        <f t="shared" si="51"/>
        <v>54696.347499999996</v>
      </c>
      <c r="AT329" s="5">
        <f t="shared" si="59"/>
        <v>52836.671684999987</v>
      </c>
      <c r="AU329" s="11">
        <f t="shared" si="56"/>
        <v>0.86230644538222834</v>
      </c>
      <c r="AV329" s="5">
        <f t="shared" si="52"/>
        <v>862.30644538222828</v>
      </c>
    </row>
    <row r="330" spans="1:48" x14ac:dyDescent="0.3">
      <c r="A330" s="1" t="s">
        <v>474</v>
      </c>
      <c r="B330" s="1" t="s">
        <v>475</v>
      </c>
      <c r="C330" s="1" t="s">
        <v>476</v>
      </c>
      <c r="D330" s="1" t="s">
        <v>52</v>
      </c>
      <c r="E330" s="1" t="s">
        <v>65</v>
      </c>
      <c r="F330" s="1" t="s">
        <v>467</v>
      </c>
      <c r="G330" s="1" t="s">
        <v>55</v>
      </c>
      <c r="H330" s="1" t="s">
        <v>339</v>
      </c>
      <c r="I330" s="2">
        <v>80.945649193099996</v>
      </c>
      <c r="J330" s="2">
        <v>40.450000000000003</v>
      </c>
      <c r="K330" s="2">
        <f t="shared" si="57"/>
        <v>37.61</v>
      </c>
      <c r="L330" s="2">
        <f t="shared" si="58"/>
        <v>1.22</v>
      </c>
      <c r="N330" s="4">
        <v>5.04</v>
      </c>
      <c r="O330" s="5">
        <v>12052.53</v>
      </c>
      <c r="P330" s="6">
        <v>9.32</v>
      </c>
      <c r="Q330" s="5">
        <v>19563.845000000001</v>
      </c>
      <c r="R330" s="7">
        <v>18.940000000000001</v>
      </c>
      <c r="S330" s="5">
        <v>15196.9825</v>
      </c>
      <c r="T330" s="8">
        <v>4.3099999999999996</v>
      </c>
      <c r="U330" s="5">
        <v>1037.470875</v>
      </c>
      <c r="AL330" s="5" t="str">
        <f t="shared" si="53"/>
        <v/>
      </c>
      <c r="AM330" s="3">
        <v>0.5</v>
      </c>
      <c r="AN330" s="5">
        <f t="shared" si="54"/>
        <v>2819</v>
      </c>
      <c r="AP330" s="5" t="str">
        <f t="shared" si="55"/>
        <v/>
      </c>
      <c r="AQ330" s="2">
        <v>0.72</v>
      </c>
      <c r="AS330" s="5">
        <f t="shared" si="51"/>
        <v>47850.828374999997</v>
      </c>
      <c r="AT330" s="5">
        <f t="shared" si="59"/>
        <v>46223.900210249994</v>
      </c>
      <c r="AU330" s="11">
        <f t="shared" si="56"/>
        <v>0.7543845176250813</v>
      </c>
      <c r="AV330" s="5">
        <f t="shared" si="52"/>
        <v>754.38451762508134</v>
      </c>
    </row>
    <row r="331" spans="1:48" x14ac:dyDescent="0.3">
      <c r="A331" s="1" t="s">
        <v>474</v>
      </c>
      <c r="B331" s="1" t="s">
        <v>475</v>
      </c>
      <c r="C331" s="1" t="s">
        <v>476</v>
      </c>
      <c r="D331" s="1" t="s">
        <v>52</v>
      </c>
      <c r="E331" s="1" t="s">
        <v>79</v>
      </c>
      <c r="F331" s="1" t="s">
        <v>467</v>
      </c>
      <c r="G331" s="1" t="s">
        <v>55</v>
      </c>
      <c r="H331" s="1" t="s">
        <v>339</v>
      </c>
      <c r="I331" s="2">
        <v>80.945649193099996</v>
      </c>
      <c r="J331" s="2">
        <v>38.47</v>
      </c>
      <c r="K331" s="2">
        <f t="shared" si="57"/>
        <v>30.52</v>
      </c>
      <c r="L331" s="2">
        <f t="shared" si="58"/>
        <v>1.1000000000000001</v>
      </c>
      <c r="N331" s="4">
        <v>8.65</v>
      </c>
      <c r="O331" s="5">
        <v>20685.393749999999</v>
      </c>
      <c r="P331" s="6">
        <v>16.7</v>
      </c>
      <c r="Q331" s="5">
        <v>35055.387499999997</v>
      </c>
      <c r="R331" s="7">
        <v>0.23</v>
      </c>
      <c r="S331" s="5">
        <v>184.54624999999999</v>
      </c>
      <c r="T331" s="8">
        <v>0.66</v>
      </c>
      <c r="U331" s="5">
        <v>158.87025</v>
      </c>
      <c r="Z331" s="9">
        <v>1.83</v>
      </c>
      <c r="AA331" s="5">
        <v>176.20155</v>
      </c>
      <c r="AB331" s="10">
        <v>2.4500000000000002</v>
      </c>
      <c r="AC331" s="5">
        <v>212.31700000000001</v>
      </c>
      <c r="AL331" s="5" t="str">
        <f t="shared" si="53"/>
        <v/>
      </c>
      <c r="AM331" s="3">
        <v>0.48</v>
      </c>
      <c r="AN331" s="5">
        <f t="shared" si="54"/>
        <v>2706.24</v>
      </c>
      <c r="AP331" s="5" t="str">
        <f t="shared" si="55"/>
        <v/>
      </c>
      <c r="AQ331" s="2">
        <v>0.62</v>
      </c>
      <c r="AS331" s="5">
        <f t="shared" si="51"/>
        <v>56472.7163</v>
      </c>
      <c r="AT331" s="5">
        <f t="shared" si="59"/>
        <v>54552.643945800002</v>
      </c>
      <c r="AU331" s="11">
        <f t="shared" si="56"/>
        <v>0.89031150121554337</v>
      </c>
      <c r="AV331" s="5">
        <f t="shared" si="52"/>
        <v>890.31150121554344</v>
      </c>
    </row>
    <row r="332" spans="1:48" x14ac:dyDescent="0.3">
      <c r="A332" s="1" t="s">
        <v>477</v>
      </c>
      <c r="B332" s="1" t="s">
        <v>475</v>
      </c>
      <c r="C332" s="1" t="s">
        <v>476</v>
      </c>
      <c r="D332" s="1" t="s">
        <v>52</v>
      </c>
      <c r="E332" s="1" t="s">
        <v>63</v>
      </c>
      <c r="F332" s="1" t="s">
        <v>467</v>
      </c>
      <c r="G332" s="1" t="s">
        <v>55</v>
      </c>
      <c r="H332" s="1" t="s">
        <v>339</v>
      </c>
      <c r="I332" s="2">
        <v>80.471325246800006</v>
      </c>
      <c r="J332" s="2">
        <v>38.68</v>
      </c>
      <c r="K332" s="2">
        <f t="shared" si="57"/>
        <v>28.680000000000003</v>
      </c>
      <c r="L332" s="2">
        <f t="shared" si="58"/>
        <v>0.31</v>
      </c>
      <c r="N332" s="4">
        <v>0.05</v>
      </c>
      <c r="O332" s="5">
        <v>119.56874999999999</v>
      </c>
      <c r="P332" s="6">
        <v>17.21</v>
      </c>
      <c r="Q332" s="5">
        <v>36125.941250000003</v>
      </c>
      <c r="R332" s="7">
        <v>11.39</v>
      </c>
      <c r="S332" s="5">
        <v>9139.0512500000004</v>
      </c>
      <c r="T332" s="8">
        <v>0.03</v>
      </c>
      <c r="U332" s="5">
        <v>7.221375000000001</v>
      </c>
      <c r="AL332" s="5" t="str">
        <f t="shared" si="53"/>
        <v/>
      </c>
      <c r="AM332" s="3">
        <v>0.13</v>
      </c>
      <c r="AN332" s="5">
        <f t="shared" si="54"/>
        <v>732.94</v>
      </c>
      <c r="AP332" s="5" t="str">
        <f t="shared" si="55"/>
        <v/>
      </c>
      <c r="AQ332" s="2">
        <v>0.18</v>
      </c>
      <c r="AS332" s="5">
        <f t="shared" si="51"/>
        <v>45391.782625</v>
      </c>
      <c r="AT332" s="5">
        <f t="shared" si="59"/>
        <v>43848.462015749996</v>
      </c>
      <c r="AU332" s="11">
        <f t="shared" si="56"/>
        <v>0.71561682843496177</v>
      </c>
      <c r="AV332" s="5">
        <f t="shared" si="52"/>
        <v>715.6168284349618</v>
      </c>
    </row>
    <row r="333" spans="1:48" x14ac:dyDescent="0.3">
      <c r="A333" s="1" t="s">
        <v>477</v>
      </c>
      <c r="B333" s="1" t="s">
        <v>475</v>
      </c>
      <c r="C333" s="1" t="s">
        <v>476</v>
      </c>
      <c r="D333" s="1" t="s">
        <v>52</v>
      </c>
      <c r="E333" s="1" t="s">
        <v>90</v>
      </c>
      <c r="F333" s="1" t="s">
        <v>467</v>
      </c>
      <c r="G333" s="1" t="s">
        <v>55</v>
      </c>
      <c r="H333" s="1" t="s">
        <v>339</v>
      </c>
      <c r="I333" s="2">
        <v>80.471325246800006</v>
      </c>
      <c r="J333" s="2">
        <v>40.26</v>
      </c>
      <c r="K333" s="2">
        <f t="shared" si="57"/>
        <v>38.68</v>
      </c>
      <c r="L333" s="2">
        <f t="shared" si="58"/>
        <v>1.31</v>
      </c>
      <c r="N333" s="4">
        <v>2.69</v>
      </c>
      <c r="O333" s="5">
        <v>6432.7987499999999</v>
      </c>
      <c r="P333" s="6">
        <v>25.75</v>
      </c>
      <c r="Q333" s="5">
        <v>54052.46875</v>
      </c>
      <c r="R333" s="7">
        <v>10.24</v>
      </c>
      <c r="S333" s="5">
        <v>8216.32</v>
      </c>
      <c r="AL333" s="5" t="str">
        <f t="shared" si="53"/>
        <v/>
      </c>
      <c r="AM333" s="3">
        <v>0.5</v>
      </c>
      <c r="AN333" s="5">
        <f t="shared" si="54"/>
        <v>2819</v>
      </c>
      <c r="AP333" s="5" t="str">
        <f t="shared" si="55"/>
        <v/>
      </c>
      <c r="AQ333" s="2">
        <v>0.81</v>
      </c>
      <c r="AS333" s="5">
        <f t="shared" si="51"/>
        <v>68701.587499999994</v>
      </c>
      <c r="AT333" s="5">
        <f t="shared" si="59"/>
        <v>66365.733524999989</v>
      </c>
      <c r="AU333" s="11">
        <f t="shared" si="56"/>
        <v>1.0831037979134006</v>
      </c>
      <c r="AV333" s="5">
        <f t="shared" si="52"/>
        <v>1083.1037979134007</v>
      </c>
    </row>
    <row r="334" spans="1:48" x14ac:dyDescent="0.3">
      <c r="A334" s="1" t="s">
        <v>478</v>
      </c>
      <c r="B334" s="1" t="s">
        <v>479</v>
      </c>
      <c r="C334" s="1" t="s">
        <v>480</v>
      </c>
      <c r="D334" s="1" t="s">
        <v>52</v>
      </c>
      <c r="E334" s="1" t="s">
        <v>57</v>
      </c>
      <c r="F334" s="1" t="s">
        <v>467</v>
      </c>
      <c r="G334" s="1" t="s">
        <v>55</v>
      </c>
      <c r="H334" s="1" t="s">
        <v>339</v>
      </c>
      <c r="I334" s="2">
        <v>70.154191725199993</v>
      </c>
      <c r="J334" s="2">
        <v>39.119999999999997</v>
      </c>
      <c r="K334" s="2">
        <f t="shared" si="57"/>
        <v>3.42</v>
      </c>
      <c r="L334" s="2">
        <f t="shared" si="58"/>
        <v>0</v>
      </c>
      <c r="P334" s="6">
        <v>0.25</v>
      </c>
      <c r="Q334" s="5">
        <v>524.78125</v>
      </c>
      <c r="R334" s="7">
        <v>3.17</v>
      </c>
      <c r="S334" s="5">
        <v>2543.5287499999999</v>
      </c>
      <c r="AL334" s="5" t="str">
        <f t="shared" si="53"/>
        <v/>
      </c>
      <c r="AN334" s="5" t="str">
        <f t="shared" si="54"/>
        <v/>
      </c>
      <c r="AP334" s="5" t="str">
        <f t="shared" si="55"/>
        <v/>
      </c>
      <c r="AS334" s="5">
        <f t="shared" si="51"/>
        <v>3068.31</v>
      </c>
      <c r="AT334" s="5">
        <f t="shared" si="59"/>
        <v>2963.9874599999994</v>
      </c>
      <c r="AU334" s="11">
        <f t="shared" si="56"/>
        <v>4.8372946464674722E-2</v>
      </c>
      <c r="AV334" s="5">
        <f t="shared" si="52"/>
        <v>48.372946464674719</v>
      </c>
    </row>
    <row r="335" spans="1:48" x14ac:dyDescent="0.3">
      <c r="A335" s="1" t="s">
        <v>478</v>
      </c>
      <c r="B335" s="1" t="s">
        <v>479</v>
      </c>
      <c r="C335" s="1" t="s">
        <v>480</v>
      </c>
      <c r="D335" s="1" t="s">
        <v>52</v>
      </c>
      <c r="E335" s="1" t="s">
        <v>58</v>
      </c>
      <c r="F335" s="1" t="s">
        <v>467</v>
      </c>
      <c r="G335" s="1" t="s">
        <v>55</v>
      </c>
      <c r="H335" s="1" t="s">
        <v>339</v>
      </c>
      <c r="I335" s="2">
        <v>70.154191725199993</v>
      </c>
      <c r="J335" s="2">
        <v>28.38</v>
      </c>
      <c r="K335" s="2">
        <f t="shared" si="57"/>
        <v>0.29000000000000004</v>
      </c>
      <c r="L335" s="2">
        <f t="shared" si="58"/>
        <v>0</v>
      </c>
      <c r="P335" s="6">
        <v>0.05</v>
      </c>
      <c r="Q335" s="5">
        <v>104.95625</v>
      </c>
      <c r="R335" s="7">
        <v>0.22</v>
      </c>
      <c r="S335" s="5">
        <v>176.52250000000001</v>
      </c>
      <c r="T335" s="8">
        <v>0.02</v>
      </c>
      <c r="U335" s="5">
        <v>4.8142500000000004</v>
      </c>
      <c r="AL335" s="5" t="str">
        <f t="shared" si="53"/>
        <v/>
      </c>
      <c r="AN335" s="5" t="str">
        <f t="shared" si="54"/>
        <v/>
      </c>
      <c r="AP335" s="5" t="str">
        <f t="shared" si="55"/>
        <v/>
      </c>
      <c r="AS335" s="5">
        <f t="shared" si="51"/>
        <v>286.29300000000001</v>
      </c>
      <c r="AT335" s="5">
        <f t="shared" si="59"/>
        <v>276.55903799999999</v>
      </c>
      <c r="AU335" s="11">
        <f t="shared" si="56"/>
        <v>4.5135061197242527E-3</v>
      </c>
      <c r="AV335" s="5">
        <f t="shared" si="52"/>
        <v>4.5135061197242523</v>
      </c>
    </row>
    <row r="336" spans="1:48" x14ac:dyDescent="0.3">
      <c r="A336" s="1" t="s">
        <v>481</v>
      </c>
      <c r="B336" s="1" t="s">
        <v>475</v>
      </c>
      <c r="C336" s="1" t="s">
        <v>476</v>
      </c>
      <c r="D336" s="1" t="s">
        <v>52</v>
      </c>
      <c r="E336" s="1" t="s">
        <v>53</v>
      </c>
      <c r="F336" s="1" t="s">
        <v>467</v>
      </c>
      <c r="G336" s="1" t="s">
        <v>55</v>
      </c>
      <c r="H336" s="1" t="s">
        <v>339</v>
      </c>
      <c r="I336" s="2">
        <v>81.156075492200003</v>
      </c>
      <c r="J336" s="2">
        <v>39.56</v>
      </c>
      <c r="K336" s="2">
        <f t="shared" si="57"/>
        <v>2.13</v>
      </c>
      <c r="L336" s="2">
        <f t="shared" si="58"/>
        <v>0</v>
      </c>
      <c r="R336" s="7">
        <v>1.86</v>
      </c>
      <c r="S336" s="5">
        <v>1492.4175</v>
      </c>
      <c r="T336" s="8">
        <v>0.27</v>
      </c>
      <c r="U336" s="5">
        <v>64.99237500000001</v>
      </c>
      <c r="AL336" s="5" t="str">
        <f t="shared" si="53"/>
        <v/>
      </c>
      <c r="AN336" s="5" t="str">
        <f t="shared" si="54"/>
        <v/>
      </c>
      <c r="AP336" s="5" t="str">
        <f t="shared" si="55"/>
        <v/>
      </c>
      <c r="AS336" s="5">
        <f t="shared" si="51"/>
        <v>1557.4098750000001</v>
      </c>
      <c r="AT336" s="5">
        <f t="shared" si="59"/>
        <v>1504.4579392499998</v>
      </c>
      <c r="AU336" s="11">
        <f t="shared" si="56"/>
        <v>2.4553094213730281E-2</v>
      </c>
      <c r="AV336" s="5">
        <f t="shared" si="52"/>
        <v>24.553094213730279</v>
      </c>
    </row>
    <row r="337" spans="1:48" x14ac:dyDescent="0.3">
      <c r="A337" s="1" t="s">
        <v>493</v>
      </c>
      <c r="B337" s="1" t="s">
        <v>493</v>
      </c>
      <c r="C337" s="1" t="s">
        <v>156</v>
      </c>
      <c r="D337" s="1" t="s">
        <v>337</v>
      </c>
      <c r="E337" s="1" t="s">
        <v>382</v>
      </c>
      <c r="F337" s="1" t="s">
        <v>157</v>
      </c>
      <c r="G337" s="1" t="s">
        <v>55</v>
      </c>
      <c r="H337" s="1" t="s">
        <v>339</v>
      </c>
      <c r="J337" s="2">
        <v>216.88</v>
      </c>
      <c r="K337" s="2">
        <f t="shared" si="57"/>
        <v>0</v>
      </c>
      <c r="L337" s="2">
        <f t="shared" si="58"/>
        <v>216.88</v>
      </c>
      <c r="AL337" s="5" t="str">
        <f>IF(AK337&gt;0,AK337*$AL$1,"")</f>
        <v/>
      </c>
      <c r="AN337" s="5" t="str">
        <f>IF(AM337&gt;0,AM337*$AN$1,"")</f>
        <v/>
      </c>
      <c r="AP337" s="5" t="str">
        <f>IF(AO337&gt;0,AO337*$AP$1,"")</f>
        <v/>
      </c>
      <c r="AR337" s="2">
        <v>216.88</v>
      </c>
      <c r="AS337" s="5">
        <f t="shared" si="51"/>
        <v>0</v>
      </c>
      <c r="AT337" s="5">
        <f t="shared" si="59"/>
        <v>0</v>
      </c>
      <c r="AU337" s="11">
        <f t="shared" si="56"/>
        <v>0</v>
      </c>
      <c r="AV337" s="5">
        <f t="shared" si="52"/>
        <v>0</v>
      </c>
    </row>
    <row r="338" spans="1:48" x14ac:dyDescent="0.3">
      <c r="A338" s="1" t="s">
        <v>493</v>
      </c>
      <c r="B338" s="1" t="s">
        <v>493</v>
      </c>
      <c r="C338" s="1" t="s">
        <v>156</v>
      </c>
      <c r="D338" s="1" t="s">
        <v>337</v>
      </c>
      <c r="E338" s="1" t="s">
        <v>403</v>
      </c>
      <c r="F338" s="1" t="s">
        <v>338</v>
      </c>
      <c r="G338" s="1" t="s">
        <v>55</v>
      </c>
      <c r="H338" s="1" t="s">
        <v>339</v>
      </c>
      <c r="J338" s="2">
        <v>0.35</v>
      </c>
      <c r="K338" s="2">
        <f t="shared" si="57"/>
        <v>0</v>
      </c>
      <c r="L338" s="2">
        <f t="shared" si="58"/>
        <v>0.35</v>
      </c>
      <c r="AL338" s="5" t="str">
        <f>IF(AK338&gt;0,AK338*$AL$1,"")</f>
        <v/>
      </c>
      <c r="AN338" s="5" t="str">
        <f>IF(AM338&gt;0,AM338*$AN$1,"")</f>
        <v/>
      </c>
      <c r="AP338" s="5" t="str">
        <f>IF(AO338&gt;0,AO338*$AP$1,"")</f>
        <v/>
      </c>
      <c r="AR338" s="2">
        <v>0.35</v>
      </c>
      <c r="AS338" s="5">
        <f t="shared" si="51"/>
        <v>0</v>
      </c>
      <c r="AT338" s="5">
        <f t="shared" si="59"/>
        <v>0</v>
      </c>
      <c r="AU338" s="11">
        <f t="shared" si="56"/>
        <v>0</v>
      </c>
      <c r="AV338" s="5">
        <f t="shared" si="52"/>
        <v>0</v>
      </c>
    </row>
    <row r="339" spans="1:48" x14ac:dyDescent="0.3">
      <c r="A339" s="1" t="s">
        <v>493</v>
      </c>
      <c r="B339" s="1" t="s">
        <v>493</v>
      </c>
      <c r="C339" s="1" t="s">
        <v>156</v>
      </c>
      <c r="D339" s="1" t="s">
        <v>337</v>
      </c>
      <c r="E339" s="1" t="s">
        <v>405</v>
      </c>
      <c r="F339" s="1" t="s">
        <v>338</v>
      </c>
      <c r="G339" s="1" t="s">
        <v>55</v>
      </c>
      <c r="H339" s="1" t="s">
        <v>339</v>
      </c>
      <c r="J339" s="2">
        <v>0.23</v>
      </c>
      <c r="K339" s="2">
        <f t="shared" si="57"/>
        <v>0</v>
      </c>
      <c r="L339" s="2">
        <f t="shared" si="58"/>
        <v>0.23</v>
      </c>
      <c r="AL339" s="5" t="str">
        <f>IF(AK339&gt;0,AK339*$AL$1,"")</f>
        <v/>
      </c>
      <c r="AN339" s="5" t="str">
        <f>IF(AM339&gt;0,AM339*$AN$1,"")</f>
        <v/>
      </c>
      <c r="AP339" s="5" t="str">
        <f>IF(AO339&gt;0,AO339*$AP$1,"")</f>
        <v/>
      </c>
      <c r="AR339" s="2">
        <v>0.23</v>
      </c>
      <c r="AS339" s="5">
        <f t="shared" si="51"/>
        <v>0</v>
      </c>
      <c r="AT339" s="5">
        <f t="shared" si="59"/>
        <v>0</v>
      </c>
      <c r="AU339" s="11">
        <f t="shared" si="56"/>
        <v>0</v>
      </c>
      <c r="AV339" s="5">
        <f t="shared" si="52"/>
        <v>0</v>
      </c>
    </row>
    <row r="340" spans="1:48" x14ac:dyDescent="0.3">
      <c r="A340" s="29" t="s">
        <v>500</v>
      </c>
      <c r="B340" s="29" t="s">
        <v>500</v>
      </c>
      <c r="AS340" s="5">
        <f t="shared" si="51"/>
        <v>0</v>
      </c>
      <c r="AT340" s="5">
        <f t="shared" si="59"/>
        <v>0</v>
      </c>
      <c r="AU340" s="11">
        <f t="shared" si="56"/>
        <v>0</v>
      </c>
      <c r="AV340" s="5">
        <f t="shared" si="52"/>
        <v>0</v>
      </c>
    </row>
    <row r="341" spans="1:48" x14ac:dyDescent="0.3">
      <c r="A341" s="1" t="s">
        <v>494</v>
      </c>
      <c r="B341" s="1" t="s">
        <v>494</v>
      </c>
      <c r="C341" s="1" t="s">
        <v>495</v>
      </c>
      <c r="D341" s="1" t="s">
        <v>496</v>
      </c>
      <c r="J341" s="2">
        <v>4</v>
      </c>
      <c r="K341" s="2">
        <f t="shared" si="57"/>
        <v>1.05</v>
      </c>
      <c r="L341" s="2">
        <f t="shared" si="58"/>
        <v>0</v>
      </c>
      <c r="AG341" s="9">
        <v>1.05</v>
      </c>
      <c r="AH341" s="5">
        <v>1763.27</v>
      </c>
      <c r="AS341" s="5">
        <f t="shared" si="51"/>
        <v>1763.27</v>
      </c>
      <c r="AT341" s="5">
        <f t="shared" si="59"/>
        <v>1703.31882</v>
      </c>
      <c r="AU341" s="11">
        <f t="shared" si="56"/>
        <v>2.7798548814418039E-2</v>
      </c>
      <c r="AV341" s="5">
        <f t="shared" si="52"/>
        <v>27.798548814418037</v>
      </c>
    </row>
    <row r="342" spans="1:48" x14ac:dyDescent="0.3">
      <c r="A342" s="29" t="s">
        <v>501</v>
      </c>
      <c r="B342" s="29" t="s">
        <v>501</v>
      </c>
      <c r="AS342" s="5">
        <f t="shared" si="51"/>
        <v>0</v>
      </c>
      <c r="AT342" s="5">
        <f t="shared" si="59"/>
        <v>0</v>
      </c>
      <c r="AU342" s="11">
        <f t="shared" si="56"/>
        <v>0</v>
      </c>
      <c r="AV342" s="5">
        <f t="shared" si="52"/>
        <v>0</v>
      </c>
    </row>
    <row r="343" spans="1:48" x14ac:dyDescent="0.3">
      <c r="A343" s="1" t="s">
        <v>492</v>
      </c>
      <c r="B343" s="1" t="s">
        <v>492</v>
      </c>
      <c r="C343" s="1" t="s">
        <v>488</v>
      </c>
      <c r="D343" s="1" t="s">
        <v>363</v>
      </c>
      <c r="J343" s="2">
        <v>2.96</v>
      </c>
      <c r="K343" s="2">
        <f t="shared" si="57"/>
        <v>2.37</v>
      </c>
      <c r="L343" s="2">
        <f t="shared" si="58"/>
        <v>0</v>
      </c>
      <c r="AG343" s="9">
        <v>2.37</v>
      </c>
      <c r="AH343" s="5">
        <v>3979.94</v>
      </c>
      <c r="AS343" s="5">
        <f t="shared" si="51"/>
        <v>3979.94</v>
      </c>
      <c r="AT343" s="5">
        <f t="shared" si="59"/>
        <v>3844.6220400000002</v>
      </c>
      <c r="AU343" s="11">
        <f t="shared" si="56"/>
        <v>6.2745102206953521E-2</v>
      </c>
      <c r="AV343" s="5">
        <f t="shared" si="52"/>
        <v>62.745102206953526</v>
      </c>
    </row>
    <row r="344" spans="1:48" x14ac:dyDescent="0.3">
      <c r="A344" s="1" t="s">
        <v>491</v>
      </c>
      <c r="B344" s="1" t="s">
        <v>491</v>
      </c>
      <c r="C344" s="1" t="s">
        <v>488</v>
      </c>
      <c r="D344" s="1" t="s">
        <v>363</v>
      </c>
      <c r="J344" s="2">
        <v>33.65</v>
      </c>
      <c r="K344" s="2">
        <f t="shared" si="57"/>
        <v>22.48</v>
      </c>
      <c r="L344" s="2">
        <f t="shared" si="58"/>
        <v>7.1</v>
      </c>
      <c r="AG344" s="9">
        <v>22.48</v>
      </c>
      <c r="AH344" s="5">
        <v>37750.660000000003</v>
      </c>
      <c r="AR344" s="2">
        <v>7.1</v>
      </c>
      <c r="AS344" s="5">
        <f t="shared" si="51"/>
        <v>37750.660000000003</v>
      </c>
      <c r="AT344" s="5">
        <f t="shared" si="59"/>
        <v>36467.137560000003</v>
      </c>
      <c r="AU344" s="11">
        <f t="shared" si="56"/>
        <v>0.59515194200916388</v>
      </c>
      <c r="AV344" s="5">
        <f t="shared" si="52"/>
        <v>595.15194200916392</v>
      </c>
    </row>
    <row r="345" spans="1:48" x14ac:dyDescent="0.3">
      <c r="A345" s="1" t="s">
        <v>490</v>
      </c>
      <c r="B345" s="1" t="s">
        <v>490</v>
      </c>
      <c r="C345" s="1" t="s">
        <v>488</v>
      </c>
      <c r="D345" s="1" t="s">
        <v>363</v>
      </c>
      <c r="J345" s="2">
        <v>55.46</v>
      </c>
      <c r="K345" s="2">
        <f t="shared" si="57"/>
        <v>52.37</v>
      </c>
      <c r="L345" s="2">
        <f t="shared" si="58"/>
        <v>0.84</v>
      </c>
      <c r="AG345" s="9">
        <v>52.37</v>
      </c>
      <c r="AH345" s="5">
        <v>84051.36</v>
      </c>
      <c r="AR345" s="2">
        <v>0.84</v>
      </c>
      <c r="AS345" s="5">
        <f t="shared" ref="AS345:AS357" si="60">SUM(O345,Q345,S345,U345,W345,Y345,AA345,AC345,AF345,AH345,AJ345)</f>
        <v>84051.36</v>
      </c>
      <c r="AT345" s="5">
        <f t="shared" si="59"/>
        <v>81193.613759999993</v>
      </c>
      <c r="AU345" s="11">
        <f t="shared" si="56"/>
        <v>1.3250981607344443</v>
      </c>
      <c r="AV345" s="5">
        <f t="shared" ref="AV345:AV359" si="61">(AU345/100)*$AV$1</f>
        <v>1325.0981607344443</v>
      </c>
    </row>
    <row r="346" spans="1:48" x14ac:dyDescent="0.3">
      <c r="A346" s="1" t="s">
        <v>489</v>
      </c>
      <c r="B346" s="1" t="s">
        <v>489</v>
      </c>
      <c r="C346" s="1" t="s">
        <v>488</v>
      </c>
      <c r="D346" s="1" t="s">
        <v>363</v>
      </c>
      <c r="J346" s="2">
        <v>35.26</v>
      </c>
      <c r="K346" s="2">
        <f t="shared" si="57"/>
        <v>29</v>
      </c>
      <c r="L346" s="2">
        <f t="shared" si="58"/>
        <v>1.7</v>
      </c>
      <c r="AG346" s="9">
        <v>29</v>
      </c>
      <c r="AH346" s="5">
        <v>48699.7</v>
      </c>
      <c r="AR346" s="2">
        <v>1.7</v>
      </c>
      <c r="AS346" s="5">
        <f t="shared" si="60"/>
        <v>48699.7</v>
      </c>
      <c r="AT346" s="5">
        <f t="shared" si="59"/>
        <v>47043.910199999991</v>
      </c>
      <c r="AU346" s="11">
        <f t="shared" si="56"/>
        <v>0.76776726632762649</v>
      </c>
      <c r="AV346" s="5">
        <f t="shared" si="61"/>
        <v>767.76726632762643</v>
      </c>
    </row>
    <row r="347" spans="1:48" x14ac:dyDescent="0.3">
      <c r="A347" s="1" t="s">
        <v>487</v>
      </c>
      <c r="B347" s="1" t="s">
        <v>487</v>
      </c>
      <c r="C347" s="1" t="s">
        <v>488</v>
      </c>
      <c r="D347" s="1" t="s">
        <v>363</v>
      </c>
      <c r="J347" s="2">
        <v>25.85</v>
      </c>
      <c r="K347" s="2">
        <f t="shared" si="57"/>
        <v>24.59</v>
      </c>
      <c r="L347" s="2">
        <f t="shared" si="58"/>
        <v>0</v>
      </c>
      <c r="AG347" s="9">
        <v>24.59</v>
      </c>
      <c r="AH347" s="5">
        <v>41260.400000000001</v>
      </c>
      <c r="AS347" s="5">
        <f t="shared" si="60"/>
        <v>41260.400000000001</v>
      </c>
      <c r="AT347" s="5">
        <f t="shared" si="59"/>
        <v>39857.546400000007</v>
      </c>
      <c r="AU347" s="11">
        <f t="shared" si="56"/>
        <v>0.65048418194741253</v>
      </c>
      <c r="AV347" s="5">
        <f t="shared" si="61"/>
        <v>650.48418194741259</v>
      </c>
    </row>
    <row r="348" spans="1:48" x14ac:dyDescent="0.3">
      <c r="A348" s="29" t="s">
        <v>503</v>
      </c>
      <c r="B348" s="29" t="s">
        <v>503</v>
      </c>
      <c r="AS348" s="5">
        <f t="shared" si="60"/>
        <v>0</v>
      </c>
      <c r="AT348" s="5">
        <f t="shared" si="59"/>
        <v>0</v>
      </c>
      <c r="AU348" s="11">
        <f t="shared" si="56"/>
        <v>0</v>
      </c>
      <c r="AV348" s="5">
        <f t="shared" si="61"/>
        <v>0</v>
      </c>
    </row>
    <row r="349" spans="1:48" x14ac:dyDescent="0.3">
      <c r="A349" s="1" t="s">
        <v>345</v>
      </c>
      <c r="B349" s="1" t="s">
        <v>345</v>
      </c>
      <c r="C349" s="1" t="s">
        <v>504</v>
      </c>
      <c r="D349" s="1" t="s">
        <v>304</v>
      </c>
      <c r="J349" s="2">
        <v>7.87</v>
      </c>
      <c r="K349" s="2">
        <f t="shared" si="57"/>
        <v>4.66</v>
      </c>
      <c r="L349" s="2">
        <f t="shared" si="58"/>
        <v>3.3</v>
      </c>
      <c r="AG349" s="9">
        <v>4.66</v>
      </c>
      <c r="AH349" s="5">
        <v>7825.54</v>
      </c>
      <c r="AR349" s="2">
        <v>3.3</v>
      </c>
      <c r="AS349" s="5">
        <f t="shared" si="60"/>
        <v>7825.54</v>
      </c>
      <c r="AT349" s="5">
        <f t="shared" si="59"/>
        <v>7559.4716399999998</v>
      </c>
      <c r="AU349" s="11">
        <f t="shared" si="56"/>
        <v>0.12337228880953054</v>
      </c>
      <c r="AV349" s="5">
        <f t="shared" si="61"/>
        <v>123.37228880953054</v>
      </c>
    </row>
    <row r="350" spans="1:48" x14ac:dyDescent="0.3">
      <c r="A350" s="1" t="s">
        <v>485</v>
      </c>
      <c r="B350" s="1" t="s">
        <v>485</v>
      </c>
      <c r="C350" s="1" t="s">
        <v>504</v>
      </c>
      <c r="D350" s="1" t="s">
        <v>304</v>
      </c>
      <c r="J350" s="2">
        <v>7.89</v>
      </c>
      <c r="K350" s="2">
        <f t="shared" si="57"/>
        <v>7.16</v>
      </c>
      <c r="L350" s="2">
        <f t="shared" si="58"/>
        <v>0.91</v>
      </c>
      <c r="AG350" s="9">
        <v>7.16</v>
      </c>
      <c r="AH350" s="5">
        <v>12023.79</v>
      </c>
      <c r="AR350" s="2">
        <v>0.91</v>
      </c>
      <c r="AS350" s="5">
        <f t="shared" si="60"/>
        <v>12023.79</v>
      </c>
      <c r="AT350" s="5">
        <f t="shared" si="59"/>
        <v>11614.98114</v>
      </c>
      <c r="AU350" s="11">
        <f t="shared" si="56"/>
        <v>0.18955912211363629</v>
      </c>
      <c r="AV350" s="5">
        <f t="shared" si="61"/>
        <v>189.55912211363631</v>
      </c>
    </row>
    <row r="351" spans="1:48" x14ac:dyDescent="0.3">
      <c r="A351" s="1" t="s">
        <v>336</v>
      </c>
      <c r="B351" s="1" t="s">
        <v>336</v>
      </c>
      <c r="C351" s="1" t="s">
        <v>504</v>
      </c>
      <c r="D351" s="1" t="s">
        <v>304</v>
      </c>
      <c r="J351" s="2">
        <v>13.94</v>
      </c>
      <c r="K351" s="2">
        <f t="shared" si="57"/>
        <v>8.44</v>
      </c>
      <c r="L351" s="2">
        <f t="shared" si="58"/>
        <v>3.7</v>
      </c>
      <c r="AG351" s="9">
        <v>8.44</v>
      </c>
      <c r="AH351" s="5">
        <v>14173.29</v>
      </c>
      <c r="AR351" s="2">
        <v>3.7</v>
      </c>
      <c r="AS351" s="5">
        <f t="shared" si="60"/>
        <v>14173.29</v>
      </c>
      <c r="AT351" s="5">
        <f t="shared" si="59"/>
        <v>13691.398140000001</v>
      </c>
      <c r="AU351" s="11">
        <f t="shared" si="56"/>
        <v>0.22344671770398353</v>
      </c>
      <c r="AV351" s="5">
        <f t="shared" si="61"/>
        <v>223.44671770398355</v>
      </c>
    </row>
    <row r="352" spans="1:48" x14ac:dyDescent="0.3">
      <c r="A352" s="29" t="s">
        <v>502</v>
      </c>
      <c r="B352" s="29" t="s">
        <v>502</v>
      </c>
      <c r="AS352" s="5">
        <f t="shared" si="60"/>
        <v>0</v>
      </c>
      <c r="AT352" s="5">
        <f t="shared" si="59"/>
        <v>0</v>
      </c>
      <c r="AU352" s="11">
        <f t="shared" si="56"/>
        <v>0</v>
      </c>
      <c r="AV352" s="5">
        <f t="shared" si="61"/>
        <v>0</v>
      </c>
    </row>
    <row r="353" spans="1:48" x14ac:dyDescent="0.3">
      <c r="A353" s="1" t="s">
        <v>483</v>
      </c>
      <c r="B353" s="1" t="s">
        <v>483</v>
      </c>
      <c r="C353" s="1" t="s">
        <v>505</v>
      </c>
      <c r="D353" s="1" t="s">
        <v>52</v>
      </c>
      <c r="J353" s="2">
        <v>0.98</v>
      </c>
      <c r="K353" s="2">
        <f t="shared" si="57"/>
        <v>0.03</v>
      </c>
      <c r="L353" s="2">
        <f t="shared" si="58"/>
        <v>0</v>
      </c>
      <c r="AG353" s="9">
        <v>0.03</v>
      </c>
      <c r="AH353" s="5">
        <v>50.378999999999998</v>
      </c>
      <c r="AL353" s="5" t="str">
        <f>IF(AK353&gt;0,AK353*$AL$1,"")</f>
        <v/>
      </c>
      <c r="AN353" s="5" t="str">
        <f>IF(AM353&gt;0,AM353*$AN$1,"")</f>
        <v/>
      </c>
      <c r="AP353" s="5" t="str">
        <f>IF(AO353&gt;0,AO353*$AP$1,"")</f>
        <v/>
      </c>
      <c r="AS353" s="5">
        <f t="shared" si="60"/>
        <v>50.378999999999998</v>
      </c>
      <c r="AT353" s="5">
        <f t="shared" si="59"/>
        <v>48.666114</v>
      </c>
      <c r="AU353" s="11">
        <f t="shared" si="56"/>
        <v>7.9424199964926885E-4</v>
      </c>
      <c r="AV353" s="5">
        <f t="shared" si="61"/>
        <v>0.79424199964926889</v>
      </c>
    </row>
    <row r="354" spans="1:48" x14ac:dyDescent="0.3">
      <c r="A354" s="1" t="s">
        <v>484</v>
      </c>
      <c r="B354" s="1" t="s">
        <v>484</v>
      </c>
      <c r="C354" s="1" t="s">
        <v>505</v>
      </c>
      <c r="D354" s="1" t="s">
        <v>52</v>
      </c>
      <c r="J354" s="2">
        <v>20.329999999999998</v>
      </c>
      <c r="K354" s="2">
        <f t="shared" si="57"/>
        <v>16.79</v>
      </c>
      <c r="L354" s="2">
        <f t="shared" si="58"/>
        <v>0</v>
      </c>
      <c r="AG354" s="9">
        <v>16.79</v>
      </c>
      <c r="AH354" s="5">
        <v>26746.45</v>
      </c>
      <c r="AS354" s="5">
        <f t="shared" si="60"/>
        <v>26746.45</v>
      </c>
      <c r="AT354" s="5">
        <f t="shared" si="59"/>
        <v>25837.0707</v>
      </c>
      <c r="AU354" s="11">
        <f t="shared" si="56"/>
        <v>0.42166684395321841</v>
      </c>
      <c r="AV354" s="5">
        <f t="shared" si="61"/>
        <v>421.6668439532184</v>
      </c>
    </row>
    <row r="355" spans="1:48" x14ac:dyDescent="0.3">
      <c r="A355" s="1" t="s">
        <v>482</v>
      </c>
      <c r="B355" s="1" t="s">
        <v>482</v>
      </c>
      <c r="C355" s="1" t="s">
        <v>505</v>
      </c>
      <c r="D355" s="1" t="s">
        <v>52</v>
      </c>
      <c r="J355" s="2">
        <v>17.829999999999998</v>
      </c>
      <c r="K355" s="2">
        <f t="shared" si="57"/>
        <v>12.52</v>
      </c>
      <c r="L355" s="2">
        <f t="shared" si="58"/>
        <v>0.24</v>
      </c>
      <c r="AG355" s="9">
        <v>12.52</v>
      </c>
      <c r="AH355" s="5">
        <v>20271.55</v>
      </c>
      <c r="AR355" s="2">
        <v>0.24</v>
      </c>
      <c r="AS355" s="5">
        <f t="shared" si="60"/>
        <v>20271.55</v>
      </c>
      <c r="AT355" s="5">
        <f t="shared" si="59"/>
        <v>19582.317299999999</v>
      </c>
      <c r="AU355" s="11">
        <f t="shared" si="56"/>
        <v>0.31958785223982483</v>
      </c>
      <c r="AV355" s="5">
        <f t="shared" si="61"/>
        <v>319.58785223982483</v>
      </c>
    </row>
    <row r="356" spans="1:48" x14ac:dyDescent="0.3">
      <c r="A356" s="1" t="s">
        <v>486</v>
      </c>
      <c r="B356" s="1" t="s">
        <v>486</v>
      </c>
      <c r="C356" s="1" t="s">
        <v>505</v>
      </c>
      <c r="D356" s="1" t="s">
        <v>52</v>
      </c>
      <c r="J356" s="2">
        <v>13.82</v>
      </c>
      <c r="K356" s="2">
        <f t="shared" si="57"/>
        <v>12.88</v>
      </c>
      <c r="L356" s="2">
        <f t="shared" si="58"/>
        <v>0</v>
      </c>
      <c r="AG356" s="9">
        <v>12.88</v>
      </c>
      <c r="AH356" s="5">
        <v>19475.080000000002</v>
      </c>
      <c r="AS356" s="5">
        <f t="shared" si="60"/>
        <v>19475.080000000002</v>
      </c>
      <c r="AT356" s="5">
        <f t="shared" si="59"/>
        <v>18812.92728</v>
      </c>
      <c r="AU356" s="11">
        <f t="shared" si="56"/>
        <v>0.30703123290516848</v>
      </c>
      <c r="AV356" s="5">
        <f t="shared" si="61"/>
        <v>307.03123290516845</v>
      </c>
    </row>
    <row r="357" spans="1:48" x14ac:dyDescent="0.3">
      <c r="A357" s="1" t="s">
        <v>485</v>
      </c>
      <c r="B357" s="1" t="s">
        <v>485</v>
      </c>
      <c r="C357" s="1" t="s">
        <v>505</v>
      </c>
      <c r="D357" s="1" t="s">
        <v>52</v>
      </c>
      <c r="J357" s="2">
        <v>26.48</v>
      </c>
      <c r="K357" s="2">
        <f t="shared" si="57"/>
        <v>20.29</v>
      </c>
      <c r="L357" s="2">
        <f t="shared" si="58"/>
        <v>0.53</v>
      </c>
      <c r="AG357" s="9">
        <v>20.29</v>
      </c>
      <c r="AH357" s="5">
        <v>34073</v>
      </c>
      <c r="AR357" s="2">
        <v>0.53</v>
      </c>
      <c r="AS357" s="5">
        <f t="shared" si="60"/>
        <v>34073</v>
      </c>
      <c r="AT357" s="5">
        <f t="shared" si="59"/>
        <v>32914.517999999989</v>
      </c>
      <c r="AU357" s="11">
        <f>(AS357/$AS$360)*96.6</f>
        <v>0.53717238639213827</v>
      </c>
      <c r="AV357" s="5">
        <f t="shared" si="61"/>
        <v>537.17238639213826</v>
      </c>
    </row>
    <row r="358" spans="1:48" x14ac:dyDescent="0.3">
      <c r="A358" s="1" t="s">
        <v>506</v>
      </c>
      <c r="B358" s="1" t="s">
        <v>506</v>
      </c>
    </row>
    <row r="359" spans="1:48" ht="15" thickBot="1" x14ac:dyDescent="0.35">
      <c r="B359" s="1" t="s">
        <v>507</v>
      </c>
      <c r="AT359" s="5">
        <f>$AS$360*(AU359/100)</f>
        <v>208330.44295449997</v>
      </c>
      <c r="AU359" s="11">
        <v>3.4</v>
      </c>
      <c r="AV359" s="5">
        <f t="shared" si="61"/>
        <v>3400.0000000000005</v>
      </c>
    </row>
    <row r="360" spans="1:48" ht="15" thickTop="1" x14ac:dyDescent="0.3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>
        <f t="shared" ref="K360:AR360" si="62">SUM(K3:K357)</f>
        <v>6583.1200000000017</v>
      </c>
      <c r="L360" s="20">
        <f t="shared" si="62"/>
        <v>1287.5099999999995</v>
      </c>
      <c r="M360" s="21">
        <f t="shared" si="62"/>
        <v>176.42000000000002</v>
      </c>
      <c r="N360" s="22">
        <f t="shared" si="62"/>
        <v>165.01</v>
      </c>
      <c r="O360" s="23">
        <f t="shared" si="62"/>
        <v>366153.67499999999</v>
      </c>
      <c r="P360" s="24">
        <f t="shared" si="62"/>
        <v>1223.4099999999999</v>
      </c>
      <c r="Q360" s="23">
        <f t="shared" si="62"/>
        <v>2356534.7012500009</v>
      </c>
      <c r="R360" s="25">
        <f t="shared" si="62"/>
        <v>3536.2499999999991</v>
      </c>
      <c r="S360" s="23">
        <f t="shared" si="62"/>
        <v>2761616.5674999999</v>
      </c>
      <c r="T360" s="26">
        <f t="shared" si="62"/>
        <v>1105.9299999999998</v>
      </c>
      <c r="U360" s="23">
        <f t="shared" si="62"/>
        <v>261236.33549999993</v>
      </c>
      <c r="V360" s="20">
        <f t="shared" si="62"/>
        <v>0</v>
      </c>
      <c r="W360" s="23">
        <f t="shared" si="62"/>
        <v>0</v>
      </c>
      <c r="X360" s="20">
        <f t="shared" si="62"/>
        <v>0.6</v>
      </c>
      <c r="Y360" s="23">
        <f t="shared" si="62"/>
        <v>103.16249999999999</v>
      </c>
      <c r="Z360" s="27">
        <f t="shared" si="62"/>
        <v>99.73</v>
      </c>
      <c r="AA360" s="23">
        <f t="shared" si="62"/>
        <v>9400.4420999999984</v>
      </c>
      <c r="AB360" s="28">
        <f t="shared" si="62"/>
        <v>232.42999999999998</v>
      </c>
      <c r="AC360" s="23">
        <f t="shared" si="62"/>
        <v>19732.110599999996</v>
      </c>
      <c r="AD360" s="20">
        <f t="shared" si="62"/>
        <v>0</v>
      </c>
      <c r="AE360" s="20">
        <f t="shared" si="62"/>
        <v>5.13</v>
      </c>
      <c r="AF360" s="23">
        <f t="shared" si="62"/>
        <v>444.56580000000008</v>
      </c>
      <c r="AG360" s="27">
        <f t="shared" si="62"/>
        <v>214.62999999999997</v>
      </c>
      <c r="AH360" s="23">
        <f t="shared" si="62"/>
        <v>352144.40899999999</v>
      </c>
      <c r="AI360" s="20">
        <f t="shared" si="62"/>
        <v>0</v>
      </c>
      <c r="AJ360" s="23">
        <f t="shared" si="62"/>
        <v>0</v>
      </c>
      <c r="AK360" s="21">
        <f t="shared" si="62"/>
        <v>0.27</v>
      </c>
      <c r="AL360" s="23">
        <f t="shared" si="62"/>
        <v>913.35600000000011</v>
      </c>
      <c r="AM360" s="21">
        <f t="shared" si="62"/>
        <v>21.660000000000004</v>
      </c>
      <c r="AN360" s="23">
        <f t="shared" si="62"/>
        <v>122119.08000000005</v>
      </c>
      <c r="AO360" s="20">
        <f t="shared" si="62"/>
        <v>0</v>
      </c>
      <c r="AP360" s="23">
        <f t="shared" si="62"/>
        <v>0</v>
      </c>
      <c r="AQ360" s="20">
        <f t="shared" si="62"/>
        <v>38.819999999999993</v>
      </c>
      <c r="AR360" s="20">
        <f t="shared" si="62"/>
        <v>1050.3399999999999</v>
      </c>
      <c r="AS360" s="23">
        <f>SUM(AS3:AS359)</f>
        <v>6127365.9692499992</v>
      </c>
      <c r="AT360" s="23">
        <f>SUM(AT3:AT359)</f>
        <v>6127365.9692500019</v>
      </c>
      <c r="AU360" s="20">
        <f>SUM(AU3:AU359)</f>
        <v>100.00000000000001</v>
      </c>
      <c r="AV360" s="23">
        <f>SUM(AV3:AV359)</f>
        <v>100000.00000000001</v>
      </c>
    </row>
    <row r="363" spans="1:48" x14ac:dyDescent="0.3">
      <c r="B363" s="29" t="s">
        <v>497</v>
      </c>
      <c r="C363" s="1">
        <f>SUM(K360,L360)</f>
        <v>7870.630000000001</v>
      </c>
    </row>
  </sheetData>
  <autoFilter ref="A2:AV360" xr:uid="{00000000-0001-0000-0000-000000000000}"/>
  <phoneticPr fontId="4" type="noConversion"/>
  <conditionalFormatting sqref="I337:I359">
    <cfRule type="notContainsText" dxfId="0" priority="20" operator="notContains" text="#########">
      <formula>ISERROR(SEARCH("#########",I337))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F471694366554EA47E0857EFF9B72E" ma:contentTypeVersion="18" ma:contentTypeDescription="Create a new document." ma:contentTypeScope="" ma:versionID="1d0dd6c6eec1556cbb840b6c64a9791a">
  <xsd:schema xmlns:xsd="http://www.w3.org/2001/XMLSchema" xmlns:xs="http://www.w3.org/2001/XMLSchema" xmlns:p="http://schemas.microsoft.com/office/2006/metadata/properties" xmlns:ns1="http://schemas.microsoft.com/sharepoint/v3" xmlns:ns2="86e58739-8685-4d29-a2ec-7c9c68f6c483" xmlns:ns3="0443536a-32f8-43be-b347-138dc7c4b70d" targetNamespace="http://schemas.microsoft.com/office/2006/metadata/properties" ma:root="true" ma:fieldsID="785ba6ae5d7ccd4810d80ae85b9c0276" ns1:_="" ns2:_="" ns3:_="">
    <xsd:import namespace="http://schemas.microsoft.com/sharepoint/v3"/>
    <xsd:import namespace="86e58739-8685-4d29-a2ec-7c9c68f6c483"/>
    <xsd:import namespace="0443536a-32f8-43be-b347-138dc7c4b7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e58739-8685-4d29-a2ec-7c9c68f6c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bccc17c-46ff-49d2-8759-2bb659646c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43536a-32f8-43be-b347-138dc7c4b70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914a0cd-eb9a-4db4-97f4-816251a3ff74}" ma:internalName="TaxCatchAll" ma:showField="CatchAllData" ma:web="0443536a-32f8-43be-b347-138dc7c4b7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86e58739-8685-4d29-a2ec-7c9c68f6c483">
      <Terms xmlns="http://schemas.microsoft.com/office/infopath/2007/PartnerControls"/>
    </lcf76f155ced4ddcb4097134ff3c332f>
    <TaxCatchAll xmlns="0443536a-32f8-43be-b347-138dc7c4b70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09CD4A-A467-4B50-999A-18A91E6716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6e58739-8685-4d29-a2ec-7c9c68f6c483"/>
    <ds:schemaRef ds:uri="0443536a-32f8-43be-b347-138dc7c4b7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6AC82AE-2146-46AF-A1DD-3EBBF8EC0B2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86e58739-8685-4d29-a2ec-7c9c68f6c483"/>
    <ds:schemaRef ds:uri="0443536a-32f8-43be-b347-138dc7c4b70d"/>
  </ds:schemaRefs>
</ds:datastoreItem>
</file>

<file path=customXml/itemProps3.xml><?xml version="1.0" encoding="utf-8"?>
<ds:datastoreItem xmlns:ds="http://schemas.openxmlformats.org/officeDocument/2006/customXml" ds:itemID="{A789801C-A25E-4BDE-B085-648CA20594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</dc:creator>
  <cp:lastModifiedBy>Scott Henderson</cp:lastModifiedBy>
  <dcterms:created xsi:type="dcterms:W3CDTF">2023-10-30T16:14:43Z</dcterms:created>
  <dcterms:modified xsi:type="dcterms:W3CDTF">2023-12-12T03:13:45Z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0x01010099F471694366554EA47E0857EFF9B72E</vt:lpwstr>
  </property>
  <property fmtid="{D5CDD505-2E9C-101B-9397-08002B2CF9AE}" pid="3" name="MediaServiceImageTags">
    <vt:lpwstr/>
  </property>
</Properties>
</file>