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58/"/>
    </mc:Choice>
  </mc:AlternateContent>
  <xr:revisionPtr revIDLastSave="26" documentId="13_ncr:1_{D2628C77-D543-49F5-8663-74CC0FA7C51B}" xr6:coauthVersionLast="47" xr6:coauthVersionMax="47" xr10:uidLastSave="{BAFDC37A-9ED2-4C40-BD91-B476DAA65318}"/>
  <bookViews>
    <workbookView xWindow="-1956" yWindow="1200" windowWidth="15396" windowHeight="9024" xr2:uid="{00000000-000D-0000-FFFF-FFFF00000000}"/>
  </bookViews>
  <sheets>
    <sheet name="Sheet1" sheetId="1" r:id="rId1"/>
  </sheets>
  <definedNames>
    <definedName name="_xlnm._FilterDatabase" localSheetId="0" hidden="1">Sheet1!$A$331:$AV$331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48" i="1" l="1"/>
  <c r="AV349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350" i="1" s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S350" i="1"/>
  <c r="AT349" i="1" s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AT348" i="1" l="1"/>
  <c r="AR350" i="1"/>
  <c r="AQ350" i="1"/>
  <c r="AO350" i="1"/>
  <c r="AM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AP344" i="1"/>
  <c r="AN344" i="1"/>
  <c r="AL344" i="1"/>
  <c r="AP326" i="1"/>
  <c r="AN326" i="1"/>
  <c r="AL326" i="1"/>
  <c r="AP325" i="1"/>
  <c r="AN325" i="1"/>
  <c r="AL325" i="1"/>
  <c r="AP324" i="1"/>
  <c r="AN324" i="1"/>
  <c r="AL324" i="1"/>
  <c r="AP323" i="1"/>
  <c r="AN323" i="1"/>
  <c r="AL323" i="1"/>
  <c r="AP322" i="1"/>
  <c r="AN322" i="1"/>
  <c r="AL322" i="1"/>
  <c r="AP321" i="1"/>
  <c r="AN321" i="1"/>
  <c r="AL321" i="1"/>
  <c r="AP320" i="1"/>
  <c r="AN320" i="1"/>
  <c r="AL320" i="1"/>
  <c r="AP319" i="1"/>
  <c r="AN319" i="1"/>
  <c r="AL319" i="1"/>
  <c r="AP318" i="1"/>
  <c r="AN318" i="1"/>
  <c r="AL318" i="1"/>
  <c r="AP317" i="1"/>
  <c r="AN317" i="1"/>
  <c r="AL317" i="1"/>
  <c r="AP316" i="1"/>
  <c r="AN316" i="1"/>
  <c r="AL316" i="1"/>
  <c r="AP315" i="1"/>
  <c r="AN315" i="1"/>
  <c r="AL315" i="1"/>
  <c r="AP314" i="1"/>
  <c r="AN314" i="1"/>
  <c r="AL314" i="1"/>
  <c r="AP313" i="1"/>
  <c r="AN313" i="1"/>
  <c r="AL313" i="1"/>
  <c r="AP312" i="1"/>
  <c r="AN312" i="1"/>
  <c r="AL312" i="1"/>
  <c r="AP311" i="1"/>
  <c r="AN311" i="1"/>
  <c r="AL311" i="1"/>
  <c r="AP310" i="1"/>
  <c r="AN310" i="1"/>
  <c r="AL310" i="1"/>
  <c r="AP309" i="1"/>
  <c r="AN309" i="1"/>
  <c r="AL309" i="1"/>
  <c r="AP308" i="1"/>
  <c r="AN308" i="1"/>
  <c r="AL308" i="1"/>
  <c r="AP307" i="1"/>
  <c r="AN307" i="1"/>
  <c r="AL307" i="1"/>
  <c r="AP306" i="1"/>
  <c r="AN306" i="1"/>
  <c r="AL306" i="1"/>
  <c r="AP305" i="1"/>
  <c r="AN305" i="1"/>
  <c r="AL305" i="1"/>
  <c r="AP304" i="1"/>
  <c r="AN304" i="1"/>
  <c r="AL304" i="1"/>
  <c r="AP303" i="1"/>
  <c r="AN303" i="1"/>
  <c r="AL303" i="1"/>
  <c r="AP302" i="1"/>
  <c r="AN302" i="1"/>
  <c r="AL302" i="1"/>
  <c r="AP301" i="1"/>
  <c r="AN301" i="1"/>
  <c r="AL301" i="1"/>
  <c r="AP300" i="1"/>
  <c r="AN300" i="1"/>
  <c r="AL300" i="1"/>
  <c r="AP299" i="1"/>
  <c r="AN299" i="1"/>
  <c r="AL299" i="1"/>
  <c r="AP298" i="1"/>
  <c r="AN298" i="1"/>
  <c r="AL298" i="1"/>
  <c r="AP297" i="1"/>
  <c r="AN297" i="1"/>
  <c r="AL297" i="1"/>
  <c r="AP296" i="1"/>
  <c r="AN296" i="1"/>
  <c r="AL296" i="1"/>
  <c r="AP295" i="1"/>
  <c r="AN295" i="1"/>
  <c r="AL295" i="1"/>
  <c r="AP294" i="1"/>
  <c r="AN294" i="1"/>
  <c r="AL294" i="1"/>
  <c r="AP293" i="1"/>
  <c r="AN293" i="1"/>
  <c r="AL293" i="1"/>
  <c r="AP292" i="1"/>
  <c r="AN292" i="1"/>
  <c r="AL292" i="1"/>
  <c r="AP291" i="1"/>
  <c r="AN291" i="1"/>
  <c r="AL291" i="1"/>
  <c r="AP290" i="1"/>
  <c r="AN290" i="1"/>
  <c r="AL290" i="1"/>
  <c r="AP289" i="1"/>
  <c r="AN289" i="1"/>
  <c r="AL289" i="1"/>
  <c r="AP288" i="1"/>
  <c r="AN288" i="1"/>
  <c r="AL288" i="1"/>
  <c r="AP287" i="1"/>
  <c r="AN287" i="1"/>
  <c r="AL287" i="1"/>
  <c r="AP286" i="1"/>
  <c r="AN286" i="1"/>
  <c r="AL286" i="1"/>
  <c r="AP285" i="1"/>
  <c r="AN285" i="1"/>
  <c r="AL285" i="1"/>
  <c r="AP284" i="1"/>
  <c r="AN284" i="1"/>
  <c r="AL284" i="1"/>
  <c r="AP283" i="1"/>
  <c r="AN283" i="1"/>
  <c r="AL283" i="1"/>
  <c r="AP282" i="1"/>
  <c r="AN282" i="1"/>
  <c r="AL282" i="1"/>
  <c r="AP281" i="1"/>
  <c r="AN281" i="1"/>
  <c r="AL281" i="1"/>
  <c r="AP280" i="1"/>
  <c r="AN280" i="1"/>
  <c r="AL280" i="1"/>
  <c r="AP279" i="1"/>
  <c r="AN279" i="1"/>
  <c r="AL279" i="1"/>
  <c r="AP278" i="1"/>
  <c r="AN278" i="1"/>
  <c r="AL278" i="1"/>
  <c r="AP277" i="1"/>
  <c r="AN277" i="1"/>
  <c r="AL277" i="1"/>
  <c r="AP276" i="1"/>
  <c r="AN276" i="1"/>
  <c r="AL276" i="1"/>
  <c r="AP275" i="1"/>
  <c r="AN275" i="1"/>
  <c r="AL275" i="1"/>
  <c r="AP274" i="1"/>
  <c r="AN274" i="1"/>
  <c r="AL274" i="1"/>
  <c r="AP273" i="1"/>
  <c r="AN273" i="1"/>
  <c r="AL273" i="1"/>
  <c r="AP272" i="1"/>
  <c r="AN272" i="1"/>
  <c r="AL272" i="1"/>
  <c r="AP271" i="1"/>
  <c r="AN271" i="1"/>
  <c r="AL271" i="1"/>
  <c r="AP270" i="1"/>
  <c r="AN270" i="1"/>
  <c r="AL270" i="1"/>
  <c r="AP269" i="1"/>
  <c r="AN269" i="1"/>
  <c r="AL269" i="1"/>
  <c r="AP268" i="1"/>
  <c r="AN268" i="1"/>
  <c r="AL268" i="1"/>
  <c r="AP267" i="1"/>
  <c r="AN267" i="1"/>
  <c r="AL267" i="1"/>
  <c r="AP266" i="1"/>
  <c r="AN266" i="1"/>
  <c r="AL266" i="1"/>
  <c r="AP265" i="1"/>
  <c r="AN265" i="1"/>
  <c r="AL265" i="1"/>
  <c r="AP264" i="1"/>
  <c r="AN264" i="1"/>
  <c r="AL264" i="1"/>
  <c r="AP263" i="1"/>
  <c r="AN263" i="1"/>
  <c r="AL263" i="1"/>
  <c r="AP262" i="1"/>
  <c r="AN262" i="1"/>
  <c r="AL262" i="1"/>
  <c r="AP261" i="1"/>
  <c r="AN261" i="1"/>
  <c r="AL261" i="1"/>
  <c r="AP260" i="1"/>
  <c r="AN260" i="1"/>
  <c r="AL260" i="1"/>
  <c r="AP259" i="1"/>
  <c r="AN259" i="1"/>
  <c r="AL259" i="1"/>
  <c r="AP258" i="1"/>
  <c r="AN258" i="1"/>
  <c r="AL258" i="1"/>
  <c r="AP257" i="1"/>
  <c r="AN257" i="1"/>
  <c r="AL257" i="1"/>
  <c r="AP256" i="1"/>
  <c r="AN256" i="1"/>
  <c r="AL256" i="1"/>
  <c r="AP255" i="1"/>
  <c r="AN255" i="1"/>
  <c r="AL255" i="1"/>
  <c r="AP254" i="1"/>
  <c r="AN254" i="1"/>
  <c r="AL254" i="1"/>
  <c r="AP253" i="1"/>
  <c r="AN253" i="1"/>
  <c r="AL253" i="1"/>
  <c r="AP252" i="1"/>
  <c r="AN252" i="1"/>
  <c r="AL252" i="1"/>
  <c r="AP251" i="1"/>
  <c r="AN251" i="1"/>
  <c r="AL251" i="1"/>
  <c r="AP250" i="1"/>
  <c r="AN250" i="1"/>
  <c r="AL250" i="1"/>
  <c r="AP249" i="1"/>
  <c r="AN249" i="1"/>
  <c r="AL249" i="1"/>
  <c r="AP248" i="1"/>
  <c r="AN248" i="1"/>
  <c r="AL248" i="1"/>
  <c r="AP247" i="1"/>
  <c r="AN247" i="1"/>
  <c r="AL247" i="1"/>
  <c r="AP246" i="1"/>
  <c r="AN246" i="1"/>
  <c r="AL246" i="1"/>
  <c r="AP245" i="1"/>
  <c r="AN245" i="1"/>
  <c r="AL245" i="1"/>
  <c r="AP244" i="1"/>
  <c r="AN244" i="1"/>
  <c r="AL244" i="1"/>
  <c r="AP243" i="1"/>
  <c r="AN243" i="1"/>
  <c r="AL243" i="1"/>
  <c r="AP242" i="1"/>
  <c r="AN242" i="1"/>
  <c r="AL242" i="1"/>
  <c r="AP241" i="1"/>
  <c r="AN241" i="1"/>
  <c r="AL241" i="1"/>
  <c r="AP240" i="1"/>
  <c r="AN240" i="1"/>
  <c r="AL240" i="1"/>
  <c r="AP239" i="1"/>
  <c r="AN239" i="1"/>
  <c r="AL239" i="1"/>
  <c r="AP238" i="1"/>
  <c r="AN238" i="1"/>
  <c r="AL238" i="1"/>
  <c r="AP237" i="1"/>
  <c r="AN237" i="1"/>
  <c r="AL237" i="1"/>
  <c r="AP236" i="1"/>
  <c r="AN236" i="1"/>
  <c r="AL236" i="1"/>
  <c r="AP235" i="1"/>
  <c r="AN235" i="1"/>
  <c r="AL235" i="1"/>
  <c r="AP234" i="1"/>
  <c r="AN234" i="1"/>
  <c r="AL234" i="1"/>
  <c r="AP233" i="1"/>
  <c r="AN233" i="1"/>
  <c r="AL233" i="1"/>
  <c r="AP232" i="1"/>
  <c r="AN232" i="1"/>
  <c r="AL232" i="1"/>
  <c r="AP231" i="1"/>
  <c r="AN231" i="1"/>
  <c r="AL231" i="1"/>
  <c r="AP230" i="1"/>
  <c r="AN230" i="1"/>
  <c r="AL230" i="1"/>
  <c r="AP229" i="1"/>
  <c r="AN229" i="1"/>
  <c r="AL229" i="1"/>
  <c r="AP228" i="1"/>
  <c r="AN228" i="1"/>
  <c r="AL228" i="1"/>
  <c r="AP227" i="1"/>
  <c r="AN227" i="1"/>
  <c r="AL227" i="1"/>
  <c r="AP226" i="1"/>
  <c r="AN226" i="1"/>
  <c r="AL226" i="1"/>
  <c r="AP225" i="1"/>
  <c r="AN225" i="1"/>
  <c r="AL225" i="1"/>
  <c r="AP224" i="1"/>
  <c r="AN224" i="1"/>
  <c r="AL224" i="1"/>
  <c r="AP223" i="1"/>
  <c r="AN223" i="1"/>
  <c r="AL223" i="1"/>
  <c r="AP222" i="1"/>
  <c r="AN222" i="1"/>
  <c r="AL222" i="1"/>
  <c r="AP221" i="1"/>
  <c r="AN221" i="1"/>
  <c r="AL221" i="1"/>
  <c r="AP220" i="1"/>
  <c r="AN220" i="1"/>
  <c r="AL220" i="1"/>
  <c r="AP219" i="1"/>
  <c r="AN219" i="1"/>
  <c r="AL219" i="1"/>
  <c r="AP218" i="1"/>
  <c r="AN218" i="1"/>
  <c r="AL218" i="1"/>
  <c r="AP217" i="1"/>
  <c r="AN217" i="1"/>
  <c r="AL217" i="1"/>
  <c r="AP216" i="1"/>
  <c r="AN216" i="1"/>
  <c r="AL216" i="1"/>
  <c r="AP215" i="1"/>
  <c r="AN215" i="1"/>
  <c r="AL215" i="1"/>
  <c r="AP214" i="1"/>
  <c r="AN214" i="1"/>
  <c r="AL214" i="1"/>
  <c r="AP213" i="1"/>
  <c r="AN213" i="1"/>
  <c r="AL213" i="1"/>
  <c r="AP212" i="1"/>
  <c r="AN212" i="1"/>
  <c r="AL212" i="1"/>
  <c r="AP211" i="1"/>
  <c r="AN211" i="1"/>
  <c r="AL211" i="1"/>
  <c r="AP210" i="1"/>
  <c r="AN210" i="1"/>
  <c r="AL210" i="1"/>
  <c r="AP209" i="1"/>
  <c r="AN209" i="1"/>
  <c r="AL209" i="1"/>
  <c r="AP208" i="1"/>
  <c r="AN208" i="1"/>
  <c r="AL208" i="1"/>
  <c r="AP207" i="1"/>
  <c r="AN207" i="1"/>
  <c r="AL207" i="1"/>
  <c r="AP206" i="1"/>
  <c r="AN206" i="1"/>
  <c r="AL206" i="1"/>
  <c r="AP205" i="1"/>
  <c r="AN205" i="1"/>
  <c r="AL205" i="1"/>
  <c r="AP204" i="1"/>
  <c r="AN204" i="1"/>
  <c r="AL204" i="1"/>
  <c r="AP203" i="1"/>
  <c r="AN203" i="1"/>
  <c r="AL203" i="1"/>
  <c r="AP202" i="1"/>
  <c r="AN202" i="1"/>
  <c r="AL202" i="1"/>
  <c r="AP201" i="1"/>
  <c r="AN201" i="1"/>
  <c r="AL201" i="1"/>
  <c r="AP200" i="1"/>
  <c r="AN200" i="1"/>
  <c r="AL200" i="1"/>
  <c r="AP199" i="1"/>
  <c r="AN199" i="1"/>
  <c r="AL199" i="1"/>
  <c r="AP198" i="1"/>
  <c r="AN198" i="1"/>
  <c r="AL198" i="1"/>
  <c r="AP197" i="1"/>
  <c r="AN197" i="1"/>
  <c r="AL197" i="1"/>
  <c r="AP196" i="1"/>
  <c r="AN196" i="1"/>
  <c r="AL196" i="1"/>
  <c r="AP195" i="1"/>
  <c r="AN195" i="1"/>
  <c r="AL195" i="1"/>
  <c r="AP194" i="1"/>
  <c r="AN194" i="1"/>
  <c r="AL194" i="1"/>
  <c r="AP193" i="1"/>
  <c r="AN193" i="1"/>
  <c r="AL193" i="1"/>
  <c r="AP192" i="1"/>
  <c r="AN192" i="1"/>
  <c r="AL192" i="1"/>
  <c r="AP191" i="1"/>
  <c r="AN191" i="1"/>
  <c r="AL191" i="1"/>
  <c r="AP190" i="1"/>
  <c r="AN190" i="1"/>
  <c r="AL190" i="1"/>
  <c r="AP189" i="1"/>
  <c r="AN189" i="1"/>
  <c r="AL189" i="1"/>
  <c r="AP188" i="1"/>
  <c r="AN188" i="1"/>
  <c r="AL188" i="1"/>
  <c r="AP187" i="1"/>
  <c r="AN187" i="1"/>
  <c r="AL187" i="1"/>
  <c r="AP186" i="1"/>
  <c r="AN186" i="1"/>
  <c r="AL186" i="1"/>
  <c r="AP185" i="1"/>
  <c r="AN185" i="1"/>
  <c r="AL185" i="1"/>
  <c r="AP184" i="1"/>
  <c r="AN184" i="1"/>
  <c r="AL184" i="1"/>
  <c r="AP183" i="1"/>
  <c r="AN183" i="1"/>
  <c r="AL183" i="1"/>
  <c r="AP182" i="1"/>
  <c r="AN182" i="1"/>
  <c r="AL182" i="1"/>
  <c r="AP181" i="1"/>
  <c r="AN181" i="1"/>
  <c r="AL181" i="1"/>
  <c r="AP180" i="1"/>
  <c r="AN180" i="1"/>
  <c r="AL180" i="1"/>
  <c r="AP179" i="1"/>
  <c r="AN179" i="1"/>
  <c r="AL179" i="1"/>
  <c r="AP178" i="1"/>
  <c r="AN178" i="1"/>
  <c r="AL178" i="1"/>
  <c r="AP177" i="1"/>
  <c r="AN177" i="1"/>
  <c r="AL177" i="1"/>
  <c r="AP176" i="1"/>
  <c r="AN176" i="1"/>
  <c r="AL176" i="1"/>
  <c r="AP175" i="1"/>
  <c r="AN175" i="1"/>
  <c r="AL175" i="1"/>
  <c r="AP174" i="1"/>
  <c r="AN174" i="1"/>
  <c r="AL174" i="1"/>
  <c r="AP173" i="1"/>
  <c r="AN173" i="1"/>
  <c r="AL173" i="1"/>
  <c r="AP172" i="1"/>
  <c r="AN172" i="1"/>
  <c r="AL172" i="1"/>
  <c r="AP171" i="1"/>
  <c r="AN171" i="1"/>
  <c r="AL171" i="1"/>
  <c r="AP170" i="1"/>
  <c r="AN170" i="1"/>
  <c r="AL170" i="1"/>
  <c r="AP169" i="1"/>
  <c r="AN169" i="1"/>
  <c r="AL169" i="1"/>
  <c r="AP168" i="1"/>
  <c r="AN168" i="1"/>
  <c r="AL168" i="1"/>
  <c r="AP167" i="1"/>
  <c r="AN167" i="1"/>
  <c r="AL167" i="1"/>
  <c r="AP166" i="1"/>
  <c r="AN166" i="1"/>
  <c r="AL166" i="1"/>
  <c r="AP165" i="1"/>
  <c r="AN165" i="1"/>
  <c r="AL165" i="1"/>
  <c r="AP164" i="1"/>
  <c r="AN164" i="1"/>
  <c r="AL164" i="1"/>
  <c r="AP163" i="1"/>
  <c r="AN163" i="1"/>
  <c r="AL163" i="1"/>
  <c r="AP162" i="1"/>
  <c r="AN162" i="1"/>
  <c r="AL162" i="1"/>
  <c r="AP161" i="1"/>
  <c r="AN161" i="1"/>
  <c r="AL161" i="1"/>
  <c r="AP160" i="1"/>
  <c r="AN160" i="1"/>
  <c r="AL160" i="1"/>
  <c r="AP159" i="1"/>
  <c r="AN159" i="1"/>
  <c r="AL159" i="1"/>
  <c r="AP158" i="1"/>
  <c r="AN158" i="1"/>
  <c r="AL158" i="1"/>
  <c r="AP157" i="1"/>
  <c r="AN157" i="1"/>
  <c r="AL157" i="1"/>
  <c r="AP156" i="1"/>
  <c r="AN156" i="1"/>
  <c r="AL156" i="1"/>
  <c r="AP155" i="1"/>
  <c r="AN155" i="1"/>
  <c r="AL155" i="1"/>
  <c r="AP154" i="1"/>
  <c r="AN154" i="1"/>
  <c r="AL154" i="1"/>
  <c r="AP153" i="1"/>
  <c r="AN153" i="1"/>
  <c r="AL153" i="1"/>
  <c r="AP152" i="1"/>
  <c r="AN152" i="1"/>
  <c r="AL152" i="1"/>
  <c r="AP151" i="1"/>
  <c r="AN151" i="1"/>
  <c r="AL151" i="1"/>
  <c r="AP150" i="1"/>
  <c r="AN150" i="1"/>
  <c r="AL150" i="1"/>
  <c r="AP149" i="1"/>
  <c r="AN149" i="1"/>
  <c r="AL149" i="1"/>
  <c r="AP148" i="1"/>
  <c r="AN148" i="1"/>
  <c r="AL148" i="1"/>
  <c r="AP147" i="1"/>
  <c r="AN147" i="1"/>
  <c r="AL147" i="1"/>
  <c r="AP146" i="1"/>
  <c r="AN146" i="1"/>
  <c r="AL146" i="1"/>
  <c r="AP145" i="1"/>
  <c r="AN145" i="1"/>
  <c r="AL145" i="1"/>
  <c r="AP144" i="1"/>
  <c r="AN144" i="1"/>
  <c r="AL144" i="1"/>
  <c r="AP143" i="1"/>
  <c r="AN143" i="1"/>
  <c r="AL143" i="1"/>
  <c r="AP142" i="1"/>
  <c r="AN142" i="1"/>
  <c r="AL142" i="1"/>
  <c r="AP141" i="1"/>
  <c r="AN141" i="1"/>
  <c r="AL141" i="1"/>
  <c r="AP140" i="1"/>
  <c r="AN140" i="1"/>
  <c r="AL140" i="1"/>
  <c r="AP139" i="1"/>
  <c r="AN139" i="1"/>
  <c r="AL139" i="1"/>
  <c r="AP138" i="1"/>
  <c r="AN138" i="1"/>
  <c r="AL138" i="1"/>
  <c r="AP137" i="1"/>
  <c r="AN137" i="1"/>
  <c r="AL137" i="1"/>
  <c r="AP136" i="1"/>
  <c r="AN136" i="1"/>
  <c r="AL136" i="1"/>
  <c r="AP135" i="1"/>
  <c r="AN135" i="1"/>
  <c r="AL135" i="1"/>
  <c r="AP134" i="1"/>
  <c r="AN134" i="1"/>
  <c r="AL134" i="1"/>
  <c r="AP133" i="1"/>
  <c r="AN133" i="1"/>
  <c r="AL133" i="1"/>
  <c r="AP132" i="1"/>
  <c r="AN132" i="1"/>
  <c r="AL132" i="1"/>
  <c r="AP131" i="1"/>
  <c r="AN131" i="1"/>
  <c r="AL131" i="1"/>
  <c r="AP130" i="1"/>
  <c r="AN130" i="1"/>
  <c r="AL130" i="1"/>
  <c r="AP129" i="1"/>
  <c r="AN129" i="1"/>
  <c r="AL129" i="1"/>
  <c r="AP128" i="1"/>
  <c r="AN128" i="1"/>
  <c r="AL128" i="1"/>
  <c r="AP127" i="1"/>
  <c r="AN127" i="1"/>
  <c r="AL127" i="1"/>
  <c r="AP126" i="1"/>
  <c r="AN126" i="1"/>
  <c r="AL126" i="1"/>
  <c r="AP125" i="1"/>
  <c r="AN125" i="1"/>
  <c r="AL125" i="1"/>
  <c r="AP124" i="1"/>
  <c r="AN124" i="1"/>
  <c r="AL124" i="1"/>
  <c r="AP123" i="1"/>
  <c r="AN123" i="1"/>
  <c r="AL123" i="1"/>
  <c r="AP122" i="1"/>
  <c r="AN122" i="1"/>
  <c r="AL122" i="1"/>
  <c r="AP121" i="1"/>
  <c r="AN121" i="1"/>
  <c r="AL121" i="1"/>
  <c r="AP120" i="1"/>
  <c r="AN120" i="1"/>
  <c r="AL120" i="1"/>
  <c r="AP119" i="1"/>
  <c r="AN119" i="1"/>
  <c r="AL119" i="1"/>
  <c r="AP118" i="1"/>
  <c r="AN118" i="1"/>
  <c r="AL118" i="1"/>
  <c r="AP117" i="1"/>
  <c r="AN117" i="1"/>
  <c r="AL117" i="1"/>
  <c r="AP116" i="1"/>
  <c r="AN116" i="1"/>
  <c r="AL116" i="1"/>
  <c r="AP115" i="1"/>
  <c r="AN115" i="1"/>
  <c r="AL115" i="1"/>
  <c r="AP114" i="1"/>
  <c r="AN114" i="1"/>
  <c r="AL114" i="1"/>
  <c r="AP113" i="1"/>
  <c r="AN113" i="1"/>
  <c r="AL113" i="1"/>
  <c r="AP112" i="1"/>
  <c r="AN112" i="1"/>
  <c r="AL112" i="1"/>
  <c r="AP111" i="1"/>
  <c r="AN111" i="1"/>
  <c r="AL111" i="1"/>
  <c r="AP110" i="1"/>
  <c r="AN110" i="1"/>
  <c r="AL110" i="1"/>
  <c r="AP109" i="1"/>
  <c r="AN109" i="1"/>
  <c r="AL109" i="1"/>
  <c r="AP108" i="1"/>
  <c r="AN108" i="1"/>
  <c r="AL108" i="1"/>
  <c r="AP107" i="1"/>
  <c r="AN107" i="1"/>
  <c r="AL107" i="1"/>
  <c r="AP106" i="1"/>
  <c r="AN106" i="1"/>
  <c r="AL106" i="1"/>
  <c r="AP105" i="1"/>
  <c r="AN105" i="1"/>
  <c r="AL105" i="1"/>
  <c r="AP104" i="1"/>
  <c r="AN104" i="1"/>
  <c r="AL104" i="1"/>
  <c r="AP103" i="1"/>
  <c r="AN103" i="1"/>
  <c r="AL103" i="1"/>
  <c r="AP102" i="1"/>
  <c r="AN102" i="1"/>
  <c r="AL102" i="1"/>
  <c r="AP101" i="1"/>
  <c r="AN101" i="1"/>
  <c r="AL101" i="1"/>
  <c r="AP100" i="1"/>
  <c r="AN100" i="1"/>
  <c r="AL100" i="1"/>
  <c r="AP99" i="1"/>
  <c r="AN99" i="1"/>
  <c r="AL99" i="1"/>
  <c r="AP98" i="1"/>
  <c r="AN98" i="1"/>
  <c r="AL98" i="1"/>
  <c r="AP97" i="1"/>
  <c r="AN97" i="1"/>
  <c r="AL97" i="1"/>
  <c r="AP96" i="1"/>
  <c r="AN96" i="1"/>
  <c r="AL96" i="1"/>
  <c r="AP95" i="1"/>
  <c r="AN95" i="1"/>
  <c r="AL95" i="1"/>
  <c r="AP94" i="1"/>
  <c r="AN94" i="1"/>
  <c r="AL94" i="1"/>
  <c r="AP93" i="1"/>
  <c r="AN93" i="1"/>
  <c r="AL93" i="1"/>
  <c r="AP92" i="1"/>
  <c r="AN92" i="1"/>
  <c r="AL92" i="1"/>
  <c r="AP91" i="1"/>
  <c r="AN91" i="1"/>
  <c r="AL91" i="1"/>
  <c r="AP90" i="1"/>
  <c r="AN90" i="1"/>
  <c r="AL90" i="1"/>
  <c r="AP89" i="1"/>
  <c r="AN89" i="1"/>
  <c r="AL89" i="1"/>
  <c r="AP88" i="1"/>
  <c r="AN88" i="1"/>
  <c r="AL88" i="1"/>
  <c r="AP87" i="1"/>
  <c r="AN87" i="1"/>
  <c r="AL87" i="1"/>
  <c r="AP86" i="1"/>
  <c r="AN86" i="1"/>
  <c r="AL86" i="1"/>
  <c r="AP85" i="1"/>
  <c r="AN85" i="1"/>
  <c r="AL85" i="1"/>
  <c r="AP84" i="1"/>
  <c r="AN84" i="1"/>
  <c r="AL84" i="1"/>
  <c r="AP83" i="1"/>
  <c r="AN83" i="1"/>
  <c r="AL83" i="1"/>
  <c r="AP82" i="1"/>
  <c r="AN82" i="1"/>
  <c r="AL82" i="1"/>
  <c r="AP81" i="1"/>
  <c r="AN81" i="1"/>
  <c r="AL81" i="1"/>
  <c r="AP80" i="1"/>
  <c r="AN80" i="1"/>
  <c r="AL80" i="1"/>
  <c r="AP79" i="1"/>
  <c r="AN79" i="1"/>
  <c r="AL79" i="1"/>
  <c r="AP78" i="1"/>
  <c r="AN78" i="1"/>
  <c r="AL78" i="1"/>
  <c r="AP77" i="1"/>
  <c r="AN77" i="1"/>
  <c r="AL77" i="1"/>
  <c r="AP76" i="1"/>
  <c r="AN76" i="1"/>
  <c r="AL76" i="1"/>
  <c r="AP75" i="1"/>
  <c r="AN75" i="1"/>
  <c r="AL75" i="1"/>
  <c r="AP74" i="1"/>
  <c r="AN74" i="1"/>
  <c r="AL74" i="1"/>
  <c r="AP73" i="1"/>
  <c r="AN73" i="1"/>
  <c r="AL73" i="1"/>
  <c r="AP72" i="1"/>
  <c r="AN72" i="1"/>
  <c r="AL72" i="1"/>
  <c r="AP71" i="1"/>
  <c r="AN71" i="1"/>
  <c r="AL71" i="1"/>
  <c r="AP70" i="1"/>
  <c r="AN70" i="1"/>
  <c r="AL70" i="1"/>
  <c r="AP69" i="1"/>
  <c r="AN69" i="1"/>
  <c r="AL69" i="1"/>
  <c r="AP68" i="1"/>
  <c r="AN68" i="1"/>
  <c r="AL68" i="1"/>
  <c r="AP67" i="1"/>
  <c r="AN67" i="1"/>
  <c r="AL67" i="1"/>
  <c r="AP66" i="1"/>
  <c r="AN66" i="1"/>
  <c r="AL66" i="1"/>
  <c r="AP65" i="1"/>
  <c r="AN65" i="1"/>
  <c r="AL65" i="1"/>
  <c r="AP64" i="1"/>
  <c r="AN64" i="1"/>
  <c r="AL64" i="1"/>
  <c r="AP63" i="1"/>
  <c r="AN63" i="1"/>
  <c r="AL63" i="1"/>
  <c r="AP62" i="1"/>
  <c r="AN62" i="1"/>
  <c r="AL62" i="1"/>
  <c r="AP61" i="1"/>
  <c r="AN61" i="1"/>
  <c r="AL61" i="1"/>
  <c r="AP60" i="1"/>
  <c r="AN60" i="1"/>
  <c r="AL60" i="1"/>
  <c r="AP59" i="1"/>
  <c r="AN59" i="1"/>
  <c r="AL59" i="1"/>
  <c r="AP58" i="1"/>
  <c r="AN58" i="1"/>
  <c r="AL58" i="1"/>
  <c r="AP57" i="1"/>
  <c r="AN57" i="1"/>
  <c r="AL57" i="1"/>
  <c r="AP56" i="1"/>
  <c r="AN56" i="1"/>
  <c r="AL56" i="1"/>
  <c r="AP55" i="1"/>
  <c r="AN55" i="1"/>
  <c r="AL55" i="1"/>
  <c r="AP54" i="1"/>
  <c r="AN54" i="1"/>
  <c r="AL54" i="1"/>
  <c r="AP53" i="1"/>
  <c r="AN53" i="1"/>
  <c r="AL53" i="1"/>
  <c r="AP52" i="1"/>
  <c r="AN52" i="1"/>
  <c r="AL52" i="1"/>
  <c r="AP51" i="1"/>
  <c r="AN51" i="1"/>
  <c r="AL51" i="1"/>
  <c r="AP50" i="1"/>
  <c r="AN50" i="1"/>
  <c r="AL50" i="1"/>
  <c r="AP49" i="1"/>
  <c r="AN49" i="1"/>
  <c r="AL49" i="1"/>
  <c r="AP48" i="1"/>
  <c r="AN48" i="1"/>
  <c r="AL48" i="1"/>
  <c r="AP47" i="1"/>
  <c r="AN47" i="1"/>
  <c r="AL47" i="1"/>
  <c r="AP46" i="1"/>
  <c r="AN46" i="1"/>
  <c r="AL46" i="1"/>
  <c r="AP45" i="1"/>
  <c r="AN45" i="1"/>
  <c r="AL45" i="1"/>
  <c r="AP44" i="1"/>
  <c r="AN44" i="1"/>
  <c r="AL44" i="1"/>
  <c r="AP43" i="1"/>
  <c r="AN43" i="1"/>
  <c r="AL43" i="1"/>
  <c r="AP42" i="1"/>
  <c r="AN42" i="1"/>
  <c r="AL42" i="1"/>
  <c r="AP41" i="1"/>
  <c r="AN41" i="1"/>
  <c r="AL41" i="1"/>
  <c r="AP40" i="1"/>
  <c r="AN40" i="1"/>
  <c r="AL40" i="1"/>
  <c r="AP39" i="1"/>
  <c r="AN39" i="1"/>
  <c r="AL39" i="1"/>
  <c r="AP38" i="1"/>
  <c r="AN38" i="1"/>
  <c r="AL38" i="1"/>
  <c r="AP37" i="1"/>
  <c r="AN37" i="1"/>
  <c r="AL37" i="1"/>
  <c r="AP36" i="1"/>
  <c r="AN36" i="1"/>
  <c r="AL36" i="1"/>
  <c r="AP35" i="1"/>
  <c r="AN35" i="1"/>
  <c r="AL35" i="1"/>
  <c r="AP34" i="1"/>
  <c r="AN34" i="1"/>
  <c r="AL34" i="1"/>
  <c r="AP33" i="1"/>
  <c r="AN33" i="1"/>
  <c r="AL33" i="1"/>
  <c r="AP32" i="1"/>
  <c r="AN32" i="1"/>
  <c r="AL32" i="1"/>
  <c r="AP31" i="1"/>
  <c r="AN31" i="1"/>
  <c r="AL31" i="1"/>
  <c r="AP30" i="1"/>
  <c r="AN30" i="1"/>
  <c r="AL30" i="1"/>
  <c r="AP29" i="1"/>
  <c r="AN29" i="1"/>
  <c r="AL29" i="1"/>
  <c r="AP28" i="1"/>
  <c r="AN28" i="1"/>
  <c r="AL28" i="1"/>
  <c r="AP27" i="1"/>
  <c r="AN27" i="1"/>
  <c r="AL27" i="1"/>
  <c r="AP26" i="1"/>
  <c r="AN26" i="1"/>
  <c r="AL26" i="1"/>
  <c r="AP25" i="1"/>
  <c r="AN25" i="1"/>
  <c r="AL25" i="1"/>
  <c r="AP24" i="1"/>
  <c r="AN24" i="1"/>
  <c r="AL24" i="1"/>
  <c r="AP23" i="1"/>
  <c r="AN23" i="1"/>
  <c r="AL23" i="1"/>
  <c r="AP22" i="1"/>
  <c r="AN22" i="1"/>
  <c r="AL22" i="1"/>
  <c r="AP21" i="1"/>
  <c r="AN21" i="1"/>
  <c r="AL21" i="1"/>
  <c r="AP20" i="1"/>
  <c r="AN20" i="1"/>
  <c r="AL20" i="1"/>
  <c r="AP19" i="1"/>
  <c r="AN19" i="1"/>
  <c r="AL19" i="1"/>
  <c r="AP18" i="1"/>
  <c r="AN18" i="1"/>
  <c r="AL18" i="1"/>
  <c r="AP17" i="1"/>
  <c r="AN17" i="1"/>
  <c r="AL17" i="1"/>
  <c r="AP16" i="1"/>
  <c r="AN16" i="1"/>
  <c r="AL16" i="1"/>
  <c r="AP15" i="1"/>
  <c r="AN15" i="1"/>
  <c r="AL15" i="1"/>
  <c r="AP14" i="1"/>
  <c r="AN14" i="1"/>
  <c r="AL14" i="1"/>
  <c r="AP13" i="1"/>
  <c r="AN13" i="1"/>
  <c r="AL13" i="1"/>
  <c r="AP12" i="1"/>
  <c r="AN12" i="1"/>
  <c r="AL12" i="1"/>
  <c r="AP11" i="1"/>
  <c r="AN11" i="1"/>
  <c r="AL11" i="1"/>
  <c r="AP10" i="1"/>
  <c r="AN10" i="1"/>
  <c r="AL10" i="1"/>
  <c r="AP9" i="1"/>
  <c r="AN9" i="1"/>
  <c r="AL9" i="1"/>
  <c r="AP8" i="1"/>
  <c r="AN8" i="1"/>
  <c r="AL8" i="1"/>
  <c r="AP7" i="1"/>
  <c r="AN7" i="1"/>
  <c r="AL7" i="1"/>
  <c r="AP6" i="1"/>
  <c r="AN6" i="1"/>
  <c r="AL6" i="1"/>
  <c r="AP5" i="1"/>
  <c r="AN5" i="1"/>
  <c r="AL5" i="1"/>
  <c r="AP4" i="1"/>
  <c r="AN4" i="1"/>
  <c r="AL4" i="1"/>
  <c r="AS3" i="1"/>
  <c r="AP3" i="1"/>
  <c r="AN3" i="1"/>
  <c r="AL3" i="1"/>
  <c r="L3" i="1"/>
  <c r="K3" i="1"/>
  <c r="AL350" i="1" l="1"/>
  <c r="K350" i="1"/>
  <c r="L350" i="1"/>
  <c r="AN350" i="1"/>
  <c r="AP350" i="1"/>
  <c r="AV6" i="1" l="1"/>
  <c r="AV7" i="1"/>
  <c r="AV13" i="1"/>
  <c r="AV19" i="1"/>
  <c r="AV25" i="1"/>
  <c r="AV5" i="1"/>
  <c r="AV169" i="1"/>
  <c r="AV109" i="1"/>
  <c r="AV117" i="1"/>
  <c r="AV121" i="1"/>
  <c r="AV129" i="1"/>
  <c r="AV133" i="1"/>
  <c r="AV141" i="1"/>
  <c r="AV145" i="1"/>
  <c r="AV153" i="1"/>
  <c r="AV157" i="1"/>
  <c r="AV182" i="1"/>
  <c r="AV200" i="1"/>
  <c r="AV286" i="1"/>
  <c r="AV167" i="1"/>
  <c r="AV194" i="1"/>
  <c r="AV212" i="1"/>
  <c r="AV260" i="1"/>
  <c r="AV278" i="1"/>
  <c r="AV285" i="1"/>
  <c r="AV292" i="1"/>
  <c r="AV296" i="1"/>
  <c r="AV300" i="1"/>
  <c r="AV308" i="1"/>
  <c r="AV312" i="1"/>
  <c r="AV316" i="1"/>
  <c r="AV328" i="1"/>
  <c r="AV218" i="1"/>
  <c r="AV230" i="1"/>
  <c r="AV242" i="1"/>
  <c r="AV254" i="1"/>
  <c r="AV266" i="1"/>
  <c r="AV269" i="1"/>
  <c r="AV273" i="1"/>
  <c r="AV280" i="1"/>
  <c r="AV290" i="1"/>
  <c r="AV294" i="1"/>
  <c r="AV298" i="1"/>
  <c r="AV302" i="1"/>
  <c r="AV306" i="1"/>
  <c r="AV310" i="1"/>
  <c r="AV314" i="1"/>
  <c r="AV318" i="1"/>
  <c r="AV322" i="1"/>
  <c r="AV326" i="1"/>
  <c r="AV330" i="1"/>
  <c r="AV333" i="1"/>
  <c r="AV336" i="1"/>
  <c r="AV339" i="1"/>
  <c r="AV342" i="1"/>
  <c r="AV345" i="1"/>
  <c r="AV224" i="1"/>
  <c r="AV268" i="1"/>
  <c r="AV188" i="1"/>
  <c r="AV206" i="1"/>
  <c r="AV287" i="1"/>
  <c r="AV274" i="1"/>
  <c r="AV331" i="1"/>
  <c r="AV334" i="1"/>
  <c r="AV320" i="1"/>
  <c r="AV275" i="1"/>
  <c r="AV176" i="1"/>
  <c r="AV236" i="1"/>
  <c r="AV248" i="1"/>
  <c r="AV281" i="1"/>
  <c r="AV304" i="1"/>
  <c r="AV324" i="1"/>
  <c r="AV344" i="1"/>
  <c r="AV335" i="1"/>
  <c r="AV80" i="1"/>
  <c r="AV317" i="1"/>
  <c r="AV293" i="1"/>
  <c r="AV257" i="1"/>
  <c r="AV173" i="1"/>
  <c r="AV68" i="1"/>
  <c r="AV240" i="1"/>
  <c r="AV8" i="1"/>
  <c r="AV307" i="1"/>
  <c r="AV277" i="1"/>
  <c r="AV227" i="1"/>
  <c r="AV147" i="1"/>
  <c r="AV32" i="1"/>
  <c r="AV214" i="1"/>
  <c r="AV186" i="1"/>
  <c r="AV276" i="1"/>
  <c r="AV196" i="1"/>
  <c r="AV161" i="1"/>
  <c r="AV99" i="1"/>
  <c r="AV63" i="1"/>
  <c r="AV27" i="1"/>
  <c r="AV97" i="1"/>
  <c r="AV61" i="1"/>
  <c r="AV259" i="1"/>
  <c r="AV223" i="1"/>
  <c r="AV187" i="1"/>
  <c r="AV96" i="1"/>
  <c r="AV60" i="1"/>
  <c r="AV24" i="1"/>
  <c r="AV123" i="1"/>
  <c r="AV95" i="1"/>
  <c r="AV59" i="1"/>
  <c r="AV23" i="1"/>
  <c r="AV243" i="1"/>
  <c r="AV207" i="1"/>
  <c r="AV171" i="1"/>
  <c r="AV138" i="1"/>
  <c r="AV156" i="1"/>
  <c r="AV136" i="1"/>
  <c r="AV128" i="1"/>
  <c r="AV118" i="1"/>
  <c r="AV76" i="1"/>
  <c r="AV40" i="1"/>
  <c r="AV4" i="1"/>
  <c r="AV57" i="1"/>
  <c r="AV119" i="1"/>
  <c r="AV17" i="1"/>
  <c r="AV201" i="1"/>
  <c r="AV134" i="1"/>
  <c r="AV144" i="1"/>
  <c r="AV116" i="1"/>
  <c r="AV106" i="1"/>
  <c r="AV70" i="1"/>
  <c r="AV231" i="1"/>
  <c r="AV329" i="1"/>
  <c r="AV279" i="1"/>
  <c r="AV221" i="1"/>
  <c r="AV288" i="1"/>
  <c r="AV319" i="1"/>
  <c r="AV198" i="1"/>
  <c r="AV250" i="1"/>
  <c r="AV234" i="1"/>
  <c r="AV125" i="1"/>
  <c r="AV45" i="1"/>
  <c r="AV79" i="1"/>
  <c r="AV205" i="1"/>
  <c r="AV78" i="1"/>
  <c r="AV111" i="1"/>
  <c r="AV41" i="1"/>
  <c r="AV189" i="1"/>
  <c r="AV120" i="1"/>
  <c r="AV154" i="1"/>
  <c r="AV22" i="1"/>
  <c r="AV325" i="1"/>
  <c r="AV272" i="1"/>
  <c r="AV264" i="1"/>
  <c r="AV251" i="1"/>
  <c r="AV151" i="1"/>
  <c r="AV222" i="1"/>
  <c r="AV39" i="1"/>
  <c r="AV235" i="1"/>
  <c r="AV72" i="1"/>
  <c r="AV71" i="1"/>
  <c r="AV183" i="1"/>
  <c r="AV88" i="1"/>
  <c r="AV338" i="1"/>
  <c r="AV346" i="1"/>
  <c r="AV50" i="1"/>
  <c r="AV313" i="1"/>
  <c r="AV289" i="1"/>
  <c r="AV245" i="1"/>
  <c r="AV155" i="1"/>
  <c r="AV44" i="1"/>
  <c r="AV228" i="1"/>
  <c r="AV327" i="1"/>
  <c r="AV303" i="1"/>
  <c r="AV270" i="1"/>
  <c r="AV215" i="1"/>
  <c r="AV244" i="1"/>
  <c r="AV283" i="1"/>
  <c r="AV197" i="1"/>
  <c r="AV143" i="1"/>
  <c r="AV258" i="1"/>
  <c r="AV192" i="1"/>
  <c r="AV149" i="1"/>
  <c r="AV93" i="1"/>
  <c r="AV21" i="1"/>
  <c r="AV91" i="1"/>
  <c r="AV55" i="1"/>
  <c r="AV253" i="1"/>
  <c r="AV217" i="1"/>
  <c r="AV181" i="1"/>
  <c r="AV90" i="1"/>
  <c r="AV54" i="1"/>
  <c r="AV18" i="1"/>
  <c r="AV89" i="1"/>
  <c r="AV53" i="1"/>
  <c r="AV237" i="1"/>
  <c r="AV168" i="1"/>
  <c r="AV124" i="1"/>
  <c r="AV34" i="1"/>
  <c r="AV100" i="1"/>
  <c r="AV343" i="1"/>
  <c r="AV203" i="1"/>
  <c r="AV98" i="1"/>
  <c r="AV174" i="1"/>
  <c r="AV9" i="1"/>
  <c r="AV241" i="1"/>
  <c r="AV42" i="1"/>
  <c r="AV77" i="1"/>
  <c r="AV225" i="1"/>
  <c r="AV122" i="1"/>
  <c r="AV164" i="1"/>
  <c r="AV58" i="1"/>
  <c r="AV337" i="1"/>
  <c r="AV208" i="1"/>
  <c r="AV315" i="1"/>
  <c r="AV238" i="1"/>
  <c r="AV113" i="1"/>
  <c r="AV37" i="1"/>
  <c r="AV36" i="1"/>
  <c r="AV255" i="1"/>
  <c r="AV108" i="1"/>
  <c r="AV332" i="1"/>
  <c r="AV340" i="1"/>
  <c r="AV20" i="1"/>
  <c r="AV309" i="1"/>
  <c r="AV282" i="1"/>
  <c r="AV233" i="1"/>
  <c r="AV271" i="1"/>
  <c r="AV26" i="1"/>
  <c r="AV216" i="1"/>
  <c r="AV323" i="1"/>
  <c r="AV299" i="1"/>
  <c r="AV267" i="1"/>
  <c r="AV202" i="1"/>
  <c r="AV190" i="1"/>
  <c r="AV262" i="1"/>
  <c r="AV179" i="1"/>
  <c r="AV86" i="1"/>
  <c r="AV246" i="1"/>
  <c r="AV178" i="1"/>
  <c r="AV137" i="1"/>
  <c r="AV87" i="1"/>
  <c r="AV51" i="1"/>
  <c r="AV15" i="1"/>
  <c r="AV85" i="1"/>
  <c r="AV49" i="1"/>
  <c r="AV247" i="1"/>
  <c r="AV211" i="1"/>
  <c r="AV175" i="1"/>
  <c r="AV84" i="1"/>
  <c r="AV48" i="1"/>
  <c r="AV12" i="1"/>
  <c r="AV115" i="1"/>
  <c r="AV83" i="1"/>
  <c r="AV47" i="1"/>
  <c r="AV11" i="1"/>
  <c r="AV195" i="1"/>
  <c r="AV162" i="1"/>
  <c r="AV126" i="1"/>
  <c r="AV132" i="1"/>
  <c r="AV112" i="1"/>
  <c r="AV166" i="1"/>
  <c r="AV64" i="1"/>
  <c r="AV28" i="1"/>
  <c r="AV256" i="1"/>
  <c r="AV305" i="1"/>
  <c r="AV232" i="1"/>
  <c r="AV295" i="1"/>
  <c r="AV263" i="1"/>
  <c r="AV62" i="1"/>
  <c r="AV81" i="1"/>
  <c r="AV43" i="1"/>
  <c r="AV172" i="1"/>
  <c r="AV135" i="1"/>
  <c r="AV261" i="1"/>
  <c r="AV158" i="1"/>
  <c r="AV94" i="1"/>
  <c r="AV204" i="1"/>
  <c r="AV209" i="1"/>
  <c r="AV185" i="1"/>
  <c r="AV291" i="1"/>
  <c r="AV74" i="1"/>
  <c r="AV38" i="1"/>
  <c r="AV75" i="1"/>
  <c r="AV160" i="1"/>
  <c r="AV199" i="1"/>
  <c r="AV131" i="1"/>
  <c r="AV107" i="1"/>
  <c r="AV219" i="1"/>
  <c r="AV150" i="1"/>
  <c r="AV152" i="1"/>
  <c r="AV142" i="1"/>
  <c r="AV52" i="1"/>
  <c r="AV341" i="1"/>
  <c r="AV104" i="1"/>
  <c r="AV321" i="1"/>
  <c r="AV297" i="1"/>
  <c r="AV265" i="1"/>
  <c r="AV191" i="1"/>
  <c r="AV92" i="1"/>
  <c r="AV252" i="1"/>
  <c r="AV159" i="1"/>
  <c r="AV311" i="1"/>
  <c r="AV284" i="1"/>
  <c r="AV239" i="1"/>
  <c r="AV180" i="1"/>
  <c r="AV56" i="1"/>
  <c r="AV226" i="1"/>
  <c r="AV220" i="1"/>
  <c r="AV14" i="1"/>
  <c r="AV210" i="1"/>
  <c r="AV139" i="1"/>
  <c r="AV105" i="1"/>
  <c r="AV69" i="1"/>
  <c r="AV33" i="1"/>
  <c r="AV103" i="1"/>
  <c r="AV67" i="1"/>
  <c r="AV31" i="1"/>
  <c r="AV229" i="1"/>
  <c r="AV193" i="1"/>
  <c r="AV102" i="1"/>
  <c r="AV66" i="1"/>
  <c r="AV30" i="1"/>
  <c r="AV127" i="1"/>
  <c r="AV101" i="1"/>
  <c r="AV65" i="1"/>
  <c r="AV29" i="1"/>
  <c r="AV249" i="1"/>
  <c r="AV213" i="1"/>
  <c r="AV177" i="1"/>
  <c r="AV146" i="1"/>
  <c r="AV110" i="1"/>
  <c r="AV148" i="1"/>
  <c r="AV140" i="1"/>
  <c r="AV130" i="1"/>
  <c r="AV82" i="1"/>
  <c r="AV46" i="1"/>
  <c r="AV10" i="1"/>
  <c r="AV170" i="1"/>
  <c r="AV301" i="1"/>
  <c r="AV184" i="1"/>
  <c r="AV165" i="1"/>
  <c r="AV73" i="1"/>
  <c r="AV163" i="1"/>
  <c r="AV35" i="1"/>
  <c r="AV114" i="1"/>
  <c r="AV16" i="1"/>
  <c r="C353" i="1"/>
  <c r="AU350" i="1" l="1"/>
  <c r="AV3" i="1"/>
  <c r="AV350" i="1" s="1"/>
</calcChain>
</file>

<file path=xl/sharedStrings.xml><?xml version="1.0" encoding="utf-8"?>
<sst xmlns="http://schemas.openxmlformats.org/spreadsheetml/2006/main" count="2696" uniqueCount="389">
  <si>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</si>
  <si>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</si>
  <si>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</si>
  <si>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</si>
  <si>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</si>
  <si>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</si>
  <si>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</si>
  <si>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</si>
  <si>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</si>
  <si>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</si>
  <si>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</si>
  <si>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</si>
  <si>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</si>
  <si>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</si>
  <si>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</si>
  <si>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</si>
  <si>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</si>
  <si>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</si>
  <si>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</si>
  <si>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</si>
  <si>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</si>
  <si>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</si>
  <si>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</si>
  <si>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</si>
  <si>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</si>
  <si>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</si>
  <si>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</si>
  <si>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</si>
  <si>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</si>
  <si>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</si>
  <si>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</si>
  <si>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</si>
  <si>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</si>
  <si>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</si>
  <si>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</si>
  <si>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</si>
  <si>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</si>
  <si>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</si>
  <si>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</si>
  <si>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</si>
  <si>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</si>
  <si>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</si>
  <si>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</si>
  <si>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</si>
  <si>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</si>
  <si>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</si>
  <si>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</si>
  <si>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</si>
  <si>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</si>
  <si>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04-0131-000</t>
  </si>
  <si>
    <t>FERNHOLZ/WILLIAM/ETAL</t>
  </si>
  <si>
    <t>570 100TH STREET SE</t>
  </si>
  <si>
    <t>DEGRAFF MN 56271</t>
  </si>
  <si>
    <t>NWNE</t>
  </si>
  <si>
    <t>25</t>
  </si>
  <si>
    <t>120</t>
  </si>
  <si>
    <t>39</t>
  </si>
  <si>
    <t>SENE</t>
  </si>
  <si>
    <t>SWNE</t>
  </si>
  <si>
    <t>04-0132-000</t>
  </si>
  <si>
    <t>LAUGHLIN/JAMES/TRUST</t>
  </si>
  <si>
    <t>1443 LONE OAK ROAD</t>
  </si>
  <si>
    <t>EAGAN MN 55121</t>
  </si>
  <si>
    <t>NENW</t>
  </si>
  <si>
    <t>SENW</t>
  </si>
  <si>
    <t>04-0133-000</t>
  </si>
  <si>
    <t>WALSH/DUSTIN</t>
  </si>
  <si>
    <t>725 100TH STREET SE</t>
  </si>
  <si>
    <t>MURDOCK MN 56271</t>
  </si>
  <si>
    <t>NWSW</t>
  </si>
  <si>
    <t>NESW</t>
  </si>
  <si>
    <t>SESW</t>
  </si>
  <si>
    <t>SWSW</t>
  </si>
  <si>
    <t>04-0133-100</t>
  </si>
  <si>
    <t>04-0134-000</t>
  </si>
  <si>
    <t>WALSH/THOMAS J/LIVING TRUST</t>
  </si>
  <si>
    <t>705 100TH ST SE</t>
  </si>
  <si>
    <t>NWSE</t>
  </si>
  <si>
    <t>NESE</t>
  </si>
  <si>
    <t>SESE</t>
  </si>
  <si>
    <t>SWSE</t>
  </si>
  <si>
    <t>04-0134-050</t>
  </si>
  <si>
    <t>04-0134-100</t>
  </si>
  <si>
    <t>EAST DUBLIN DAIRY LLP</t>
  </si>
  <si>
    <t>26410 470TH AVENUE</t>
  </si>
  <si>
    <t>MORRIS MN 56267</t>
  </si>
  <si>
    <t>06-0060-000</t>
  </si>
  <si>
    <t>FINSTROM/DOUGLAS</t>
  </si>
  <si>
    <t>1060 160TH AVENUE SE</t>
  </si>
  <si>
    <t>KERKHOVEN MN 56252</t>
  </si>
  <si>
    <t>13</t>
  </si>
  <si>
    <t>38</t>
  </si>
  <si>
    <t>SWNW</t>
  </si>
  <si>
    <t>18</t>
  </si>
  <si>
    <t>37</t>
  </si>
  <si>
    <t>06-0061-000</t>
  </si>
  <si>
    <t>GORDON LAND LTD</t>
  </si>
  <si>
    <t>1012 HWY 12 SE</t>
  </si>
  <si>
    <t>06-0062-000</t>
  </si>
  <si>
    <t>KBP FAMILY LLLP</t>
  </si>
  <si>
    <t>8090 HWY 40 NE</t>
  </si>
  <si>
    <t>06-0063-000</t>
  </si>
  <si>
    <t>COLLINS/SEAN/ETAL</t>
  </si>
  <si>
    <t>875 100TH AVENUE SE</t>
  </si>
  <si>
    <t>NWNW</t>
  </si>
  <si>
    <t>BENSON MN 56215</t>
  </si>
  <si>
    <t>14</t>
  </si>
  <si>
    <t>06-0065-000</t>
  </si>
  <si>
    <t>YOST FARMS INC</t>
  </si>
  <si>
    <t>825 100TH AVENUE SE</t>
  </si>
  <si>
    <t>06-0066-000</t>
  </si>
  <si>
    <t>COLLINS/SEAN M &amp; JESSIE R</t>
  </si>
  <si>
    <t>06-0066-100</t>
  </si>
  <si>
    <t>DCW INVESTMENTS LP</t>
  </si>
  <si>
    <t>06-0067-000</t>
  </si>
  <si>
    <t>COLLINS PROPERTIES I</t>
  </si>
  <si>
    <t>06-0070-000</t>
  </si>
  <si>
    <t>COLLINS/STEVEN &amp; LISA</t>
  </si>
  <si>
    <t>920 90TH STREET SE</t>
  </si>
  <si>
    <t>15</t>
  </si>
  <si>
    <t>06-0071-000</t>
  </si>
  <si>
    <t>GORDON FARMS INC</t>
  </si>
  <si>
    <t>06-0074-100</t>
  </si>
  <si>
    <t>GRACE/DALE R &amp; PAULA</t>
  </si>
  <si>
    <t>890 80TH AVENUE SE</t>
  </si>
  <si>
    <t>16</t>
  </si>
  <si>
    <t>06-0075-000</t>
  </si>
  <si>
    <t>06-0076-000</t>
  </si>
  <si>
    <t>WALSH LIV TR/MARGARET A/ETAL</t>
  </si>
  <si>
    <t>PO BOX 96</t>
  </si>
  <si>
    <t>06-0088-000</t>
  </si>
  <si>
    <t>DEBROUX/LINDA ARCHER/AND</t>
  </si>
  <si>
    <t>15404 WICKER COURT</t>
  </si>
  <si>
    <t>WOODBRIDGE VA 22193</t>
  </si>
  <si>
    <t>NENE</t>
  </si>
  <si>
    <t>19</t>
  </si>
  <si>
    <t>06-0090-200</t>
  </si>
  <si>
    <t>FREILINGER FARMS PARTNERSHIP</t>
  </si>
  <si>
    <t>702 WEST MAIN STREET</t>
  </si>
  <si>
    <t>PAYNESVILLE MN 56362</t>
  </si>
  <si>
    <t>06-0091-000</t>
  </si>
  <si>
    <t>SUTER/ARNOLD L &amp; JOANN</t>
  </si>
  <si>
    <t>960 70TH AVENUE SE</t>
  </si>
  <si>
    <t>06-0092-000</t>
  </si>
  <si>
    <t>20</t>
  </si>
  <si>
    <t>06-0092-100</t>
  </si>
  <si>
    <t>CLEMEN/THOMAS &amp; SUSAN</t>
  </si>
  <si>
    <t>116 SCHWINGHAMMER DR</t>
  </si>
  <si>
    <t>06-0093-000</t>
  </si>
  <si>
    <t>06-0094-000</t>
  </si>
  <si>
    <t>FERNHOLZ/JOHN &amp; MARIE/TRUST</t>
  </si>
  <si>
    <t>975 - 70TH AVENUE SE</t>
  </si>
  <si>
    <t>06-0095-000</t>
  </si>
  <si>
    <t>KELLY/JOHN H &amp; PAMELA/LIV TRTS</t>
  </si>
  <si>
    <t>970 80TH AVENUE SE</t>
  </si>
  <si>
    <t>06-0096-000</t>
  </si>
  <si>
    <t>COLLINS/ROSE/AND</t>
  </si>
  <si>
    <t>318 SOUTH 15TH STREET PO BOX 397</t>
  </si>
  <si>
    <t>21</t>
  </si>
  <si>
    <t>06-0097-000</t>
  </si>
  <si>
    <t>06-0098-000</t>
  </si>
  <si>
    <t>COLLINS/ROBERT V/TEST. TRUST</t>
  </si>
  <si>
    <t>PO BOX 397</t>
  </si>
  <si>
    <t>06-0098-100</t>
  </si>
  <si>
    <t>COLLINS/STEVEN P</t>
  </si>
  <si>
    <t>06-0099-000</t>
  </si>
  <si>
    <t>06-0100-000</t>
  </si>
  <si>
    <t>MSY FAMILY LLC</t>
  </si>
  <si>
    <t>22</t>
  </si>
  <si>
    <t>06-0101-000</t>
  </si>
  <si>
    <t>06-0102-000</t>
  </si>
  <si>
    <t>MILLER/JEAN M</t>
  </si>
  <si>
    <t>2239 HWY 59</t>
  </si>
  <si>
    <t>06-0103-000</t>
  </si>
  <si>
    <t>06-0104-000</t>
  </si>
  <si>
    <t>LAUGHLIN/ROBERT M &amp; RITA</t>
  </si>
  <si>
    <t>960 100TH AVENUE SE</t>
  </si>
  <si>
    <t>06-0104-100</t>
  </si>
  <si>
    <t>RUITER/IVY &amp; SCOTT</t>
  </si>
  <si>
    <t>3070 90TH AVENUE NE</t>
  </si>
  <si>
    <t>CLARA CITY MN 56222</t>
  </si>
  <si>
    <t>06-0105-000</t>
  </si>
  <si>
    <t>EISENREICH LLC/JUDITH</t>
  </si>
  <si>
    <t>17070 60TH AVENUE NORTH</t>
  </si>
  <si>
    <t>PLYMOUTH MN 55446</t>
  </si>
  <si>
    <t>23</t>
  </si>
  <si>
    <t>06-0105-050</t>
  </si>
  <si>
    <t>POTHEN/RANDALL &amp; BEVERLY</t>
  </si>
  <si>
    <t>935 110TH AVENUE SE</t>
  </si>
  <si>
    <t>06-0105-100</t>
  </si>
  <si>
    <t>WINTER/RODNEY &amp; JOHNELLE</t>
  </si>
  <si>
    <t>1055 90TH STREET SE</t>
  </si>
  <si>
    <t>06-0106-000</t>
  </si>
  <si>
    <t>06-0107-000</t>
  </si>
  <si>
    <t>8K'S LLLP</t>
  </si>
  <si>
    <t>9820 135TH STREET NW</t>
  </si>
  <si>
    <t>PENNOCK MN 56279</t>
  </si>
  <si>
    <t>06-0108-000</t>
  </si>
  <si>
    <t>PETERSON/DONALD</t>
  </si>
  <si>
    <t>1400 LAKE RIDGE COURT</t>
  </si>
  <si>
    <t>ROSWELL GA 30076</t>
  </si>
  <si>
    <t>06-0109-000</t>
  </si>
  <si>
    <t>06-0110-100</t>
  </si>
  <si>
    <t>MALMEDY PARTNERSHIP LLP</t>
  </si>
  <si>
    <t>06-0111-000</t>
  </si>
  <si>
    <t>24</t>
  </si>
  <si>
    <t>06-0112-000</t>
  </si>
  <si>
    <t>06-0112-100</t>
  </si>
  <si>
    <t>06-0113-000</t>
  </si>
  <si>
    <t>RICHARD J WALSH REVOC LIV TRST</t>
  </si>
  <si>
    <t>406 N 13TH STREET</t>
  </si>
  <si>
    <t>06-0113-100</t>
  </si>
  <si>
    <t>06-0117-000</t>
  </si>
  <si>
    <t>26</t>
  </si>
  <si>
    <t>06-0117-100</t>
  </si>
  <si>
    <t>06-0118-000</t>
  </si>
  <si>
    <t>NEHRING/ROXANNE/REV TRUST</t>
  </si>
  <si>
    <t>1015 100TH STREET SE</t>
  </si>
  <si>
    <t>06-0119-000</t>
  </si>
  <si>
    <t>06-0120-000</t>
  </si>
  <si>
    <t>06-0121-000</t>
  </si>
  <si>
    <t>SCHWENK/PHILIP L</t>
  </si>
  <si>
    <t>1060 110TH AVENUE SE</t>
  </si>
  <si>
    <t>06-0122-000</t>
  </si>
  <si>
    <t>27</t>
  </si>
  <si>
    <t>06-0123-000</t>
  </si>
  <si>
    <t>06-0124-000</t>
  </si>
  <si>
    <t>GREGERSEN/ALFRED &amp; LILA</t>
  </si>
  <si>
    <t>520 5TH STREET SW</t>
  </si>
  <si>
    <t>WILLMAR MN 56201</t>
  </si>
  <si>
    <t>06-0124-100</t>
  </si>
  <si>
    <t>REICH/WAYNE/ETAL</t>
  </si>
  <si>
    <t>520 5TH STREET SW, APT 319</t>
  </si>
  <si>
    <t>06-0125-000</t>
  </si>
  <si>
    <t>06-0126-000</t>
  </si>
  <si>
    <t>YOST FARM INC</t>
  </si>
  <si>
    <t>06-0127-000</t>
  </si>
  <si>
    <t>OSTERBAUER/WM L &amp; KAREN M</t>
  </si>
  <si>
    <t>8020 130TH AVENUE NE</t>
  </si>
  <si>
    <t>06-0128-000</t>
  </si>
  <si>
    <t>WILKE/PATRICK G &amp; TASMA</t>
  </si>
  <si>
    <t>1050 100TH AVENUE SE</t>
  </si>
  <si>
    <t>06-0128-100</t>
  </si>
  <si>
    <t>06-0129-000</t>
  </si>
  <si>
    <t>DEGROTE/JOSEPH</t>
  </si>
  <si>
    <t>185 120TH AVENUE SE</t>
  </si>
  <si>
    <t>28</t>
  </si>
  <si>
    <t>06-0129-100</t>
  </si>
  <si>
    <t>BENSON/ERIK</t>
  </si>
  <si>
    <t>6055 80TH STREET NE</t>
  </si>
  <si>
    <t>06-0130-000</t>
  </si>
  <si>
    <t>06-0131-000</t>
  </si>
  <si>
    <t>GORRES/JOHN</t>
  </si>
  <si>
    <t>7145 100TH AVENUE</t>
  </si>
  <si>
    <t>PRINCETON MN 55371</t>
  </si>
  <si>
    <t>06-0132-000</t>
  </si>
  <si>
    <t>FERNHOLZ/MARIE A/ETAL</t>
  </si>
  <si>
    <t>1060 90TH AVENUE SE</t>
  </si>
  <si>
    <t>06-0133-000</t>
  </si>
  <si>
    <t>SCHULTZ/MERILEA/TRUST AGREE.</t>
  </si>
  <si>
    <t>2179 290TH AVENUE</t>
  </si>
  <si>
    <t>WALNUT GROVE MN 56180</t>
  </si>
  <si>
    <t>29</t>
  </si>
  <si>
    <t>06-0134-000</t>
  </si>
  <si>
    <t>06-0134-100</t>
  </si>
  <si>
    <t>06-0135-000</t>
  </si>
  <si>
    <t>06-0136-000</t>
  </si>
  <si>
    <t>FERNHOLZ/EUGENE &amp; ANN</t>
  </si>
  <si>
    <t>1075 70TH AVENUE SE</t>
  </si>
  <si>
    <t>06-0137-000</t>
  </si>
  <si>
    <t>06-0138-000</t>
  </si>
  <si>
    <t>GORRES/JOHN E</t>
  </si>
  <si>
    <t>06-0139-000</t>
  </si>
  <si>
    <t>WALSH FAMILY LAND PARTNERSHIP</t>
  </si>
  <si>
    <t>30</t>
  </si>
  <si>
    <t>06-0140-000</t>
  </si>
  <si>
    <t>06-0140-100</t>
  </si>
  <si>
    <t>06-0141-000</t>
  </si>
  <si>
    <t>06-0141-050</t>
  </si>
  <si>
    <t>06-0141-100</t>
  </si>
  <si>
    <t>06-0142-000</t>
  </si>
  <si>
    <t>06-0143-000</t>
  </si>
  <si>
    <t>06-0144-000</t>
  </si>
  <si>
    <t>31</t>
  </si>
  <si>
    <t>06-0145-000</t>
  </si>
  <si>
    <t>SWENSON FARMS INC</t>
  </si>
  <si>
    <t>1130 60TH AVENUE SE</t>
  </si>
  <si>
    <t>DE GRAFF MN 56271</t>
  </si>
  <si>
    <t>06-0146-000</t>
  </si>
  <si>
    <t>06-0150-000</t>
  </si>
  <si>
    <t>STEARNS FAMILY TRUST</t>
  </si>
  <si>
    <t>PO BOX 542016</t>
  </si>
  <si>
    <t>OMAHA NE 68154</t>
  </si>
  <si>
    <t>32</t>
  </si>
  <si>
    <t>06-0151-000</t>
  </si>
  <si>
    <t>CRONEN FAMILY TRUST/DENNIS A</t>
  </si>
  <si>
    <t>1494 MELVINA LANE SW</t>
  </si>
  <si>
    <t>ALEXANDRIA MN 56308</t>
  </si>
  <si>
    <t>06-0152-000</t>
  </si>
  <si>
    <t>NEAL/DALE R &amp; TAMARA JO</t>
  </si>
  <si>
    <t>6080 60TH AVENUE NE</t>
  </si>
  <si>
    <t>06-0152-100</t>
  </si>
  <si>
    <t>06-0152-200</t>
  </si>
  <si>
    <t>06-0153-000</t>
  </si>
  <si>
    <t>06-0154-000</t>
  </si>
  <si>
    <t>PETECO FARMS</t>
  </si>
  <si>
    <t>33</t>
  </si>
  <si>
    <t>06-0154-100</t>
  </si>
  <si>
    <t>KP INC</t>
  </si>
  <si>
    <t>06-0155-000</t>
  </si>
  <si>
    <t>HTP FAM.LTD.LIAB.LTD.PART.</t>
  </si>
  <si>
    <t>06-0156-000</t>
  </si>
  <si>
    <t>SWENSON FAMILY LAND PART LLP</t>
  </si>
  <si>
    <t>1610 - 66 1/2 AVE NE</t>
  </si>
  <si>
    <t>FRIDLEY MN 55432</t>
  </si>
  <si>
    <t>06-0158-000</t>
  </si>
  <si>
    <t>06-0159-000</t>
  </si>
  <si>
    <t>WALSH/TIMOTHY &amp; CINDY</t>
  </si>
  <si>
    <t>512 MEADOW LANE</t>
  </si>
  <si>
    <t>34</t>
  </si>
  <si>
    <t>06-0160-000</t>
  </si>
  <si>
    <t>06-0161-000</t>
  </si>
  <si>
    <t>06-0162-000</t>
  </si>
  <si>
    <t>06-0163-000</t>
  </si>
  <si>
    <t>JANSEN/EDWARD</t>
  </si>
  <si>
    <t>734 NORTH DIVISION STREET</t>
  </si>
  <si>
    <t>100TH ST SE</t>
  </si>
  <si>
    <t>110TH AVE SE</t>
  </si>
  <si>
    <t>110TH ST SE</t>
  </si>
  <si>
    <t>130TH AVE SE</t>
  </si>
  <si>
    <t>15-0120-000</t>
  </si>
  <si>
    <t>LINDQUIST/MICHAEL W &amp; KAREN</t>
  </si>
  <si>
    <t>1315 80TH ST SE</t>
  </si>
  <si>
    <t>15-0121-000</t>
  </si>
  <si>
    <t>15-0121-100</t>
  </si>
  <si>
    <t>15-0122-000</t>
  </si>
  <si>
    <t>15-0123-000</t>
  </si>
  <si>
    <t>WILLE/RONALD &amp; VIRGINIA</t>
  </si>
  <si>
    <t>1215 80TH ST SE</t>
  </si>
  <si>
    <t>15-0124-000</t>
  </si>
  <si>
    <t>JORGENSON/KEITH &amp; SHARLEEN</t>
  </si>
  <si>
    <t>702 PACIFIC AVENUE</t>
  </si>
  <si>
    <t>15-0125-000</t>
  </si>
  <si>
    <t>15-0126-000</t>
  </si>
  <si>
    <t>ANDREWS/JENNIFER</t>
  </si>
  <si>
    <t>2205 20TH AVENUE SW</t>
  </si>
  <si>
    <t>15-0126-100</t>
  </si>
  <si>
    <t>OLSON/MICHAEL R &amp; CANDICE E</t>
  </si>
  <si>
    <t>910 130 AVENUE SE</t>
  </si>
  <si>
    <t>15-0127-000</t>
  </si>
  <si>
    <t>15-0128-000</t>
  </si>
  <si>
    <t>15-0129-000</t>
  </si>
  <si>
    <t>15-0131-000</t>
  </si>
  <si>
    <t>LINDQUIST FAMILY REV TRUST</t>
  </si>
  <si>
    <t>1315 9OTH STREET SE</t>
  </si>
  <si>
    <t>15-0133-000</t>
  </si>
  <si>
    <t>TOFTE/GERALD &amp; JOANNE</t>
  </si>
  <si>
    <t>1160 140TH AVENUE SE</t>
  </si>
  <si>
    <t>15-0134-000</t>
  </si>
  <si>
    <t>JOKEN FARMS LLC</t>
  </si>
  <si>
    <t>9820 135TH STREET NE</t>
  </si>
  <si>
    <t>15-0216-000</t>
  </si>
  <si>
    <t>60TH AVE SE</t>
  </si>
  <si>
    <t>80TH AVE SE</t>
  </si>
  <si>
    <t>80TH ST SE</t>
  </si>
  <si>
    <t>90TH AVE SE</t>
  </si>
  <si>
    <t>CR 31</t>
  </si>
  <si>
    <t>P.O. BOX 241 1635 HOBAN AVENUE</t>
  </si>
  <si>
    <t>CR 33</t>
  </si>
  <si>
    <t>CR 6</t>
  </si>
  <si>
    <t>TOTAL WATERSHED ACRES:</t>
  </si>
  <si>
    <t>CLARKFIELD MN 56223</t>
  </si>
  <si>
    <t>ALBANY MN 56307</t>
  </si>
  <si>
    <t>SWIFT CTY RDS</t>
  </si>
  <si>
    <t>CASHEL TWP RDS</t>
  </si>
  <si>
    <t>DUBLIN TWP RDS</t>
  </si>
  <si>
    <t>PILLSBURY TWP RDS</t>
  </si>
  <si>
    <t>PILLSBURY TWP C/O LYLE STAI 1185 160TH AVE SE</t>
  </si>
  <si>
    <t>RAILROADS</t>
  </si>
  <si>
    <t xml:space="preserve">DEGRAFF MN 56271 </t>
  </si>
  <si>
    <t>DUBLIN TWP C/O PAULA GRACE 890 90TH AVE SE</t>
  </si>
  <si>
    <t>CASHEL TWP C/O GAIL BREHMER 815 50TH AVE SE</t>
  </si>
  <si>
    <t>BURLINGTON NORTHERN RR INC</t>
  </si>
  <si>
    <t>TAX DEPT PO BOX 961089</t>
  </si>
  <si>
    <t>FORT WORTH TX 76161-0089</t>
  </si>
  <si>
    <t>OUTLETTING SYSTEMS</t>
  </si>
  <si>
    <t>CD 19</t>
  </si>
  <si>
    <t>CD 58 LAT A</t>
  </si>
  <si>
    <t>TOTAL PARCEL BENEFITS WITH OUTLET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</si>
</sst>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3"/>
  <sheetViews>
    <sheetView tabSelected="1" topLeftCell="AC336" workbookViewId="0">
      <selection activeCell="AP350" activeCellId="2" sqref="AL350 AN350 AP350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9.8867187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3" width="17.6640625" style="2" customWidth="1"/>
    <col min="44" max="44" width="17.6640625" style="2" hidden="1" customWidth="1"/>
    <col min="45" max="46" width="17.6640625" style="5" customWidth="1"/>
    <col min="47" max="47" width="17.6640625" style="11" customWidth="1"/>
    <col min="48" max="48" width="17.6640625" style="5" customWidth="1"/>
  </cols>
  <sheetData>
    <row r="1" spans="1:48" x14ac:dyDescent="0.3">
      <c r="AL1" s="5">
        <v>4159.2</v>
      </c>
      <c r="AN1" s="5">
        <v>6932</v>
      </c>
      <c r="AP1" s="5" t="s">
        <v>0</v>
      </c>
      <c r="AV1" s="5" t="s">
        <v>1</v>
      </c>
    </row>
    <row r="2" spans="1:48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388</v>
      </c>
      <c r="AU2" s="12" t="s">
        <v>47</v>
      </c>
      <c r="AV2" s="12" t="s">
        <v>48</v>
      </c>
    </row>
    <row r="3" spans="1:48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161.21502625900001</v>
      </c>
      <c r="J3" s="2">
        <v>39.35</v>
      </c>
      <c r="K3" s="2">
        <f t="shared" ref="K3" si="0">SUM(N3,P3,R3,T3,V3,X3,Z3,AB3,AE3,AG3,AI3)</f>
        <v>2.7399999999999998</v>
      </c>
      <c r="L3" s="2">
        <f t="shared" ref="L3" si="1">SUM(M3,AD3,AK3,AM3,AO3,AQ3,AR3)</f>
        <v>0</v>
      </c>
      <c r="R3" s="7">
        <v>2.42</v>
      </c>
      <c r="S3" s="5">
        <v>2448.7375000000002</v>
      </c>
      <c r="T3" s="8">
        <v>0.32</v>
      </c>
      <c r="U3" s="5">
        <v>97.14</v>
      </c>
      <c r="AL3" s="5" t="str">
        <f t="shared" ref="AL3:AL61" si="2">IF(AK3&gt;0,AK3*$AL$1,"")</f>
        <v/>
      </c>
      <c r="AN3" s="5" t="str">
        <f t="shared" ref="AN3:AN61" si="3">IF(AM3&gt;0,AM3*$AN$1,"")</f>
        <v/>
      </c>
      <c r="AP3" s="5" t="str">
        <f t="shared" ref="AP3:AP61" si="4">IF(AO3&gt;0,AO3*$AP$1,"")</f>
        <v/>
      </c>
      <c r="AS3" s="5">
        <f t="shared" ref="AS3" si="5">SUM(O3,Q3,S3,U3,W3,Y3,AA3,AC3,AF3,AH3,AJ3)</f>
        <v>2545.8775000000001</v>
      </c>
      <c r="AT3" s="5">
        <f t="shared" ref="AT3:AT66" si="6">$AS$350*(AU3/100)</f>
        <v>2489.8681949999996</v>
      </c>
      <c r="AU3" s="11">
        <f t="shared" ref="AU3:AU66" si="7">(AS3/$AS$350)*97.8</f>
        <v>1.7213740067553843E-2</v>
      </c>
      <c r="AV3" s="5">
        <f>(AU3/100)*$AV$1</f>
        <v>17.213740067553843</v>
      </c>
    </row>
    <row r="4" spans="1:48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161.21502625900001</v>
      </c>
      <c r="J4" s="2">
        <v>39.28</v>
      </c>
      <c r="K4" s="2">
        <f t="shared" ref="K4:K67" si="8">SUM(N4,P4,R4,T4,V4,X4,Z4,AB4,AE4,AG4,AI4)</f>
        <v>22.290000000000003</v>
      </c>
      <c r="L4" s="2">
        <f t="shared" ref="L4:L67" si="9">SUM(M4,AD4,AK4,AM4,AO4,AQ4,AR4)</f>
        <v>0</v>
      </c>
      <c r="P4" s="6">
        <v>0.94</v>
      </c>
      <c r="Q4" s="5">
        <v>1849.45</v>
      </c>
      <c r="R4" s="7">
        <v>18.170000000000002</v>
      </c>
      <c r="S4" s="5">
        <v>18385.768749999999</v>
      </c>
      <c r="T4" s="8">
        <v>2.64</v>
      </c>
      <c r="U4" s="5">
        <v>801.40500000000009</v>
      </c>
      <c r="AB4" s="10">
        <v>0.54</v>
      </c>
      <c r="AC4" s="5">
        <v>59.011875000000003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ref="AS4:AS67" si="10">SUM(O4,Q4,S4,U4,W4,Y4,AA4,AC4,AF4,AH4,AJ4)</f>
        <v>21095.635624999999</v>
      </c>
      <c r="AT4" s="5">
        <f t="shared" si="6"/>
        <v>20631.531641249996</v>
      </c>
      <c r="AU4" s="11">
        <f t="shared" si="7"/>
        <v>0.14263639480241241</v>
      </c>
      <c r="AV4" s="5">
        <f t="shared" ref="AV4:AV67" si="11">(AU4/100)*$AV$1</f>
        <v>142.63639480241241</v>
      </c>
    </row>
    <row r="5" spans="1:48" x14ac:dyDescent="0.3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161.21502625900001</v>
      </c>
      <c r="J5" s="2">
        <v>40.32</v>
      </c>
      <c r="K5" s="2">
        <f t="shared" si="8"/>
        <v>38.130000000000003</v>
      </c>
      <c r="L5" s="2">
        <f t="shared" si="9"/>
        <v>0.09</v>
      </c>
      <c r="P5" s="6">
        <v>14.41</v>
      </c>
      <c r="Q5" s="5">
        <v>28391.025000000001</v>
      </c>
      <c r="R5" s="7">
        <v>19.100000000000001</v>
      </c>
      <c r="S5" s="5">
        <v>19326.8125</v>
      </c>
      <c r="T5" s="8">
        <v>4.62</v>
      </c>
      <c r="U5" s="5">
        <v>1402.45875</v>
      </c>
      <c r="AL5" s="5" t="str">
        <f t="shared" si="2"/>
        <v/>
      </c>
      <c r="AM5" s="3">
        <v>0.09</v>
      </c>
      <c r="AN5" s="5">
        <f t="shared" si="3"/>
        <v>623.88</v>
      </c>
      <c r="AP5" s="5" t="str">
        <f t="shared" si="4"/>
        <v/>
      </c>
      <c r="AS5" s="5">
        <f t="shared" si="10"/>
        <v>49120.296249999999</v>
      </c>
      <c r="AT5" s="5">
        <f t="shared" si="6"/>
        <v>48039.649732500002</v>
      </c>
      <c r="AU5" s="11">
        <f t="shared" si="7"/>
        <v>0.33212281882719802</v>
      </c>
      <c r="AV5" s="5">
        <f t="shared" si="11"/>
        <v>332.12281882719805</v>
      </c>
    </row>
    <row r="6" spans="1:48" x14ac:dyDescent="0.3">
      <c r="A6" s="1" t="s">
        <v>59</v>
      </c>
      <c r="B6" s="1" t="s">
        <v>60</v>
      </c>
      <c r="C6" s="1" t="s">
        <v>61</v>
      </c>
      <c r="D6" s="1" t="s">
        <v>62</v>
      </c>
      <c r="E6" s="1" t="s">
        <v>64</v>
      </c>
      <c r="F6" s="1" t="s">
        <v>54</v>
      </c>
      <c r="G6" s="1" t="s">
        <v>55</v>
      </c>
      <c r="H6" s="1" t="s">
        <v>56</v>
      </c>
      <c r="I6" s="2">
        <v>161.77918805100001</v>
      </c>
      <c r="J6" s="2">
        <v>40.380000000000003</v>
      </c>
      <c r="K6" s="2">
        <f t="shared" si="8"/>
        <v>18.309999999999999</v>
      </c>
      <c r="L6" s="2">
        <f t="shared" si="9"/>
        <v>0</v>
      </c>
      <c r="P6" s="6">
        <v>0.7</v>
      </c>
      <c r="Q6" s="5">
        <v>1928.15</v>
      </c>
      <c r="R6" s="7">
        <v>9.66</v>
      </c>
      <c r="S6" s="5">
        <v>13004.6175</v>
      </c>
      <c r="T6" s="8">
        <v>7.95</v>
      </c>
      <c r="U6" s="5">
        <v>3064.1598749999998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10"/>
        <v>17996.927374999999</v>
      </c>
      <c r="AT6" s="5">
        <f t="shared" si="6"/>
        <v>17600.994972749995</v>
      </c>
      <c r="AU6" s="11">
        <f t="shared" si="7"/>
        <v>0.12168473536055607</v>
      </c>
      <c r="AV6" s="5">
        <f t="shared" si="11"/>
        <v>121.68473536055608</v>
      </c>
    </row>
    <row r="7" spans="1:48" x14ac:dyDescent="0.3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 t="s">
        <v>54</v>
      </c>
      <c r="G7" s="1" t="s">
        <v>55</v>
      </c>
      <c r="H7" s="1" t="s">
        <v>56</v>
      </c>
      <c r="I7" s="2">
        <v>119.615710526</v>
      </c>
      <c r="J7" s="2">
        <v>19.18</v>
      </c>
      <c r="K7" s="2">
        <f t="shared" si="8"/>
        <v>4.63</v>
      </c>
      <c r="L7" s="2">
        <f t="shared" si="9"/>
        <v>0.97</v>
      </c>
      <c r="N7" s="4">
        <v>4.63</v>
      </c>
      <c r="O7" s="5">
        <v>14377.88625</v>
      </c>
      <c r="AL7" s="5" t="str">
        <f t="shared" si="2"/>
        <v/>
      </c>
      <c r="AM7" s="3">
        <v>0.26</v>
      </c>
      <c r="AN7" s="5">
        <f t="shared" si="3"/>
        <v>1802.3200000000002</v>
      </c>
      <c r="AP7" s="5" t="str">
        <f t="shared" si="4"/>
        <v/>
      </c>
      <c r="AQ7" s="2">
        <v>0.71</v>
      </c>
      <c r="AS7" s="5">
        <f t="shared" si="10"/>
        <v>14377.88625</v>
      </c>
      <c r="AT7" s="5">
        <f t="shared" si="6"/>
        <v>14061.572752499997</v>
      </c>
      <c r="AU7" s="11">
        <f t="shared" si="7"/>
        <v>9.7214888237299887E-2</v>
      </c>
      <c r="AV7" s="5">
        <f t="shared" si="11"/>
        <v>97.214888237299888</v>
      </c>
    </row>
    <row r="8" spans="1:48" x14ac:dyDescent="0.3">
      <c r="A8" s="1" t="s">
        <v>65</v>
      </c>
      <c r="B8" s="1" t="s">
        <v>66</v>
      </c>
      <c r="C8" s="1" t="s">
        <v>67</v>
      </c>
      <c r="D8" s="1" t="s">
        <v>68</v>
      </c>
      <c r="E8" s="1" t="s">
        <v>70</v>
      </c>
      <c r="F8" s="1" t="s">
        <v>54</v>
      </c>
      <c r="G8" s="1" t="s">
        <v>55</v>
      </c>
      <c r="H8" s="1" t="s">
        <v>56</v>
      </c>
      <c r="I8" s="2">
        <v>119.615710526</v>
      </c>
      <c r="J8" s="2">
        <v>18.54</v>
      </c>
      <c r="K8" s="2">
        <f t="shared" si="8"/>
        <v>15.599999999999998</v>
      </c>
      <c r="L8" s="2">
        <f t="shared" si="9"/>
        <v>1.74</v>
      </c>
      <c r="N8" s="4">
        <v>6.34</v>
      </c>
      <c r="O8" s="5">
        <v>19688.077499999999</v>
      </c>
      <c r="P8" s="6">
        <v>7.38</v>
      </c>
      <c r="Q8" s="5">
        <v>20328.21</v>
      </c>
      <c r="R8" s="7">
        <v>1.88</v>
      </c>
      <c r="S8" s="5">
        <v>2663.2550000000001</v>
      </c>
      <c r="AL8" s="5" t="str">
        <f t="shared" si="2"/>
        <v/>
      </c>
      <c r="AM8" s="3">
        <v>0.51</v>
      </c>
      <c r="AN8" s="5">
        <f t="shared" si="3"/>
        <v>3535.32</v>
      </c>
      <c r="AP8" s="5" t="str">
        <f t="shared" si="4"/>
        <v/>
      </c>
      <c r="AQ8" s="2">
        <v>1.23</v>
      </c>
      <c r="AS8" s="5">
        <f t="shared" si="10"/>
        <v>42679.542499999996</v>
      </c>
      <c r="AT8" s="5">
        <f t="shared" si="6"/>
        <v>41740.592564999999</v>
      </c>
      <c r="AU8" s="11">
        <f t="shared" si="7"/>
        <v>0.28857419526160122</v>
      </c>
      <c r="AV8" s="5">
        <f t="shared" si="11"/>
        <v>288.57419526160123</v>
      </c>
    </row>
    <row r="9" spans="1:48" x14ac:dyDescent="0.3">
      <c r="A9" s="1" t="s">
        <v>65</v>
      </c>
      <c r="B9" s="1" t="s">
        <v>66</v>
      </c>
      <c r="C9" s="1" t="s">
        <v>67</v>
      </c>
      <c r="D9" s="1" t="s">
        <v>68</v>
      </c>
      <c r="E9" s="1" t="s">
        <v>71</v>
      </c>
      <c r="F9" s="1" t="s">
        <v>54</v>
      </c>
      <c r="G9" s="1" t="s">
        <v>55</v>
      </c>
      <c r="H9" s="1" t="s">
        <v>56</v>
      </c>
      <c r="I9" s="2">
        <v>119.615710526</v>
      </c>
      <c r="J9" s="2">
        <v>39.200000000000003</v>
      </c>
      <c r="K9" s="2">
        <f t="shared" si="8"/>
        <v>1.89</v>
      </c>
      <c r="L9" s="2">
        <f t="shared" si="9"/>
        <v>0</v>
      </c>
      <c r="N9" s="4">
        <v>0.04</v>
      </c>
      <c r="O9" s="5">
        <v>124.215</v>
      </c>
      <c r="P9" s="6">
        <v>0.72</v>
      </c>
      <c r="Q9" s="5">
        <v>1983.24</v>
      </c>
      <c r="R9" s="7">
        <v>1.1299999999999999</v>
      </c>
      <c r="S9" s="5">
        <v>1600.7862500000001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10"/>
        <v>3708.24125</v>
      </c>
      <c r="AT9" s="5">
        <f t="shared" si="6"/>
        <v>3626.6599424999999</v>
      </c>
      <c r="AU9" s="11">
        <f t="shared" si="7"/>
        <v>2.5072966387927522E-2</v>
      </c>
      <c r="AV9" s="5">
        <f t="shared" si="11"/>
        <v>25.072966387927522</v>
      </c>
    </row>
    <row r="10" spans="1:48" x14ac:dyDescent="0.3">
      <c r="A10" s="1" t="s">
        <v>73</v>
      </c>
      <c r="B10" s="1" t="s">
        <v>66</v>
      </c>
      <c r="C10" s="1" t="s">
        <v>67</v>
      </c>
      <c r="D10" s="1" t="s">
        <v>68</v>
      </c>
      <c r="E10" s="1" t="s">
        <v>69</v>
      </c>
      <c r="F10" s="1" t="s">
        <v>54</v>
      </c>
      <c r="G10" s="1" t="s">
        <v>55</v>
      </c>
      <c r="H10" s="1" t="s">
        <v>56</v>
      </c>
      <c r="I10" s="2">
        <v>41.624789905</v>
      </c>
      <c r="J10" s="2">
        <v>19.63</v>
      </c>
      <c r="K10" s="2">
        <f t="shared" si="8"/>
        <v>0</v>
      </c>
      <c r="L10" s="2">
        <f t="shared" si="9"/>
        <v>0.28000000000000003</v>
      </c>
      <c r="AL10" s="5" t="str">
        <f t="shared" si="2"/>
        <v/>
      </c>
      <c r="AM10" s="3">
        <v>0.14000000000000001</v>
      </c>
      <c r="AN10" s="5">
        <f t="shared" si="3"/>
        <v>970.48000000000013</v>
      </c>
      <c r="AP10" s="5" t="str">
        <f t="shared" si="4"/>
        <v/>
      </c>
      <c r="AQ10" s="2">
        <v>0.14000000000000001</v>
      </c>
      <c r="AS10" s="5">
        <f t="shared" si="10"/>
        <v>0</v>
      </c>
      <c r="AT10" s="5">
        <f t="shared" si="6"/>
        <v>0</v>
      </c>
      <c r="AU10" s="11">
        <f t="shared" si="7"/>
        <v>0</v>
      </c>
      <c r="AV10" s="5">
        <f t="shared" si="11"/>
        <v>0</v>
      </c>
    </row>
    <row r="11" spans="1:48" x14ac:dyDescent="0.3">
      <c r="A11" s="1" t="s">
        <v>73</v>
      </c>
      <c r="B11" s="1" t="s">
        <v>66</v>
      </c>
      <c r="C11" s="1" t="s">
        <v>67</v>
      </c>
      <c r="D11" s="1" t="s">
        <v>68</v>
      </c>
      <c r="E11" s="1" t="s">
        <v>70</v>
      </c>
      <c r="F11" s="1" t="s">
        <v>54</v>
      </c>
      <c r="G11" s="1" t="s">
        <v>55</v>
      </c>
      <c r="H11" s="1" t="s">
        <v>56</v>
      </c>
      <c r="I11" s="2">
        <v>41.624789905</v>
      </c>
      <c r="J11" s="2">
        <v>21.76</v>
      </c>
      <c r="K11" s="2">
        <f t="shared" si="8"/>
        <v>18.39</v>
      </c>
      <c r="L11" s="2">
        <f t="shared" si="9"/>
        <v>0.8</v>
      </c>
      <c r="N11" s="4">
        <v>1.92</v>
      </c>
      <c r="O11" s="5">
        <v>5962.32</v>
      </c>
      <c r="P11" s="6">
        <v>13.99</v>
      </c>
      <c r="Q11" s="5">
        <v>38535.455000000002</v>
      </c>
      <c r="R11" s="7">
        <v>2.48</v>
      </c>
      <c r="S11" s="5">
        <v>3513.23</v>
      </c>
      <c r="AL11" s="5" t="str">
        <f t="shared" si="2"/>
        <v/>
      </c>
      <c r="AM11" s="3">
        <v>0.49</v>
      </c>
      <c r="AN11" s="5">
        <f t="shared" si="3"/>
        <v>3396.68</v>
      </c>
      <c r="AP11" s="5" t="str">
        <f t="shared" si="4"/>
        <v/>
      </c>
      <c r="AQ11" s="2">
        <v>0.31</v>
      </c>
      <c r="AS11" s="5">
        <f t="shared" si="10"/>
        <v>48011.005000000005</v>
      </c>
      <c r="AT11" s="5">
        <f t="shared" si="6"/>
        <v>46954.762889999998</v>
      </c>
      <c r="AU11" s="11">
        <f t="shared" si="7"/>
        <v>0.32462243782429751</v>
      </c>
      <c r="AV11" s="5">
        <f t="shared" si="11"/>
        <v>324.62243782429749</v>
      </c>
    </row>
    <row r="12" spans="1:48" x14ac:dyDescent="0.3">
      <c r="A12" s="1" t="s">
        <v>74</v>
      </c>
      <c r="B12" s="1" t="s">
        <v>75</v>
      </c>
      <c r="C12" s="1" t="s">
        <v>76</v>
      </c>
      <c r="D12" s="1" t="s">
        <v>52</v>
      </c>
      <c r="E12" s="1" t="s">
        <v>77</v>
      </c>
      <c r="F12" s="1" t="s">
        <v>54</v>
      </c>
      <c r="G12" s="1" t="s">
        <v>55</v>
      </c>
      <c r="H12" s="1" t="s">
        <v>56</v>
      </c>
      <c r="I12" s="2">
        <v>152.19802678600001</v>
      </c>
      <c r="J12" s="2">
        <v>36.08</v>
      </c>
      <c r="K12" s="2">
        <f t="shared" si="8"/>
        <v>33.380000000000003</v>
      </c>
      <c r="L12" s="2">
        <f t="shared" si="9"/>
        <v>2.7</v>
      </c>
      <c r="N12" s="4">
        <v>2.17</v>
      </c>
      <c r="O12" s="5">
        <v>6738.6637499999997</v>
      </c>
      <c r="P12" s="6">
        <v>22.42</v>
      </c>
      <c r="Q12" s="5">
        <v>61079.07</v>
      </c>
      <c r="R12" s="7">
        <v>7.82</v>
      </c>
      <c r="S12" s="5">
        <v>11078.0075</v>
      </c>
      <c r="T12" s="8">
        <v>0.97</v>
      </c>
      <c r="U12" s="5">
        <v>412.23787499999997</v>
      </c>
      <c r="AL12" s="5" t="str">
        <f t="shared" si="2"/>
        <v/>
      </c>
      <c r="AM12" s="3">
        <v>0.88</v>
      </c>
      <c r="AN12" s="5">
        <f t="shared" si="3"/>
        <v>6100.16</v>
      </c>
      <c r="AP12" s="5" t="str">
        <f t="shared" si="4"/>
        <v/>
      </c>
      <c r="AQ12" s="2">
        <v>1.82</v>
      </c>
      <c r="AS12" s="5">
        <f t="shared" si="10"/>
        <v>79307.979124999998</v>
      </c>
      <c r="AT12" s="5">
        <f t="shared" si="6"/>
        <v>77563.203584250004</v>
      </c>
      <c r="AU12" s="11">
        <f t="shared" si="7"/>
        <v>0.53623433882452576</v>
      </c>
      <c r="AV12" s="5">
        <f t="shared" si="11"/>
        <v>536.23433882452571</v>
      </c>
    </row>
    <row r="13" spans="1:48" x14ac:dyDescent="0.3">
      <c r="A13" s="1" t="s">
        <v>74</v>
      </c>
      <c r="B13" s="1" t="s">
        <v>75</v>
      </c>
      <c r="C13" s="1" t="s">
        <v>76</v>
      </c>
      <c r="D13" s="1" t="s">
        <v>52</v>
      </c>
      <c r="E13" s="1" t="s">
        <v>78</v>
      </c>
      <c r="F13" s="1" t="s">
        <v>54</v>
      </c>
      <c r="G13" s="1" t="s">
        <v>55</v>
      </c>
      <c r="H13" s="1" t="s">
        <v>56</v>
      </c>
      <c r="I13" s="2">
        <v>152.19802678600001</v>
      </c>
      <c r="J13" s="2">
        <v>35.22</v>
      </c>
      <c r="K13" s="2">
        <f t="shared" si="8"/>
        <v>33.150000000000006</v>
      </c>
      <c r="L13" s="2">
        <f t="shared" si="9"/>
        <v>2.06</v>
      </c>
      <c r="N13" s="4">
        <v>5.89</v>
      </c>
      <c r="O13" s="5">
        <v>18290.658749999999</v>
      </c>
      <c r="P13" s="6">
        <v>20.12</v>
      </c>
      <c r="Q13" s="5">
        <v>49738.400000000001</v>
      </c>
      <c r="R13" s="7">
        <v>6.5</v>
      </c>
      <c r="S13" s="5">
        <v>6577.1875</v>
      </c>
      <c r="Z13" s="9">
        <v>0.14000000000000001</v>
      </c>
      <c r="AA13" s="5">
        <v>16.999500000000001</v>
      </c>
      <c r="AB13" s="10">
        <v>0.5</v>
      </c>
      <c r="AC13" s="5">
        <v>54.640625</v>
      </c>
      <c r="AL13" s="5" t="str">
        <f t="shared" si="2"/>
        <v/>
      </c>
      <c r="AM13" s="3">
        <v>0.81</v>
      </c>
      <c r="AN13" s="5">
        <f t="shared" si="3"/>
        <v>5614.92</v>
      </c>
      <c r="AP13" s="5" t="str">
        <f t="shared" si="4"/>
        <v/>
      </c>
      <c r="AQ13" s="2">
        <v>1.25</v>
      </c>
      <c r="AS13" s="5">
        <f t="shared" si="10"/>
        <v>74677.886375000002</v>
      </c>
      <c r="AT13" s="5">
        <f t="shared" si="6"/>
        <v>73034.972874750005</v>
      </c>
      <c r="AU13" s="11">
        <f t="shared" si="7"/>
        <v>0.50492834979435219</v>
      </c>
      <c r="AV13" s="5">
        <f t="shared" si="11"/>
        <v>504.92834979435224</v>
      </c>
    </row>
    <row r="14" spans="1:48" x14ac:dyDescent="0.3">
      <c r="A14" s="1" t="s">
        <v>74</v>
      </c>
      <c r="B14" s="1" t="s">
        <v>75</v>
      </c>
      <c r="C14" s="1" t="s">
        <v>76</v>
      </c>
      <c r="D14" s="1" t="s">
        <v>52</v>
      </c>
      <c r="E14" s="1" t="s">
        <v>79</v>
      </c>
      <c r="F14" s="1" t="s">
        <v>54</v>
      </c>
      <c r="G14" s="1" t="s">
        <v>55</v>
      </c>
      <c r="H14" s="1" t="s">
        <v>56</v>
      </c>
      <c r="I14" s="2">
        <v>152.19802678600001</v>
      </c>
      <c r="J14" s="2">
        <v>37.92</v>
      </c>
      <c r="K14" s="2">
        <f t="shared" si="8"/>
        <v>36.650000000000006</v>
      </c>
      <c r="L14" s="2">
        <f t="shared" si="9"/>
        <v>0</v>
      </c>
      <c r="P14" s="6">
        <v>13.9</v>
      </c>
      <c r="Q14" s="5">
        <v>38287.550000000003</v>
      </c>
      <c r="R14" s="7">
        <v>21.8</v>
      </c>
      <c r="S14" s="5">
        <v>30882.424999999999</v>
      </c>
      <c r="T14" s="8">
        <v>0.95</v>
      </c>
      <c r="U14" s="5">
        <v>403.73812500000003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10"/>
        <v>69573.713125000009</v>
      </c>
      <c r="AT14" s="5">
        <f t="shared" si="6"/>
        <v>68043.091436250004</v>
      </c>
      <c r="AU14" s="11">
        <f t="shared" si="7"/>
        <v>0.47041690468936914</v>
      </c>
      <c r="AV14" s="5">
        <f t="shared" si="11"/>
        <v>470.41690468936912</v>
      </c>
    </row>
    <row r="15" spans="1:48" x14ac:dyDescent="0.3">
      <c r="A15" s="1" t="s">
        <v>74</v>
      </c>
      <c r="B15" s="1" t="s">
        <v>75</v>
      </c>
      <c r="C15" s="1" t="s">
        <v>76</v>
      </c>
      <c r="D15" s="1" t="s">
        <v>52</v>
      </c>
      <c r="E15" s="1" t="s">
        <v>80</v>
      </c>
      <c r="F15" s="1" t="s">
        <v>54</v>
      </c>
      <c r="G15" s="1" t="s">
        <v>55</v>
      </c>
      <c r="H15" s="1" t="s">
        <v>56</v>
      </c>
      <c r="I15" s="2">
        <v>152.19802678600001</v>
      </c>
      <c r="J15" s="2">
        <v>39.15</v>
      </c>
      <c r="K15" s="2">
        <f t="shared" si="8"/>
        <v>17.889999999999997</v>
      </c>
      <c r="L15" s="2">
        <f t="shared" si="9"/>
        <v>0</v>
      </c>
      <c r="P15" s="6">
        <v>6.65</v>
      </c>
      <c r="Q15" s="5">
        <v>18317.424999999999</v>
      </c>
      <c r="R15" s="7">
        <v>11.18</v>
      </c>
      <c r="S15" s="5">
        <v>15837.8675</v>
      </c>
      <c r="T15" s="8">
        <v>0.06</v>
      </c>
      <c r="U15" s="5">
        <v>25.49925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10"/>
        <v>34180.791749999997</v>
      </c>
      <c r="AT15" s="5">
        <f t="shared" si="6"/>
        <v>33428.814331499998</v>
      </c>
      <c r="AU15" s="11">
        <f t="shared" si="7"/>
        <v>0.23111059526143299</v>
      </c>
      <c r="AV15" s="5">
        <f t="shared" si="11"/>
        <v>231.11059526143299</v>
      </c>
    </row>
    <row r="16" spans="1:48" x14ac:dyDescent="0.3">
      <c r="A16" s="1" t="s">
        <v>81</v>
      </c>
      <c r="B16" s="1" t="s">
        <v>66</v>
      </c>
      <c r="C16" s="1" t="s">
        <v>67</v>
      </c>
      <c r="D16" s="1" t="s">
        <v>68</v>
      </c>
      <c r="E16" s="1" t="s">
        <v>77</v>
      </c>
      <c r="F16" s="1" t="s">
        <v>54</v>
      </c>
      <c r="G16" s="1" t="s">
        <v>55</v>
      </c>
      <c r="H16" s="1" t="s">
        <v>56</v>
      </c>
      <c r="I16" s="2">
        <v>4.1701276292599996</v>
      </c>
      <c r="J16" s="2">
        <v>4.17</v>
      </c>
      <c r="K16" s="2">
        <f t="shared" si="8"/>
        <v>3.8</v>
      </c>
      <c r="L16" s="2">
        <f t="shared" si="9"/>
        <v>0.37</v>
      </c>
      <c r="P16" s="6">
        <v>3.65</v>
      </c>
      <c r="Q16" s="5">
        <v>10046.055</v>
      </c>
      <c r="R16" s="7">
        <v>0.15</v>
      </c>
      <c r="S16" s="5">
        <v>212.49375000000001</v>
      </c>
      <c r="AL16" s="5" t="str">
        <f t="shared" si="2"/>
        <v/>
      </c>
      <c r="AM16" s="3">
        <v>0.3</v>
      </c>
      <c r="AN16" s="5">
        <f t="shared" si="3"/>
        <v>2079.6</v>
      </c>
      <c r="AP16" s="5" t="str">
        <f t="shared" si="4"/>
        <v/>
      </c>
      <c r="AQ16" s="2">
        <v>7.0000000000000007E-2</v>
      </c>
      <c r="AS16" s="5">
        <f t="shared" si="10"/>
        <v>10258.54875</v>
      </c>
      <c r="AT16" s="5">
        <f t="shared" si="6"/>
        <v>10032.860677499999</v>
      </c>
      <c r="AU16" s="11">
        <f t="shared" si="7"/>
        <v>6.9362328569551907E-2</v>
      </c>
      <c r="AV16" s="5">
        <f t="shared" si="11"/>
        <v>69.362328569551906</v>
      </c>
    </row>
    <row r="17" spans="1:48" x14ac:dyDescent="0.3">
      <c r="A17" s="1" t="s">
        <v>82</v>
      </c>
      <c r="B17" s="1" t="s">
        <v>83</v>
      </c>
      <c r="C17" s="1" t="s">
        <v>84</v>
      </c>
      <c r="D17" s="1" t="s">
        <v>85</v>
      </c>
      <c r="E17" s="1" t="s">
        <v>78</v>
      </c>
      <c r="F17" s="1" t="s">
        <v>54</v>
      </c>
      <c r="G17" s="1" t="s">
        <v>55</v>
      </c>
      <c r="H17" s="1" t="s">
        <v>56</v>
      </c>
      <c r="I17" s="2">
        <v>4.3125518067400002</v>
      </c>
      <c r="J17" s="2">
        <v>3.95</v>
      </c>
      <c r="K17" s="2">
        <f t="shared" si="8"/>
        <v>3.19</v>
      </c>
      <c r="L17" s="2">
        <f t="shared" si="9"/>
        <v>0.75</v>
      </c>
      <c r="P17" s="6">
        <v>1.64</v>
      </c>
      <c r="Q17" s="5">
        <v>3777.599999999999</v>
      </c>
      <c r="R17" s="7">
        <v>7.0000000000000007E-2</v>
      </c>
      <c r="S17" s="5">
        <v>70.831250000000011</v>
      </c>
      <c r="Z17" s="9">
        <v>1.48</v>
      </c>
      <c r="AA17" s="5">
        <v>199.137</v>
      </c>
      <c r="AL17" s="5" t="str">
        <f t="shared" si="2"/>
        <v/>
      </c>
      <c r="AM17" s="3">
        <v>0.31</v>
      </c>
      <c r="AN17" s="5">
        <f t="shared" si="3"/>
        <v>2148.92</v>
      </c>
      <c r="AP17" s="5" t="str">
        <f t="shared" si="4"/>
        <v/>
      </c>
      <c r="AQ17" s="2">
        <v>0.44</v>
      </c>
      <c r="AS17" s="5">
        <f t="shared" si="10"/>
        <v>4047.5682499999994</v>
      </c>
      <c r="AT17" s="5">
        <f t="shared" si="6"/>
        <v>3958.5217484999994</v>
      </c>
      <c r="AU17" s="11">
        <f t="shared" si="7"/>
        <v>2.7367297822139435E-2</v>
      </c>
      <c r="AV17" s="5">
        <f t="shared" si="11"/>
        <v>27.367297822139435</v>
      </c>
    </row>
    <row r="18" spans="1:48" x14ac:dyDescent="0.3">
      <c r="A18" s="1" t="s">
        <v>86</v>
      </c>
      <c r="B18" s="1" t="s">
        <v>87</v>
      </c>
      <c r="C18" s="1" t="s">
        <v>88</v>
      </c>
      <c r="D18" s="1" t="s">
        <v>89</v>
      </c>
      <c r="E18" s="1" t="s">
        <v>57</v>
      </c>
      <c r="F18" s="1" t="s">
        <v>90</v>
      </c>
      <c r="G18" s="1" t="s">
        <v>55</v>
      </c>
      <c r="H18" s="1" t="s">
        <v>91</v>
      </c>
      <c r="I18" s="2">
        <v>160.93868456800001</v>
      </c>
      <c r="J18" s="2">
        <v>40.29</v>
      </c>
      <c r="K18" s="2">
        <f t="shared" si="8"/>
        <v>8.35</v>
      </c>
      <c r="L18" s="2">
        <f t="shared" si="9"/>
        <v>0</v>
      </c>
      <c r="R18" s="7">
        <v>7.88</v>
      </c>
      <c r="S18" s="5">
        <v>6506.3562499999998</v>
      </c>
      <c r="T18" s="8">
        <v>0.47</v>
      </c>
      <c r="U18" s="5">
        <v>130.53187500000001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10"/>
        <v>6636.8881249999995</v>
      </c>
      <c r="AT18" s="5">
        <f t="shared" si="6"/>
        <v>6490.8765862499995</v>
      </c>
      <c r="AU18" s="11">
        <f t="shared" si="7"/>
        <v>4.4874769913786035E-2</v>
      </c>
      <c r="AV18" s="5">
        <f t="shared" si="11"/>
        <v>44.874769913786032</v>
      </c>
    </row>
    <row r="19" spans="1:48" x14ac:dyDescent="0.3">
      <c r="A19" s="1" t="s">
        <v>86</v>
      </c>
      <c r="B19" s="1" t="s">
        <v>87</v>
      </c>
      <c r="C19" s="1" t="s">
        <v>88</v>
      </c>
      <c r="D19" s="1" t="s">
        <v>89</v>
      </c>
      <c r="E19" s="1" t="s">
        <v>58</v>
      </c>
      <c r="F19" s="1" t="s">
        <v>90</v>
      </c>
      <c r="G19" s="1" t="s">
        <v>55</v>
      </c>
      <c r="H19" s="1" t="s">
        <v>91</v>
      </c>
      <c r="I19" s="2">
        <v>160.93868456800001</v>
      </c>
      <c r="J19" s="2">
        <v>40.26</v>
      </c>
      <c r="K19" s="2">
        <f t="shared" si="8"/>
        <v>24.47</v>
      </c>
      <c r="L19" s="2">
        <f t="shared" si="9"/>
        <v>0</v>
      </c>
      <c r="R19" s="7">
        <v>20.13</v>
      </c>
      <c r="S19" s="5">
        <v>16295.235000000001</v>
      </c>
      <c r="T19" s="8">
        <v>4.34</v>
      </c>
      <c r="U19" s="5">
        <v>1053.9690000000001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10"/>
        <v>17349.204000000002</v>
      </c>
      <c r="AT19" s="5">
        <f t="shared" si="6"/>
        <v>16967.521511999999</v>
      </c>
      <c r="AU19" s="11">
        <f t="shared" si="7"/>
        <v>0.11730520735383594</v>
      </c>
      <c r="AV19" s="5">
        <f t="shared" si="11"/>
        <v>117.30520735383594</v>
      </c>
    </row>
    <row r="20" spans="1:48" x14ac:dyDescent="0.3">
      <c r="A20" s="1" t="s">
        <v>95</v>
      </c>
      <c r="B20" s="1" t="s">
        <v>96</v>
      </c>
      <c r="C20" s="1" t="s">
        <v>97</v>
      </c>
      <c r="D20" s="1" t="s">
        <v>68</v>
      </c>
      <c r="E20" s="1" t="s">
        <v>69</v>
      </c>
      <c r="F20" s="1" t="s">
        <v>90</v>
      </c>
      <c r="G20" s="1" t="s">
        <v>55</v>
      </c>
      <c r="H20" s="1" t="s">
        <v>91</v>
      </c>
      <c r="I20" s="2">
        <v>161.59994858499999</v>
      </c>
      <c r="J20" s="2">
        <v>39.42</v>
      </c>
      <c r="K20" s="2">
        <f t="shared" si="8"/>
        <v>39.43</v>
      </c>
      <c r="L20" s="2">
        <f t="shared" si="9"/>
        <v>0</v>
      </c>
      <c r="P20" s="6">
        <v>18.55</v>
      </c>
      <c r="Q20" s="5">
        <v>29197.7</v>
      </c>
      <c r="R20" s="7">
        <v>20.74</v>
      </c>
      <c r="S20" s="5">
        <v>16789.03</v>
      </c>
      <c r="T20" s="8">
        <v>0.14000000000000001</v>
      </c>
      <c r="U20" s="5">
        <v>33.999000000000002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10"/>
        <v>46020.728999999999</v>
      </c>
      <c r="AT20" s="5">
        <f t="shared" si="6"/>
        <v>45008.272962000003</v>
      </c>
      <c r="AU20" s="11">
        <f t="shared" si="7"/>
        <v>0.31116535132791628</v>
      </c>
      <c r="AV20" s="5">
        <f t="shared" si="11"/>
        <v>311.16535132791631</v>
      </c>
    </row>
    <row r="21" spans="1:48" x14ac:dyDescent="0.3">
      <c r="A21" s="1" t="s">
        <v>95</v>
      </c>
      <c r="B21" s="1" t="s">
        <v>96</v>
      </c>
      <c r="C21" s="1" t="s">
        <v>97</v>
      </c>
      <c r="D21" s="1" t="s">
        <v>68</v>
      </c>
      <c r="E21" s="1" t="s">
        <v>70</v>
      </c>
      <c r="F21" s="1" t="s">
        <v>90</v>
      </c>
      <c r="G21" s="1" t="s">
        <v>55</v>
      </c>
      <c r="H21" s="1" t="s">
        <v>91</v>
      </c>
      <c r="I21" s="2">
        <v>161.59994858499999</v>
      </c>
      <c r="J21" s="2">
        <v>40.35</v>
      </c>
      <c r="K21" s="2">
        <f t="shared" si="8"/>
        <v>39.99</v>
      </c>
      <c r="L21" s="2">
        <f t="shared" si="9"/>
        <v>0</v>
      </c>
      <c r="P21" s="6">
        <v>16.850000000000001</v>
      </c>
      <c r="Q21" s="5">
        <v>26840.634999999998</v>
      </c>
      <c r="R21" s="7">
        <v>23.14</v>
      </c>
      <c r="S21" s="5">
        <v>21221.0425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10"/>
        <v>48061.677499999998</v>
      </c>
      <c r="AT21" s="5">
        <f t="shared" si="6"/>
        <v>47004.320594999997</v>
      </c>
      <c r="AU21" s="11">
        <f t="shared" si="7"/>
        <v>0.32496505574034928</v>
      </c>
      <c r="AV21" s="5">
        <f t="shared" si="11"/>
        <v>324.96505574034927</v>
      </c>
    </row>
    <row r="22" spans="1:48" x14ac:dyDescent="0.3">
      <c r="A22" s="1" t="s">
        <v>95</v>
      </c>
      <c r="B22" s="1" t="s">
        <v>96</v>
      </c>
      <c r="C22" s="1" t="s">
        <v>97</v>
      </c>
      <c r="D22" s="1" t="s">
        <v>68</v>
      </c>
      <c r="E22" s="1" t="s">
        <v>71</v>
      </c>
      <c r="F22" s="1" t="s">
        <v>90</v>
      </c>
      <c r="G22" s="1" t="s">
        <v>55</v>
      </c>
      <c r="H22" s="1" t="s">
        <v>91</v>
      </c>
      <c r="I22" s="2">
        <v>161.59994858499999</v>
      </c>
      <c r="J22" s="2">
        <v>38.35</v>
      </c>
      <c r="K22" s="2">
        <f t="shared" si="8"/>
        <v>37.56</v>
      </c>
      <c r="L22" s="2">
        <f t="shared" si="9"/>
        <v>0.79</v>
      </c>
      <c r="N22" s="4">
        <v>4.2300000000000004</v>
      </c>
      <c r="O22" s="5">
        <v>13135.73625</v>
      </c>
      <c r="P22" s="6">
        <v>23.4</v>
      </c>
      <c r="Q22" s="5">
        <v>62200.544999999991</v>
      </c>
      <c r="R22" s="7">
        <v>9.93</v>
      </c>
      <c r="S22" s="5">
        <v>13848.52125</v>
      </c>
      <c r="AL22" s="5" t="str">
        <f t="shared" si="2"/>
        <v/>
      </c>
      <c r="AM22" s="3">
        <v>0.5</v>
      </c>
      <c r="AN22" s="5">
        <f t="shared" si="3"/>
        <v>3466</v>
      </c>
      <c r="AP22" s="5" t="str">
        <f t="shared" si="4"/>
        <v/>
      </c>
      <c r="AQ22" s="2">
        <v>0.28999999999999998</v>
      </c>
      <c r="AS22" s="5">
        <f t="shared" si="10"/>
        <v>89184.802499999991</v>
      </c>
      <c r="AT22" s="5">
        <f t="shared" si="6"/>
        <v>87222.736844999992</v>
      </c>
      <c r="AU22" s="11">
        <f t="shared" si="7"/>
        <v>0.60301566285539121</v>
      </c>
      <c r="AV22" s="5">
        <f t="shared" si="11"/>
        <v>603.01566285539116</v>
      </c>
    </row>
    <row r="23" spans="1:48" x14ac:dyDescent="0.3">
      <c r="A23" s="1" t="s">
        <v>95</v>
      </c>
      <c r="B23" s="1" t="s">
        <v>96</v>
      </c>
      <c r="C23" s="1" t="s">
        <v>97</v>
      </c>
      <c r="D23" s="1" t="s">
        <v>68</v>
      </c>
      <c r="E23" s="1" t="s">
        <v>72</v>
      </c>
      <c r="F23" s="1" t="s">
        <v>90</v>
      </c>
      <c r="G23" s="1" t="s">
        <v>55</v>
      </c>
      <c r="H23" s="1" t="s">
        <v>91</v>
      </c>
      <c r="I23" s="2">
        <v>161.59994858499999</v>
      </c>
      <c r="J23" s="2">
        <v>37.450000000000003</v>
      </c>
      <c r="K23" s="2">
        <f t="shared" si="8"/>
        <v>36.57</v>
      </c>
      <c r="L23" s="2">
        <f t="shared" si="9"/>
        <v>0.88</v>
      </c>
      <c r="N23" s="4">
        <v>4.67</v>
      </c>
      <c r="O23" s="5">
        <v>12173.07</v>
      </c>
      <c r="P23" s="6">
        <v>31.9</v>
      </c>
      <c r="Q23" s="5">
        <v>57187.355000000003</v>
      </c>
      <c r="AL23" s="5" t="str">
        <f t="shared" si="2"/>
        <v/>
      </c>
      <c r="AM23" s="3">
        <v>0.49</v>
      </c>
      <c r="AN23" s="5">
        <f t="shared" si="3"/>
        <v>3396.68</v>
      </c>
      <c r="AP23" s="5" t="str">
        <f t="shared" si="4"/>
        <v/>
      </c>
      <c r="AQ23" s="2">
        <v>0.39</v>
      </c>
      <c r="AS23" s="5">
        <f t="shared" si="10"/>
        <v>69360.425000000003</v>
      </c>
      <c r="AT23" s="5">
        <f t="shared" si="6"/>
        <v>67834.495649999997</v>
      </c>
      <c r="AU23" s="11">
        <f t="shared" si="7"/>
        <v>0.46897477467987497</v>
      </c>
      <c r="AV23" s="5">
        <f t="shared" si="11"/>
        <v>468.974774679875</v>
      </c>
    </row>
    <row r="24" spans="1:48" x14ac:dyDescent="0.3">
      <c r="A24" s="1" t="s">
        <v>98</v>
      </c>
      <c r="B24" s="1" t="s">
        <v>99</v>
      </c>
      <c r="C24" s="1" t="s">
        <v>100</v>
      </c>
      <c r="D24" s="1" t="s">
        <v>68</v>
      </c>
      <c r="E24" s="1" t="s">
        <v>77</v>
      </c>
      <c r="F24" s="1" t="s">
        <v>90</v>
      </c>
      <c r="G24" s="1" t="s">
        <v>55</v>
      </c>
      <c r="H24" s="1" t="s">
        <v>91</v>
      </c>
      <c r="I24" s="2">
        <v>161.400136726</v>
      </c>
      <c r="J24" s="2">
        <v>40.340000000000003</v>
      </c>
      <c r="K24" s="2">
        <f t="shared" si="8"/>
        <v>40</v>
      </c>
      <c r="L24" s="2">
        <f t="shared" si="9"/>
        <v>0</v>
      </c>
      <c r="R24" s="7">
        <v>34.479999999999997</v>
      </c>
      <c r="S24" s="5">
        <v>27911.56</v>
      </c>
      <c r="T24" s="8">
        <v>5.52</v>
      </c>
      <c r="U24" s="5">
        <v>1435.2435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10"/>
        <v>29346.803500000002</v>
      </c>
      <c r="AT24" s="5">
        <f t="shared" si="6"/>
        <v>28701.173823000001</v>
      </c>
      <c r="AU24" s="11">
        <f t="shared" si="7"/>
        <v>0.19842598367854677</v>
      </c>
      <c r="AV24" s="5">
        <f t="shared" si="11"/>
        <v>198.42598367854677</v>
      </c>
    </row>
    <row r="25" spans="1:48" x14ac:dyDescent="0.3">
      <c r="A25" s="1" t="s">
        <v>98</v>
      </c>
      <c r="B25" s="1" t="s">
        <v>99</v>
      </c>
      <c r="C25" s="1" t="s">
        <v>100</v>
      </c>
      <c r="D25" s="1" t="s">
        <v>68</v>
      </c>
      <c r="E25" s="1" t="s">
        <v>78</v>
      </c>
      <c r="F25" s="1" t="s">
        <v>90</v>
      </c>
      <c r="G25" s="1" t="s">
        <v>55</v>
      </c>
      <c r="H25" s="1" t="s">
        <v>91</v>
      </c>
      <c r="I25" s="2">
        <v>161.400136726</v>
      </c>
      <c r="J25" s="2">
        <v>40.32</v>
      </c>
      <c r="K25" s="2">
        <f t="shared" si="8"/>
        <v>31.53</v>
      </c>
      <c r="L25" s="2">
        <f t="shared" si="9"/>
        <v>0</v>
      </c>
      <c r="R25" s="7">
        <v>17.260000000000002</v>
      </c>
      <c r="S25" s="5">
        <v>19077.891250000001</v>
      </c>
      <c r="T25" s="8">
        <v>14.27</v>
      </c>
      <c r="U25" s="5">
        <v>5042.7802499999998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10"/>
        <v>24120.6715</v>
      </c>
      <c r="AT25" s="5">
        <f t="shared" si="6"/>
        <v>23590.016726999998</v>
      </c>
      <c r="AU25" s="11">
        <f t="shared" si="7"/>
        <v>0.16308992457643939</v>
      </c>
      <c r="AV25" s="5">
        <f t="shared" si="11"/>
        <v>163.08992457643939</v>
      </c>
    </row>
    <row r="26" spans="1:48" x14ac:dyDescent="0.3">
      <c r="A26" s="1" t="s">
        <v>98</v>
      </c>
      <c r="B26" s="1" t="s">
        <v>99</v>
      </c>
      <c r="C26" s="1" t="s">
        <v>100</v>
      </c>
      <c r="D26" s="1" t="s">
        <v>68</v>
      </c>
      <c r="E26" s="1" t="s">
        <v>79</v>
      </c>
      <c r="F26" s="1" t="s">
        <v>90</v>
      </c>
      <c r="G26" s="1" t="s">
        <v>55</v>
      </c>
      <c r="H26" s="1" t="s">
        <v>91</v>
      </c>
      <c r="I26" s="2">
        <v>161.400136726</v>
      </c>
      <c r="J26" s="2">
        <v>38.35</v>
      </c>
      <c r="K26" s="2">
        <f t="shared" si="8"/>
        <v>37.01</v>
      </c>
      <c r="L26" s="2">
        <f t="shared" si="9"/>
        <v>1.33</v>
      </c>
      <c r="P26" s="6">
        <v>9.1300000000000008</v>
      </c>
      <c r="Q26" s="5">
        <v>25148.584999999999</v>
      </c>
      <c r="R26" s="7">
        <v>25.15</v>
      </c>
      <c r="S26" s="5">
        <v>35628.118750000001</v>
      </c>
      <c r="T26" s="8">
        <v>2.73</v>
      </c>
      <c r="U26" s="5">
        <v>1158.3945000000001</v>
      </c>
      <c r="AL26" s="5" t="str">
        <f t="shared" si="2"/>
        <v/>
      </c>
      <c r="AM26" s="3">
        <v>0.68</v>
      </c>
      <c r="AN26" s="5">
        <f t="shared" si="3"/>
        <v>4713.76</v>
      </c>
      <c r="AP26" s="5" t="str">
        <f t="shared" si="4"/>
        <v/>
      </c>
      <c r="AQ26" s="2">
        <v>0.65</v>
      </c>
      <c r="AS26" s="5">
        <f t="shared" si="10"/>
        <v>61935.098250000003</v>
      </c>
      <c r="AT26" s="5">
        <f t="shared" si="6"/>
        <v>60572.526088499995</v>
      </c>
      <c r="AU26" s="11">
        <f t="shared" si="7"/>
        <v>0.41876904223942785</v>
      </c>
      <c r="AV26" s="5">
        <f t="shared" si="11"/>
        <v>418.76904223942785</v>
      </c>
    </row>
    <row r="27" spans="1:48" x14ac:dyDescent="0.3">
      <c r="A27" s="1" t="s">
        <v>98</v>
      </c>
      <c r="B27" s="1" t="s">
        <v>99</v>
      </c>
      <c r="C27" s="1" t="s">
        <v>100</v>
      </c>
      <c r="D27" s="1" t="s">
        <v>68</v>
      </c>
      <c r="E27" s="1" t="s">
        <v>80</v>
      </c>
      <c r="F27" s="1" t="s">
        <v>90</v>
      </c>
      <c r="G27" s="1" t="s">
        <v>55</v>
      </c>
      <c r="H27" s="1" t="s">
        <v>91</v>
      </c>
      <c r="I27" s="2">
        <v>161.400136726</v>
      </c>
      <c r="J27" s="2">
        <v>38.35</v>
      </c>
      <c r="K27" s="2">
        <f t="shared" si="8"/>
        <v>37.56</v>
      </c>
      <c r="L27" s="2">
        <f t="shared" si="9"/>
        <v>0.79</v>
      </c>
      <c r="P27" s="6">
        <v>4.2300000000000004</v>
      </c>
      <c r="Q27" s="5">
        <v>11651.535</v>
      </c>
      <c r="R27" s="7">
        <v>18.71</v>
      </c>
      <c r="S27" s="5">
        <v>23706.2075</v>
      </c>
      <c r="T27" s="8">
        <v>14.62</v>
      </c>
      <c r="U27" s="5">
        <v>5291.7015000000001</v>
      </c>
      <c r="AL27" s="5" t="str">
        <f t="shared" si="2"/>
        <v/>
      </c>
      <c r="AM27" s="3">
        <v>0.5</v>
      </c>
      <c r="AN27" s="5">
        <f t="shared" si="3"/>
        <v>3466</v>
      </c>
      <c r="AP27" s="5" t="str">
        <f t="shared" si="4"/>
        <v/>
      </c>
      <c r="AQ27" s="2">
        <v>0.28999999999999998</v>
      </c>
      <c r="AS27" s="5">
        <f t="shared" si="10"/>
        <v>40649.444000000003</v>
      </c>
      <c r="AT27" s="5">
        <f t="shared" si="6"/>
        <v>39755.156232000001</v>
      </c>
      <c r="AU27" s="11">
        <f t="shared" si="7"/>
        <v>0.27484785222642732</v>
      </c>
      <c r="AV27" s="5">
        <f t="shared" si="11"/>
        <v>274.84785222642734</v>
      </c>
    </row>
    <row r="28" spans="1:48" x14ac:dyDescent="0.3">
      <c r="A28" s="1" t="s">
        <v>101</v>
      </c>
      <c r="B28" s="1" t="s">
        <v>102</v>
      </c>
      <c r="C28" s="1" t="s">
        <v>103</v>
      </c>
      <c r="D28" s="1" t="s">
        <v>68</v>
      </c>
      <c r="E28" s="1" t="s">
        <v>104</v>
      </c>
      <c r="F28" s="1" t="s">
        <v>90</v>
      </c>
      <c r="G28" s="1" t="s">
        <v>55</v>
      </c>
      <c r="H28" s="1" t="s">
        <v>91</v>
      </c>
      <c r="I28" s="2">
        <v>157.66525657700001</v>
      </c>
      <c r="J28" s="2">
        <v>38</v>
      </c>
      <c r="K28" s="2">
        <f t="shared" si="8"/>
        <v>5.88</v>
      </c>
      <c r="L28" s="2">
        <f t="shared" si="9"/>
        <v>0</v>
      </c>
      <c r="R28" s="7">
        <v>1.96</v>
      </c>
      <c r="S28" s="5">
        <v>1586.62</v>
      </c>
      <c r="T28" s="8">
        <v>3.92</v>
      </c>
      <c r="U28" s="5">
        <v>951.97199999999998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10"/>
        <v>2538.5919999999996</v>
      </c>
      <c r="AT28" s="5">
        <f t="shared" si="6"/>
        <v>2482.7429759999995</v>
      </c>
      <c r="AU28" s="11">
        <f t="shared" si="7"/>
        <v>1.7164479762114101E-2</v>
      </c>
      <c r="AV28" s="5">
        <f t="shared" si="11"/>
        <v>17.164479762114098</v>
      </c>
    </row>
    <row r="29" spans="1:48" x14ac:dyDescent="0.3">
      <c r="A29" s="1" t="s">
        <v>101</v>
      </c>
      <c r="B29" s="1" t="s">
        <v>102</v>
      </c>
      <c r="C29" s="1" t="s">
        <v>103</v>
      </c>
      <c r="D29" s="1" t="s">
        <v>68</v>
      </c>
      <c r="E29" s="1" t="s">
        <v>63</v>
      </c>
      <c r="F29" s="1" t="s">
        <v>90</v>
      </c>
      <c r="G29" s="1" t="s">
        <v>55</v>
      </c>
      <c r="H29" s="1" t="s">
        <v>91</v>
      </c>
      <c r="I29" s="2">
        <v>157.66525657700001</v>
      </c>
      <c r="J29" s="2">
        <v>36.54</v>
      </c>
      <c r="K29" s="2">
        <f t="shared" si="8"/>
        <v>6.13</v>
      </c>
      <c r="L29" s="2">
        <f t="shared" si="9"/>
        <v>0</v>
      </c>
      <c r="R29" s="7">
        <v>5.3</v>
      </c>
      <c r="S29" s="5">
        <v>4290.3499999999995</v>
      </c>
      <c r="T29" s="8">
        <v>0.83</v>
      </c>
      <c r="U29" s="5">
        <v>201.56549999999999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10"/>
        <v>4491.9154999999992</v>
      </c>
      <c r="AT29" s="5">
        <f t="shared" si="6"/>
        <v>4393.0933589999986</v>
      </c>
      <c r="AU29" s="11">
        <f t="shared" si="7"/>
        <v>3.0371714987235694E-2</v>
      </c>
      <c r="AV29" s="5">
        <f t="shared" si="11"/>
        <v>30.371714987235695</v>
      </c>
    </row>
    <row r="30" spans="1:48" x14ac:dyDescent="0.3">
      <c r="A30" s="1" t="s">
        <v>101</v>
      </c>
      <c r="B30" s="1" t="s">
        <v>102</v>
      </c>
      <c r="C30" s="1" t="s">
        <v>103</v>
      </c>
      <c r="D30" s="1" t="s">
        <v>68</v>
      </c>
      <c r="E30" s="1" t="s">
        <v>64</v>
      </c>
      <c r="F30" s="1" t="s">
        <v>90</v>
      </c>
      <c r="G30" s="1" t="s">
        <v>55</v>
      </c>
      <c r="H30" s="1" t="s">
        <v>91</v>
      </c>
      <c r="I30" s="2">
        <v>157.66525657700001</v>
      </c>
      <c r="J30" s="2">
        <v>40.25</v>
      </c>
      <c r="K30" s="2">
        <f t="shared" si="8"/>
        <v>35.29</v>
      </c>
      <c r="L30" s="2">
        <f t="shared" si="9"/>
        <v>0</v>
      </c>
      <c r="P30" s="6">
        <v>1.92</v>
      </c>
      <c r="Q30" s="5">
        <v>3022.08</v>
      </c>
      <c r="R30" s="7">
        <v>27.27</v>
      </c>
      <c r="S30" s="5">
        <v>22075.064999999999</v>
      </c>
      <c r="T30" s="8">
        <v>6.1</v>
      </c>
      <c r="U30" s="5">
        <v>1481.385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10"/>
        <v>26578.529999999995</v>
      </c>
      <c r="AT30" s="5">
        <f t="shared" si="6"/>
        <v>25993.802339999995</v>
      </c>
      <c r="AU30" s="11">
        <f t="shared" si="7"/>
        <v>0.17970853145828178</v>
      </c>
      <c r="AV30" s="5">
        <f t="shared" si="11"/>
        <v>179.70853145828178</v>
      </c>
    </row>
    <row r="31" spans="1:48" x14ac:dyDescent="0.3">
      <c r="A31" s="1" t="s">
        <v>101</v>
      </c>
      <c r="B31" s="1" t="s">
        <v>102</v>
      </c>
      <c r="C31" s="1" t="s">
        <v>103</v>
      </c>
      <c r="D31" s="1" t="s">
        <v>68</v>
      </c>
      <c r="E31" s="1" t="s">
        <v>92</v>
      </c>
      <c r="F31" s="1" t="s">
        <v>90</v>
      </c>
      <c r="G31" s="1" t="s">
        <v>55</v>
      </c>
      <c r="H31" s="1" t="s">
        <v>91</v>
      </c>
      <c r="I31" s="2">
        <v>157.66525657700001</v>
      </c>
      <c r="J31" s="2">
        <v>39.28</v>
      </c>
      <c r="K31" s="2">
        <f t="shared" si="8"/>
        <v>30.65</v>
      </c>
      <c r="L31" s="2">
        <f t="shared" si="9"/>
        <v>0</v>
      </c>
      <c r="P31" s="6">
        <v>5.56</v>
      </c>
      <c r="Q31" s="5">
        <v>8751.4399999999987</v>
      </c>
      <c r="R31" s="7">
        <v>25.09</v>
      </c>
      <c r="S31" s="5">
        <v>20310.355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10"/>
        <v>29061.794999999998</v>
      </c>
      <c r="AT31" s="5">
        <f t="shared" si="6"/>
        <v>28422.435509999996</v>
      </c>
      <c r="AU31" s="11">
        <f t="shared" si="7"/>
        <v>0.19649892228771257</v>
      </c>
      <c r="AV31" s="5">
        <f t="shared" si="11"/>
        <v>196.49892228771256</v>
      </c>
    </row>
    <row r="32" spans="1:48" x14ac:dyDescent="0.3">
      <c r="A32" s="1" t="s">
        <v>107</v>
      </c>
      <c r="B32" s="1" t="s">
        <v>108</v>
      </c>
      <c r="C32" s="1" t="s">
        <v>109</v>
      </c>
      <c r="D32" s="1" t="s">
        <v>68</v>
      </c>
      <c r="E32" s="1" t="s">
        <v>57</v>
      </c>
      <c r="F32" s="1" t="s">
        <v>106</v>
      </c>
      <c r="G32" s="1" t="s">
        <v>55</v>
      </c>
      <c r="H32" s="1" t="s">
        <v>91</v>
      </c>
      <c r="I32" s="2">
        <v>337.97079588899999</v>
      </c>
      <c r="J32" s="2">
        <v>7.4</v>
      </c>
      <c r="K32" s="2">
        <f t="shared" si="8"/>
        <v>5.5900000000000007</v>
      </c>
      <c r="L32" s="2">
        <f t="shared" si="9"/>
        <v>0</v>
      </c>
      <c r="P32" s="6">
        <v>0.36</v>
      </c>
      <c r="Q32" s="5">
        <v>566.64</v>
      </c>
      <c r="R32" s="7">
        <v>5.23</v>
      </c>
      <c r="S32" s="5">
        <v>4233.6850000000004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10"/>
        <v>4800.3250000000007</v>
      </c>
      <c r="AT32" s="5">
        <f t="shared" si="6"/>
        <v>4694.71785</v>
      </c>
      <c r="AU32" s="11">
        <f t="shared" si="7"/>
        <v>3.2457000303345473E-2</v>
      </c>
      <c r="AV32" s="5">
        <f t="shared" si="11"/>
        <v>32.457000303345474</v>
      </c>
    </row>
    <row r="33" spans="1:48" x14ac:dyDescent="0.3">
      <c r="A33" s="1" t="s">
        <v>107</v>
      </c>
      <c r="B33" s="1" t="s">
        <v>108</v>
      </c>
      <c r="C33" s="1" t="s">
        <v>109</v>
      </c>
      <c r="D33" s="1" t="s">
        <v>68</v>
      </c>
      <c r="E33" s="1" t="s">
        <v>58</v>
      </c>
      <c r="F33" s="1" t="s">
        <v>106</v>
      </c>
      <c r="G33" s="1" t="s">
        <v>55</v>
      </c>
      <c r="H33" s="1" t="s">
        <v>91</v>
      </c>
      <c r="I33" s="2">
        <v>337.97079588899999</v>
      </c>
      <c r="J33" s="2">
        <v>7.71</v>
      </c>
      <c r="K33" s="2">
        <f t="shared" si="8"/>
        <v>2.06</v>
      </c>
      <c r="L33" s="2">
        <f t="shared" si="9"/>
        <v>0</v>
      </c>
      <c r="R33" s="7">
        <v>0.57999999999999996</v>
      </c>
      <c r="S33" s="5">
        <v>469.51</v>
      </c>
      <c r="T33" s="8">
        <v>1.48</v>
      </c>
      <c r="U33" s="5">
        <v>359.41800000000001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10"/>
        <v>828.928</v>
      </c>
      <c r="AT33" s="5">
        <f t="shared" si="6"/>
        <v>810.69158399999992</v>
      </c>
      <c r="AU33" s="11">
        <f t="shared" si="7"/>
        <v>5.6047280855882784E-3</v>
      </c>
      <c r="AV33" s="5">
        <f t="shared" si="11"/>
        <v>5.6047280855882784</v>
      </c>
    </row>
    <row r="34" spans="1:48" x14ac:dyDescent="0.3">
      <c r="A34" s="1" t="s">
        <v>107</v>
      </c>
      <c r="B34" s="1" t="s">
        <v>108</v>
      </c>
      <c r="C34" s="1" t="s">
        <v>109</v>
      </c>
      <c r="D34" s="1" t="s">
        <v>68</v>
      </c>
      <c r="E34" s="1" t="s">
        <v>77</v>
      </c>
      <c r="F34" s="1" t="s">
        <v>106</v>
      </c>
      <c r="G34" s="1" t="s">
        <v>55</v>
      </c>
      <c r="H34" s="1" t="s">
        <v>91</v>
      </c>
      <c r="I34" s="2">
        <v>337.97079588899999</v>
      </c>
      <c r="J34" s="2">
        <v>40.369999999999997</v>
      </c>
      <c r="K34" s="2">
        <f t="shared" si="8"/>
        <v>32.56</v>
      </c>
      <c r="L34" s="2">
        <f t="shared" si="9"/>
        <v>0</v>
      </c>
      <c r="P34" s="6">
        <v>1.67</v>
      </c>
      <c r="Q34" s="5">
        <v>2628.58</v>
      </c>
      <c r="R34" s="7">
        <v>20.89</v>
      </c>
      <c r="S34" s="5">
        <v>23109.201249999998</v>
      </c>
      <c r="T34" s="8">
        <v>10</v>
      </c>
      <c r="U34" s="5">
        <v>3044.1247499999999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10"/>
        <v>28781.905999999999</v>
      </c>
      <c r="AT34" s="5">
        <f t="shared" si="6"/>
        <v>28148.704067999999</v>
      </c>
      <c r="AU34" s="11">
        <f t="shared" si="7"/>
        <v>0.19460647597253536</v>
      </c>
      <c r="AV34" s="5">
        <f t="shared" si="11"/>
        <v>194.60647597253535</v>
      </c>
    </row>
    <row r="35" spans="1:48" x14ac:dyDescent="0.3">
      <c r="A35" s="1" t="s">
        <v>107</v>
      </c>
      <c r="B35" s="1" t="s">
        <v>108</v>
      </c>
      <c r="C35" s="1" t="s">
        <v>109</v>
      </c>
      <c r="D35" s="1" t="s">
        <v>68</v>
      </c>
      <c r="E35" s="1" t="s">
        <v>78</v>
      </c>
      <c r="F35" s="1" t="s">
        <v>106</v>
      </c>
      <c r="G35" s="1" t="s">
        <v>55</v>
      </c>
      <c r="H35" s="1" t="s">
        <v>91</v>
      </c>
      <c r="I35" s="2">
        <v>337.97079588899999</v>
      </c>
      <c r="J35" s="2">
        <v>39.299999999999997</v>
      </c>
      <c r="K35" s="2">
        <f t="shared" si="8"/>
        <v>35.850000000000009</v>
      </c>
      <c r="L35" s="2">
        <f t="shared" si="9"/>
        <v>0</v>
      </c>
      <c r="N35" s="4">
        <v>1.19</v>
      </c>
      <c r="O35" s="5">
        <v>2111.6550000000002</v>
      </c>
      <c r="P35" s="6">
        <v>21.37</v>
      </c>
      <c r="Q35" s="5">
        <v>33636.379999999997</v>
      </c>
      <c r="R35" s="7">
        <v>12.34</v>
      </c>
      <c r="S35" s="5">
        <v>9989.23</v>
      </c>
      <c r="T35" s="8">
        <v>0.95</v>
      </c>
      <c r="U35" s="5">
        <v>230.70750000000001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10"/>
        <v>45967.972499999996</v>
      </c>
      <c r="AT35" s="5">
        <f t="shared" si="6"/>
        <v>44956.677104999988</v>
      </c>
      <c r="AU35" s="11">
        <f t="shared" si="7"/>
        <v>0.31080864261829688</v>
      </c>
      <c r="AV35" s="5">
        <f t="shared" si="11"/>
        <v>310.80864261829686</v>
      </c>
    </row>
    <row r="36" spans="1:48" x14ac:dyDescent="0.3">
      <c r="A36" s="1" t="s">
        <v>107</v>
      </c>
      <c r="B36" s="1" t="s">
        <v>108</v>
      </c>
      <c r="C36" s="1" t="s">
        <v>109</v>
      </c>
      <c r="D36" s="1" t="s">
        <v>68</v>
      </c>
      <c r="E36" s="1" t="s">
        <v>79</v>
      </c>
      <c r="F36" s="1" t="s">
        <v>106</v>
      </c>
      <c r="G36" s="1" t="s">
        <v>55</v>
      </c>
      <c r="H36" s="1" t="s">
        <v>91</v>
      </c>
      <c r="I36" s="2">
        <v>337.97079588899999</v>
      </c>
      <c r="J36" s="2">
        <v>37.29</v>
      </c>
      <c r="K36" s="2">
        <f t="shared" si="8"/>
        <v>36.409999999999997</v>
      </c>
      <c r="L36" s="2">
        <f t="shared" si="9"/>
        <v>0.88</v>
      </c>
      <c r="N36" s="4">
        <v>3.06</v>
      </c>
      <c r="O36" s="5">
        <v>5429.97</v>
      </c>
      <c r="P36" s="6">
        <v>19.09</v>
      </c>
      <c r="Q36" s="5">
        <v>44756.69</v>
      </c>
      <c r="R36" s="7">
        <v>14.26</v>
      </c>
      <c r="S36" s="5">
        <v>18106.491249999999</v>
      </c>
      <c r="AL36" s="5" t="str">
        <f t="shared" si="2"/>
        <v/>
      </c>
      <c r="AM36" s="3">
        <v>0.49</v>
      </c>
      <c r="AN36" s="5">
        <f t="shared" si="3"/>
        <v>3396.68</v>
      </c>
      <c r="AP36" s="5" t="str">
        <f t="shared" si="4"/>
        <v/>
      </c>
      <c r="AQ36" s="2">
        <v>0.39</v>
      </c>
      <c r="AS36" s="5">
        <f t="shared" si="10"/>
        <v>68293.151249999995</v>
      </c>
      <c r="AT36" s="5">
        <f t="shared" si="6"/>
        <v>66790.701922499997</v>
      </c>
      <c r="AU36" s="11">
        <f t="shared" si="7"/>
        <v>0.46175849152665038</v>
      </c>
      <c r="AV36" s="5">
        <f t="shared" si="11"/>
        <v>461.7584915266504</v>
      </c>
    </row>
    <row r="37" spans="1:48" x14ac:dyDescent="0.3">
      <c r="A37" s="1" t="s">
        <v>107</v>
      </c>
      <c r="B37" s="1" t="s">
        <v>108</v>
      </c>
      <c r="C37" s="1" t="s">
        <v>109</v>
      </c>
      <c r="D37" s="1" t="s">
        <v>68</v>
      </c>
      <c r="E37" s="1" t="s">
        <v>80</v>
      </c>
      <c r="F37" s="1" t="s">
        <v>106</v>
      </c>
      <c r="G37" s="1" t="s">
        <v>55</v>
      </c>
      <c r="H37" s="1" t="s">
        <v>91</v>
      </c>
      <c r="I37" s="2">
        <v>337.97079588899999</v>
      </c>
      <c r="J37" s="2">
        <v>38.25</v>
      </c>
      <c r="K37" s="2">
        <f t="shared" si="8"/>
        <v>37.860000000000007</v>
      </c>
      <c r="L37" s="2">
        <f t="shared" si="9"/>
        <v>0.39</v>
      </c>
      <c r="N37" s="4">
        <v>0.04</v>
      </c>
      <c r="O37" s="5">
        <v>124.215</v>
      </c>
      <c r="P37" s="6">
        <v>18.23</v>
      </c>
      <c r="Q37" s="5">
        <v>50214.535000000003</v>
      </c>
      <c r="R37" s="7">
        <v>19.57</v>
      </c>
      <c r="S37" s="5">
        <v>27723.35125</v>
      </c>
      <c r="AB37" s="10">
        <v>0.02</v>
      </c>
      <c r="AC37" s="5">
        <v>3.0598749999999999</v>
      </c>
      <c r="AL37" s="5" t="str">
        <f t="shared" si="2"/>
        <v/>
      </c>
      <c r="AM37" s="3">
        <v>0.23</v>
      </c>
      <c r="AN37" s="5">
        <f t="shared" si="3"/>
        <v>1594.3600000000001</v>
      </c>
      <c r="AP37" s="5" t="str">
        <f t="shared" si="4"/>
        <v/>
      </c>
      <c r="AQ37" s="2">
        <v>0.16</v>
      </c>
      <c r="AS37" s="5">
        <f t="shared" si="10"/>
        <v>78065.161125000013</v>
      </c>
      <c r="AT37" s="5">
        <f t="shared" si="6"/>
        <v>76347.727580249993</v>
      </c>
      <c r="AU37" s="11">
        <f t="shared" si="7"/>
        <v>0.52783112774964991</v>
      </c>
      <c r="AV37" s="5">
        <f t="shared" si="11"/>
        <v>527.83112774964991</v>
      </c>
    </row>
    <row r="38" spans="1:48" x14ac:dyDescent="0.3">
      <c r="A38" s="1" t="s">
        <v>110</v>
      </c>
      <c r="B38" s="1" t="s">
        <v>111</v>
      </c>
      <c r="C38" s="1" t="s">
        <v>103</v>
      </c>
      <c r="D38" s="1" t="s">
        <v>68</v>
      </c>
      <c r="E38" s="1" t="s">
        <v>71</v>
      </c>
      <c r="F38" s="1" t="s">
        <v>106</v>
      </c>
      <c r="G38" s="1" t="s">
        <v>55</v>
      </c>
      <c r="H38" s="1" t="s">
        <v>91</v>
      </c>
      <c r="I38" s="2">
        <v>73.063725882100002</v>
      </c>
      <c r="J38" s="2">
        <v>31.87</v>
      </c>
      <c r="K38" s="2">
        <f t="shared" si="8"/>
        <v>22.379999999999995</v>
      </c>
      <c r="L38" s="2">
        <f t="shared" si="9"/>
        <v>0</v>
      </c>
      <c r="N38" s="4">
        <v>1.52</v>
      </c>
      <c r="O38" s="5">
        <v>4720.17</v>
      </c>
      <c r="P38" s="6">
        <v>4.76</v>
      </c>
      <c r="Q38" s="5">
        <v>13111.42</v>
      </c>
      <c r="R38" s="7">
        <v>9.92</v>
      </c>
      <c r="S38" s="5">
        <v>14052.92</v>
      </c>
      <c r="T38" s="8">
        <v>5.0599999999999996</v>
      </c>
      <c r="U38" s="5">
        <v>2150.4367499999998</v>
      </c>
      <c r="Z38" s="9">
        <v>0.22</v>
      </c>
      <c r="AA38" s="5">
        <v>37.398899999999998</v>
      </c>
      <c r="AB38" s="10">
        <v>0.9</v>
      </c>
      <c r="AC38" s="5">
        <v>137.69437500000001</v>
      </c>
      <c r="AL38" s="5" t="str">
        <f t="shared" si="2"/>
        <v/>
      </c>
      <c r="AN38" s="5" t="str">
        <f t="shared" si="3"/>
        <v/>
      </c>
      <c r="AP38" s="5" t="str">
        <f t="shared" si="4"/>
        <v/>
      </c>
      <c r="AS38" s="5">
        <f t="shared" si="10"/>
        <v>34210.040025000002</v>
      </c>
      <c r="AT38" s="5">
        <f t="shared" si="6"/>
        <v>33457.419144449996</v>
      </c>
      <c r="AU38" s="11">
        <f t="shared" si="7"/>
        <v>0.23130835505281117</v>
      </c>
      <c r="AV38" s="5">
        <f t="shared" si="11"/>
        <v>231.30835505281115</v>
      </c>
    </row>
    <row r="39" spans="1:48" x14ac:dyDescent="0.3">
      <c r="A39" s="1" t="s">
        <v>110</v>
      </c>
      <c r="B39" s="1" t="s">
        <v>111</v>
      </c>
      <c r="C39" s="1" t="s">
        <v>103</v>
      </c>
      <c r="D39" s="1" t="s">
        <v>68</v>
      </c>
      <c r="E39" s="1" t="s">
        <v>72</v>
      </c>
      <c r="F39" s="1" t="s">
        <v>106</v>
      </c>
      <c r="G39" s="1" t="s">
        <v>55</v>
      </c>
      <c r="H39" s="1" t="s">
        <v>91</v>
      </c>
      <c r="I39" s="2">
        <v>73.063725882100002</v>
      </c>
      <c r="J39" s="2">
        <v>36.619999999999997</v>
      </c>
      <c r="K39" s="2">
        <f t="shared" si="8"/>
        <v>20.49</v>
      </c>
      <c r="L39" s="2">
        <f t="shared" si="9"/>
        <v>0</v>
      </c>
      <c r="R39" s="7">
        <v>7.7</v>
      </c>
      <c r="S39" s="5">
        <v>10908.012500000001</v>
      </c>
      <c r="T39" s="8">
        <v>12.79</v>
      </c>
      <c r="U39" s="5">
        <v>5435.5901249999997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10"/>
        <v>16343.602625</v>
      </c>
      <c r="AT39" s="5">
        <f t="shared" si="6"/>
        <v>15984.04336725</v>
      </c>
      <c r="AU39" s="11">
        <f t="shared" si="7"/>
        <v>0.11050591686133394</v>
      </c>
      <c r="AV39" s="5">
        <f t="shared" si="11"/>
        <v>110.50591686133394</v>
      </c>
    </row>
    <row r="40" spans="1:48" x14ac:dyDescent="0.3">
      <c r="A40" s="1" t="s">
        <v>112</v>
      </c>
      <c r="B40" s="1" t="s">
        <v>113</v>
      </c>
      <c r="C40" s="1" t="s">
        <v>67</v>
      </c>
      <c r="D40" s="1" t="s">
        <v>52</v>
      </c>
      <c r="E40" s="1" t="s">
        <v>71</v>
      </c>
      <c r="F40" s="1" t="s">
        <v>106</v>
      </c>
      <c r="G40" s="1" t="s">
        <v>55</v>
      </c>
      <c r="H40" s="1" t="s">
        <v>91</v>
      </c>
      <c r="I40" s="2">
        <v>7.9086255672199997</v>
      </c>
      <c r="J40" s="2">
        <v>6.58</v>
      </c>
      <c r="K40" s="2">
        <f t="shared" si="8"/>
        <v>6.58</v>
      </c>
      <c r="L40" s="2">
        <f t="shared" si="9"/>
        <v>0</v>
      </c>
      <c r="Z40" s="9">
        <v>1.06</v>
      </c>
      <c r="AA40" s="5">
        <v>180.19470000000001</v>
      </c>
      <c r="AB40" s="10">
        <v>5.52</v>
      </c>
      <c r="AC40" s="5">
        <v>844.52550000000008</v>
      </c>
      <c r="AL40" s="5" t="str">
        <f t="shared" si="2"/>
        <v/>
      </c>
      <c r="AN40" s="5" t="str">
        <f t="shared" si="3"/>
        <v/>
      </c>
      <c r="AP40" s="5" t="str">
        <f t="shared" si="4"/>
        <v/>
      </c>
      <c r="AS40" s="5">
        <f t="shared" si="10"/>
        <v>1024.7202000000002</v>
      </c>
      <c r="AT40" s="5">
        <f t="shared" si="6"/>
        <v>1002.1763556000001</v>
      </c>
      <c r="AU40" s="11">
        <f t="shared" si="7"/>
        <v>6.9285608458269461E-3</v>
      </c>
      <c r="AV40" s="5">
        <f t="shared" si="11"/>
        <v>6.9285608458269454</v>
      </c>
    </row>
    <row r="41" spans="1:48" x14ac:dyDescent="0.3">
      <c r="A41" s="1" t="s">
        <v>114</v>
      </c>
      <c r="B41" s="1" t="s">
        <v>115</v>
      </c>
      <c r="C41" s="1" t="s">
        <v>103</v>
      </c>
      <c r="D41" s="1" t="s">
        <v>68</v>
      </c>
      <c r="E41" s="1" t="s">
        <v>70</v>
      </c>
      <c r="F41" s="1" t="s">
        <v>106</v>
      </c>
      <c r="G41" s="1" t="s">
        <v>55</v>
      </c>
      <c r="H41" s="1" t="s">
        <v>91</v>
      </c>
      <c r="I41" s="2">
        <v>78.003646121800003</v>
      </c>
      <c r="J41" s="2">
        <v>40.409999999999997</v>
      </c>
      <c r="K41" s="2">
        <f t="shared" si="8"/>
        <v>1.4000000000000001</v>
      </c>
      <c r="L41" s="2">
        <f t="shared" si="9"/>
        <v>0</v>
      </c>
      <c r="R41" s="7">
        <v>0.32</v>
      </c>
      <c r="S41" s="5">
        <v>453.32</v>
      </c>
      <c r="T41" s="8">
        <v>1.08</v>
      </c>
      <c r="U41" s="5">
        <v>458.98649999999998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10"/>
        <v>912.30649999999991</v>
      </c>
      <c r="AT41" s="5">
        <f t="shared" si="6"/>
        <v>892.23575699999969</v>
      </c>
      <c r="AU41" s="11">
        <f t="shared" si="7"/>
        <v>6.1684849145097545E-3</v>
      </c>
      <c r="AV41" s="5">
        <f t="shared" si="11"/>
        <v>6.1684849145097544</v>
      </c>
    </row>
    <row r="42" spans="1:48" x14ac:dyDescent="0.3">
      <c r="A42" s="1" t="s">
        <v>116</v>
      </c>
      <c r="B42" s="1" t="s">
        <v>117</v>
      </c>
      <c r="C42" s="1" t="s">
        <v>118</v>
      </c>
      <c r="D42" s="1" t="s">
        <v>52</v>
      </c>
      <c r="E42" s="1" t="s">
        <v>69</v>
      </c>
      <c r="F42" s="1" t="s">
        <v>119</v>
      </c>
      <c r="G42" s="1" t="s">
        <v>55</v>
      </c>
      <c r="H42" s="1" t="s">
        <v>91</v>
      </c>
      <c r="I42" s="2">
        <v>121.52667568</v>
      </c>
      <c r="J42" s="2">
        <v>39.42</v>
      </c>
      <c r="K42" s="2">
        <f t="shared" si="8"/>
        <v>13.600000000000001</v>
      </c>
      <c r="L42" s="2">
        <f t="shared" si="9"/>
        <v>0</v>
      </c>
      <c r="R42" s="7">
        <v>9.9</v>
      </c>
      <c r="S42" s="5">
        <v>12021.075000000001</v>
      </c>
      <c r="T42" s="8">
        <v>3.7</v>
      </c>
      <c r="U42" s="5">
        <v>1347.8175000000001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10"/>
        <v>13368.892500000002</v>
      </c>
      <c r="AT42" s="5">
        <f t="shared" si="6"/>
        <v>13074.776865000003</v>
      </c>
      <c r="AU42" s="11">
        <f t="shared" si="7"/>
        <v>9.0392660481924264E-2</v>
      </c>
      <c r="AV42" s="5">
        <f t="shared" si="11"/>
        <v>90.392660481924267</v>
      </c>
    </row>
    <row r="43" spans="1:48" x14ac:dyDescent="0.3">
      <c r="A43" s="1" t="s">
        <v>116</v>
      </c>
      <c r="B43" s="1" t="s">
        <v>117</v>
      </c>
      <c r="C43" s="1" t="s">
        <v>118</v>
      </c>
      <c r="D43" s="1" t="s">
        <v>52</v>
      </c>
      <c r="E43" s="1" t="s">
        <v>71</v>
      </c>
      <c r="F43" s="1" t="s">
        <v>119</v>
      </c>
      <c r="G43" s="1" t="s">
        <v>55</v>
      </c>
      <c r="H43" s="1" t="s">
        <v>91</v>
      </c>
      <c r="I43" s="2">
        <v>121.52667568</v>
      </c>
      <c r="J43" s="2">
        <v>38.57</v>
      </c>
      <c r="K43" s="2">
        <f t="shared" si="8"/>
        <v>26.13</v>
      </c>
      <c r="L43" s="2">
        <f t="shared" si="9"/>
        <v>0</v>
      </c>
      <c r="R43" s="7">
        <v>13.87</v>
      </c>
      <c r="S43" s="5">
        <v>18074.111250000002</v>
      </c>
      <c r="T43" s="8">
        <v>12.26</v>
      </c>
      <c r="U43" s="5">
        <v>4653.6131249999999</v>
      </c>
      <c r="AL43" s="5" t="str">
        <f t="shared" si="2"/>
        <v/>
      </c>
      <c r="AN43" s="5" t="str">
        <f t="shared" si="3"/>
        <v/>
      </c>
      <c r="AP43" s="5" t="str">
        <f t="shared" si="4"/>
        <v/>
      </c>
      <c r="AS43" s="5">
        <f t="shared" si="10"/>
        <v>22727.724375000002</v>
      </c>
      <c r="AT43" s="5">
        <f t="shared" si="6"/>
        <v>22227.714438749997</v>
      </c>
      <c r="AU43" s="11">
        <f t="shared" si="7"/>
        <v>0.15367162784472452</v>
      </c>
      <c r="AV43" s="5">
        <f t="shared" si="11"/>
        <v>153.6716278447245</v>
      </c>
    </row>
    <row r="44" spans="1:48" x14ac:dyDescent="0.3">
      <c r="A44" s="1" t="s">
        <v>116</v>
      </c>
      <c r="B44" s="1" t="s">
        <v>117</v>
      </c>
      <c r="C44" s="1" t="s">
        <v>118</v>
      </c>
      <c r="D44" s="1" t="s">
        <v>52</v>
      </c>
      <c r="E44" s="1" t="s">
        <v>72</v>
      </c>
      <c r="F44" s="1" t="s">
        <v>119</v>
      </c>
      <c r="G44" s="1" t="s">
        <v>55</v>
      </c>
      <c r="H44" s="1" t="s">
        <v>91</v>
      </c>
      <c r="I44" s="2">
        <v>121.52667568</v>
      </c>
      <c r="J44" s="2">
        <v>37.46</v>
      </c>
      <c r="K44" s="2">
        <f t="shared" si="8"/>
        <v>37.459999999999994</v>
      </c>
      <c r="L44" s="2">
        <f t="shared" si="9"/>
        <v>0</v>
      </c>
      <c r="P44" s="6">
        <v>4.72</v>
      </c>
      <c r="Q44" s="5">
        <v>11143.92</v>
      </c>
      <c r="R44" s="7">
        <v>21.74</v>
      </c>
      <c r="S44" s="5">
        <v>26397.794999999998</v>
      </c>
      <c r="T44" s="8">
        <v>2.02</v>
      </c>
      <c r="U44" s="5">
        <v>735.83549999999991</v>
      </c>
      <c r="Z44" s="9">
        <v>5.01</v>
      </c>
      <c r="AA44" s="5">
        <v>730.00710000000004</v>
      </c>
      <c r="AB44" s="10">
        <v>3.97</v>
      </c>
      <c r="AC44" s="5">
        <v>520.61587499999996</v>
      </c>
      <c r="AL44" s="5" t="str">
        <f t="shared" si="2"/>
        <v/>
      </c>
      <c r="AN44" s="5" t="str">
        <f t="shared" si="3"/>
        <v/>
      </c>
      <c r="AP44" s="5" t="str">
        <f t="shared" si="4"/>
        <v/>
      </c>
      <c r="AS44" s="5">
        <f t="shared" si="10"/>
        <v>39528.173475000003</v>
      </c>
      <c r="AT44" s="5">
        <f t="shared" si="6"/>
        <v>38658.553658550009</v>
      </c>
      <c r="AU44" s="11">
        <f t="shared" si="7"/>
        <v>0.26726647434679268</v>
      </c>
      <c r="AV44" s="5">
        <f t="shared" si="11"/>
        <v>267.26647434679268</v>
      </c>
    </row>
    <row r="45" spans="1:48" x14ac:dyDescent="0.3">
      <c r="A45" s="1" t="s">
        <v>120</v>
      </c>
      <c r="B45" s="1" t="s">
        <v>121</v>
      </c>
      <c r="C45" s="1" t="s">
        <v>97</v>
      </c>
      <c r="D45" s="1" t="s">
        <v>68</v>
      </c>
      <c r="E45" s="1" t="s">
        <v>77</v>
      </c>
      <c r="F45" s="1" t="s">
        <v>119</v>
      </c>
      <c r="G45" s="1" t="s">
        <v>55</v>
      </c>
      <c r="H45" s="1" t="s">
        <v>91</v>
      </c>
      <c r="I45" s="2">
        <v>192.023009065</v>
      </c>
      <c r="J45" s="2">
        <v>40.22</v>
      </c>
      <c r="K45" s="2">
        <f t="shared" si="8"/>
        <v>0.33</v>
      </c>
      <c r="L45" s="2">
        <f t="shared" si="9"/>
        <v>0</v>
      </c>
      <c r="R45" s="7">
        <v>0.33</v>
      </c>
      <c r="S45" s="5">
        <v>467.48624999999998</v>
      </c>
      <c r="AL45" s="5" t="str">
        <f t="shared" si="2"/>
        <v/>
      </c>
      <c r="AN45" s="5" t="str">
        <f t="shared" si="3"/>
        <v/>
      </c>
      <c r="AP45" s="5" t="str">
        <f t="shared" si="4"/>
        <v/>
      </c>
      <c r="AS45" s="5">
        <f t="shared" si="10"/>
        <v>467.48624999999998</v>
      </c>
      <c r="AT45" s="5">
        <f t="shared" si="6"/>
        <v>457.20155249999993</v>
      </c>
      <c r="AU45" s="11">
        <f t="shared" si="7"/>
        <v>3.1608695990500298E-3</v>
      </c>
      <c r="AV45" s="5">
        <f t="shared" si="11"/>
        <v>3.16086959905003</v>
      </c>
    </row>
    <row r="46" spans="1:48" x14ac:dyDescent="0.3">
      <c r="A46" s="1" t="s">
        <v>120</v>
      </c>
      <c r="B46" s="1" t="s">
        <v>121</v>
      </c>
      <c r="C46" s="1" t="s">
        <v>97</v>
      </c>
      <c r="D46" s="1" t="s">
        <v>68</v>
      </c>
      <c r="E46" s="1" t="s">
        <v>78</v>
      </c>
      <c r="F46" s="1" t="s">
        <v>119</v>
      </c>
      <c r="G46" s="1" t="s">
        <v>55</v>
      </c>
      <c r="H46" s="1" t="s">
        <v>91</v>
      </c>
      <c r="I46" s="2">
        <v>192.023009065</v>
      </c>
      <c r="J46" s="2">
        <v>29.44</v>
      </c>
      <c r="K46" s="2">
        <f t="shared" si="8"/>
        <v>0.23</v>
      </c>
      <c r="L46" s="2">
        <f t="shared" si="9"/>
        <v>0</v>
      </c>
      <c r="R46" s="7">
        <v>0.23</v>
      </c>
      <c r="S46" s="5">
        <v>325.82375000000002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10"/>
        <v>325.82375000000002</v>
      </c>
      <c r="AT46" s="5">
        <f t="shared" si="6"/>
        <v>318.65562749999998</v>
      </c>
      <c r="AU46" s="11">
        <f t="shared" si="7"/>
        <v>2.2030303266106274E-3</v>
      </c>
      <c r="AV46" s="5">
        <f t="shared" si="11"/>
        <v>2.2030303266106275</v>
      </c>
    </row>
    <row r="47" spans="1:48" x14ac:dyDescent="0.3">
      <c r="A47" s="1" t="s">
        <v>120</v>
      </c>
      <c r="B47" s="1" t="s">
        <v>121</v>
      </c>
      <c r="C47" s="1" t="s">
        <v>97</v>
      </c>
      <c r="D47" s="1" t="s">
        <v>68</v>
      </c>
      <c r="E47" s="1" t="s">
        <v>79</v>
      </c>
      <c r="F47" s="1" t="s">
        <v>119</v>
      </c>
      <c r="G47" s="1" t="s">
        <v>55</v>
      </c>
      <c r="H47" s="1" t="s">
        <v>91</v>
      </c>
      <c r="I47" s="2">
        <v>192.023009065</v>
      </c>
      <c r="J47" s="2">
        <v>36.5</v>
      </c>
      <c r="K47" s="2">
        <f t="shared" si="8"/>
        <v>29.15</v>
      </c>
      <c r="L47" s="2">
        <f t="shared" si="9"/>
        <v>0</v>
      </c>
      <c r="P47" s="6">
        <v>5.04</v>
      </c>
      <c r="Q47" s="5">
        <v>13882.68</v>
      </c>
      <c r="R47" s="7">
        <v>24.07</v>
      </c>
      <c r="S47" s="5">
        <v>34098.16375</v>
      </c>
      <c r="T47" s="8">
        <v>0.04</v>
      </c>
      <c r="U47" s="5">
        <v>16.999500000000001</v>
      </c>
      <c r="AL47" s="5" t="str">
        <f t="shared" si="2"/>
        <v/>
      </c>
      <c r="AN47" s="5" t="str">
        <f t="shared" si="3"/>
        <v/>
      </c>
      <c r="AP47" s="5" t="str">
        <f t="shared" si="4"/>
        <v/>
      </c>
      <c r="AS47" s="5">
        <f t="shared" si="10"/>
        <v>47997.843249999998</v>
      </c>
      <c r="AT47" s="5">
        <f t="shared" si="6"/>
        <v>46941.890698499992</v>
      </c>
      <c r="AU47" s="11">
        <f t="shared" si="7"/>
        <v>0.3245334457406901</v>
      </c>
      <c r="AV47" s="5">
        <f t="shared" si="11"/>
        <v>324.53344574069007</v>
      </c>
    </row>
    <row r="48" spans="1:48" x14ac:dyDescent="0.3">
      <c r="A48" s="1" t="s">
        <v>120</v>
      </c>
      <c r="B48" s="1" t="s">
        <v>121</v>
      </c>
      <c r="C48" s="1" t="s">
        <v>97</v>
      </c>
      <c r="D48" s="1" t="s">
        <v>68</v>
      </c>
      <c r="E48" s="1" t="s">
        <v>80</v>
      </c>
      <c r="F48" s="1" t="s">
        <v>119</v>
      </c>
      <c r="G48" s="1" t="s">
        <v>55</v>
      </c>
      <c r="H48" s="1" t="s">
        <v>91</v>
      </c>
      <c r="I48" s="2">
        <v>192.023009065</v>
      </c>
      <c r="J48" s="2">
        <v>38.32</v>
      </c>
      <c r="K48" s="2">
        <f t="shared" si="8"/>
        <v>36.31</v>
      </c>
      <c r="L48" s="2">
        <f t="shared" si="9"/>
        <v>0</v>
      </c>
      <c r="P48" s="6">
        <v>6.33</v>
      </c>
      <c r="Q48" s="5">
        <v>17435.985000000001</v>
      </c>
      <c r="R48" s="7">
        <v>29.98</v>
      </c>
      <c r="S48" s="5">
        <v>42470.417500000003</v>
      </c>
      <c r="AL48" s="5" t="str">
        <f t="shared" si="2"/>
        <v/>
      </c>
      <c r="AN48" s="5" t="str">
        <f t="shared" si="3"/>
        <v/>
      </c>
      <c r="AP48" s="5" t="str">
        <f t="shared" si="4"/>
        <v/>
      </c>
      <c r="AS48" s="5">
        <f t="shared" si="10"/>
        <v>59906.402500000004</v>
      </c>
      <c r="AT48" s="5">
        <f t="shared" si="6"/>
        <v>58588.46164500001</v>
      </c>
      <c r="AU48" s="11">
        <f t="shared" si="7"/>
        <v>0.40505218378231395</v>
      </c>
      <c r="AV48" s="5">
        <f t="shared" si="11"/>
        <v>405.05218378231393</v>
      </c>
    </row>
    <row r="49" spans="1:48" x14ac:dyDescent="0.3">
      <c r="A49" s="1" t="s">
        <v>120</v>
      </c>
      <c r="B49" s="1" t="s">
        <v>121</v>
      </c>
      <c r="C49" s="1" t="s">
        <v>97</v>
      </c>
      <c r="D49" s="1" t="s">
        <v>68</v>
      </c>
      <c r="E49" s="1" t="s">
        <v>70</v>
      </c>
      <c r="F49" s="1" t="s">
        <v>119</v>
      </c>
      <c r="G49" s="1" t="s">
        <v>55</v>
      </c>
      <c r="H49" s="1" t="s">
        <v>91</v>
      </c>
      <c r="I49" s="2">
        <v>192.023009065</v>
      </c>
      <c r="J49" s="2">
        <v>40.67</v>
      </c>
      <c r="K49" s="2">
        <f t="shared" si="8"/>
        <v>0.17</v>
      </c>
      <c r="L49" s="2">
        <f t="shared" si="9"/>
        <v>0</v>
      </c>
      <c r="T49" s="8">
        <v>0.17</v>
      </c>
      <c r="U49" s="5">
        <v>61.926749999999998</v>
      </c>
      <c r="AL49" s="5" t="str">
        <f t="shared" si="2"/>
        <v/>
      </c>
      <c r="AN49" s="5" t="str">
        <f t="shared" si="3"/>
        <v/>
      </c>
      <c r="AP49" s="5" t="str">
        <f t="shared" si="4"/>
        <v/>
      </c>
      <c r="AS49" s="5">
        <f t="shared" si="10"/>
        <v>61.926749999999998</v>
      </c>
      <c r="AT49" s="5">
        <f t="shared" si="6"/>
        <v>60.564361499999997</v>
      </c>
      <c r="AU49" s="11">
        <f t="shared" si="7"/>
        <v>4.1871259623779624E-4</v>
      </c>
      <c r="AV49" s="5">
        <f t="shared" si="11"/>
        <v>0.41871259623779622</v>
      </c>
    </row>
    <row r="50" spans="1:48" x14ac:dyDescent="0.3">
      <c r="A50" s="1" t="s">
        <v>122</v>
      </c>
      <c r="B50" s="1" t="s">
        <v>123</v>
      </c>
      <c r="C50" s="1" t="s">
        <v>124</v>
      </c>
      <c r="D50" s="1" t="s">
        <v>52</v>
      </c>
      <c r="E50" s="1" t="s">
        <v>69</v>
      </c>
      <c r="F50" s="1" t="s">
        <v>125</v>
      </c>
      <c r="G50" s="1" t="s">
        <v>55</v>
      </c>
      <c r="H50" s="1" t="s">
        <v>91</v>
      </c>
      <c r="I50" s="2">
        <v>80.454616172499996</v>
      </c>
      <c r="J50" s="2">
        <v>39.18</v>
      </c>
      <c r="K50" s="2">
        <f t="shared" si="8"/>
        <v>0.09</v>
      </c>
      <c r="L50" s="2">
        <f t="shared" si="9"/>
        <v>0</v>
      </c>
      <c r="P50" s="6">
        <v>0.09</v>
      </c>
      <c r="Q50" s="5">
        <v>177.07499999999999</v>
      </c>
      <c r="AL50" s="5" t="str">
        <f t="shared" si="2"/>
        <v/>
      </c>
      <c r="AN50" s="5" t="str">
        <f t="shared" si="3"/>
        <v/>
      </c>
      <c r="AP50" s="5" t="str">
        <f t="shared" si="4"/>
        <v/>
      </c>
      <c r="AS50" s="5">
        <f t="shared" si="10"/>
        <v>177.07499999999999</v>
      </c>
      <c r="AT50" s="5">
        <f t="shared" si="6"/>
        <v>173.17934999999997</v>
      </c>
      <c r="AU50" s="11">
        <f t="shared" si="7"/>
        <v>1.1972779611203197E-3</v>
      </c>
      <c r="AV50" s="5">
        <f t="shared" si="11"/>
        <v>1.1972779611203197</v>
      </c>
    </row>
    <row r="51" spans="1:48" x14ac:dyDescent="0.3">
      <c r="A51" s="1" t="s">
        <v>126</v>
      </c>
      <c r="B51" s="1" t="s">
        <v>123</v>
      </c>
      <c r="C51" s="1" t="s">
        <v>124</v>
      </c>
      <c r="D51" s="1" t="s">
        <v>52</v>
      </c>
      <c r="E51" s="1" t="s">
        <v>80</v>
      </c>
      <c r="F51" s="1" t="s">
        <v>125</v>
      </c>
      <c r="G51" s="1" t="s">
        <v>55</v>
      </c>
      <c r="H51" s="1" t="s">
        <v>91</v>
      </c>
      <c r="I51" s="2">
        <v>120.908153536</v>
      </c>
      <c r="J51" s="2">
        <v>38.33</v>
      </c>
      <c r="K51" s="2">
        <f t="shared" si="8"/>
        <v>31.590000000000003</v>
      </c>
      <c r="L51" s="2">
        <f t="shared" si="9"/>
        <v>0</v>
      </c>
      <c r="N51" s="4">
        <v>1.01</v>
      </c>
      <c r="O51" s="5">
        <v>3136.42875</v>
      </c>
      <c r="P51" s="6">
        <v>6.7</v>
      </c>
      <c r="Q51" s="5">
        <v>18455.150000000001</v>
      </c>
      <c r="R51" s="7">
        <v>19.73</v>
      </c>
      <c r="S51" s="5">
        <v>20984.263749999998</v>
      </c>
      <c r="T51" s="8">
        <v>4.1500000000000004</v>
      </c>
      <c r="U51" s="5">
        <v>1259.784375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10"/>
        <v>43835.626875000002</v>
      </c>
      <c r="AT51" s="5">
        <f t="shared" si="6"/>
        <v>42871.24308375</v>
      </c>
      <c r="AU51" s="11">
        <f t="shared" si="7"/>
        <v>0.29639096410747479</v>
      </c>
      <c r="AV51" s="5">
        <f t="shared" si="11"/>
        <v>296.39096410747476</v>
      </c>
    </row>
    <row r="52" spans="1:48" x14ac:dyDescent="0.3">
      <c r="A52" s="1" t="s">
        <v>126</v>
      </c>
      <c r="B52" s="1" t="s">
        <v>123</v>
      </c>
      <c r="C52" s="1" t="s">
        <v>124</v>
      </c>
      <c r="D52" s="1" t="s">
        <v>52</v>
      </c>
      <c r="E52" s="1" t="s">
        <v>71</v>
      </c>
      <c r="F52" s="1" t="s">
        <v>125</v>
      </c>
      <c r="G52" s="1" t="s">
        <v>55</v>
      </c>
      <c r="H52" s="1" t="s">
        <v>91</v>
      </c>
      <c r="I52" s="2">
        <v>120.908153536</v>
      </c>
      <c r="J52" s="2">
        <v>38.29</v>
      </c>
      <c r="K52" s="2">
        <f t="shared" si="8"/>
        <v>27.07</v>
      </c>
      <c r="L52" s="2">
        <f t="shared" si="9"/>
        <v>0.01</v>
      </c>
      <c r="P52" s="6">
        <v>11.24</v>
      </c>
      <c r="Q52" s="5">
        <v>22114.7</v>
      </c>
      <c r="R52" s="7">
        <v>14.68</v>
      </c>
      <c r="S52" s="5">
        <v>14854.325000000001</v>
      </c>
      <c r="T52" s="8">
        <v>1.1499999999999999</v>
      </c>
      <c r="U52" s="5">
        <v>349.09687500000001</v>
      </c>
      <c r="AL52" s="5" t="str">
        <f t="shared" si="2"/>
        <v/>
      </c>
      <c r="AM52" s="3">
        <v>0.01</v>
      </c>
      <c r="AN52" s="5">
        <f t="shared" si="3"/>
        <v>69.320000000000007</v>
      </c>
      <c r="AP52" s="5" t="str">
        <f t="shared" si="4"/>
        <v/>
      </c>
      <c r="AS52" s="5">
        <f t="shared" si="10"/>
        <v>37318.121875000004</v>
      </c>
      <c r="AT52" s="5">
        <f t="shared" si="6"/>
        <v>36497.123193750005</v>
      </c>
      <c r="AU52" s="11">
        <f t="shared" si="7"/>
        <v>0.25232339331548559</v>
      </c>
      <c r="AV52" s="5">
        <f t="shared" si="11"/>
        <v>252.32339331548562</v>
      </c>
    </row>
    <row r="53" spans="1:48" x14ac:dyDescent="0.3">
      <c r="A53" s="1" t="s">
        <v>126</v>
      </c>
      <c r="B53" s="1" t="s">
        <v>123</v>
      </c>
      <c r="C53" s="1" t="s">
        <v>124</v>
      </c>
      <c r="D53" s="1" t="s">
        <v>52</v>
      </c>
      <c r="E53" s="1" t="s">
        <v>72</v>
      </c>
      <c r="F53" s="1" t="s">
        <v>125</v>
      </c>
      <c r="G53" s="1" t="s">
        <v>55</v>
      </c>
      <c r="H53" s="1" t="s">
        <v>91</v>
      </c>
      <c r="I53" s="2">
        <v>120.908153536</v>
      </c>
      <c r="J53" s="2">
        <v>37.270000000000003</v>
      </c>
      <c r="K53" s="2">
        <f t="shared" si="8"/>
        <v>30.38</v>
      </c>
      <c r="L53" s="2">
        <f t="shared" si="9"/>
        <v>0.01</v>
      </c>
      <c r="P53" s="6">
        <v>24.43</v>
      </c>
      <c r="Q53" s="5">
        <v>48066.025000000001</v>
      </c>
      <c r="R53" s="7">
        <v>1.88</v>
      </c>
      <c r="S53" s="5">
        <v>1902.325</v>
      </c>
      <c r="Z53" s="9">
        <v>1.84</v>
      </c>
      <c r="AA53" s="5">
        <v>223.422</v>
      </c>
      <c r="AB53" s="10">
        <v>2.23</v>
      </c>
      <c r="AC53" s="5">
        <v>243.69718750000001</v>
      </c>
      <c r="AL53" s="5" t="str">
        <f t="shared" si="2"/>
        <v/>
      </c>
      <c r="AM53" s="3">
        <v>0.01</v>
      </c>
      <c r="AN53" s="5">
        <f t="shared" si="3"/>
        <v>69.320000000000007</v>
      </c>
      <c r="AP53" s="5" t="str">
        <f t="shared" si="4"/>
        <v/>
      </c>
      <c r="AS53" s="5">
        <f t="shared" si="10"/>
        <v>50435.469187499999</v>
      </c>
      <c r="AT53" s="5">
        <f t="shared" si="6"/>
        <v>49325.888865374996</v>
      </c>
      <c r="AU53" s="11">
        <f t="shared" si="7"/>
        <v>0.34101525182525322</v>
      </c>
      <c r="AV53" s="5">
        <f t="shared" si="11"/>
        <v>341.01525182525319</v>
      </c>
    </row>
    <row r="54" spans="1:48" x14ac:dyDescent="0.3">
      <c r="A54" s="1" t="s">
        <v>127</v>
      </c>
      <c r="B54" s="1" t="s">
        <v>128</v>
      </c>
      <c r="C54" s="1" t="s">
        <v>129</v>
      </c>
      <c r="D54" s="1" t="s">
        <v>68</v>
      </c>
      <c r="E54" s="1" t="s">
        <v>78</v>
      </c>
      <c r="F54" s="1" t="s">
        <v>125</v>
      </c>
      <c r="G54" s="1" t="s">
        <v>55</v>
      </c>
      <c r="H54" s="1" t="s">
        <v>91</v>
      </c>
      <c r="I54" s="2">
        <v>123.457386105</v>
      </c>
      <c r="J54" s="2">
        <v>39.270000000000003</v>
      </c>
      <c r="K54" s="2">
        <f t="shared" si="8"/>
        <v>23.240000000000002</v>
      </c>
      <c r="L54" s="2">
        <f t="shared" si="9"/>
        <v>0</v>
      </c>
      <c r="P54" s="6">
        <v>1</v>
      </c>
      <c r="Q54" s="5">
        <v>2754.5</v>
      </c>
      <c r="R54" s="7">
        <v>13.94</v>
      </c>
      <c r="S54" s="5">
        <v>19747.752499999999</v>
      </c>
      <c r="T54" s="8">
        <v>8.3000000000000007</v>
      </c>
      <c r="U54" s="5">
        <v>3527.3962499999998</v>
      </c>
      <c r="AL54" s="5" t="str">
        <f t="shared" si="2"/>
        <v/>
      </c>
      <c r="AN54" s="5" t="str">
        <f t="shared" si="3"/>
        <v/>
      </c>
      <c r="AP54" s="5" t="str">
        <f t="shared" si="4"/>
        <v/>
      </c>
      <c r="AS54" s="5">
        <f t="shared" si="10"/>
        <v>26029.64875</v>
      </c>
      <c r="AT54" s="5">
        <f t="shared" si="6"/>
        <v>25456.996477500001</v>
      </c>
      <c r="AU54" s="11">
        <f t="shared" si="7"/>
        <v>0.17599731630144336</v>
      </c>
      <c r="AV54" s="5">
        <f t="shared" si="11"/>
        <v>175.99731630144336</v>
      </c>
    </row>
    <row r="55" spans="1:48" x14ac:dyDescent="0.3">
      <c r="A55" s="1" t="s">
        <v>127</v>
      </c>
      <c r="B55" s="1" t="s">
        <v>128</v>
      </c>
      <c r="C55" s="1" t="s">
        <v>129</v>
      </c>
      <c r="D55" s="1" t="s">
        <v>68</v>
      </c>
      <c r="E55" s="1" t="s">
        <v>79</v>
      </c>
      <c r="F55" s="1" t="s">
        <v>125</v>
      </c>
      <c r="G55" s="1" t="s">
        <v>55</v>
      </c>
      <c r="H55" s="1" t="s">
        <v>91</v>
      </c>
      <c r="I55" s="2">
        <v>123.457386105</v>
      </c>
      <c r="J55" s="2">
        <v>37.36</v>
      </c>
      <c r="K55" s="2">
        <f t="shared" si="8"/>
        <v>37.35</v>
      </c>
      <c r="L55" s="2">
        <f t="shared" si="9"/>
        <v>0</v>
      </c>
      <c r="N55" s="4">
        <v>5.43</v>
      </c>
      <c r="O55" s="5">
        <v>16862.186249999999</v>
      </c>
      <c r="P55" s="6">
        <v>28.65</v>
      </c>
      <c r="Q55" s="5">
        <v>78916.425000000003</v>
      </c>
      <c r="R55" s="7">
        <v>3.27</v>
      </c>
      <c r="S55" s="5">
        <v>4381.4187499999998</v>
      </c>
      <c r="AL55" s="5" t="str">
        <f t="shared" si="2"/>
        <v/>
      </c>
      <c r="AN55" s="5" t="str">
        <f t="shared" si="3"/>
        <v/>
      </c>
      <c r="AP55" s="5" t="str">
        <f t="shared" si="4"/>
        <v/>
      </c>
      <c r="AS55" s="5">
        <f t="shared" si="10"/>
        <v>100160.03</v>
      </c>
      <c r="AT55" s="5">
        <f t="shared" si="6"/>
        <v>97956.509340000004</v>
      </c>
      <c r="AU55" s="11">
        <f t="shared" si="7"/>
        <v>0.67722375549428249</v>
      </c>
      <c r="AV55" s="5">
        <f t="shared" si="11"/>
        <v>677.2237554942825</v>
      </c>
    </row>
    <row r="56" spans="1:48" x14ac:dyDescent="0.3">
      <c r="A56" s="1" t="s">
        <v>130</v>
      </c>
      <c r="B56" s="1" t="s">
        <v>131</v>
      </c>
      <c r="C56" s="1" t="s">
        <v>132</v>
      </c>
      <c r="D56" s="1" t="s">
        <v>133</v>
      </c>
      <c r="E56" s="1" t="s">
        <v>134</v>
      </c>
      <c r="F56" s="1" t="s">
        <v>135</v>
      </c>
      <c r="G56" s="1" t="s">
        <v>55</v>
      </c>
      <c r="H56" s="1" t="s">
        <v>91</v>
      </c>
      <c r="I56" s="2">
        <v>160.61201997200001</v>
      </c>
      <c r="J56" s="2">
        <v>36.08</v>
      </c>
      <c r="K56" s="2">
        <f t="shared" si="8"/>
        <v>16.12</v>
      </c>
      <c r="L56" s="2">
        <f t="shared" si="9"/>
        <v>0</v>
      </c>
      <c r="R56" s="7">
        <v>4.2300000000000004</v>
      </c>
      <c r="S56" s="5">
        <v>5136.2775000000001</v>
      </c>
      <c r="T56" s="8">
        <v>11.89</v>
      </c>
      <c r="U56" s="5">
        <v>4331.2297500000004</v>
      </c>
      <c r="AL56" s="5" t="str">
        <f t="shared" si="2"/>
        <v/>
      </c>
      <c r="AN56" s="5" t="str">
        <f t="shared" si="3"/>
        <v/>
      </c>
      <c r="AP56" s="5" t="str">
        <f t="shared" si="4"/>
        <v/>
      </c>
      <c r="AS56" s="5">
        <f t="shared" si="10"/>
        <v>9467.5072500000006</v>
      </c>
      <c r="AT56" s="5">
        <f t="shared" si="6"/>
        <v>9259.2220904999976</v>
      </c>
      <c r="AU56" s="11">
        <f t="shared" si="7"/>
        <v>6.4013766918943074E-2</v>
      </c>
      <c r="AV56" s="5">
        <f t="shared" si="11"/>
        <v>64.013766918943062</v>
      </c>
    </row>
    <row r="57" spans="1:48" x14ac:dyDescent="0.3">
      <c r="A57" s="1" t="s">
        <v>130</v>
      </c>
      <c r="B57" s="1" t="s">
        <v>131</v>
      </c>
      <c r="C57" s="1" t="s">
        <v>132</v>
      </c>
      <c r="D57" s="1" t="s">
        <v>133</v>
      </c>
      <c r="E57" s="1" t="s">
        <v>57</v>
      </c>
      <c r="F57" s="1" t="s">
        <v>135</v>
      </c>
      <c r="G57" s="1" t="s">
        <v>55</v>
      </c>
      <c r="H57" s="1" t="s">
        <v>91</v>
      </c>
      <c r="I57" s="2">
        <v>160.61201997200001</v>
      </c>
      <c r="J57" s="2">
        <v>38</v>
      </c>
      <c r="K57" s="2">
        <f t="shared" si="8"/>
        <v>24.950000000000003</v>
      </c>
      <c r="L57" s="2">
        <f t="shared" si="9"/>
        <v>0</v>
      </c>
      <c r="R57" s="7">
        <v>3.26</v>
      </c>
      <c r="S57" s="5">
        <v>3950.36</v>
      </c>
      <c r="T57" s="8">
        <v>21.69</v>
      </c>
      <c r="U57" s="5">
        <v>7898.69625</v>
      </c>
      <c r="AL57" s="5" t="str">
        <f t="shared" si="2"/>
        <v/>
      </c>
      <c r="AN57" s="5" t="str">
        <f t="shared" si="3"/>
        <v/>
      </c>
      <c r="AP57" s="5" t="str">
        <f t="shared" si="4"/>
        <v/>
      </c>
      <c r="AS57" s="5">
        <f t="shared" si="10"/>
        <v>11849.05625</v>
      </c>
      <c r="AT57" s="5">
        <f t="shared" si="6"/>
        <v>11588.377012499999</v>
      </c>
      <c r="AU57" s="11">
        <f t="shared" si="7"/>
        <v>8.0116413430467215E-2</v>
      </c>
      <c r="AV57" s="5">
        <f t="shared" si="11"/>
        <v>80.116413430467219</v>
      </c>
    </row>
    <row r="58" spans="1:48" x14ac:dyDescent="0.3">
      <c r="A58" s="1" t="s">
        <v>130</v>
      </c>
      <c r="B58" s="1" t="s">
        <v>131</v>
      </c>
      <c r="C58" s="1" t="s">
        <v>132</v>
      </c>
      <c r="D58" s="1" t="s">
        <v>133</v>
      </c>
      <c r="E58" s="1" t="s">
        <v>58</v>
      </c>
      <c r="F58" s="1" t="s">
        <v>135</v>
      </c>
      <c r="G58" s="1" t="s">
        <v>55</v>
      </c>
      <c r="H58" s="1" t="s">
        <v>91</v>
      </c>
      <c r="I58" s="2">
        <v>160.61201997200001</v>
      </c>
      <c r="J58" s="2">
        <v>40.520000000000003</v>
      </c>
      <c r="K58" s="2">
        <f t="shared" si="8"/>
        <v>0.18</v>
      </c>
      <c r="L58" s="2">
        <f t="shared" si="9"/>
        <v>0</v>
      </c>
      <c r="R58" s="7">
        <v>0.05</v>
      </c>
      <c r="S58" s="5">
        <v>40.475000000000001</v>
      </c>
      <c r="T58" s="8">
        <v>0.13</v>
      </c>
      <c r="U58" s="5">
        <v>41.284500000000001</v>
      </c>
      <c r="AL58" s="5" t="str">
        <f t="shared" si="2"/>
        <v/>
      </c>
      <c r="AN58" s="5" t="str">
        <f t="shared" si="3"/>
        <v/>
      </c>
      <c r="AP58" s="5" t="str">
        <f t="shared" si="4"/>
        <v/>
      </c>
      <c r="AS58" s="5">
        <f t="shared" si="10"/>
        <v>81.759500000000003</v>
      </c>
      <c r="AT58" s="5">
        <f t="shared" si="6"/>
        <v>79.960791</v>
      </c>
      <c r="AU58" s="11">
        <f t="shared" si="7"/>
        <v>5.5281009437931268E-4</v>
      </c>
      <c r="AV58" s="5">
        <f t="shared" si="11"/>
        <v>0.55281009437931272</v>
      </c>
    </row>
    <row r="59" spans="1:48" x14ac:dyDescent="0.3">
      <c r="A59" s="1" t="s">
        <v>136</v>
      </c>
      <c r="B59" s="1" t="s">
        <v>137</v>
      </c>
      <c r="C59" s="1" t="s">
        <v>138</v>
      </c>
      <c r="D59" s="1" t="s">
        <v>139</v>
      </c>
      <c r="E59" s="1" t="s">
        <v>71</v>
      </c>
      <c r="F59" s="1" t="s">
        <v>135</v>
      </c>
      <c r="G59" s="1" t="s">
        <v>55</v>
      </c>
      <c r="H59" s="1" t="s">
        <v>91</v>
      </c>
      <c r="I59" s="2">
        <v>39.921137804399997</v>
      </c>
      <c r="J59" s="2">
        <v>38.9</v>
      </c>
      <c r="K59" s="2">
        <f t="shared" si="8"/>
        <v>2.02</v>
      </c>
      <c r="L59" s="2">
        <f t="shared" si="9"/>
        <v>16.88</v>
      </c>
      <c r="M59" s="3">
        <v>16.88</v>
      </c>
      <c r="Z59" s="9">
        <v>1.58</v>
      </c>
      <c r="AA59" s="5">
        <v>181.89465000000001</v>
      </c>
      <c r="AB59" s="10">
        <v>0.44</v>
      </c>
      <c r="AC59" s="5">
        <v>38.466999999999999</v>
      </c>
      <c r="AL59" s="5" t="str">
        <f t="shared" si="2"/>
        <v/>
      </c>
      <c r="AN59" s="5" t="str">
        <f t="shared" si="3"/>
        <v/>
      </c>
      <c r="AP59" s="5" t="str">
        <f t="shared" si="4"/>
        <v/>
      </c>
      <c r="AS59" s="5">
        <f t="shared" si="10"/>
        <v>220.36165</v>
      </c>
      <c r="AT59" s="5">
        <f t="shared" si="6"/>
        <v>215.5136937</v>
      </c>
      <c r="AU59" s="11">
        <f t="shared" si="7"/>
        <v>1.4899570635104307E-3</v>
      </c>
      <c r="AV59" s="5">
        <f t="shared" si="11"/>
        <v>1.4899570635104309</v>
      </c>
    </row>
    <row r="60" spans="1:48" x14ac:dyDescent="0.3">
      <c r="A60" s="1" t="s">
        <v>140</v>
      </c>
      <c r="B60" s="1" t="s">
        <v>141</v>
      </c>
      <c r="C60" s="1" t="s">
        <v>142</v>
      </c>
      <c r="D60" s="1" t="s">
        <v>52</v>
      </c>
      <c r="E60" s="1" t="s">
        <v>77</v>
      </c>
      <c r="F60" s="1" t="s">
        <v>135</v>
      </c>
      <c r="G60" s="1" t="s">
        <v>55</v>
      </c>
      <c r="H60" s="1" t="s">
        <v>91</v>
      </c>
      <c r="I60" s="2">
        <v>161.26507768100001</v>
      </c>
      <c r="J60" s="2">
        <v>40.69</v>
      </c>
      <c r="K60" s="2">
        <f t="shared" si="8"/>
        <v>20.97</v>
      </c>
      <c r="L60" s="2">
        <f t="shared" si="9"/>
        <v>0</v>
      </c>
      <c r="P60" s="6">
        <v>1.59</v>
      </c>
      <c r="Q60" s="5">
        <v>2502.66</v>
      </c>
      <c r="R60" s="7">
        <v>18.61</v>
      </c>
      <c r="S60" s="5">
        <v>15064.795</v>
      </c>
      <c r="T60" s="8">
        <v>0.77</v>
      </c>
      <c r="U60" s="5">
        <v>186.99449999999999</v>
      </c>
      <c r="AL60" s="5" t="str">
        <f t="shared" si="2"/>
        <v/>
      </c>
      <c r="AN60" s="5" t="str">
        <f t="shared" si="3"/>
        <v/>
      </c>
      <c r="AP60" s="5" t="str">
        <f t="shared" si="4"/>
        <v/>
      </c>
      <c r="AS60" s="5">
        <f t="shared" si="10"/>
        <v>17754.449500000002</v>
      </c>
      <c r="AT60" s="5">
        <f t="shared" si="6"/>
        <v>17363.851611000002</v>
      </c>
      <c r="AU60" s="11">
        <f t="shared" si="7"/>
        <v>0.12004524127162888</v>
      </c>
      <c r="AV60" s="5">
        <f t="shared" si="11"/>
        <v>120.04524127162887</v>
      </c>
    </row>
    <row r="61" spans="1:48" x14ac:dyDescent="0.3">
      <c r="A61" s="1" t="s">
        <v>140</v>
      </c>
      <c r="B61" s="1" t="s">
        <v>141</v>
      </c>
      <c r="C61" s="1" t="s">
        <v>142</v>
      </c>
      <c r="D61" s="1" t="s">
        <v>52</v>
      </c>
      <c r="E61" s="1" t="s">
        <v>78</v>
      </c>
      <c r="F61" s="1" t="s">
        <v>135</v>
      </c>
      <c r="G61" s="1" t="s">
        <v>55</v>
      </c>
      <c r="H61" s="1" t="s">
        <v>91</v>
      </c>
      <c r="I61" s="2">
        <v>161.26507768100001</v>
      </c>
      <c r="J61" s="2">
        <v>37.97</v>
      </c>
      <c r="K61" s="2">
        <f t="shared" si="8"/>
        <v>35.549999999999997</v>
      </c>
      <c r="L61" s="2">
        <f t="shared" si="9"/>
        <v>0</v>
      </c>
      <c r="P61" s="6">
        <v>7.73</v>
      </c>
      <c r="Q61" s="5">
        <v>12167.02</v>
      </c>
      <c r="R61" s="7">
        <v>20.58</v>
      </c>
      <c r="S61" s="5">
        <v>16659.509999999998</v>
      </c>
      <c r="T61" s="8">
        <v>2.56</v>
      </c>
      <c r="U61" s="5">
        <v>655.69499999999994</v>
      </c>
      <c r="Z61" s="9">
        <v>2.94</v>
      </c>
      <c r="AA61" s="5">
        <v>288.02010000000001</v>
      </c>
      <c r="AB61" s="10">
        <v>1.74</v>
      </c>
      <c r="AC61" s="5">
        <v>164.35900000000001</v>
      </c>
      <c r="AL61" s="5" t="str">
        <f t="shared" si="2"/>
        <v/>
      </c>
      <c r="AN61" s="5" t="str">
        <f t="shared" si="3"/>
        <v/>
      </c>
      <c r="AP61" s="5" t="str">
        <f t="shared" si="4"/>
        <v/>
      </c>
      <c r="AS61" s="5">
        <f t="shared" si="10"/>
        <v>29934.6041</v>
      </c>
      <c r="AT61" s="5">
        <f t="shared" si="6"/>
        <v>29276.042809799997</v>
      </c>
      <c r="AU61" s="11">
        <f t="shared" si="7"/>
        <v>0.20240034880018051</v>
      </c>
      <c r="AV61" s="5">
        <f t="shared" si="11"/>
        <v>202.40034880018052</v>
      </c>
    </row>
    <row r="62" spans="1:48" x14ac:dyDescent="0.3">
      <c r="A62" s="1" t="s">
        <v>140</v>
      </c>
      <c r="B62" s="1" t="s">
        <v>141</v>
      </c>
      <c r="C62" s="1" t="s">
        <v>142</v>
      </c>
      <c r="D62" s="1" t="s">
        <v>52</v>
      </c>
      <c r="E62" s="1" t="s">
        <v>79</v>
      </c>
      <c r="F62" s="1" t="s">
        <v>135</v>
      </c>
      <c r="G62" s="1" t="s">
        <v>55</v>
      </c>
      <c r="H62" s="1" t="s">
        <v>91</v>
      </c>
      <c r="I62" s="2">
        <v>161.26507768100001</v>
      </c>
      <c r="J62" s="2">
        <v>36.97</v>
      </c>
      <c r="K62" s="2">
        <f t="shared" si="8"/>
        <v>35.119999999999997</v>
      </c>
      <c r="L62" s="2">
        <f t="shared" si="9"/>
        <v>1.83</v>
      </c>
      <c r="N62" s="4">
        <v>4.99</v>
      </c>
      <c r="O62" s="5">
        <v>8854.755000000001</v>
      </c>
      <c r="P62" s="6">
        <v>23.84</v>
      </c>
      <c r="Q62" s="5">
        <v>37524.160000000003</v>
      </c>
      <c r="R62" s="7">
        <v>6.2899999999999991</v>
      </c>
      <c r="S62" s="5">
        <v>5091.7549999999992</v>
      </c>
      <c r="AL62" s="5" t="str">
        <f t="shared" ref="AL62:AL125" si="12">IF(AK62&gt;0,AK62*$AL$1,"")</f>
        <v/>
      </c>
      <c r="AM62" s="3">
        <v>0.47</v>
      </c>
      <c r="AN62" s="5">
        <f t="shared" ref="AN62:AN125" si="13">IF(AM62&gt;0,AM62*$AN$1,"")</f>
        <v>3258.04</v>
      </c>
      <c r="AP62" s="5" t="str">
        <f t="shared" ref="AP62:AP125" si="14">IF(AO62&gt;0,AO62*$AP$1,"")</f>
        <v/>
      </c>
      <c r="AQ62" s="2">
        <v>1.36</v>
      </c>
      <c r="AS62" s="5">
        <f t="shared" si="10"/>
        <v>51470.670000000006</v>
      </c>
      <c r="AT62" s="5">
        <f t="shared" si="6"/>
        <v>50338.315260000003</v>
      </c>
      <c r="AU62" s="11">
        <f t="shared" si="7"/>
        <v>0.34801467646532158</v>
      </c>
      <c r="AV62" s="5">
        <f t="shared" si="11"/>
        <v>348.01467646532154</v>
      </c>
    </row>
    <row r="63" spans="1:48" x14ac:dyDescent="0.3">
      <c r="A63" s="1" t="s">
        <v>140</v>
      </c>
      <c r="B63" s="1" t="s">
        <v>141</v>
      </c>
      <c r="C63" s="1" t="s">
        <v>142</v>
      </c>
      <c r="D63" s="1" t="s">
        <v>52</v>
      </c>
      <c r="E63" s="1" t="s">
        <v>80</v>
      </c>
      <c r="F63" s="1" t="s">
        <v>135</v>
      </c>
      <c r="G63" s="1" t="s">
        <v>55</v>
      </c>
      <c r="H63" s="1" t="s">
        <v>91</v>
      </c>
      <c r="I63" s="2">
        <v>161.26507768100001</v>
      </c>
      <c r="J63" s="2">
        <v>39.590000000000003</v>
      </c>
      <c r="K63" s="2">
        <f t="shared" si="8"/>
        <v>36.550000000000004</v>
      </c>
      <c r="L63" s="2">
        <f t="shared" si="9"/>
        <v>0.31</v>
      </c>
      <c r="N63" s="4">
        <v>2.4300000000000002</v>
      </c>
      <c r="O63" s="5">
        <v>4312.0349999999999</v>
      </c>
      <c r="P63" s="6">
        <v>10.44</v>
      </c>
      <c r="Q63" s="5">
        <v>17931.794999999998</v>
      </c>
      <c r="R63" s="7">
        <v>14.7</v>
      </c>
      <c r="S63" s="5">
        <v>19312.646250000002</v>
      </c>
      <c r="T63" s="8">
        <v>8.64</v>
      </c>
      <c r="U63" s="5">
        <v>3671.8919999999998</v>
      </c>
      <c r="Z63" s="9">
        <v>0.34</v>
      </c>
      <c r="AA63" s="5">
        <v>57.798299999999998</v>
      </c>
      <c r="AL63" s="5" t="str">
        <f t="shared" si="12"/>
        <v/>
      </c>
      <c r="AM63" s="3">
        <v>0.1</v>
      </c>
      <c r="AN63" s="5">
        <f t="shared" si="13"/>
        <v>693.2</v>
      </c>
      <c r="AP63" s="5" t="str">
        <f t="shared" si="14"/>
        <v/>
      </c>
      <c r="AQ63" s="2">
        <v>0.21</v>
      </c>
      <c r="AS63" s="5">
        <f t="shared" si="10"/>
        <v>45286.166550000002</v>
      </c>
      <c r="AT63" s="5">
        <f t="shared" si="6"/>
        <v>44289.870885900003</v>
      </c>
      <c r="AU63" s="11">
        <f t="shared" si="7"/>
        <v>0.30619866810074392</v>
      </c>
      <c r="AV63" s="5">
        <f t="shared" si="11"/>
        <v>306.19866810074393</v>
      </c>
    </row>
    <row r="64" spans="1:48" x14ac:dyDescent="0.3">
      <c r="A64" s="1" t="s">
        <v>143</v>
      </c>
      <c r="B64" s="1" t="s">
        <v>123</v>
      </c>
      <c r="C64" s="1" t="s">
        <v>124</v>
      </c>
      <c r="D64" s="1" t="s">
        <v>52</v>
      </c>
      <c r="E64" s="1" t="s">
        <v>57</v>
      </c>
      <c r="F64" s="1" t="s">
        <v>144</v>
      </c>
      <c r="G64" s="1" t="s">
        <v>55</v>
      </c>
      <c r="H64" s="1" t="s">
        <v>91</v>
      </c>
      <c r="I64" s="2">
        <v>39.854398982299998</v>
      </c>
      <c r="J64" s="2">
        <v>19.559999999999999</v>
      </c>
      <c r="K64" s="2">
        <f t="shared" si="8"/>
        <v>19.55</v>
      </c>
      <c r="L64" s="2">
        <f t="shared" si="9"/>
        <v>0</v>
      </c>
      <c r="P64" s="6">
        <v>0.24</v>
      </c>
      <c r="Q64" s="5">
        <v>377.76</v>
      </c>
      <c r="R64" s="7">
        <v>19.03</v>
      </c>
      <c r="S64" s="5">
        <v>15975.4825</v>
      </c>
      <c r="T64" s="8">
        <v>0.28000000000000003</v>
      </c>
      <c r="U64" s="5">
        <v>69.212249999999997</v>
      </c>
      <c r="AL64" s="5" t="str">
        <f t="shared" si="12"/>
        <v/>
      </c>
      <c r="AN64" s="5" t="str">
        <f t="shared" si="13"/>
        <v/>
      </c>
      <c r="AP64" s="5" t="str">
        <f t="shared" si="14"/>
        <v/>
      </c>
      <c r="AS64" s="5">
        <f t="shared" si="10"/>
        <v>16422.454750000001</v>
      </c>
      <c r="AT64" s="5">
        <f t="shared" si="6"/>
        <v>16061.160745499999</v>
      </c>
      <c r="AU64" s="11">
        <f t="shared" si="7"/>
        <v>0.11103906898021014</v>
      </c>
      <c r="AV64" s="5">
        <f t="shared" si="11"/>
        <v>111.03906898021015</v>
      </c>
    </row>
    <row r="65" spans="1:48" x14ac:dyDescent="0.3">
      <c r="A65" s="1" t="s">
        <v>143</v>
      </c>
      <c r="B65" s="1" t="s">
        <v>123</v>
      </c>
      <c r="C65" s="1" t="s">
        <v>124</v>
      </c>
      <c r="D65" s="1" t="s">
        <v>52</v>
      </c>
      <c r="E65" s="1" t="s">
        <v>58</v>
      </c>
      <c r="F65" s="1" t="s">
        <v>144</v>
      </c>
      <c r="G65" s="1" t="s">
        <v>55</v>
      </c>
      <c r="H65" s="1" t="s">
        <v>91</v>
      </c>
      <c r="I65" s="2">
        <v>39.854398982299998</v>
      </c>
      <c r="J65" s="2">
        <v>19.8</v>
      </c>
      <c r="K65" s="2">
        <f t="shared" si="8"/>
        <v>19.809999999999999</v>
      </c>
      <c r="L65" s="2">
        <f t="shared" si="9"/>
        <v>0</v>
      </c>
      <c r="R65" s="7">
        <v>13.7</v>
      </c>
      <c r="S65" s="5">
        <v>13899.115</v>
      </c>
      <c r="T65" s="8">
        <v>6.11</v>
      </c>
      <c r="U65" s="5">
        <v>2078.1888749999998</v>
      </c>
      <c r="AL65" s="5" t="str">
        <f t="shared" si="12"/>
        <v/>
      </c>
      <c r="AN65" s="5" t="str">
        <f t="shared" si="13"/>
        <v/>
      </c>
      <c r="AP65" s="5" t="str">
        <f t="shared" si="14"/>
        <v/>
      </c>
      <c r="AS65" s="5">
        <f t="shared" si="10"/>
        <v>15977.303875</v>
      </c>
      <c r="AT65" s="5">
        <f t="shared" si="6"/>
        <v>15625.803189749997</v>
      </c>
      <c r="AU65" s="11">
        <f t="shared" si="7"/>
        <v>0.10802921817116919</v>
      </c>
      <c r="AV65" s="5">
        <f t="shared" si="11"/>
        <v>108.02921817116918</v>
      </c>
    </row>
    <row r="66" spans="1:48" x14ac:dyDescent="0.3">
      <c r="A66" s="1" t="s">
        <v>145</v>
      </c>
      <c r="B66" s="1" t="s">
        <v>146</v>
      </c>
      <c r="C66" s="1" t="s">
        <v>147</v>
      </c>
      <c r="D66" s="1" t="s">
        <v>372</v>
      </c>
      <c r="E66" s="1" t="s">
        <v>134</v>
      </c>
      <c r="F66" s="1" t="s">
        <v>144</v>
      </c>
      <c r="G66" s="1" t="s">
        <v>55</v>
      </c>
      <c r="H66" s="1" t="s">
        <v>91</v>
      </c>
      <c r="I66" s="2">
        <v>120.000968409</v>
      </c>
      <c r="J66" s="2">
        <v>36.99</v>
      </c>
      <c r="K66" s="2">
        <f t="shared" si="8"/>
        <v>25.83</v>
      </c>
      <c r="L66" s="2">
        <f t="shared" si="9"/>
        <v>0</v>
      </c>
      <c r="P66" s="6">
        <v>0.11</v>
      </c>
      <c r="Q66" s="5">
        <v>173.14</v>
      </c>
      <c r="R66" s="7">
        <v>22.47</v>
      </c>
      <c r="S66" s="5">
        <v>18189.465</v>
      </c>
      <c r="T66" s="8">
        <v>3.25</v>
      </c>
      <c r="U66" s="5">
        <v>789.26249999999993</v>
      </c>
      <c r="AL66" s="5" t="str">
        <f t="shared" si="12"/>
        <v/>
      </c>
      <c r="AN66" s="5" t="str">
        <f t="shared" si="13"/>
        <v/>
      </c>
      <c r="AP66" s="5" t="str">
        <f t="shared" si="14"/>
        <v/>
      </c>
      <c r="AS66" s="5">
        <f t="shared" si="10"/>
        <v>19151.8675</v>
      </c>
      <c r="AT66" s="5">
        <f t="shared" si="6"/>
        <v>18730.526414999997</v>
      </c>
      <c r="AU66" s="11">
        <f t="shared" si="7"/>
        <v>0.12949376745473112</v>
      </c>
      <c r="AV66" s="5">
        <f t="shared" si="11"/>
        <v>129.49376745473111</v>
      </c>
    </row>
    <row r="67" spans="1:48" x14ac:dyDescent="0.3">
      <c r="A67" s="1" t="s">
        <v>145</v>
      </c>
      <c r="B67" s="1" t="s">
        <v>146</v>
      </c>
      <c r="C67" s="1" t="s">
        <v>147</v>
      </c>
      <c r="D67" s="1" t="s">
        <v>372</v>
      </c>
      <c r="E67" s="1" t="s">
        <v>57</v>
      </c>
      <c r="F67" s="1" t="s">
        <v>144</v>
      </c>
      <c r="G67" s="1" t="s">
        <v>55</v>
      </c>
      <c r="H67" s="1" t="s">
        <v>91</v>
      </c>
      <c r="I67" s="2">
        <v>120.000968409</v>
      </c>
      <c r="J67" s="2">
        <v>19.38</v>
      </c>
      <c r="K67" s="2">
        <f t="shared" si="8"/>
        <v>18.23</v>
      </c>
      <c r="L67" s="2">
        <f t="shared" si="9"/>
        <v>0</v>
      </c>
      <c r="P67" s="6">
        <v>0.9</v>
      </c>
      <c r="Q67" s="5">
        <v>1416.6</v>
      </c>
      <c r="R67" s="7">
        <v>14.81</v>
      </c>
      <c r="S67" s="5">
        <v>12187.022499999999</v>
      </c>
      <c r="T67" s="8">
        <v>2.52</v>
      </c>
      <c r="U67" s="5">
        <v>645.98099999999999</v>
      </c>
      <c r="AL67" s="5" t="str">
        <f t="shared" si="12"/>
        <v/>
      </c>
      <c r="AN67" s="5" t="str">
        <f t="shared" si="13"/>
        <v/>
      </c>
      <c r="AP67" s="5" t="str">
        <f t="shared" si="14"/>
        <v/>
      </c>
      <c r="AS67" s="5">
        <f t="shared" si="10"/>
        <v>14249.603499999999</v>
      </c>
      <c r="AT67" s="5">
        <f t="shared" ref="AT67:AT130" si="15">$AS$350*(AU67/100)</f>
        <v>13936.112223</v>
      </c>
      <c r="AU67" s="11">
        <f t="shared" ref="AU67:AU130" si="16">(AS67/$AS$350)*97.8</f>
        <v>9.6347515037430317E-2</v>
      </c>
      <c r="AV67" s="5">
        <f t="shared" si="11"/>
        <v>96.347515037430313</v>
      </c>
    </row>
    <row r="68" spans="1:48" x14ac:dyDescent="0.3">
      <c r="A68" s="1" t="s">
        <v>145</v>
      </c>
      <c r="B68" s="1" t="s">
        <v>146</v>
      </c>
      <c r="C68" s="1" t="s">
        <v>147</v>
      </c>
      <c r="D68" s="1" t="s">
        <v>372</v>
      </c>
      <c r="E68" s="1" t="s">
        <v>58</v>
      </c>
      <c r="F68" s="1" t="s">
        <v>144</v>
      </c>
      <c r="G68" s="1" t="s">
        <v>55</v>
      </c>
      <c r="H68" s="1" t="s">
        <v>91</v>
      </c>
      <c r="I68" s="2">
        <v>120.000968409</v>
      </c>
      <c r="J68" s="2">
        <v>20.16</v>
      </c>
      <c r="K68" s="2">
        <f t="shared" ref="K68:K131" si="17">SUM(N68,P68,R68,T68,V68,X68,Z68,AB68,AE68,AG68,AI68)</f>
        <v>8.629999999999999</v>
      </c>
      <c r="L68" s="2">
        <f t="shared" ref="L68:L131" si="18">SUM(M68,AD68,AK68,AM68,AO68,AQ68,AR68)</f>
        <v>0</v>
      </c>
      <c r="R68" s="7">
        <v>5.79</v>
      </c>
      <c r="S68" s="5">
        <v>5858.7562500000004</v>
      </c>
      <c r="T68" s="8">
        <v>2.84</v>
      </c>
      <c r="U68" s="5">
        <v>962.29312499999992</v>
      </c>
      <c r="AL68" s="5" t="str">
        <f t="shared" si="12"/>
        <v/>
      </c>
      <c r="AN68" s="5" t="str">
        <f t="shared" si="13"/>
        <v/>
      </c>
      <c r="AP68" s="5" t="str">
        <f t="shared" si="14"/>
        <v/>
      </c>
      <c r="AS68" s="5">
        <f t="shared" ref="AS68:AS131" si="19">SUM(O68,Q68,S68,U68,W68,Y68,AA68,AC68,AF68,AH68,AJ68)</f>
        <v>6821.0493750000005</v>
      </c>
      <c r="AT68" s="5">
        <f t="shared" si="15"/>
        <v>6670.9862887500003</v>
      </c>
      <c r="AU68" s="11">
        <f t="shared" si="16"/>
        <v>4.6119960967957264E-2</v>
      </c>
      <c r="AV68" s="5">
        <f t="shared" ref="AV68:AV131" si="20">(AU68/100)*$AV$1</f>
        <v>46.119960967957262</v>
      </c>
    </row>
    <row r="69" spans="1:48" x14ac:dyDescent="0.3">
      <c r="A69" s="1" t="s">
        <v>148</v>
      </c>
      <c r="B69" s="1" t="s">
        <v>96</v>
      </c>
      <c r="C69" s="1" t="s">
        <v>97</v>
      </c>
      <c r="D69" s="1" t="s">
        <v>68</v>
      </c>
      <c r="E69" s="1" t="s">
        <v>104</v>
      </c>
      <c r="F69" s="1" t="s">
        <v>144</v>
      </c>
      <c r="G69" s="1" t="s">
        <v>55</v>
      </c>
      <c r="H69" s="1" t="s">
        <v>91</v>
      </c>
      <c r="I69" s="2">
        <v>239.96961733500001</v>
      </c>
      <c r="J69" s="2">
        <v>36.119999999999997</v>
      </c>
      <c r="K69" s="2">
        <f t="shared" si="17"/>
        <v>29.910000000000004</v>
      </c>
      <c r="L69" s="2">
        <f t="shared" si="18"/>
        <v>0</v>
      </c>
      <c r="R69" s="7">
        <v>28.3</v>
      </c>
      <c r="S69" s="5">
        <v>34363.275000000001</v>
      </c>
      <c r="Z69" s="9">
        <v>1.19</v>
      </c>
      <c r="AA69" s="5">
        <v>173.39490000000001</v>
      </c>
      <c r="AB69" s="10">
        <v>0.42</v>
      </c>
      <c r="AC69" s="5">
        <v>55.077749999999988</v>
      </c>
      <c r="AL69" s="5" t="str">
        <f t="shared" si="12"/>
        <v/>
      </c>
      <c r="AN69" s="5" t="str">
        <f t="shared" si="13"/>
        <v/>
      </c>
      <c r="AP69" s="5" t="str">
        <f t="shared" si="14"/>
        <v/>
      </c>
      <c r="AS69" s="5">
        <f t="shared" si="19"/>
        <v>34591.747649999998</v>
      </c>
      <c r="AT69" s="5">
        <f t="shared" si="15"/>
        <v>33830.729201699993</v>
      </c>
      <c r="AU69" s="11">
        <f t="shared" si="16"/>
        <v>0.23388923957634114</v>
      </c>
      <c r="AV69" s="5">
        <f t="shared" si="20"/>
        <v>233.88923957634117</v>
      </c>
    </row>
    <row r="70" spans="1:48" x14ac:dyDescent="0.3">
      <c r="A70" s="1" t="s">
        <v>148</v>
      </c>
      <c r="B70" s="1" t="s">
        <v>96</v>
      </c>
      <c r="C70" s="1" t="s">
        <v>97</v>
      </c>
      <c r="D70" s="1" t="s">
        <v>68</v>
      </c>
      <c r="E70" s="1" t="s">
        <v>63</v>
      </c>
      <c r="F70" s="1" t="s">
        <v>144</v>
      </c>
      <c r="G70" s="1" t="s">
        <v>55</v>
      </c>
      <c r="H70" s="1" t="s">
        <v>91</v>
      </c>
      <c r="I70" s="2">
        <v>239.96961733500001</v>
      </c>
      <c r="J70" s="2">
        <v>37.99</v>
      </c>
      <c r="K70" s="2">
        <f t="shared" si="17"/>
        <v>6.09</v>
      </c>
      <c r="L70" s="2">
        <f t="shared" si="18"/>
        <v>0</v>
      </c>
      <c r="R70" s="7">
        <v>5.14</v>
      </c>
      <c r="S70" s="5">
        <v>6241.2449999999999</v>
      </c>
      <c r="T70" s="8">
        <v>0.95</v>
      </c>
      <c r="U70" s="5">
        <v>346.06124999999997</v>
      </c>
      <c r="AL70" s="5" t="str">
        <f t="shared" si="12"/>
        <v/>
      </c>
      <c r="AN70" s="5" t="str">
        <f t="shared" si="13"/>
        <v/>
      </c>
      <c r="AP70" s="5" t="str">
        <f t="shared" si="14"/>
        <v/>
      </c>
      <c r="AS70" s="5">
        <f t="shared" si="19"/>
        <v>6587.3062499999996</v>
      </c>
      <c r="AT70" s="5">
        <f t="shared" si="15"/>
        <v>6442.3855125</v>
      </c>
      <c r="AU70" s="11">
        <f t="shared" si="16"/>
        <v>4.4539526168432243E-2</v>
      </c>
      <c r="AV70" s="5">
        <f t="shared" si="20"/>
        <v>44.539526168432246</v>
      </c>
    </row>
    <row r="71" spans="1:48" x14ac:dyDescent="0.3">
      <c r="A71" s="1" t="s">
        <v>148</v>
      </c>
      <c r="B71" s="1" t="s">
        <v>96</v>
      </c>
      <c r="C71" s="1" t="s">
        <v>97</v>
      </c>
      <c r="D71" s="1" t="s">
        <v>68</v>
      </c>
      <c r="E71" s="1" t="s">
        <v>64</v>
      </c>
      <c r="F71" s="1" t="s">
        <v>144</v>
      </c>
      <c r="G71" s="1" t="s">
        <v>55</v>
      </c>
      <c r="H71" s="1" t="s">
        <v>91</v>
      </c>
      <c r="I71" s="2">
        <v>239.96961733500001</v>
      </c>
      <c r="J71" s="2">
        <v>39.979999999999997</v>
      </c>
      <c r="K71" s="2">
        <f t="shared" si="17"/>
        <v>38.959999999999994</v>
      </c>
      <c r="L71" s="2">
        <f t="shared" si="18"/>
        <v>0</v>
      </c>
      <c r="R71" s="7">
        <v>17.72</v>
      </c>
      <c r="S71" s="5">
        <v>21516.51</v>
      </c>
      <c r="T71" s="8">
        <v>21.24</v>
      </c>
      <c r="U71" s="5">
        <v>7737.2009999999991</v>
      </c>
      <c r="AL71" s="5" t="str">
        <f t="shared" si="12"/>
        <v/>
      </c>
      <c r="AN71" s="5" t="str">
        <f t="shared" si="13"/>
        <v/>
      </c>
      <c r="AP71" s="5" t="str">
        <f t="shared" si="14"/>
        <v/>
      </c>
      <c r="AS71" s="5">
        <f t="shared" si="19"/>
        <v>29253.710999999996</v>
      </c>
      <c r="AT71" s="5">
        <f t="shared" si="15"/>
        <v>28610.129357999995</v>
      </c>
      <c r="AU71" s="11">
        <f t="shared" si="16"/>
        <v>0.19779654644237224</v>
      </c>
      <c r="AV71" s="5">
        <f t="shared" si="20"/>
        <v>197.79654644237226</v>
      </c>
    </row>
    <row r="72" spans="1:48" x14ac:dyDescent="0.3">
      <c r="A72" s="1" t="s">
        <v>148</v>
      </c>
      <c r="B72" s="1" t="s">
        <v>96</v>
      </c>
      <c r="C72" s="1" t="s">
        <v>97</v>
      </c>
      <c r="D72" s="1" t="s">
        <v>68</v>
      </c>
      <c r="E72" s="1" t="s">
        <v>92</v>
      </c>
      <c r="F72" s="1" t="s">
        <v>144</v>
      </c>
      <c r="G72" s="1" t="s">
        <v>55</v>
      </c>
      <c r="H72" s="1" t="s">
        <v>91</v>
      </c>
      <c r="I72" s="2">
        <v>239.96961733500001</v>
      </c>
      <c r="J72" s="2">
        <v>37.99</v>
      </c>
      <c r="K72" s="2">
        <f t="shared" si="17"/>
        <v>37.99</v>
      </c>
      <c r="L72" s="2">
        <f t="shared" si="18"/>
        <v>0</v>
      </c>
      <c r="R72" s="7">
        <v>37.99</v>
      </c>
      <c r="S72" s="5">
        <v>46129.357500000013</v>
      </c>
      <c r="AL72" s="5" t="str">
        <f t="shared" si="12"/>
        <v/>
      </c>
      <c r="AN72" s="5" t="str">
        <f t="shared" si="13"/>
        <v/>
      </c>
      <c r="AP72" s="5" t="str">
        <f t="shared" si="14"/>
        <v/>
      </c>
      <c r="AS72" s="5">
        <f t="shared" si="19"/>
        <v>46129.357500000013</v>
      </c>
      <c r="AT72" s="5">
        <f t="shared" si="15"/>
        <v>45114.51163500001</v>
      </c>
      <c r="AU72" s="11">
        <f t="shared" si="16"/>
        <v>0.31189983394262516</v>
      </c>
      <c r="AV72" s="5">
        <f t="shared" si="20"/>
        <v>311.89983394262515</v>
      </c>
    </row>
    <row r="73" spans="1:48" x14ac:dyDescent="0.3">
      <c r="A73" s="1" t="s">
        <v>148</v>
      </c>
      <c r="B73" s="1" t="s">
        <v>96</v>
      </c>
      <c r="C73" s="1" t="s">
        <v>97</v>
      </c>
      <c r="D73" s="1" t="s">
        <v>68</v>
      </c>
      <c r="E73" s="1" t="s">
        <v>69</v>
      </c>
      <c r="F73" s="1" t="s">
        <v>144</v>
      </c>
      <c r="G73" s="1" t="s">
        <v>55</v>
      </c>
      <c r="H73" s="1" t="s">
        <v>91</v>
      </c>
      <c r="I73" s="2">
        <v>239.96961733500001</v>
      </c>
      <c r="J73" s="2">
        <v>37.99</v>
      </c>
      <c r="K73" s="2">
        <f t="shared" si="17"/>
        <v>35.090000000000003</v>
      </c>
      <c r="L73" s="2">
        <f t="shared" si="18"/>
        <v>2.9000000000000004</v>
      </c>
      <c r="P73" s="6">
        <v>0.16</v>
      </c>
      <c r="Q73" s="5">
        <v>377.76</v>
      </c>
      <c r="R73" s="7">
        <v>34.03</v>
      </c>
      <c r="S73" s="5">
        <v>41320.927499999998</v>
      </c>
      <c r="T73" s="8">
        <v>0.02</v>
      </c>
      <c r="U73" s="5">
        <v>7.2854999999999999</v>
      </c>
      <c r="Z73" s="9">
        <v>0.25</v>
      </c>
      <c r="AA73" s="5">
        <v>36.427500000000002</v>
      </c>
      <c r="AB73" s="10">
        <v>0.63</v>
      </c>
      <c r="AC73" s="5">
        <v>82.616624999999999</v>
      </c>
      <c r="AL73" s="5" t="str">
        <f t="shared" si="12"/>
        <v/>
      </c>
      <c r="AM73" s="3">
        <v>1.06</v>
      </c>
      <c r="AN73" s="5">
        <f t="shared" si="13"/>
        <v>7347.92</v>
      </c>
      <c r="AP73" s="5" t="str">
        <f t="shared" si="14"/>
        <v/>
      </c>
      <c r="AQ73" s="2">
        <v>1.84</v>
      </c>
      <c r="AS73" s="5">
        <f t="shared" si="19"/>
        <v>41825.017124999998</v>
      </c>
      <c r="AT73" s="5">
        <f t="shared" si="15"/>
        <v>40904.866748249995</v>
      </c>
      <c r="AU73" s="11">
        <f t="shared" si="16"/>
        <v>0.28279639264290529</v>
      </c>
      <c r="AV73" s="5">
        <f t="shared" si="20"/>
        <v>282.79639264290529</v>
      </c>
    </row>
    <row r="74" spans="1:48" x14ac:dyDescent="0.3">
      <c r="A74" s="1" t="s">
        <v>148</v>
      </c>
      <c r="B74" s="1" t="s">
        <v>96</v>
      </c>
      <c r="C74" s="1" t="s">
        <v>97</v>
      </c>
      <c r="D74" s="1" t="s">
        <v>68</v>
      </c>
      <c r="E74" s="1" t="s">
        <v>70</v>
      </c>
      <c r="F74" s="1" t="s">
        <v>144</v>
      </c>
      <c r="G74" s="1" t="s">
        <v>55</v>
      </c>
      <c r="H74" s="1" t="s">
        <v>91</v>
      </c>
      <c r="I74" s="2">
        <v>239.96961733500001</v>
      </c>
      <c r="J74" s="2">
        <v>39.950000000000003</v>
      </c>
      <c r="K74" s="2">
        <f t="shared" si="17"/>
        <v>39.39</v>
      </c>
      <c r="L74" s="2">
        <f t="shared" si="18"/>
        <v>0.56999999999999995</v>
      </c>
      <c r="P74" s="6">
        <v>0.32</v>
      </c>
      <c r="Q74" s="5">
        <v>755.52</v>
      </c>
      <c r="R74" s="7">
        <v>39.07</v>
      </c>
      <c r="S74" s="5">
        <v>46969.213750000003</v>
      </c>
      <c r="AL74" s="5" t="str">
        <f t="shared" si="12"/>
        <v/>
      </c>
      <c r="AM74" s="3">
        <v>0.16</v>
      </c>
      <c r="AN74" s="5">
        <f t="shared" si="13"/>
        <v>1109.1200000000001</v>
      </c>
      <c r="AP74" s="5" t="str">
        <f t="shared" si="14"/>
        <v/>
      </c>
      <c r="AQ74" s="2">
        <v>0.41</v>
      </c>
      <c r="AS74" s="5">
        <f t="shared" si="19"/>
        <v>47724.733749999999</v>
      </c>
      <c r="AT74" s="5">
        <f t="shared" si="15"/>
        <v>46674.789607499995</v>
      </c>
      <c r="AU74" s="11">
        <f t="shared" si="16"/>
        <v>0.32268683845381962</v>
      </c>
      <c r="AV74" s="5">
        <f t="shared" si="20"/>
        <v>322.68683845381963</v>
      </c>
    </row>
    <row r="75" spans="1:48" x14ac:dyDescent="0.3">
      <c r="A75" s="1" t="s">
        <v>149</v>
      </c>
      <c r="B75" s="1" t="s">
        <v>150</v>
      </c>
      <c r="C75" s="1" t="s">
        <v>151</v>
      </c>
      <c r="D75" s="1" t="s">
        <v>52</v>
      </c>
      <c r="E75" s="1" t="s">
        <v>71</v>
      </c>
      <c r="F75" s="1" t="s">
        <v>144</v>
      </c>
      <c r="G75" s="1" t="s">
        <v>55</v>
      </c>
      <c r="H75" s="1" t="s">
        <v>91</v>
      </c>
      <c r="I75" s="2">
        <v>79.859569141199998</v>
      </c>
      <c r="J75" s="2">
        <v>38.9</v>
      </c>
      <c r="K75" s="2">
        <f t="shared" si="17"/>
        <v>38.4</v>
      </c>
      <c r="L75" s="2">
        <f t="shared" si="18"/>
        <v>0.5</v>
      </c>
      <c r="P75" s="6">
        <v>7.93</v>
      </c>
      <c r="Q75" s="5">
        <v>18722.73</v>
      </c>
      <c r="R75" s="7">
        <v>30.47</v>
      </c>
      <c r="S75" s="5">
        <v>36998.197500000002</v>
      </c>
      <c r="AL75" s="5" t="str">
        <f t="shared" si="12"/>
        <v/>
      </c>
      <c r="AM75" s="3">
        <v>0.49</v>
      </c>
      <c r="AN75" s="5">
        <f t="shared" si="13"/>
        <v>3396.68</v>
      </c>
      <c r="AP75" s="5" t="str">
        <f t="shared" si="14"/>
        <v/>
      </c>
      <c r="AQ75" s="2">
        <v>0.01</v>
      </c>
      <c r="AS75" s="5">
        <f t="shared" si="19"/>
        <v>55720.927500000005</v>
      </c>
      <c r="AT75" s="5">
        <f t="shared" si="15"/>
        <v>54495.067095000006</v>
      </c>
      <c r="AU75" s="11">
        <f t="shared" si="16"/>
        <v>0.37675244088060522</v>
      </c>
      <c r="AV75" s="5">
        <f t="shared" si="20"/>
        <v>376.75244088060521</v>
      </c>
    </row>
    <row r="76" spans="1:48" x14ac:dyDescent="0.3">
      <c r="A76" s="1" t="s">
        <v>149</v>
      </c>
      <c r="B76" s="1" t="s">
        <v>150</v>
      </c>
      <c r="C76" s="1" t="s">
        <v>151</v>
      </c>
      <c r="D76" s="1" t="s">
        <v>52</v>
      </c>
      <c r="E76" s="1" t="s">
        <v>72</v>
      </c>
      <c r="F76" s="1" t="s">
        <v>144</v>
      </c>
      <c r="G76" s="1" t="s">
        <v>55</v>
      </c>
      <c r="H76" s="1" t="s">
        <v>91</v>
      </c>
      <c r="I76" s="2">
        <v>79.859569141199998</v>
      </c>
      <c r="J76" s="2">
        <v>37.01</v>
      </c>
      <c r="K76" s="2">
        <f t="shared" si="17"/>
        <v>33.03</v>
      </c>
      <c r="L76" s="2">
        <f t="shared" si="18"/>
        <v>3.9699999999999998</v>
      </c>
      <c r="P76" s="6">
        <v>7.72</v>
      </c>
      <c r="Q76" s="5">
        <v>18226.919999999998</v>
      </c>
      <c r="R76" s="7">
        <v>20.92</v>
      </c>
      <c r="S76" s="5">
        <v>25402.11</v>
      </c>
      <c r="Z76" s="9">
        <v>1.54</v>
      </c>
      <c r="AA76" s="5">
        <v>224.39340000000001</v>
      </c>
      <c r="AB76" s="10">
        <v>2.85</v>
      </c>
      <c r="AC76" s="5">
        <v>373.74187499999999</v>
      </c>
      <c r="AL76" s="5" t="str">
        <f t="shared" si="12"/>
        <v/>
      </c>
      <c r="AM76" s="3">
        <v>1.22</v>
      </c>
      <c r="AN76" s="5">
        <f t="shared" si="13"/>
        <v>8457.0399999999991</v>
      </c>
      <c r="AP76" s="5" t="str">
        <f t="shared" si="14"/>
        <v/>
      </c>
      <c r="AQ76" s="2">
        <v>2.75</v>
      </c>
      <c r="AS76" s="5">
        <f t="shared" si="19"/>
        <v>44227.165274999999</v>
      </c>
      <c r="AT76" s="5">
        <f t="shared" si="15"/>
        <v>43254.167638949999</v>
      </c>
      <c r="AU76" s="11">
        <f t="shared" si="16"/>
        <v>0.2990383186027582</v>
      </c>
      <c r="AV76" s="5">
        <f t="shared" si="20"/>
        <v>299.03831860275818</v>
      </c>
    </row>
    <row r="77" spans="1:48" x14ac:dyDescent="0.3">
      <c r="A77" s="1" t="s">
        <v>152</v>
      </c>
      <c r="B77" s="1" t="s">
        <v>153</v>
      </c>
      <c r="C77" s="1" t="s">
        <v>154</v>
      </c>
      <c r="D77" s="1" t="s">
        <v>52</v>
      </c>
      <c r="E77" s="1" t="s">
        <v>77</v>
      </c>
      <c r="F77" s="1" t="s">
        <v>144</v>
      </c>
      <c r="G77" s="1" t="s">
        <v>55</v>
      </c>
      <c r="H77" s="1" t="s">
        <v>91</v>
      </c>
      <c r="I77" s="2">
        <v>159.594757636</v>
      </c>
      <c r="J77" s="2">
        <v>39.93</v>
      </c>
      <c r="K77" s="2">
        <f t="shared" si="17"/>
        <v>39.92</v>
      </c>
      <c r="L77" s="2">
        <f t="shared" si="18"/>
        <v>0</v>
      </c>
      <c r="P77" s="6">
        <v>0.43</v>
      </c>
      <c r="Q77" s="5">
        <v>846.02499999999998</v>
      </c>
      <c r="R77" s="7">
        <v>38.49</v>
      </c>
      <c r="S77" s="5">
        <v>38959.21125</v>
      </c>
      <c r="T77" s="8">
        <v>1</v>
      </c>
      <c r="U77" s="5">
        <v>303.5625</v>
      </c>
      <c r="AL77" s="5" t="str">
        <f t="shared" si="12"/>
        <v/>
      </c>
      <c r="AN77" s="5" t="str">
        <f t="shared" si="13"/>
        <v/>
      </c>
      <c r="AP77" s="5" t="str">
        <f t="shared" si="14"/>
        <v/>
      </c>
      <c r="AS77" s="5">
        <f t="shared" si="19"/>
        <v>40108.798750000002</v>
      </c>
      <c r="AT77" s="5">
        <f t="shared" si="15"/>
        <v>39226.405177499997</v>
      </c>
      <c r="AU77" s="11">
        <f t="shared" si="16"/>
        <v>0.27119232410213318</v>
      </c>
      <c r="AV77" s="5">
        <f t="shared" si="20"/>
        <v>271.19232410213317</v>
      </c>
    </row>
    <row r="78" spans="1:48" x14ac:dyDescent="0.3">
      <c r="A78" s="1" t="s">
        <v>152</v>
      </c>
      <c r="B78" s="1" t="s">
        <v>153</v>
      </c>
      <c r="C78" s="1" t="s">
        <v>154</v>
      </c>
      <c r="D78" s="1" t="s">
        <v>52</v>
      </c>
      <c r="E78" s="1" t="s">
        <v>78</v>
      </c>
      <c r="F78" s="1" t="s">
        <v>144</v>
      </c>
      <c r="G78" s="1" t="s">
        <v>55</v>
      </c>
      <c r="H78" s="1" t="s">
        <v>91</v>
      </c>
      <c r="I78" s="2">
        <v>159.594757636</v>
      </c>
      <c r="J78" s="2">
        <v>38.94</v>
      </c>
      <c r="K78" s="2">
        <f t="shared" si="17"/>
        <v>38.950000000000003</v>
      </c>
      <c r="L78" s="2">
        <f t="shared" si="18"/>
        <v>0</v>
      </c>
      <c r="P78" s="6">
        <v>12.3</v>
      </c>
      <c r="Q78" s="5">
        <v>24082.2</v>
      </c>
      <c r="R78" s="7">
        <v>17.75</v>
      </c>
      <c r="S78" s="5">
        <v>17800.904999999999</v>
      </c>
      <c r="Z78" s="9">
        <v>4.0199999999999996</v>
      </c>
      <c r="AA78" s="5">
        <v>483.75720000000001</v>
      </c>
      <c r="AB78" s="10">
        <v>4.88</v>
      </c>
      <c r="AC78" s="5">
        <v>530.66974999999991</v>
      </c>
      <c r="AL78" s="5" t="str">
        <f t="shared" si="12"/>
        <v/>
      </c>
      <c r="AN78" s="5" t="str">
        <f t="shared" si="13"/>
        <v/>
      </c>
      <c r="AP78" s="5" t="str">
        <f t="shared" si="14"/>
        <v/>
      </c>
      <c r="AS78" s="5">
        <f t="shared" si="19"/>
        <v>42897.531949999997</v>
      </c>
      <c r="AT78" s="5">
        <f t="shared" si="15"/>
        <v>41953.786247099997</v>
      </c>
      <c r="AU78" s="11">
        <f t="shared" si="16"/>
        <v>0.29004811289109006</v>
      </c>
      <c r="AV78" s="5">
        <f t="shared" si="20"/>
        <v>290.04811289109006</v>
      </c>
    </row>
    <row r="79" spans="1:48" x14ac:dyDescent="0.3">
      <c r="A79" s="1" t="s">
        <v>152</v>
      </c>
      <c r="B79" s="1" t="s">
        <v>153</v>
      </c>
      <c r="C79" s="1" t="s">
        <v>154</v>
      </c>
      <c r="D79" s="1" t="s">
        <v>52</v>
      </c>
      <c r="E79" s="1" t="s">
        <v>79</v>
      </c>
      <c r="F79" s="1" t="s">
        <v>144</v>
      </c>
      <c r="G79" s="1" t="s">
        <v>55</v>
      </c>
      <c r="H79" s="1" t="s">
        <v>91</v>
      </c>
      <c r="I79" s="2">
        <v>159.594757636</v>
      </c>
      <c r="J79" s="2">
        <v>37.83</v>
      </c>
      <c r="K79" s="2">
        <f t="shared" si="17"/>
        <v>35.940000000000005</v>
      </c>
      <c r="L79" s="2">
        <f t="shared" si="18"/>
        <v>1.88</v>
      </c>
      <c r="N79" s="4">
        <v>17.96</v>
      </c>
      <c r="O79" s="5">
        <v>39837.525000000001</v>
      </c>
      <c r="P79" s="6">
        <v>17.940000000000001</v>
      </c>
      <c r="Q79" s="5">
        <v>35296.949999999997</v>
      </c>
      <c r="R79" s="7">
        <v>0.04</v>
      </c>
      <c r="S79" s="5">
        <v>40.475000000000001</v>
      </c>
      <c r="AL79" s="5" t="str">
        <f t="shared" si="12"/>
        <v/>
      </c>
      <c r="AM79" s="3">
        <v>0.75</v>
      </c>
      <c r="AN79" s="5">
        <f t="shared" si="13"/>
        <v>5199</v>
      </c>
      <c r="AP79" s="5" t="str">
        <f t="shared" si="14"/>
        <v/>
      </c>
      <c r="AQ79" s="2">
        <v>1.1299999999999999</v>
      </c>
      <c r="AS79" s="5">
        <f t="shared" si="19"/>
        <v>75174.950000000012</v>
      </c>
      <c r="AT79" s="5">
        <f t="shared" si="15"/>
        <v>73521.101100000014</v>
      </c>
      <c r="AU79" s="11">
        <f t="shared" si="16"/>
        <v>0.50828920436720038</v>
      </c>
      <c r="AV79" s="5">
        <f t="shared" si="20"/>
        <v>508.2892043672004</v>
      </c>
    </row>
    <row r="80" spans="1:48" x14ac:dyDescent="0.3">
      <c r="A80" s="1" t="s">
        <v>152</v>
      </c>
      <c r="B80" s="1" t="s">
        <v>153</v>
      </c>
      <c r="C80" s="1" t="s">
        <v>154</v>
      </c>
      <c r="D80" s="1" t="s">
        <v>52</v>
      </c>
      <c r="E80" s="1" t="s">
        <v>80</v>
      </c>
      <c r="F80" s="1" t="s">
        <v>144</v>
      </c>
      <c r="G80" s="1" t="s">
        <v>55</v>
      </c>
      <c r="H80" s="1" t="s">
        <v>91</v>
      </c>
      <c r="I80" s="2">
        <v>159.594757636</v>
      </c>
      <c r="J80" s="2">
        <v>38.950000000000003</v>
      </c>
      <c r="K80" s="2">
        <f t="shared" si="17"/>
        <v>38.950000000000003</v>
      </c>
      <c r="L80" s="2">
        <f t="shared" si="18"/>
        <v>0</v>
      </c>
      <c r="P80" s="6">
        <v>23.49</v>
      </c>
      <c r="Q80" s="5">
        <v>46216.574999999997</v>
      </c>
      <c r="R80" s="7">
        <v>14.22</v>
      </c>
      <c r="S80" s="5">
        <v>15226.695</v>
      </c>
      <c r="T80" s="8">
        <v>1.24</v>
      </c>
      <c r="U80" s="5">
        <v>435.30862500000001</v>
      </c>
      <c r="AL80" s="5" t="str">
        <f t="shared" si="12"/>
        <v/>
      </c>
      <c r="AN80" s="5" t="str">
        <f t="shared" si="13"/>
        <v/>
      </c>
      <c r="AP80" s="5" t="str">
        <f t="shared" si="14"/>
        <v/>
      </c>
      <c r="AS80" s="5">
        <f t="shared" si="19"/>
        <v>61878.578624999995</v>
      </c>
      <c r="AT80" s="5">
        <f t="shared" si="15"/>
        <v>60517.249895249995</v>
      </c>
      <c r="AU80" s="11">
        <f t="shared" si="16"/>
        <v>0.41838688947148606</v>
      </c>
      <c r="AV80" s="5">
        <f t="shared" si="20"/>
        <v>418.38688947148609</v>
      </c>
    </row>
    <row r="81" spans="1:48" x14ac:dyDescent="0.3">
      <c r="A81" s="1" t="s">
        <v>155</v>
      </c>
      <c r="B81" s="1" t="s">
        <v>156</v>
      </c>
      <c r="C81" s="1" t="s">
        <v>157</v>
      </c>
      <c r="D81" s="1" t="s">
        <v>89</v>
      </c>
      <c r="E81" s="1" t="s">
        <v>63</v>
      </c>
      <c r="F81" s="1" t="s">
        <v>158</v>
      </c>
      <c r="G81" s="1" t="s">
        <v>55</v>
      </c>
      <c r="H81" s="1" t="s">
        <v>91</v>
      </c>
      <c r="I81" s="2">
        <v>119.977423286</v>
      </c>
      <c r="J81" s="2">
        <v>38.06</v>
      </c>
      <c r="K81" s="2">
        <f t="shared" si="17"/>
        <v>36.590000000000003</v>
      </c>
      <c r="L81" s="2">
        <f t="shared" si="18"/>
        <v>1.47</v>
      </c>
      <c r="N81" s="4">
        <v>0.19</v>
      </c>
      <c r="O81" s="5">
        <v>421.44375000000002</v>
      </c>
      <c r="P81" s="6">
        <v>28.75</v>
      </c>
      <c r="Q81" s="5">
        <v>56565.625</v>
      </c>
      <c r="R81" s="7">
        <v>7.65</v>
      </c>
      <c r="S81" s="5">
        <v>7740.84375</v>
      </c>
      <c r="AL81" s="5" t="str">
        <f t="shared" si="12"/>
        <v/>
      </c>
      <c r="AM81" s="3">
        <v>0.48</v>
      </c>
      <c r="AN81" s="5">
        <f t="shared" si="13"/>
        <v>3327.3599999999997</v>
      </c>
      <c r="AP81" s="5" t="str">
        <f t="shared" si="14"/>
        <v/>
      </c>
      <c r="AQ81" s="2">
        <v>0.99</v>
      </c>
      <c r="AS81" s="5">
        <f t="shared" si="19"/>
        <v>64727.912499999999</v>
      </c>
      <c r="AT81" s="5">
        <f t="shared" si="15"/>
        <v>63303.898425000007</v>
      </c>
      <c r="AU81" s="11">
        <f t="shared" si="16"/>
        <v>0.43765242471028926</v>
      </c>
      <c r="AV81" s="5">
        <f t="shared" si="20"/>
        <v>437.65242471028927</v>
      </c>
    </row>
    <row r="82" spans="1:48" x14ac:dyDescent="0.3">
      <c r="A82" s="1" t="s">
        <v>155</v>
      </c>
      <c r="B82" s="1" t="s">
        <v>156</v>
      </c>
      <c r="C82" s="1" t="s">
        <v>157</v>
      </c>
      <c r="D82" s="1" t="s">
        <v>89</v>
      </c>
      <c r="E82" s="1" t="s">
        <v>53</v>
      </c>
      <c r="F82" s="1" t="s">
        <v>158</v>
      </c>
      <c r="G82" s="1" t="s">
        <v>55</v>
      </c>
      <c r="H82" s="1" t="s">
        <v>91</v>
      </c>
      <c r="I82" s="2">
        <v>119.977423286</v>
      </c>
      <c r="J82" s="2">
        <v>37.99</v>
      </c>
      <c r="K82" s="2">
        <f t="shared" si="17"/>
        <v>37.99</v>
      </c>
      <c r="L82" s="2">
        <f t="shared" si="18"/>
        <v>0</v>
      </c>
      <c r="N82" s="4">
        <v>0.23</v>
      </c>
      <c r="O82" s="5">
        <v>714.23625000000004</v>
      </c>
      <c r="P82" s="6">
        <v>9.2099999999999991</v>
      </c>
      <c r="Q82" s="5">
        <v>24896.744999999999</v>
      </c>
      <c r="R82" s="7">
        <v>22.98</v>
      </c>
      <c r="S82" s="5">
        <v>24705.94</v>
      </c>
      <c r="T82" s="8">
        <v>5.57</v>
      </c>
      <c r="U82" s="5">
        <v>1690.8431250000001</v>
      </c>
      <c r="AL82" s="5" t="str">
        <f t="shared" si="12"/>
        <v/>
      </c>
      <c r="AN82" s="5" t="str">
        <f t="shared" si="13"/>
        <v/>
      </c>
      <c r="AP82" s="5" t="str">
        <f t="shared" si="14"/>
        <v/>
      </c>
      <c r="AS82" s="5">
        <f t="shared" si="19"/>
        <v>52007.764374999999</v>
      </c>
      <c r="AT82" s="5">
        <f t="shared" si="15"/>
        <v>50863.593558749999</v>
      </c>
      <c r="AU82" s="11">
        <f t="shared" si="16"/>
        <v>0.35164619564210647</v>
      </c>
      <c r="AV82" s="5">
        <f t="shared" si="20"/>
        <v>351.64619564210648</v>
      </c>
    </row>
    <row r="83" spans="1:48" x14ac:dyDescent="0.3">
      <c r="A83" s="1" t="s">
        <v>155</v>
      </c>
      <c r="B83" s="1" t="s">
        <v>156</v>
      </c>
      <c r="C83" s="1" t="s">
        <v>157</v>
      </c>
      <c r="D83" s="1" t="s">
        <v>89</v>
      </c>
      <c r="E83" s="1" t="s">
        <v>134</v>
      </c>
      <c r="F83" s="1" t="s">
        <v>158</v>
      </c>
      <c r="G83" s="1" t="s">
        <v>55</v>
      </c>
      <c r="H83" s="1" t="s">
        <v>91</v>
      </c>
      <c r="I83" s="2">
        <v>119.977423286</v>
      </c>
      <c r="J83" s="2">
        <v>37.08</v>
      </c>
      <c r="K83" s="2">
        <f t="shared" si="17"/>
        <v>37.080000000000005</v>
      </c>
      <c r="L83" s="2">
        <f t="shared" si="18"/>
        <v>0</v>
      </c>
      <c r="N83" s="4">
        <v>7.66</v>
      </c>
      <c r="O83" s="5">
        <v>23787.172500000001</v>
      </c>
      <c r="P83" s="6">
        <v>13.21</v>
      </c>
      <c r="Q83" s="5">
        <v>36386.945</v>
      </c>
      <c r="R83" s="7">
        <v>15.36</v>
      </c>
      <c r="S83" s="5">
        <v>21480.0825</v>
      </c>
      <c r="T83" s="8">
        <v>0.85</v>
      </c>
      <c r="U83" s="5">
        <v>268.95637499999998</v>
      </c>
      <c r="AL83" s="5" t="str">
        <f t="shared" si="12"/>
        <v/>
      </c>
      <c r="AN83" s="5" t="str">
        <f t="shared" si="13"/>
        <v/>
      </c>
      <c r="AP83" s="5" t="str">
        <f t="shared" si="14"/>
        <v/>
      </c>
      <c r="AS83" s="5">
        <f t="shared" si="19"/>
        <v>81923.156374999991</v>
      </c>
      <c r="AT83" s="5">
        <f t="shared" si="15"/>
        <v>80120.846934749978</v>
      </c>
      <c r="AU83" s="11">
        <f t="shared" si="16"/>
        <v>0.55391664341776714</v>
      </c>
      <c r="AV83" s="5">
        <f t="shared" si="20"/>
        <v>553.91664341776709</v>
      </c>
    </row>
    <row r="84" spans="1:48" x14ac:dyDescent="0.3">
      <c r="A84" s="1" t="s">
        <v>159</v>
      </c>
      <c r="B84" s="1" t="s">
        <v>117</v>
      </c>
      <c r="C84" s="1" t="s">
        <v>118</v>
      </c>
      <c r="D84" s="1" t="s">
        <v>52</v>
      </c>
      <c r="E84" s="1" t="s">
        <v>57</v>
      </c>
      <c r="F84" s="1" t="s">
        <v>158</v>
      </c>
      <c r="G84" s="1" t="s">
        <v>55</v>
      </c>
      <c r="H84" s="1" t="s">
        <v>91</v>
      </c>
      <c r="I84" s="2">
        <v>239.227979436</v>
      </c>
      <c r="J84" s="2">
        <v>38.93</v>
      </c>
      <c r="K84" s="2">
        <f t="shared" si="17"/>
        <v>36.090000000000003</v>
      </c>
      <c r="L84" s="2">
        <f t="shared" si="18"/>
        <v>2.85</v>
      </c>
      <c r="N84" s="4">
        <v>1.6</v>
      </c>
      <c r="O84" s="5">
        <v>4968.6000000000004</v>
      </c>
      <c r="P84" s="6">
        <v>26.57</v>
      </c>
      <c r="Q84" s="5">
        <v>71188.084999999992</v>
      </c>
      <c r="R84" s="7">
        <v>7.58</v>
      </c>
      <c r="S84" s="5">
        <v>10369.695</v>
      </c>
      <c r="AB84" s="10">
        <v>0.34</v>
      </c>
      <c r="AC84" s="5">
        <v>39.341250000000002</v>
      </c>
      <c r="AL84" s="5" t="str">
        <f t="shared" si="12"/>
        <v/>
      </c>
      <c r="AM84" s="3">
        <v>1.24</v>
      </c>
      <c r="AN84" s="5">
        <f t="shared" si="13"/>
        <v>8595.68</v>
      </c>
      <c r="AP84" s="5" t="str">
        <f t="shared" si="14"/>
        <v/>
      </c>
      <c r="AQ84" s="2">
        <v>1.61</v>
      </c>
      <c r="AS84" s="5">
        <f t="shared" si="19"/>
        <v>86565.721250000002</v>
      </c>
      <c r="AT84" s="5">
        <f t="shared" si="15"/>
        <v>84661.275382499996</v>
      </c>
      <c r="AU84" s="11">
        <f t="shared" si="16"/>
        <v>0.58530696168917096</v>
      </c>
      <c r="AV84" s="5">
        <f t="shared" si="20"/>
        <v>585.30696168917098</v>
      </c>
    </row>
    <row r="85" spans="1:48" x14ac:dyDescent="0.3">
      <c r="A85" s="1" t="s">
        <v>159</v>
      </c>
      <c r="B85" s="1" t="s">
        <v>117</v>
      </c>
      <c r="C85" s="1" t="s">
        <v>118</v>
      </c>
      <c r="D85" s="1" t="s">
        <v>52</v>
      </c>
      <c r="E85" s="1" t="s">
        <v>58</v>
      </c>
      <c r="F85" s="1" t="s">
        <v>158</v>
      </c>
      <c r="G85" s="1" t="s">
        <v>55</v>
      </c>
      <c r="H85" s="1" t="s">
        <v>91</v>
      </c>
      <c r="I85" s="2">
        <v>239.227979436</v>
      </c>
      <c r="J85" s="2">
        <v>39.869999999999997</v>
      </c>
      <c r="K85" s="2">
        <f t="shared" si="17"/>
        <v>38.83</v>
      </c>
      <c r="L85" s="2">
        <f t="shared" si="18"/>
        <v>1.02</v>
      </c>
      <c r="N85" s="4">
        <v>7.76</v>
      </c>
      <c r="O85" s="5">
        <v>24097.71</v>
      </c>
      <c r="P85" s="6">
        <v>13.35</v>
      </c>
      <c r="Q85" s="5">
        <v>36347.595000000001</v>
      </c>
      <c r="R85" s="7">
        <v>17.72</v>
      </c>
      <c r="S85" s="5">
        <v>18464.695</v>
      </c>
      <c r="AL85" s="5" t="str">
        <f t="shared" si="12"/>
        <v/>
      </c>
      <c r="AM85" s="3">
        <v>0.3</v>
      </c>
      <c r="AN85" s="5">
        <f t="shared" si="13"/>
        <v>2079.6</v>
      </c>
      <c r="AP85" s="5" t="str">
        <f t="shared" si="14"/>
        <v/>
      </c>
      <c r="AQ85" s="2">
        <v>0.72</v>
      </c>
      <c r="AS85" s="5">
        <f t="shared" si="19"/>
        <v>78910</v>
      </c>
      <c r="AT85" s="5">
        <f t="shared" si="15"/>
        <v>77173.98</v>
      </c>
      <c r="AU85" s="11">
        <f t="shared" si="16"/>
        <v>0.53354343590006736</v>
      </c>
      <c r="AV85" s="5">
        <f t="shared" si="20"/>
        <v>533.54343590006738</v>
      </c>
    </row>
    <row r="86" spans="1:48" x14ac:dyDescent="0.3">
      <c r="A86" s="1" t="s">
        <v>159</v>
      </c>
      <c r="B86" s="1" t="s">
        <v>117</v>
      </c>
      <c r="C86" s="1" t="s">
        <v>118</v>
      </c>
      <c r="D86" s="1" t="s">
        <v>52</v>
      </c>
      <c r="E86" s="1" t="s">
        <v>77</v>
      </c>
      <c r="F86" s="1" t="s">
        <v>158</v>
      </c>
      <c r="G86" s="1" t="s">
        <v>55</v>
      </c>
      <c r="H86" s="1" t="s">
        <v>91</v>
      </c>
      <c r="I86" s="2">
        <v>239.227979436</v>
      </c>
      <c r="J86" s="2">
        <v>39.86</v>
      </c>
      <c r="K86" s="2">
        <f t="shared" si="17"/>
        <v>36.6</v>
      </c>
      <c r="L86" s="2">
        <f t="shared" si="18"/>
        <v>3.26</v>
      </c>
      <c r="P86" s="6">
        <v>16.5</v>
      </c>
      <c r="Q86" s="5">
        <v>35777.019999999997</v>
      </c>
      <c r="R86" s="7">
        <v>20.100000000000001</v>
      </c>
      <c r="S86" s="5">
        <v>20609.87</v>
      </c>
      <c r="AL86" s="5" t="str">
        <f t="shared" si="12"/>
        <v/>
      </c>
      <c r="AM86" s="3">
        <v>1.26</v>
      </c>
      <c r="AN86" s="5">
        <f t="shared" si="13"/>
        <v>8734.32</v>
      </c>
      <c r="AP86" s="5" t="str">
        <f t="shared" si="14"/>
        <v/>
      </c>
      <c r="AQ86" s="2">
        <v>2</v>
      </c>
      <c r="AS86" s="5">
        <f t="shared" si="19"/>
        <v>56386.89</v>
      </c>
      <c r="AT86" s="5">
        <f t="shared" si="15"/>
        <v>55146.378420000001</v>
      </c>
      <c r="AU86" s="11">
        <f t="shared" si="16"/>
        <v>0.38125529122188762</v>
      </c>
      <c r="AV86" s="5">
        <f t="shared" si="20"/>
        <v>381.2552912218876</v>
      </c>
    </row>
    <row r="87" spans="1:48" x14ac:dyDescent="0.3">
      <c r="A87" s="1" t="s">
        <v>159</v>
      </c>
      <c r="B87" s="1" t="s">
        <v>117</v>
      </c>
      <c r="C87" s="1" t="s">
        <v>118</v>
      </c>
      <c r="D87" s="1" t="s">
        <v>52</v>
      </c>
      <c r="E87" s="1" t="s">
        <v>78</v>
      </c>
      <c r="F87" s="1" t="s">
        <v>158</v>
      </c>
      <c r="G87" s="1" t="s">
        <v>55</v>
      </c>
      <c r="H87" s="1" t="s">
        <v>91</v>
      </c>
      <c r="I87" s="2">
        <v>239.227979436</v>
      </c>
      <c r="J87" s="2">
        <v>38.869999999999997</v>
      </c>
      <c r="K87" s="2">
        <f t="shared" si="17"/>
        <v>38.64</v>
      </c>
      <c r="L87" s="2">
        <f t="shared" si="18"/>
        <v>0.22</v>
      </c>
      <c r="P87" s="6">
        <v>4.8099999999999996</v>
      </c>
      <c r="Q87" s="5">
        <v>13249.145</v>
      </c>
      <c r="R87" s="7">
        <v>12.95</v>
      </c>
      <c r="S87" s="5">
        <v>15273.241249999999</v>
      </c>
      <c r="T87" s="8">
        <v>18.55</v>
      </c>
      <c r="U87" s="5">
        <v>5646.8696249999994</v>
      </c>
      <c r="Z87" s="9">
        <v>0.36</v>
      </c>
      <c r="AA87" s="5">
        <v>49.541400000000003</v>
      </c>
      <c r="AB87" s="10">
        <v>1.97</v>
      </c>
      <c r="AC87" s="5">
        <v>273.42168750000002</v>
      </c>
      <c r="AL87" s="5" t="str">
        <f t="shared" si="12"/>
        <v/>
      </c>
      <c r="AM87" s="3">
        <v>0.12</v>
      </c>
      <c r="AN87" s="5">
        <f t="shared" si="13"/>
        <v>831.83999999999992</v>
      </c>
      <c r="AP87" s="5" t="str">
        <f t="shared" si="14"/>
        <v/>
      </c>
      <c r="AQ87" s="2">
        <v>0.1</v>
      </c>
      <c r="AS87" s="5">
        <f t="shared" si="19"/>
        <v>34492.218962500003</v>
      </c>
      <c r="AT87" s="5">
        <f t="shared" si="15"/>
        <v>33733.390145325</v>
      </c>
      <c r="AU87" s="11">
        <f t="shared" si="16"/>
        <v>0.2332162845909227</v>
      </c>
      <c r="AV87" s="5">
        <f t="shared" si="20"/>
        <v>233.21628459092267</v>
      </c>
    </row>
    <row r="88" spans="1:48" x14ac:dyDescent="0.3">
      <c r="A88" s="1" t="s">
        <v>159</v>
      </c>
      <c r="B88" s="1" t="s">
        <v>117</v>
      </c>
      <c r="C88" s="1" t="s">
        <v>118</v>
      </c>
      <c r="D88" s="1" t="s">
        <v>52</v>
      </c>
      <c r="E88" s="1" t="s">
        <v>79</v>
      </c>
      <c r="F88" s="1" t="s">
        <v>158</v>
      </c>
      <c r="G88" s="1" t="s">
        <v>55</v>
      </c>
      <c r="H88" s="1" t="s">
        <v>91</v>
      </c>
      <c r="I88" s="2">
        <v>239.227979436</v>
      </c>
      <c r="J88" s="2">
        <v>37.94</v>
      </c>
      <c r="K88" s="2">
        <f t="shared" si="17"/>
        <v>36.19</v>
      </c>
      <c r="L88" s="2">
        <f t="shared" si="18"/>
        <v>1.75</v>
      </c>
      <c r="P88" s="6">
        <v>13.12</v>
      </c>
      <c r="Q88" s="5">
        <v>25813.599999999999</v>
      </c>
      <c r="R88" s="7">
        <v>22.11</v>
      </c>
      <c r="S88" s="5">
        <v>22372.556250000001</v>
      </c>
      <c r="T88" s="8">
        <v>0.96</v>
      </c>
      <c r="U88" s="5">
        <v>291.42</v>
      </c>
      <c r="AL88" s="5" t="str">
        <f t="shared" si="12"/>
        <v/>
      </c>
      <c r="AM88" s="3">
        <v>0.48</v>
      </c>
      <c r="AN88" s="5">
        <f t="shared" si="13"/>
        <v>3327.3599999999997</v>
      </c>
      <c r="AP88" s="5" t="str">
        <f t="shared" si="14"/>
        <v/>
      </c>
      <c r="AQ88" s="2">
        <v>1.27</v>
      </c>
      <c r="AS88" s="5">
        <f t="shared" si="19"/>
        <v>48477.576249999998</v>
      </c>
      <c r="AT88" s="5">
        <f t="shared" si="15"/>
        <v>47411.069572499997</v>
      </c>
      <c r="AU88" s="11">
        <f t="shared" si="16"/>
        <v>0.32777712072655563</v>
      </c>
      <c r="AV88" s="5">
        <f t="shared" si="20"/>
        <v>327.77712072655561</v>
      </c>
    </row>
    <row r="89" spans="1:48" x14ac:dyDescent="0.3">
      <c r="A89" s="1" t="s">
        <v>159</v>
      </c>
      <c r="B89" s="1" t="s">
        <v>117</v>
      </c>
      <c r="C89" s="1" t="s">
        <v>118</v>
      </c>
      <c r="D89" s="1" t="s">
        <v>52</v>
      </c>
      <c r="E89" s="1" t="s">
        <v>80</v>
      </c>
      <c r="F89" s="1" t="s">
        <v>158</v>
      </c>
      <c r="G89" s="1" t="s">
        <v>55</v>
      </c>
      <c r="H89" s="1" t="s">
        <v>91</v>
      </c>
      <c r="I89" s="2">
        <v>239.227979436</v>
      </c>
      <c r="J89" s="2">
        <v>38.86</v>
      </c>
      <c r="K89" s="2">
        <f t="shared" si="17"/>
        <v>35.14</v>
      </c>
      <c r="L89" s="2">
        <f t="shared" si="18"/>
        <v>3.7199999999999998</v>
      </c>
      <c r="P89" s="6">
        <v>25.42</v>
      </c>
      <c r="Q89" s="5">
        <v>60488.820000000007</v>
      </c>
      <c r="R89" s="7">
        <v>9.7199999999999989</v>
      </c>
      <c r="S89" s="5">
        <v>10677.305</v>
      </c>
      <c r="AL89" s="5" t="str">
        <f t="shared" si="12"/>
        <v/>
      </c>
      <c r="AM89" s="3">
        <v>1.28</v>
      </c>
      <c r="AN89" s="5">
        <f t="shared" si="13"/>
        <v>8872.9600000000009</v>
      </c>
      <c r="AP89" s="5" t="str">
        <f t="shared" si="14"/>
        <v/>
      </c>
      <c r="AQ89" s="2">
        <v>2.44</v>
      </c>
      <c r="AS89" s="5">
        <f t="shared" si="19"/>
        <v>71166.125</v>
      </c>
      <c r="AT89" s="5">
        <f t="shared" si="15"/>
        <v>69600.470249999998</v>
      </c>
      <c r="AU89" s="11">
        <f t="shared" si="16"/>
        <v>0.48118386582427686</v>
      </c>
      <c r="AV89" s="5">
        <f t="shared" si="20"/>
        <v>481.18386582427684</v>
      </c>
    </row>
    <row r="90" spans="1:48" x14ac:dyDescent="0.3">
      <c r="A90" s="1" t="s">
        <v>160</v>
      </c>
      <c r="B90" s="1" t="s">
        <v>161</v>
      </c>
      <c r="C90" s="1" t="s">
        <v>162</v>
      </c>
      <c r="D90" s="1" t="s">
        <v>89</v>
      </c>
      <c r="E90" s="1" t="s">
        <v>71</v>
      </c>
      <c r="F90" s="1" t="s">
        <v>158</v>
      </c>
      <c r="G90" s="1" t="s">
        <v>55</v>
      </c>
      <c r="H90" s="1" t="s">
        <v>91</v>
      </c>
      <c r="I90" s="2">
        <v>80.254359882399996</v>
      </c>
      <c r="J90" s="2">
        <v>39.22</v>
      </c>
      <c r="K90" s="2">
        <f t="shared" si="17"/>
        <v>36.620000000000005</v>
      </c>
      <c r="L90" s="2">
        <f t="shared" si="18"/>
        <v>2.6</v>
      </c>
      <c r="N90" s="4">
        <v>7.25</v>
      </c>
      <c r="O90" s="5">
        <v>16081.40625</v>
      </c>
      <c r="P90" s="6">
        <v>29.37</v>
      </c>
      <c r="Q90" s="5">
        <v>57785.474999999999</v>
      </c>
      <c r="AL90" s="5" t="str">
        <f t="shared" si="12"/>
        <v/>
      </c>
      <c r="AM90" s="3">
        <v>0.84000000000000008</v>
      </c>
      <c r="AN90" s="5">
        <f t="shared" si="13"/>
        <v>5822.88</v>
      </c>
      <c r="AP90" s="5" t="str">
        <f t="shared" si="14"/>
        <v/>
      </c>
      <c r="AQ90" s="2">
        <v>1.76</v>
      </c>
      <c r="AS90" s="5">
        <f t="shared" si="19"/>
        <v>73866.881250000006</v>
      </c>
      <c r="AT90" s="5">
        <f t="shared" si="15"/>
        <v>72241.809862499998</v>
      </c>
      <c r="AU90" s="11">
        <f t="shared" si="16"/>
        <v>0.49944480574511807</v>
      </c>
      <c r="AV90" s="5">
        <f t="shared" si="20"/>
        <v>499.44480574511806</v>
      </c>
    </row>
    <row r="91" spans="1:48" x14ac:dyDescent="0.3">
      <c r="A91" s="1" t="s">
        <v>160</v>
      </c>
      <c r="B91" s="1" t="s">
        <v>161</v>
      </c>
      <c r="C91" s="1" t="s">
        <v>162</v>
      </c>
      <c r="D91" s="1" t="s">
        <v>89</v>
      </c>
      <c r="E91" s="1" t="s">
        <v>72</v>
      </c>
      <c r="F91" s="1" t="s">
        <v>158</v>
      </c>
      <c r="G91" s="1" t="s">
        <v>55</v>
      </c>
      <c r="H91" s="1" t="s">
        <v>91</v>
      </c>
      <c r="I91" s="2">
        <v>80.254359882399996</v>
      </c>
      <c r="J91" s="2">
        <v>38.19</v>
      </c>
      <c r="K91" s="2">
        <f t="shared" si="17"/>
        <v>37.290000000000006</v>
      </c>
      <c r="L91" s="2">
        <f t="shared" si="18"/>
        <v>0.89</v>
      </c>
      <c r="N91" s="4">
        <v>6.92</v>
      </c>
      <c r="O91" s="5">
        <v>15349.424999999999</v>
      </c>
      <c r="P91" s="6">
        <v>28.67</v>
      </c>
      <c r="Q91" s="5">
        <v>56408.225000000013</v>
      </c>
      <c r="R91" s="7">
        <v>1.7</v>
      </c>
      <c r="S91" s="5">
        <v>1720.1875</v>
      </c>
      <c r="AL91" s="5" t="str">
        <f t="shared" si="12"/>
        <v/>
      </c>
      <c r="AM91" s="3">
        <v>0.25</v>
      </c>
      <c r="AN91" s="5">
        <f t="shared" si="13"/>
        <v>1733</v>
      </c>
      <c r="AP91" s="5" t="str">
        <f t="shared" si="14"/>
        <v/>
      </c>
      <c r="AQ91" s="2">
        <v>0.64</v>
      </c>
      <c r="AS91" s="5">
        <f t="shared" si="19"/>
        <v>73477.837500000009</v>
      </c>
      <c r="AT91" s="5">
        <f t="shared" si="15"/>
        <v>71861.325075000015</v>
      </c>
      <c r="AU91" s="11">
        <f t="shared" si="16"/>
        <v>0.49681431861939962</v>
      </c>
      <c r="AV91" s="5">
        <f t="shared" si="20"/>
        <v>496.81431861939961</v>
      </c>
    </row>
    <row r="92" spans="1:48" x14ac:dyDescent="0.3">
      <c r="A92" s="1" t="s">
        <v>163</v>
      </c>
      <c r="B92" s="1" t="s">
        <v>164</v>
      </c>
      <c r="C92" s="1" t="s">
        <v>118</v>
      </c>
      <c r="D92" s="1" t="s">
        <v>52</v>
      </c>
      <c r="E92" s="1" t="s">
        <v>69</v>
      </c>
      <c r="F92" s="1" t="s">
        <v>158</v>
      </c>
      <c r="G92" s="1" t="s">
        <v>55</v>
      </c>
      <c r="H92" s="1" t="s">
        <v>91</v>
      </c>
      <c r="I92" s="2">
        <v>80.2929828587</v>
      </c>
      <c r="J92" s="2">
        <v>39.08</v>
      </c>
      <c r="K92" s="2">
        <f t="shared" si="17"/>
        <v>37.019999999999996</v>
      </c>
      <c r="L92" s="2">
        <f t="shared" si="18"/>
        <v>2.06</v>
      </c>
      <c r="N92" s="4">
        <v>12.61</v>
      </c>
      <c r="O92" s="5">
        <v>27970.556250000001</v>
      </c>
      <c r="P92" s="6">
        <v>23.41</v>
      </c>
      <c r="Q92" s="5">
        <v>46059.175000000003</v>
      </c>
      <c r="R92" s="7">
        <v>1</v>
      </c>
      <c r="S92" s="5">
        <v>1011.875</v>
      </c>
      <c r="AL92" s="5" t="str">
        <f t="shared" si="12"/>
        <v/>
      </c>
      <c r="AM92" s="3">
        <v>0.55999999999999994</v>
      </c>
      <c r="AN92" s="5">
        <f t="shared" si="13"/>
        <v>3881.9199999999996</v>
      </c>
      <c r="AP92" s="5" t="str">
        <f t="shared" si="14"/>
        <v/>
      </c>
      <c r="AQ92" s="2">
        <v>1.5</v>
      </c>
      <c r="AS92" s="5">
        <f t="shared" si="19"/>
        <v>75041.606250000012</v>
      </c>
      <c r="AT92" s="5">
        <f t="shared" si="15"/>
        <v>73390.690912500009</v>
      </c>
      <c r="AU92" s="11">
        <f t="shared" si="16"/>
        <v>0.50738761163458346</v>
      </c>
      <c r="AV92" s="5">
        <f t="shared" si="20"/>
        <v>507.38761163458344</v>
      </c>
    </row>
    <row r="93" spans="1:48" x14ac:dyDescent="0.3">
      <c r="A93" s="1" t="s">
        <v>163</v>
      </c>
      <c r="B93" s="1" t="s">
        <v>164</v>
      </c>
      <c r="C93" s="1" t="s">
        <v>118</v>
      </c>
      <c r="D93" s="1" t="s">
        <v>52</v>
      </c>
      <c r="E93" s="1" t="s">
        <v>70</v>
      </c>
      <c r="F93" s="1" t="s">
        <v>158</v>
      </c>
      <c r="G93" s="1" t="s">
        <v>55</v>
      </c>
      <c r="H93" s="1" t="s">
        <v>91</v>
      </c>
      <c r="I93" s="2">
        <v>80.2929828587</v>
      </c>
      <c r="J93" s="2">
        <v>40.18</v>
      </c>
      <c r="K93" s="2">
        <f t="shared" si="17"/>
        <v>39.99</v>
      </c>
      <c r="L93" s="2">
        <f t="shared" si="18"/>
        <v>0.01</v>
      </c>
      <c r="N93" s="4">
        <v>0.79</v>
      </c>
      <c r="O93" s="5">
        <v>1752.3187499999999</v>
      </c>
      <c r="P93" s="6">
        <v>27.47</v>
      </c>
      <c r="Q93" s="5">
        <v>54047.225000000013</v>
      </c>
      <c r="R93" s="7">
        <v>11.35</v>
      </c>
      <c r="S93" s="5">
        <v>11484.78125</v>
      </c>
      <c r="T93" s="8">
        <v>0.38</v>
      </c>
      <c r="U93" s="5">
        <v>115.35375000000001</v>
      </c>
      <c r="AL93" s="5" t="str">
        <f t="shared" si="12"/>
        <v/>
      </c>
      <c r="AM93" s="3">
        <v>0.01</v>
      </c>
      <c r="AN93" s="5">
        <f t="shared" si="13"/>
        <v>69.320000000000007</v>
      </c>
      <c r="AP93" s="5" t="str">
        <f t="shared" si="14"/>
        <v/>
      </c>
      <c r="AS93" s="5">
        <f t="shared" si="19"/>
        <v>67399.678750000006</v>
      </c>
      <c r="AT93" s="5">
        <f t="shared" si="15"/>
        <v>65916.885817500006</v>
      </c>
      <c r="AU93" s="11">
        <f t="shared" si="16"/>
        <v>0.45571735114479484</v>
      </c>
      <c r="AV93" s="5">
        <f t="shared" si="20"/>
        <v>455.71735114479486</v>
      </c>
    </row>
    <row r="94" spans="1:48" x14ac:dyDescent="0.3">
      <c r="A94" s="1" t="s">
        <v>165</v>
      </c>
      <c r="B94" s="1" t="s">
        <v>123</v>
      </c>
      <c r="C94" s="1" t="s">
        <v>124</v>
      </c>
      <c r="D94" s="1" t="s">
        <v>52</v>
      </c>
      <c r="E94" s="1" t="s">
        <v>64</v>
      </c>
      <c r="F94" s="1" t="s">
        <v>158</v>
      </c>
      <c r="G94" s="1" t="s">
        <v>55</v>
      </c>
      <c r="H94" s="1" t="s">
        <v>91</v>
      </c>
      <c r="I94" s="2">
        <v>120.147858989</v>
      </c>
      <c r="J94" s="2">
        <v>40.1</v>
      </c>
      <c r="K94" s="2">
        <f t="shared" si="17"/>
        <v>40.000000000000007</v>
      </c>
      <c r="L94" s="2">
        <f t="shared" si="18"/>
        <v>0</v>
      </c>
      <c r="N94" s="4">
        <v>3.31</v>
      </c>
      <c r="O94" s="5">
        <v>7341.9937500000005</v>
      </c>
      <c r="P94" s="6">
        <v>9.2000000000000011</v>
      </c>
      <c r="Q94" s="5">
        <v>18101</v>
      </c>
      <c r="R94" s="7">
        <v>22</v>
      </c>
      <c r="S94" s="5">
        <v>22261.25</v>
      </c>
      <c r="T94" s="8">
        <v>5.49</v>
      </c>
      <c r="U94" s="5">
        <v>1666.558125</v>
      </c>
      <c r="AL94" s="5" t="str">
        <f t="shared" si="12"/>
        <v/>
      </c>
      <c r="AN94" s="5" t="str">
        <f t="shared" si="13"/>
        <v/>
      </c>
      <c r="AP94" s="5" t="str">
        <f t="shared" si="14"/>
        <v/>
      </c>
      <c r="AS94" s="5">
        <f t="shared" si="19"/>
        <v>49370.801875000005</v>
      </c>
      <c r="AT94" s="5">
        <f t="shared" si="15"/>
        <v>48284.644233749998</v>
      </c>
      <c r="AU94" s="11">
        <f t="shared" si="16"/>
        <v>0.33381659188352542</v>
      </c>
      <c r="AV94" s="5">
        <f t="shared" si="20"/>
        <v>333.8165918835254</v>
      </c>
    </row>
    <row r="95" spans="1:48" x14ac:dyDescent="0.3">
      <c r="A95" s="1" t="s">
        <v>165</v>
      </c>
      <c r="B95" s="1" t="s">
        <v>123</v>
      </c>
      <c r="C95" s="1" t="s">
        <v>124</v>
      </c>
      <c r="D95" s="1" t="s">
        <v>52</v>
      </c>
      <c r="E95" s="1" t="s">
        <v>92</v>
      </c>
      <c r="F95" s="1" t="s">
        <v>158</v>
      </c>
      <c r="G95" s="1" t="s">
        <v>55</v>
      </c>
      <c r="H95" s="1" t="s">
        <v>91</v>
      </c>
      <c r="I95" s="2">
        <v>120.147858989</v>
      </c>
      <c r="J95" s="2">
        <v>39.06</v>
      </c>
      <c r="K95" s="2">
        <f t="shared" si="17"/>
        <v>36.980000000000004</v>
      </c>
      <c r="L95" s="2">
        <f t="shared" si="18"/>
        <v>2.0699999999999998</v>
      </c>
      <c r="N95" s="4">
        <v>0.68</v>
      </c>
      <c r="O95" s="5">
        <v>1508.325</v>
      </c>
      <c r="P95" s="6">
        <v>27.05</v>
      </c>
      <c r="Q95" s="5">
        <v>53220.875</v>
      </c>
      <c r="R95" s="7">
        <v>9.25</v>
      </c>
      <c r="S95" s="5">
        <v>9359.84375</v>
      </c>
      <c r="AL95" s="5" t="str">
        <f t="shared" si="12"/>
        <v/>
      </c>
      <c r="AM95" s="3">
        <v>0.56999999999999995</v>
      </c>
      <c r="AN95" s="5">
        <f t="shared" si="13"/>
        <v>3951.24</v>
      </c>
      <c r="AP95" s="5" t="str">
        <f t="shared" si="14"/>
        <v/>
      </c>
      <c r="AQ95" s="2">
        <v>1.5</v>
      </c>
      <c r="AS95" s="5">
        <f t="shared" si="19"/>
        <v>64089.043749999997</v>
      </c>
      <c r="AT95" s="5">
        <f t="shared" si="15"/>
        <v>62679.084787499996</v>
      </c>
      <c r="AU95" s="11">
        <f t="shared" si="16"/>
        <v>0.43333276651786512</v>
      </c>
      <c r="AV95" s="5">
        <f t="shared" si="20"/>
        <v>433.33276651786514</v>
      </c>
    </row>
    <row r="96" spans="1:48" x14ac:dyDescent="0.3">
      <c r="A96" s="1" t="s">
        <v>165</v>
      </c>
      <c r="B96" s="1" t="s">
        <v>123</v>
      </c>
      <c r="C96" s="1" t="s">
        <v>124</v>
      </c>
      <c r="D96" s="1" t="s">
        <v>52</v>
      </c>
      <c r="E96" s="1" t="s">
        <v>104</v>
      </c>
      <c r="F96" s="1" t="s">
        <v>158</v>
      </c>
      <c r="G96" s="1" t="s">
        <v>55</v>
      </c>
      <c r="H96" s="1" t="s">
        <v>91</v>
      </c>
      <c r="I96" s="2">
        <v>120.147858989</v>
      </c>
      <c r="J96" s="2">
        <v>37.130000000000003</v>
      </c>
      <c r="K96" s="2">
        <f t="shared" si="17"/>
        <v>33.89</v>
      </c>
      <c r="L96" s="2">
        <f t="shared" si="18"/>
        <v>3.24</v>
      </c>
      <c r="P96" s="6">
        <v>5.73</v>
      </c>
      <c r="Q96" s="5">
        <v>11273.775</v>
      </c>
      <c r="R96" s="7">
        <v>16.91</v>
      </c>
      <c r="S96" s="5">
        <v>17110.806250000001</v>
      </c>
      <c r="T96" s="8">
        <v>11.25</v>
      </c>
      <c r="U96" s="5">
        <v>3415.078125</v>
      </c>
      <c r="AL96" s="5" t="str">
        <f t="shared" si="12"/>
        <v/>
      </c>
      <c r="AM96" s="3">
        <v>1.39</v>
      </c>
      <c r="AN96" s="5">
        <f t="shared" si="13"/>
        <v>9635.48</v>
      </c>
      <c r="AP96" s="5" t="str">
        <f t="shared" si="14"/>
        <v/>
      </c>
      <c r="AQ96" s="2">
        <v>1.85</v>
      </c>
      <c r="AS96" s="5">
        <f t="shared" si="19"/>
        <v>31799.659375000003</v>
      </c>
      <c r="AT96" s="5">
        <f t="shared" si="15"/>
        <v>31100.06686875</v>
      </c>
      <c r="AU96" s="11">
        <f t="shared" si="16"/>
        <v>0.21501076572537436</v>
      </c>
      <c r="AV96" s="5">
        <f t="shared" si="20"/>
        <v>215.01076572537437</v>
      </c>
    </row>
    <row r="97" spans="1:48" x14ac:dyDescent="0.3">
      <c r="A97" s="1" t="s">
        <v>166</v>
      </c>
      <c r="B97" s="1" t="s">
        <v>167</v>
      </c>
      <c r="C97" s="1" t="s">
        <v>109</v>
      </c>
      <c r="D97" s="1" t="s">
        <v>68</v>
      </c>
      <c r="E97" s="1" t="s">
        <v>53</v>
      </c>
      <c r="F97" s="1" t="s">
        <v>168</v>
      </c>
      <c r="G97" s="1" t="s">
        <v>55</v>
      </c>
      <c r="H97" s="1" t="s">
        <v>91</v>
      </c>
      <c r="I97" s="2">
        <v>161.164721593</v>
      </c>
      <c r="J97" s="2">
        <v>38.22</v>
      </c>
      <c r="K97" s="2">
        <f t="shared" si="17"/>
        <v>38.22</v>
      </c>
      <c r="L97" s="2">
        <f t="shared" si="18"/>
        <v>0</v>
      </c>
      <c r="N97" s="4">
        <v>0.03</v>
      </c>
      <c r="O97" s="5">
        <v>93.161249999999995</v>
      </c>
      <c r="P97" s="6">
        <v>7.74</v>
      </c>
      <c r="Q97" s="5">
        <v>21319.83</v>
      </c>
      <c r="R97" s="7">
        <v>17.25</v>
      </c>
      <c r="S97" s="5">
        <v>24436.78125</v>
      </c>
      <c r="T97" s="8">
        <v>13.2</v>
      </c>
      <c r="U97" s="5">
        <v>5109.5640000000003</v>
      </c>
      <c r="AL97" s="5" t="str">
        <f t="shared" si="12"/>
        <v/>
      </c>
      <c r="AN97" s="5" t="str">
        <f t="shared" si="13"/>
        <v/>
      </c>
      <c r="AP97" s="5" t="str">
        <f t="shared" si="14"/>
        <v/>
      </c>
      <c r="AS97" s="5">
        <f t="shared" si="19"/>
        <v>50959.336500000005</v>
      </c>
      <c r="AT97" s="5">
        <f t="shared" si="15"/>
        <v>49838.231097000004</v>
      </c>
      <c r="AU97" s="11">
        <f t="shared" si="16"/>
        <v>0.34455733731336607</v>
      </c>
      <c r="AV97" s="5">
        <f t="shared" si="20"/>
        <v>344.55733731336608</v>
      </c>
    </row>
    <row r="98" spans="1:48" x14ac:dyDescent="0.3">
      <c r="A98" s="1" t="s">
        <v>166</v>
      </c>
      <c r="B98" s="1" t="s">
        <v>167</v>
      </c>
      <c r="C98" s="1" t="s">
        <v>109</v>
      </c>
      <c r="D98" s="1" t="s">
        <v>68</v>
      </c>
      <c r="E98" s="1" t="s">
        <v>134</v>
      </c>
      <c r="F98" s="1" t="s">
        <v>168</v>
      </c>
      <c r="G98" s="1" t="s">
        <v>55</v>
      </c>
      <c r="H98" s="1" t="s">
        <v>91</v>
      </c>
      <c r="I98" s="2">
        <v>161.164721593</v>
      </c>
      <c r="J98" s="2">
        <v>36.28</v>
      </c>
      <c r="K98" s="2">
        <f t="shared" si="17"/>
        <v>36.28</v>
      </c>
      <c r="L98" s="2">
        <f t="shared" si="18"/>
        <v>0</v>
      </c>
      <c r="N98" s="4">
        <v>14.93</v>
      </c>
      <c r="O98" s="5">
        <v>46363.248749999999</v>
      </c>
      <c r="P98" s="6">
        <v>18.3</v>
      </c>
      <c r="Q98" s="5">
        <v>50407.35</v>
      </c>
      <c r="R98" s="7">
        <v>3.05</v>
      </c>
      <c r="S98" s="5">
        <v>4320.7062500000002</v>
      </c>
      <c r="AL98" s="5" t="str">
        <f t="shared" si="12"/>
        <v/>
      </c>
      <c r="AN98" s="5" t="str">
        <f t="shared" si="13"/>
        <v/>
      </c>
      <c r="AP98" s="5" t="str">
        <f t="shared" si="14"/>
        <v/>
      </c>
      <c r="AS98" s="5">
        <f t="shared" si="19"/>
        <v>101091.30500000001</v>
      </c>
      <c r="AT98" s="5">
        <f t="shared" si="15"/>
        <v>98867.296289999998</v>
      </c>
      <c r="AU98" s="11">
        <f t="shared" si="16"/>
        <v>0.68352049435206774</v>
      </c>
      <c r="AV98" s="5">
        <f t="shared" si="20"/>
        <v>683.52049435206777</v>
      </c>
    </row>
    <row r="99" spans="1:48" x14ac:dyDescent="0.3">
      <c r="A99" s="1" t="s">
        <v>166</v>
      </c>
      <c r="B99" s="1" t="s">
        <v>167</v>
      </c>
      <c r="C99" s="1" t="s">
        <v>109</v>
      </c>
      <c r="D99" s="1" t="s">
        <v>68</v>
      </c>
      <c r="E99" s="1" t="s">
        <v>57</v>
      </c>
      <c r="F99" s="1" t="s">
        <v>168</v>
      </c>
      <c r="G99" s="1" t="s">
        <v>55</v>
      </c>
      <c r="H99" s="1" t="s">
        <v>91</v>
      </c>
      <c r="I99" s="2">
        <v>161.164721593</v>
      </c>
      <c r="J99" s="2">
        <v>38.299999999999997</v>
      </c>
      <c r="K99" s="2">
        <f t="shared" si="17"/>
        <v>38.309999999999995</v>
      </c>
      <c r="L99" s="2">
        <f t="shared" si="18"/>
        <v>0</v>
      </c>
      <c r="N99" s="4">
        <v>0.33</v>
      </c>
      <c r="O99" s="5">
        <v>1024.7737500000001</v>
      </c>
      <c r="P99" s="6">
        <v>12.48</v>
      </c>
      <c r="Q99" s="5">
        <v>34376.160000000003</v>
      </c>
      <c r="R99" s="7">
        <v>20.16</v>
      </c>
      <c r="S99" s="5">
        <v>26784.331249999999</v>
      </c>
      <c r="T99" s="8">
        <v>5.0399999999999991</v>
      </c>
      <c r="U99" s="5">
        <v>1795.2686249999999</v>
      </c>
      <c r="Z99" s="9">
        <v>0.12</v>
      </c>
      <c r="AA99" s="5">
        <v>20.156549999999999</v>
      </c>
      <c r="AB99" s="10">
        <v>0.18</v>
      </c>
      <c r="AC99" s="5">
        <v>27.538875000000001</v>
      </c>
      <c r="AL99" s="5" t="str">
        <f t="shared" si="12"/>
        <v/>
      </c>
      <c r="AN99" s="5" t="str">
        <f t="shared" si="13"/>
        <v/>
      </c>
      <c r="AP99" s="5" t="str">
        <f t="shared" si="14"/>
        <v/>
      </c>
      <c r="AS99" s="5">
        <f t="shared" si="19"/>
        <v>64028.229049999994</v>
      </c>
      <c r="AT99" s="5">
        <f t="shared" si="15"/>
        <v>62619.608010899996</v>
      </c>
      <c r="AU99" s="11">
        <f t="shared" si="16"/>
        <v>0.43292157295569011</v>
      </c>
      <c r="AV99" s="5">
        <f t="shared" si="20"/>
        <v>432.92157295569012</v>
      </c>
    </row>
    <row r="100" spans="1:48" x14ac:dyDescent="0.3">
      <c r="A100" s="1" t="s">
        <v>166</v>
      </c>
      <c r="B100" s="1" t="s">
        <v>167</v>
      </c>
      <c r="C100" s="1" t="s">
        <v>109</v>
      </c>
      <c r="D100" s="1" t="s">
        <v>68</v>
      </c>
      <c r="E100" s="1" t="s">
        <v>58</v>
      </c>
      <c r="F100" s="1" t="s">
        <v>168</v>
      </c>
      <c r="G100" s="1" t="s">
        <v>55</v>
      </c>
      <c r="H100" s="1" t="s">
        <v>91</v>
      </c>
      <c r="I100" s="2">
        <v>161.164721593</v>
      </c>
      <c r="J100" s="2">
        <v>40.31</v>
      </c>
      <c r="K100" s="2">
        <f t="shared" si="17"/>
        <v>40</v>
      </c>
      <c r="L100" s="2">
        <f t="shared" si="18"/>
        <v>0</v>
      </c>
      <c r="R100" s="7">
        <v>33.53</v>
      </c>
      <c r="S100" s="5">
        <v>35866.921249999999</v>
      </c>
      <c r="T100" s="8">
        <v>6.47</v>
      </c>
      <c r="U100" s="5">
        <v>2034.4758750000001</v>
      </c>
      <c r="AL100" s="5" t="str">
        <f t="shared" si="12"/>
        <v/>
      </c>
      <c r="AN100" s="5" t="str">
        <f t="shared" si="13"/>
        <v/>
      </c>
      <c r="AP100" s="5" t="str">
        <f t="shared" si="14"/>
        <v/>
      </c>
      <c r="AS100" s="5">
        <f t="shared" si="19"/>
        <v>37901.397125000003</v>
      </c>
      <c r="AT100" s="5">
        <f t="shared" si="15"/>
        <v>37067.566388250008</v>
      </c>
      <c r="AU100" s="11">
        <f t="shared" si="16"/>
        <v>0.2562671606575268</v>
      </c>
      <c r="AV100" s="5">
        <f t="shared" si="20"/>
        <v>256.2671606575268</v>
      </c>
    </row>
    <row r="101" spans="1:48" x14ac:dyDescent="0.3">
      <c r="A101" s="1" t="s">
        <v>169</v>
      </c>
      <c r="B101" s="1" t="s">
        <v>156</v>
      </c>
      <c r="C101" s="1" t="s">
        <v>157</v>
      </c>
      <c r="D101" s="1" t="s">
        <v>89</v>
      </c>
      <c r="E101" s="1" t="s">
        <v>104</v>
      </c>
      <c r="F101" s="1" t="s">
        <v>168</v>
      </c>
      <c r="G101" s="1" t="s">
        <v>55</v>
      </c>
      <c r="H101" s="1" t="s">
        <v>91</v>
      </c>
      <c r="I101" s="2">
        <v>161.819813487</v>
      </c>
      <c r="J101" s="2">
        <v>37.42</v>
      </c>
      <c r="K101" s="2">
        <f t="shared" si="17"/>
        <v>35.879999999999995</v>
      </c>
      <c r="L101" s="2">
        <f t="shared" si="18"/>
        <v>1.52</v>
      </c>
      <c r="P101" s="6">
        <v>3</v>
      </c>
      <c r="Q101" s="5">
        <v>7751.9500000000007</v>
      </c>
      <c r="R101" s="7">
        <v>25.74</v>
      </c>
      <c r="S101" s="5">
        <v>31287.174999999999</v>
      </c>
      <c r="T101" s="8">
        <v>7.14</v>
      </c>
      <c r="U101" s="5">
        <v>3034.41075</v>
      </c>
      <c r="AL101" s="5" t="str">
        <f t="shared" si="12"/>
        <v/>
      </c>
      <c r="AM101" s="3">
        <v>0.41</v>
      </c>
      <c r="AN101" s="5">
        <f t="shared" si="13"/>
        <v>2842.12</v>
      </c>
      <c r="AP101" s="5" t="str">
        <f t="shared" si="14"/>
        <v/>
      </c>
      <c r="AQ101" s="2">
        <v>1.1100000000000001</v>
      </c>
      <c r="AS101" s="5">
        <f t="shared" si="19"/>
        <v>42073.535750000003</v>
      </c>
      <c r="AT101" s="5">
        <f t="shared" si="15"/>
        <v>41147.917963500004</v>
      </c>
      <c r="AU101" s="11">
        <f t="shared" si="16"/>
        <v>0.28447673076313928</v>
      </c>
      <c r="AV101" s="5">
        <f t="shared" si="20"/>
        <v>284.4767307631393</v>
      </c>
    </row>
    <row r="102" spans="1:48" x14ac:dyDescent="0.3">
      <c r="A102" s="1" t="s">
        <v>169</v>
      </c>
      <c r="B102" s="1" t="s">
        <v>156</v>
      </c>
      <c r="C102" s="1" t="s">
        <v>157</v>
      </c>
      <c r="D102" s="1" t="s">
        <v>89</v>
      </c>
      <c r="E102" s="1" t="s">
        <v>63</v>
      </c>
      <c r="F102" s="1" t="s">
        <v>168</v>
      </c>
      <c r="G102" s="1" t="s">
        <v>55</v>
      </c>
      <c r="H102" s="1" t="s">
        <v>91</v>
      </c>
      <c r="I102" s="2">
        <v>161.819813487</v>
      </c>
      <c r="J102" s="2">
        <v>38.46</v>
      </c>
      <c r="K102" s="2">
        <f t="shared" si="17"/>
        <v>38.46</v>
      </c>
      <c r="L102" s="2">
        <f t="shared" si="18"/>
        <v>0</v>
      </c>
      <c r="R102" s="7">
        <v>16.43</v>
      </c>
      <c r="S102" s="5">
        <v>16685.818749999999</v>
      </c>
      <c r="T102" s="8">
        <v>22.03</v>
      </c>
      <c r="U102" s="5">
        <v>7046.8998750000001</v>
      </c>
      <c r="AL102" s="5" t="str">
        <f t="shared" si="12"/>
        <v/>
      </c>
      <c r="AN102" s="5" t="str">
        <f t="shared" si="13"/>
        <v/>
      </c>
      <c r="AP102" s="5" t="str">
        <f t="shared" si="14"/>
        <v/>
      </c>
      <c r="AS102" s="5">
        <f t="shared" si="19"/>
        <v>23732.718624999998</v>
      </c>
      <c r="AT102" s="5">
        <f t="shared" si="15"/>
        <v>23210.598815249996</v>
      </c>
      <c r="AU102" s="11">
        <f t="shared" si="16"/>
        <v>0.16046681331177318</v>
      </c>
      <c r="AV102" s="5">
        <f t="shared" si="20"/>
        <v>160.46681331177317</v>
      </c>
    </row>
    <row r="103" spans="1:48" x14ac:dyDescent="0.3">
      <c r="A103" s="1" t="s">
        <v>169</v>
      </c>
      <c r="B103" s="1" t="s">
        <v>156</v>
      </c>
      <c r="C103" s="1" t="s">
        <v>157</v>
      </c>
      <c r="D103" s="1" t="s">
        <v>89</v>
      </c>
      <c r="E103" s="1" t="s">
        <v>64</v>
      </c>
      <c r="F103" s="1" t="s">
        <v>168</v>
      </c>
      <c r="G103" s="1" t="s">
        <v>55</v>
      </c>
      <c r="H103" s="1" t="s">
        <v>91</v>
      </c>
      <c r="I103" s="2">
        <v>161.819813487</v>
      </c>
      <c r="J103" s="2">
        <v>40.5</v>
      </c>
      <c r="K103" s="2">
        <f t="shared" si="17"/>
        <v>40</v>
      </c>
      <c r="L103" s="2">
        <f t="shared" si="18"/>
        <v>0</v>
      </c>
      <c r="R103" s="7">
        <v>39.85</v>
      </c>
      <c r="S103" s="5">
        <v>40323.21875</v>
      </c>
      <c r="T103" s="8">
        <v>0.15</v>
      </c>
      <c r="U103" s="5">
        <v>45.534374999999997</v>
      </c>
      <c r="AL103" s="5" t="str">
        <f t="shared" si="12"/>
        <v/>
      </c>
      <c r="AN103" s="5" t="str">
        <f t="shared" si="13"/>
        <v/>
      </c>
      <c r="AP103" s="5" t="str">
        <f t="shared" si="14"/>
        <v/>
      </c>
      <c r="AS103" s="5">
        <f t="shared" si="19"/>
        <v>40368.753125000003</v>
      </c>
      <c r="AT103" s="5">
        <f t="shared" si="15"/>
        <v>39480.640556250008</v>
      </c>
      <c r="AU103" s="11">
        <f t="shared" si="16"/>
        <v>0.27294998409978566</v>
      </c>
      <c r="AV103" s="5">
        <f t="shared" si="20"/>
        <v>272.94998409978569</v>
      </c>
    </row>
    <row r="104" spans="1:48" x14ac:dyDescent="0.3">
      <c r="A104" s="1" t="s">
        <v>169</v>
      </c>
      <c r="B104" s="1" t="s">
        <v>156</v>
      </c>
      <c r="C104" s="1" t="s">
        <v>157</v>
      </c>
      <c r="D104" s="1" t="s">
        <v>89</v>
      </c>
      <c r="E104" s="1" t="s">
        <v>92</v>
      </c>
      <c r="F104" s="1" t="s">
        <v>168</v>
      </c>
      <c r="G104" s="1" t="s">
        <v>55</v>
      </c>
      <c r="H104" s="1" t="s">
        <v>91</v>
      </c>
      <c r="I104" s="2">
        <v>161.819813487</v>
      </c>
      <c r="J104" s="2">
        <v>39.4</v>
      </c>
      <c r="K104" s="2">
        <f t="shared" si="17"/>
        <v>38.54</v>
      </c>
      <c r="L104" s="2">
        <f t="shared" si="18"/>
        <v>0.86</v>
      </c>
      <c r="P104" s="6">
        <v>5.3</v>
      </c>
      <c r="Q104" s="5">
        <v>10427.75</v>
      </c>
      <c r="R104" s="7">
        <v>33.24</v>
      </c>
      <c r="S104" s="5">
        <v>33634.725000000013</v>
      </c>
      <c r="AL104" s="5" t="str">
        <f t="shared" si="12"/>
        <v/>
      </c>
      <c r="AM104" s="3">
        <v>0.23</v>
      </c>
      <c r="AN104" s="5">
        <f t="shared" si="13"/>
        <v>1594.3600000000001</v>
      </c>
      <c r="AP104" s="5" t="str">
        <f t="shared" si="14"/>
        <v/>
      </c>
      <c r="AQ104" s="2">
        <v>0.63</v>
      </c>
      <c r="AS104" s="5">
        <f t="shared" si="19"/>
        <v>44062.475000000013</v>
      </c>
      <c r="AT104" s="5">
        <f t="shared" si="15"/>
        <v>43093.100550000017</v>
      </c>
      <c r="AU104" s="11">
        <f t="shared" si="16"/>
        <v>0.29792477893499975</v>
      </c>
      <c r="AV104" s="5">
        <f t="shared" si="20"/>
        <v>297.92477893499978</v>
      </c>
    </row>
    <row r="105" spans="1:48" x14ac:dyDescent="0.3">
      <c r="A105" s="1" t="s">
        <v>170</v>
      </c>
      <c r="B105" s="1" t="s">
        <v>171</v>
      </c>
      <c r="C105" s="1" t="s">
        <v>172</v>
      </c>
      <c r="D105" s="1" t="s">
        <v>371</v>
      </c>
      <c r="E105" s="1" t="s">
        <v>70</v>
      </c>
      <c r="F105" s="1" t="s">
        <v>168</v>
      </c>
      <c r="G105" s="1" t="s">
        <v>55</v>
      </c>
      <c r="H105" s="1" t="s">
        <v>91</v>
      </c>
      <c r="I105" s="2">
        <v>80.958584651699994</v>
      </c>
      <c r="J105" s="2">
        <v>40.479999999999997</v>
      </c>
      <c r="K105" s="2">
        <f t="shared" si="17"/>
        <v>40</v>
      </c>
      <c r="L105" s="2">
        <f t="shared" si="18"/>
        <v>0</v>
      </c>
      <c r="P105" s="6">
        <v>3.78</v>
      </c>
      <c r="Q105" s="5">
        <v>7437.15</v>
      </c>
      <c r="R105" s="7">
        <v>31.05</v>
      </c>
      <c r="S105" s="5">
        <v>31418.71875</v>
      </c>
      <c r="AB105" s="10">
        <v>5.17</v>
      </c>
      <c r="AC105" s="5">
        <v>564.98406249999994</v>
      </c>
      <c r="AL105" s="5" t="str">
        <f t="shared" si="12"/>
        <v/>
      </c>
      <c r="AN105" s="5" t="str">
        <f t="shared" si="13"/>
        <v/>
      </c>
      <c r="AP105" s="5" t="str">
        <f t="shared" si="14"/>
        <v/>
      </c>
      <c r="AS105" s="5">
        <f t="shared" si="19"/>
        <v>39420.852812500001</v>
      </c>
      <c r="AT105" s="5">
        <f t="shared" si="15"/>
        <v>38553.594050624997</v>
      </c>
      <c r="AU105" s="11">
        <f t="shared" si="16"/>
        <v>0.26654083456712818</v>
      </c>
      <c r="AV105" s="5">
        <f t="shared" si="20"/>
        <v>266.54083456712817</v>
      </c>
    </row>
    <row r="106" spans="1:48" x14ac:dyDescent="0.3">
      <c r="A106" s="1" t="s">
        <v>170</v>
      </c>
      <c r="B106" s="1" t="s">
        <v>171</v>
      </c>
      <c r="C106" s="1" t="s">
        <v>172</v>
      </c>
      <c r="D106" s="1" t="s">
        <v>371</v>
      </c>
      <c r="E106" s="1" t="s">
        <v>71</v>
      </c>
      <c r="F106" s="1" t="s">
        <v>168</v>
      </c>
      <c r="G106" s="1" t="s">
        <v>55</v>
      </c>
      <c r="H106" s="1" t="s">
        <v>91</v>
      </c>
      <c r="I106" s="2">
        <v>80.958584651699994</v>
      </c>
      <c r="J106" s="2">
        <v>39.49</v>
      </c>
      <c r="K106" s="2">
        <f t="shared" si="17"/>
        <v>39.5</v>
      </c>
      <c r="L106" s="2">
        <f t="shared" si="18"/>
        <v>0</v>
      </c>
      <c r="N106" s="4">
        <v>1.08</v>
      </c>
      <c r="O106" s="5">
        <v>2395.5749999999998</v>
      </c>
      <c r="P106" s="6">
        <v>28.32</v>
      </c>
      <c r="Q106" s="5">
        <v>55719.6</v>
      </c>
      <c r="R106" s="7">
        <v>5.83</v>
      </c>
      <c r="S106" s="5">
        <v>5899.2312499999998</v>
      </c>
      <c r="AB106" s="10">
        <v>4.2699999999999996</v>
      </c>
      <c r="AC106" s="5">
        <v>466.63093750000002</v>
      </c>
      <c r="AL106" s="5" t="str">
        <f t="shared" si="12"/>
        <v/>
      </c>
      <c r="AN106" s="5" t="str">
        <f t="shared" si="13"/>
        <v/>
      </c>
      <c r="AP106" s="5" t="str">
        <f t="shared" si="14"/>
        <v/>
      </c>
      <c r="AS106" s="5">
        <f t="shared" si="19"/>
        <v>64481.037187499991</v>
      </c>
      <c r="AT106" s="5">
        <f t="shared" si="15"/>
        <v>63062.454369374987</v>
      </c>
      <c r="AU106" s="11">
        <f t="shared" si="16"/>
        <v>0.43598319771155447</v>
      </c>
      <c r="AV106" s="5">
        <f t="shared" si="20"/>
        <v>435.98319771155445</v>
      </c>
    </row>
    <row r="107" spans="1:48" x14ac:dyDescent="0.3">
      <c r="A107" s="1" t="s">
        <v>173</v>
      </c>
      <c r="B107" s="1" t="s">
        <v>156</v>
      </c>
      <c r="C107" s="1" t="s">
        <v>157</v>
      </c>
      <c r="D107" s="1" t="s">
        <v>89</v>
      </c>
      <c r="E107" s="1" t="s">
        <v>69</v>
      </c>
      <c r="F107" s="1" t="s">
        <v>168</v>
      </c>
      <c r="G107" s="1" t="s">
        <v>55</v>
      </c>
      <c r="H107" s="1" t="s">
        <v>91</v>
      </c>
      <c r="I107" s="2">
        <v>80.872304316599994</v>
      </c>
      <c r="J107" s="2">
        <v>39.43</v>
      </c>
      <c r="K107" s="2">
        <f t="shared" si="17"/>
        <v>39.44</v>
      </c>
      <c r="L107" s="2">
        <f t="shared" si="18"/>
        <v>0</v>
      </c>
      <c r="P107" s="6">
        <v>15.92</v>
      </c>
      <c r="Q107" s="5">
        <v>31322.6</v>
      </c>
      <c r="R107" s="7">
        <v>23.22</v>
      </c>
      <c r="S107" s="5">
        <v>23495.737499999999</v>
      </c>
      <c r="T107" s="8">
        <v>0.3</v>
      </c>
      <c r="U107" s="5">
        <v>91.068749999999994</v>
      </c>
      <c r="AL107" s="5" t="str">
        <f t="shared" si="12"/>
        <v/>
      </c>
      <c r="AN107" s="5" t="str">
        <f t="shared" si="13"/>
        <v/>
      </c>
      <c r="AP107" s="5" t="str">
        <f t="shared" si="14"/>
        <v/>
      </c>
      <c r="AS107" s="5">
        <f t="shared" si="19"/>
        <v>54909.406249999993</v>
      </c>
      <c r="AT107" s="5">
        <f t="shared" si="15"/>
        <v>53701.399312499998</v>
      </c>
      <c r="AU107" s="11">
        <f t="shared" si="16"/>
        <v>0.37126540709488826</v>
      </c>
      <c r="AV107" s="5">
        <f t="shared" si="20"/>
        <v>371.26540709488825</v>
      </c>
    </row>
    <row r="108" spans="1:48" x14ac:dyDescent="0.3">
      <c r="A108" s="1" t="s">
        <v>173</v>
      </c>
      <c r="B108" s="1" t="s">
        <v>156</v>
      </c>
      <c r="C108" s="1" t="s">
        <v>157</v>
      </c>
      <c r="D108" s="1" t="s">
        <v>89</v>
      </c>
      <c r="E108" s="1" t="s">
        <v>72</v>
      </c>
      <c r="F108" s="1" t="s">
        <v>168</v>
      </c>
      <c r="G108" s="1" t="s">
        <v>55</v>
      </c>
      <c r="H108" s="1" t="s">
        <v>91</v>
      </c>
      <c r="I108" s="2">
        <v>80.872304316599994</v>
      </c>
      <c r="J108" s="2">
        <v>38.56</v>
      </c>
      <c r="K108" s="2">
        <f t="shared" si="17"/>
        <v>38.08</v>
      </c>
      <c r="L108" s="2">
        <f t="shared" si="18"/>
        <v>0.48</v>
      </c>
      <c r="N108" s="4">
        <v>9.83</v>
      </c>
      <c r="O108" s="5">
        <v>21804.168750000001</v>
      </c>
      <c r="P108" s="6">
        <v>27.77</v>
      </c>
      <c r="Q108" s="5">
        <v>54637.474999999999</v>
      </c>
      <c r="R108" s="7">
        <v>0.48</v>
      </c>
      <c r="S108" s="5">
        <v>485.7</v>
      </c>
      <c r="AL108" s="5" t="str">
        <f t="shared" si="12"/>
        <v/>
      </c>
      <c r="AM108" s="3">
        <v>0.15</v>
      </c>
      <c r="AN108" s="5">
        <f t="shared" si="13"/>
        <v>1039.8</v>
      </c>
      <c r="AP108" s="5" t="str">
        <f t="shared" si="14"/>
        <v/>
      </c>
      <c r="AQ108" s="2">
        <v>0.33</v>
      </c>
      <c r="AS108" s="5">
        <f t="shared" si="19"/>
        <v>76927.34375</v>
      </c>
      <c r="AT108" s="5">
        <f t="shared" si="15"/>
        <v>75234.942187499997</v>
      </c>
      <c r="AU108" s="11">
        <f t="shared" si="16"/>
        <v>0.5201378697128447</v>
      </c>
      <c r="AV108" s="5">
        <f t="shared" si="20"/>
        <v>520.13786971284469</v>
      </c>
    </row>
    <row r="109" spans="1:48" x14ac:dyDescent="0.3">
      <c r="A109" s="1" t="s">
        <v>174</v>
      </c>
      <c r="B109" s="1" t="s">
        <v>175</v>
      </c>
      <c r="C109" s="1" t="s">
        <v>176</v>
      </c>
      <c r="D109" s="1" t="s">
        <v>68</v>
      </c>
      <c r="E109" s="1" t="s">
        <v>78</v>
      </c>
      <c r="F109" s="1" t="s">
        <v>168</v>
      </c>
      <c r="G109" s="1" t="s">
        <v>55</v>
      </c>
      <c r="H109" s="1" t="s">
        <v>91</v>
      </c>
      <c r="I109" s="2">
        <v>9.9916076832599998</v>
      </c>
      <c r="J109" s="2">
        <v>9</v>
      </c>
      <c r="K109" s="2">
        <f t="shared" si="17"/>
        <v>8.99</v>
      </c>
      <c r="L109" s="2">
        <f t="shared" si="18"/>
        <v>0</v>
      </c>
      <c r="R109" s="7">
        <v>0.01</v>
      </c>
      <c r="S109" s="5">
        <v>12.1425</v>
      </c>
      <c r="Z109" s="9">
        <v>4.32</v>
      </c>
      <c r="AA109" s="5">
        <v>642.58110000000011</v>
      </c>
      <c r="AB109" s="10">
        <v>4.66</v>
      </c>
      <c r="AC109" s="5">
        <v>655.46893750000004</v>
      </c>
      <c r="AL109" s="5" t="str">
        <f t="shared" si="12"/>
        <v/>
      </c>
      <c r="AN109" s="5" t="str">
        <f t="shared" si="13"/>
        <v/>
      </c>
      <c r="AP109" s="5" t="str">
        <f t="shared" si="14"/>
        <v/>
      </c>
      <c r="AS109" s="5">
        <f t="shared" si="19"/>
        <v>1310.1925375000001</v>
      </c>
      <c r="AT109" s="5">
        <f t="shared" si="15"/>
        <v>1281.3683016749999</v>
      </c>
      <c r="AU109" s="11">
        <f t="shared" si="16"/>
        <v>8.8587584355389413E-3</v>
      </c>
      <c r="AV109" s="5">
        <f t="shared" si="20"/>
        <v>8.8587584355389417</v>
      </c>
    </row>
    <row r="110" spans="1:48" x14ac:dyDescent="0.3">
      <c r="A110" s="1" t="s">
        <v>177</v>
      </c>
      <c r="B110" s="1" t="s">
        <v>178</v>
      </c>
      <c r="C110" s="1" t="s">
        <v>179</v>
      </c>
      <c r="D110" s="1" t="s">
        <v>180</v>
      </c>
      <c r="E110" s="1" t="s">
        <v>77</v>
      </c>
      <c r="F110" s="1" t="s">
        <v>168</v>
      </c>
      <c r="G110" s="1" t="s">
        <v>55</v>
      </c>
      <c r="H110" s="1" t="s">
        <v>91</v>
      </c>
      <c r="I110" s="2">
        <v>151.69897609899999</v>
      </c>
      <c r="J110" s="2">
        <v>40.36</v>
      </c>
      <c r="K110" s="2">
        <f t="shared" si="17"/>
        <v>40</v>
      </c>
      <c r="L110" s="2">
        <f t="shared" si="18"/>
        <v>0</v>
      </c>
      <c r="R110" s="7">
        <v>38.51</v>
      </c>
      <c r="S110" s="5">
        <v>43275.87</v>
      </c>
      <c r="T110" s="8">
        <v>1.1299999999999999</v>
      </c>
      <c r="U110" s="5">
        <v>386.73862500000001</v>
      </c>
      <c r="AB110" s="10">
        <v>0.36</v>
      </c>
      <c r="AC110" s="5">
        <v>39.341250000000002</v>
      </c>
      <c r="AL110" s="5" t="str">
        <f t="shared" si="12"/>
        <v/>
      </c>
      <c r="AN110" s="5" t="str">
        <f t="shared" si="13"/>
        <v/>
      </c>
      <c r="AP110" s="5" t="str">
        <f t="shared" si="14"/>
        <v/>
      </c>
      <c r="AS110" s="5">
        <f t="shared" si="19"/>
        <v>43701.949874999998</v>
      </c>
      <c r="AT110" s="5">
        <f t="shared" si="15"/>
        <v>42740.506977749996</v>
      </c>
      <c r="AU110" s="11">
        <f t="shared" si="16"/>
        <v>0.29548711813255635</v>
      </c>
      <c r="AV110" s="5">
        <f t="shared" si="20"/>
        <v>295.48711813255636</v>
      </c>
    </row>
    <row r="111" spans="1:48" x14ac:dyDescent="0.3">
      <c r="A111" s="1" t="s">
        <v>177</v>
      </c>
      <c r="B111" s="1" t="s">
        <v>178</v>
      </c>
      <c r="C111" s="1" t="s">
        <v>179</v>
      </c>
      <c r="D111" s="1" t="s">
        <v>180</v>
      </c>
      <c r="E111" s="1" t="s">
        <v>78</v>
      </c>
      <c r="F111" s="1" t="s">
        <v>168</v>
      </c>
      <c r="G111" s="1" t="s">
        <v>55</v>
      </c>
      <c r="H111" s="1" t="s">
        <v>91</v>
      </c>
      <c r="I111" s="2">
        <v>151.69897609899999</v>
      </c>
      <c r="J111" s="2">
        <v>29.39</v>
      </c>
      <c r="K111" s="2">
        <f t="shared" si="17"/>
        <v>29.400000000000002</v>
      </c>
      <c r="L111" s="2">
        <f t="shared" si="18"/>
        <v>0</v>
      </c>
      <c r="P111" s="6">
        <v>3.71</v>
      </c>
      <c r="Q111" s="5">
        <v>8759.31</v>
      </c>
      <c r="R111" s="7">
        <v>25.55</v>
      </c>
      <c r="S111" s="5">
        <v>31024.087500000001</v>
      </c>
      <c r="Z111" s="9">
        <v>0.14000000000000001</v>
      </c>
      <c r="AA111" s="5">
        <v>20.3994</v>
      </c>
      <c r="AL111" s="5" t="str">
        <f t="shared" si="12"/>
        <v/>
      </c>
      <c r="AN111" s="5" t="str">
        <f t="shared" si="13"/>
        <v/>
      </c>
      <c r="AP111" s="5" t="str">
        <f t="shared" si="14"/>
        <v/>
      </c>
      <c r="AS111" s="5">
        <f t="shared" si="19"/>
        <v>39803.796900000001</v>
      </c>
      <c r="AT111" s="5">
        <f t="shared" si="15"/>
        <v>38928.113368199993</v>
      </c>
      <c r="AU111" s="11">
        <f t="shared" si="16"/>
        <v>0.26913007932954569</v>
      </c>
      <c r="AV111" s="5">
        <f t="shared" si="20"/>
        <v>269.13007932954571</v>
      </c>
    </row>
    <row r="112" spans="1:48" x14ac:dyDescent="0.3">
      <c r="A112" s="1" t="s">
        <v>177</v>
      </c>
      <c r="B112" s="1" t="s">
        <v>178</v>
      </c>
      <c r="C112" s="1" t="s">
        <v>179</v>
      </c>
      <c r="D112" s="1" t="s">
        <v>180</v>
      </c>
      <c r="E112" s="1" t="s">
        <v>79</v>
      </c>
      <c r="F112" s="1" t="s">
        <v>168</v>
      </c>
      <c r="G112" s="1" t="s">
        <v>55</v>
      </c>
      <c r="H112" s="1" t="s">
        <v>91</v>
      </c>
      <c r="I112" s="2">
        <v>151.69897609899999</v>
      </c>
      <c r="J112" s="2">
        <v>37.5</v>
      </c>
      <c r="K112" s="2">
        <f t="shared" si="17"/>
        <v>37.5</v>
      </c>
      <c r="L112" s="2">
        <f t="shared" si="18"/>
        <v>0</v>
      </c>
      <c r="N112" s="4">
        <v>5.82</v>
      </c>
      <c r="O112" s="5">
        <v>15491.385</v>
      </c>
      <c r="P112" s="6">
        <v>22.92</v>
      </c>
      <c r="Q112" s="5">
        <v>54133.794999999998</v>
      </c>
      <c r="R112" s="7">
        <v>8.76</v>
      </c>
      <c r="S112" s="5">
        <v>10650.99625</v>
      </c>
      <c r="AL112" s="5" t="str">
        <f t="shared" si="12"/>
        <v/>
      </c>
      <c r="AN112" s="5" t="str">
        <f t="shared" si="13"/>
        <v/>
      </c>
      <c r="AP112" s="5" t="str">
        <f t="shared" si="14"/>
        <v/>
      </c>
      <c r="AS112" s="5">
        <f t="shared" si="19"/>
        <v>80276.17624999999</v>
      </c>
      <c r="AT112" s="5">
        <f t="shared" si="15"/>
        <v>78510.100372499975</v>
      </c>
      <c r="AU112" s="11">
        <f t="shared" si="16"/>
        <v>0.54278072357552121</v>
      </c>
      <c r="AV112" s="5">
        <f t="shared" si="20"/>
        <v>542.78072357552117</v>
      </c>
    </row>
    <row r="113" spans="1:48" x14ac:dyDescent="0.3">
      <c r="A113" s="1" t="s">
        <v>177</v>
      </c>
      <c r="B113" s="1" t="s">
        <v>178</v>
      </c>
      <c r="C113" s="1" t="s">
        <v>179</v>
      </c>
      <c r="D113" s="1" t="s">
        <v>180</v>
      </c>
      <c r="E113" s="1" t="s">
        <v>80</v>
      </c>
      <c r="F113" s="1" t="s">
        <v>168</v>
      </c>
      <c r="G113" s="1" t="s">
        <v>55</v>
      </c>
      <c r="H113" s="1" t="s">
        <v>91</v>
      </c>
      <c r="I113" s="2">
        <v>151.69897609899999</v>
      </c>
      <c r="J113" s="2">
        <v>39.43</v>
      </c>
      <c r="K113" s="2">
        <f t="shared" si="17"/>
        <v>39.429999999999993</v>
      </c>
      <c r="L113" s="2">
        <f t="shared" si="18"/>
        <v>0</v>
      </c>
      <c r="P113" s="6">
        <v>5.69</v>
      </c>
      <c r="Q113" s="5">
        <v>15641.625</v>
      </c>
      <c r="R113" s="7">
        <v>28.33</v>
      </c>
      <c r="S113" s="5">
        <v>32926.412499999999</v>
      </c>
      <c r="T113" s="8">
        <v>5.26</v>
      </c>
      <c r="U113" s="5">
        <v>1944.6213749999999</v>
      </c>
      <c r="AB113" s="10">
        <v>0.15</v>
      </c>
      <c r="AC113" s="5">
        <v>16.392187499999999</v>
      </c>
      <c r="AL113" s="5" t="str">
        <f t="shared" si="12"/>
        <v/>
      </c>
      <c r="AN113" s="5" t="str">
        <f t="shared" si="13"/>
        <v/>
      </c>
      <c r="AP113" s="5" t="str">
        <f t="shared" si="14"/>
        <v/>
      </c>
      <c r="AS113" s="5">
        <f t="shared" si="19"/>
        <v>50529.051062500002</v>
      </c>
      <c r="AT113" s="5">
        <f t="shared" si="15"/>
        <v>49417.411939125006</v>
      </c>
      <c r="AU113" s="11">
        <f t="shared" si="16"/>
        <v>0.34164799792999878</v>
      </c>
      <c r="AV113" s="5">
        <f t="shared" si="20"/>
        <v>341.64799792999878</v>
      </c>
    </row>
    <row r="114" spans="1:48" x14ac:dyDescent="0.3">
      <c r="A114" s="1" t="s">
        <v>181</v>
      </c>
      <c r="B114" s="1" t="s">
        <v>182</v>
      </c>
      <c r="C114" s="1" t="s">
        <v>183</v>
      </c>
      <c r="D114" s="1" t="s">
        <v>184</v>
      </c>
      <c r="E114" s="1" t="s">
        <v>53</v>
      </c>
      <c r="F114" s="1" t="s">
        <v>185</v>
      </c>
      <c r="G114" s="1" t="s">
        <v>55</v>
      </c>
      <c r="H114" s="1" t="s">
        <v>91</v>
      </c>
      <c r="I114" s="2">
        <v>70.770562818800002</v>
      </c>
      <c r="J114" s="2">
        <v>29.61</v>
      </c>
      <c r="K114" s="2">
        <f t="shared" si="17"/>
        <v>27.91</v>
      </c>
      <c r="L114" s="2">
        <f t="shared" si="18"/>
        <v>1.7</v>
      </c>
      <c r="P114" s="6">
        <v>13.15</v>
      </c>
      <c r="Q114" s="5">
        <v>36221.675000000003</v>
      </c>
      <c r="R114" s="7">
        <v>14.76</v>
      </c>
      <c r="S114" s="5">
        <v>20909.384999999998</v>
      </c>
      <c r="AL114" s="5" t="str">
        <f t="shared" si="12"/>
        <v/>
      </c>
      <c r="AM114" s="3">
        <v>0.71</v>
      </c>
      <c r="AN114" s="5">
        <f t="shared" si="13"/>
        <v>4921.7199999999993</v>
      </c>
      <c r="AP114" s="5" t="str">
        <f t="shared" si="14"/>
        <v/>
      </c>
      <c r="AQ114" s="2">
        <v>0.99</v>
      </c>
      <c r="AS114" s="5">
        <f t="shared" si="19"/>
        <v>57131.06</v>
      </c>
      <c r="AT114" s="5">
        <f t="shared" si="15"/>
        <v>55874.176680000004</v>
      </c>
      <c r="AU114" s="11">
        <f t="shared" si="16"/>
        <v>0.38628693510344581</v>
      </c>
      <c r="AV114" s="5">
        <f t="shared" si="20"/>
        <v>386.28693510344578</v>
      </c>
    </row>
    <row r="115" spans="1:48" x14ac:dyDescent="0.3">
      <c r="A115" s="1" t="s">
        <v>181</v>
      </c>
      <c r="B115" s="1" t="s">
        <v>182</v>
      </c>
      <c r="C115" s="1" t="s">
        <v>183</v>
      </c>
      <c r="D115" s="1" t="s">
        <v>184</v>
      </c>
      <c r="E115" s="1" t="s">
        <v>134</v>
      </c>
      <c r="F115" s="1" t="s">
        <v>185</v>
      </c>
      <c r="G115" s="1" t="s">
        <v>55</v>
      </c>
      <c r="H115" s="1" t="s">
        <v>91</v>
      </c>
      <c r="I115" s="2">
        <v>70.770562818800002</v>
      </c>
      <c r="J115" s="2">
        <v>37.380000000000003</v>
      </c>
      <c r="K115" s="2">
        <f t="shared" si="17"/>
        <v>37.379999999999995</v>
      </c>
      <c r="L115" s="2">
        <f t="shared" si="18"/>
        <v>0</v>
      </c>
      <c r="P115" s="6">
        <v>10.43</v>
      </c>
      <c r="Q115" s="5">
        <v>28729.435000000001</v>
      </c>
      <c r="R115" s="7">
        <v>22.86</v>
      </c>
      <c r="S115" s="5">
        <v>32384.047500000001</v>
      </c>
      <c r="T115" s="8">
        <v>4.09</v>
      </c>
      <c r="U115" s="5">
        <v>1738.198875</v>
      </c>
      <c r="AL115" s="5" t="str">
        <f t="shared" si="12"/>
        <v/>
      </c>
      <c r="AN115" s="5" t="str">
        <f t="shared" si="13"/>
        <v/>
      </c>
      <c r="AP115" s="5" t="str">
        <f t="shared" si="14"/>
        <v/>
      </c>
      <c r="AS115" s="5">
        <f t="shared" si="19"/>
        <v>62851.681375</v>
      </c>
      <c r="AT115" s="5">
        <f t="shared" si="15"/>
        <v>61468.944384750001</v>
      </c>
      <c r="AU115" s="11">
        <f t="shared" si="16"/>
        <v>0.42496644320002247</v>
      </c>
      <c r="AV115" s="5">
        <f t="shared" si="20"/>
        <v>424.96644320002247</v>
      </c>
    </row>
    <row r="116" spans="1:48" x14ac:dyDescent="0.3">
      <c r="A116" s="1" t="s">
        <v>186</v>
      </c>
      <c r="B116" s="1" t="s">
        <v>187</v>
      </c>
      <c r="C116" s="1" t="s">
        <v>188</v>
      </c>
      <c r="D116" s="1" t="s">
        <v>68</v>
      </c>
      <c r="E116" s="1" t="s">
        <v>64</v>
      </c>
      <c r="F116" s="1" t="s">
        <v>185</v>
      </c>
      <c r="G116" s="1" t="s">
        <v>55</v>
      </c>
      <c r="H116" s="1" t="s">
        <v>91</v>
      </c>
      <c r="I116" s="2">
        <v>161.60741641000001</v>
      </c>
      <c r="J116" s="2">
        <v>40.44</v>
      </c>
      <c r="K116" s="2">
        <f t="shared" si="17"/>
        <v>38.76</v>
      </c>
      <c r="L116" s="2">
        <f t="shared" si="18"/>
        <v>1.23</v>
      </c>
      <c r="N116" s="4">
        <v>5.47</v>
      </c>
      <c r="O116" s="5">
        <v>16986.401249999999</v>
      </c>
      <c r="P116" s="6">
        <v>15.98</v>
      </c>
      <c r="Q116" s="5">
        <v>44016.91</v>
      </c>
      <c r="R116" s="7">
        <v>17.309999999999999</v>
      </c>
      <c r="S116" s="5">
        <v>24521.778750000001</v>
      </c>
      <c r="AL116" s="5" t="str">
        <f t="shared" si="12"/>
        <v/>
      </c>
      <c r="AM116" s="3">
        <v>0.5</v>
      </c>
      <c r="AN116" s="5">
        <f t="shared" si="13"/>
        <v>3466</v>
      </c>
      <c r="AP116" s="5" t="str">
        <f t="shared" si="14"/>
        <v/>
      </c>
      <c r="AQ116" s="2">
        <v>0.73</v>
      </c>
      <c r="AS116" s="5">
        <f t="shared" si="19"/>
        <v>85525.09</v>
      </c>
      <c r="AT116" s="5">
        <f t="shared" si="15"/>
        <v>83643.538020000007</v>
      </c>
      <c r="AU116" s="11">
        <f t="shared" si="16"/>
        <v>0.57827081959526672</v>
      </c>
      <c r="AV116" s="5">
        <f t="shared" si="20"/>
        <v>578.27081959526674</v>
      </c>
    </row>
    <row r="117" spans="1:48" x14ac:dyDescent="0.3">
      <c r="A117" s="1" t="s">
        <v>186</v>
      </c>
      <c r="B117" s="1" t="s">
        <v>187</v>
      </c>
      <c r="C117" s="1" t="s">
        <v>188</v>
      </c>
      <c r="D117" s="1" t="s">
        <v>68</v>
      </c>
      <c r="E117" s="1" t="s">
        <v>92</v>
      </c>
      <c r="F117" s="1" t="s">
        <v>185</v>
      </c>
      <c r="G117" s="1" t="s">
        <v>55</v>
      </c>
      <c r="H117" s="1" t="s">
        <v>91</v>
      </c>
      <c r="I117" s="2">
        <v>161.60741641000001</v>
      </c>
      <c r="J117" s="2">
        <v>38.42</v>
      </c>
      <c r="K117" s="2">
        <f t="shared" si="17"/>
        <v>35.47</v>
      </c>
      <c r="L117" s="2">
        <f t="shared" si="18"/>
        <v>2.95</v>
      </c>
      <c r="N117" s="4">
        <v>4.63</v>
      </c>
      <c r="O117" s="5">
        <v>14377.88625</v>
      </c>
      <c r="P117" s="6">
        <v>28.94</v>
      </c>
      <c r="Q117" s="5">
        <v>79715.23</v>
      </c>
      <c r="R117" s="7">
        <v>1.9</v>
      </c>
      <c r="S117" s="5">
        <v>2691.5875000000001</v>
      </c>
      <c r="AL117" s="5" t="str">
        <f t="shared" si="12"/>
        <v/>
      </c>
      <c r="AM117" s="3">
        <v>1.18</v>
      </c>
      <c r="AN117" s="5">
        <f t="shared" si="13"/>
        <v>8179.7599999999993</v>
      </c>
      <c r="AP117" s="5" t="str">
        <f t="shared" si="14"/>
        <v/>
      </c>
      <c r="AQ117" s="2">
        <v>1.77</v>
      </c>
      <c r="AS117" s="5">
        <f t="shared" si="19"/>
        <v>96784.703749999986</v>
      </c>
      <c r="AT117" s="5">
        <f t="shared" si="15"/>
        <v>94655.440267499987</v>
      </c>
      <c r="AU117" s="11">
        <f t="shared" si="16"/>
        <v>0.65440176633310265</v>
      </c>
      <c r="AV117" s="5">
        <f t="shared" si="20"/>
        <v>654.40176633310261</v>
      </c>
    </row>
    <row r="118" spans="1:48" x14ac:dyDescent="0.3">
      <c r="A118" s="1" t="s">
        <v>186</v>
      </c>
      <c r="B118" s="1" t="s">
        <v>187</v>
      </c>
      <c r="C118" s="1" t="s">
        <v>188</v>
      </c>
      <c r="D118" s="1" t="s">
        <v>68</v>
      </c>
      <c r="E118" s="1" t="s">
        <v>57</v>
      </c>
      <c r="F118" s="1" t="s">
        <v>185</v>
      </c>
      <c r="G118" s="1" t="s">
        <v>55</v>
      </c>
      <c r="H118" s="1" t="s">
        <v>91</v>
      </c>
      <c r="I118" s="2">
        <v>161.60741641000001</v>
      </c>
      <c r="J118" s="2">
        <v>39.340000000000003</v>
      </c>
      <c r="K118" s="2">
        <f t="shared" si="17"/>
        <v>34.44</v>
      </c>
      <c r="L118" s="2">
        <f t="shared" si="18"/>
        <v>0</v>
      </c>
      <c r="R118" s="7">
        <v>25.6</v>
      </c>
      <c r="S118" s="5">
        <v>36265.599999999999</v>
      </c>
      <c r="T118" s="8">
        <v>8.84</v>
      </c>
      <c r="U118" s="5">
        <v>3756.8895000000002</v>
      </c>
      <c r="AL118" s="5" t="str">
        <f t="shared" si="12"/>
        <v/>
      </c>
      <c r="AN118" s="5" t="str">
        <f t="shared" si="13"/>
        <v/>
      </c>
      <c r="AP118" s="5" t="str">
        <f t="shared" si="14"/>
        <v/>
      </c>
      <c r="AS118" s="5">
        <f t="shared" si="19"/>
        <v>40022.489499999996</v>
      </c>
      <c r="AT118" s="5">
        <f t="shared" si="15"/>
        <v>39141.994730999992</v>
      </c>
      <c r="AU118" s="11">
        <f t="shared" si="16"/>
        <v>0.27060875124958012</v>
      </c>
      <c r="AV118" s="5">
        <f t="shared" si="20"/>
        <v>270.60875124958011</v>
      </c>
    </row>
    <row r="119" spans="1:48" x14ac:dyDescent="0.3">
      <c r="A119" s="1" t="s">
        <v>186</v>
      </c>
      <c r="B119" s="1" t="s">
        <v>187</v>
      </c>
      <c r="C119" s="1" t="s">
        <v>188</v>
      </c>
      <c r="D119" s="1" t="s">
        <v>68</v>
      </c>
      <c r="E119" s="1" t="s">
        <v>58</v>
      </c>
      <c r="F119" s="1" t="s">
        <v>185</v>
      </c>
      <c r="G119" s="1" t="s">
        <v>55</v>
      </c>
      <c r="H119" s="1" t="s">
        <v>91</v>
      </c>
      <c r="I119" s="2">
        <v>161.60741641000001</v>
      </c>
      <c r="J119" s="2">
        <v>40.39</v>
      </c>
      <c r="K119" s="2">
        <f t="shared" si="17"/>
        <v>38.729999999999997</v>
      </c>
      <c r="L119" s="2">
        <f t="shared" si="18"/>
        <v>1.27</v>
      </c>
      <c r="N119" s="4">
        <v>8.41</v>
      </c>
      <c r="O119" s="5">
        <v>26116.203750000001</v>
      </c>
      <c r="P119" s="6">
        <v>24.33</v>
      </c>
      <c r="Q119" s="5">
        <v>67016.985000000001</v>
      </c>
      <c r="R119" s="7">
        <v>5.99</v>
      </c>
      <c r="S119" s="5">
        <v>8485.5837499999998</v>
      </c>
      <c r="AL119" s="5" t="str">
        <f t="shared" si="12"/>
        <v/>
      </c>
      <c r="AM119" s="3">
        <v>0.5</v>
      </c>
      <c r="AN119" s="5">
        <f t="shared" si="13"/>
        <v>3466</v>
      </c>
      <c r="AP119" s="5" t="str">
        <f t="shared" si="14"/>
        <v/>
      </c>
      <c r="AQ119" s="2">
        <v>0.77</v>
      </c>
      <c r="AS119" s="5">
        <f t="shared" si="19"/>
        <v>101618.77250000001</v>
      </c>
      <c r="AT119" s="5">
        <f t="shared" si="15"/>
        <v>99383.159505000003</v>
      </c>
      <c r="AU119" s="11">
        <f t="shared" si="16"/>
        <v>0.68708692221007839</v>
      </c>
      <c r="AV119" s="5">
        <f t="shared" si="20"/>
        <v>687.08692221007834</v>
      </c>
    </row>
    <row r="120" spans="1:48" x14ac:dyDescent="0.3">
      <c r="A120" s="1" t="s">
        <v>189</v>
      </c>
      <c r="B120" s="1" t="s">
        <v>190</v>
      </c>
      <c r="C120" s="1" t="s">
        <v>191</v>
      </c>
      <c r="D120" s="1" t="s">
        <v>68</v>
      </c>
      <c r="E120" s="1" t="s">
        <v>53</v>
      </c>
      <c r="F120" s="1" t="s">
        <v>185</v>
      </c>
      <c r="G120" s="1" t="s">
        <v>55</v>
      </c>
      <c r="H120" s="1" t="s">
        <v>91</v>
      </c>
      <c r="I120" s="2">
        <v>9.8521192675399991</v>
      </c>
      <c r="J120" s="2">
        <v>8.7799999999999994</v>
      </c>
      <c r="K120" s="2">
        <f t="shared" si="17"/>
        <v>7.1400000000000006</v>
      </c>
      <c r="L120" s="2">
        <f t="shared" si="18"/>
        <v>1.6500000000000001</v>
      </c>
      <c r="Z120" s="9">
        <v>5.41</v>
      </c>
      <c r="AA120" s="5">
        <v>919.6729499999999</v>
      </c>
      <c r="AB120" s="10">
        <v>1.73</v>
      </c>
      <c r="AC120" s="5">
        <v>264.67918750000001</v>
      </c>
      <c r="AK120" s="3">
        <v>0.62000000000000011</v>
      </c>
      <c r="AL120" s="5">
        <f t="shared" si="12"/>
        <v>2578.7040000000002</v>
      </c>
      <c r="AN120" s="5" t="str">
        <f t="shared" si="13"/>
        <v/>
      </c>
      <c r="AP120" s="5" t="str">
        <f t="shared" si="14"/>
        <v/>
      </c>
      <c r="AQ120" s="2">
        <v>1.03</v>
      </c>
      <c r="AS120" s="5">
        <f t="shared" si="19"/>
        <v>1184.3521375</v>
      </c>
      <c r="AT120" s="5">
        <f t="shared" si="15"/>
        <v>1158.2963904750002</v>
      </c>
      <c r="AU120" s="11">
        <f t="shared" si="16"/>
        <v>8.0078989831116349E-3</v>
      </c>
      <c r="AV120" s="5">
        <f t="shared" si="20"/>
        <v>8.0078989831116356</v>
      </c>
    </row>
    <row r="121" spans="1:48" x14ac:dyDescent="0.3">
      <c r="A121" s="1" t="s">
        <v>192</v>
      </c>
      <c r="B121" s="1" t="s">
        <v>187</v>
      </c>
      <c r="C121" s="1" t="s">
        <v>188</v>
      </c>
      <c r="D121" s="1" t="s">
        <v>68</v>
      </c>
      <c r="E121" s="1" t="s">
        <v>104</v>
      </c>
      <c r="F121" s="1" t="s">
        <v>185</v>
      </c>
      <c r="G121" s="1" t="s">
        <v>55</v>
      </c>
      <c r="H121" s="1" t="s">
        <v>91</v>
      </c>
      <c r="I121" s="2">
        <v>40.453000005500002</v>
      </c>
      <c r="J121" s="2">
        <v>36.520000000000003</v>
      </c>
      <c r="K121" s="2">
        <f t="shared" si="17"/>
        <v>27.93</v>
      </c>
      <c r="L121" s="2">
        <f t="shared" si="18"/>
        <v>8.59</v>
      </c>
      <c r="M121" s="3">
        <v>7.06</v>
      </c>
      <c r="P121" s="6">
        <v>3.52</v>
      </c>
      <c r="Q121" s="5">
        <v>9695.84</v>
      </c>
      <c r="R121" s="7">
        <v>24.31</v>
      </c>
      <c r="S121" s="5">
        <v>34438.153749999998</v>
      </c>
      <c r="T121" s="8">
        <v>0.1</v>
      </c>
      <c r="U121" s="5">
        <v>42.498750000000001</v>
      </c>
      <c r="AL121" s="5" t="str">
        <f t="shared" si="12"/>
        <v/>
      </c>
      <c r="AN121" s="5" t="str">
        <f t="shared" si="13"/>
        <v/>
      </c>
      <c r="AO121" s="2">
        <v>0.57999999999999996</v>
      </c>
      <c r="AP121" s="5">
        <f t="shared" si="14"/>
        <v>0.57999999999999996</v>
      </c>
      <c r="AQ121" s="2">
        <v>0.95</v>
      </c>
      <c r="AS121" s="5">
        <f t="shared" si="19"/>
        <v>44176.492499999993</v>
      </c>
      <c r="AT121" s="5">
        <f t="shared" si="15"/>
        <v>43204.609664999989</v>
      </c>
      <c r="AU121" s="11">
        <f t="shared" si="16"/>
        <v>0.29869569882731661</v>
      </c>
      <c r="AV121" s="5">
        <f t="shared" si="20"/>
        <v>298.69569882731662</v>
      </c>
    </row>
    <row r="122" spans="1:48" x14ac:dyDescent="0.3">
      <c r="A122" s="1" t="s">
        <v>193</v>
      </c>
      <c r="B122" s="1" t="s">
        <v>194</v>
      </c>
      <c r="C122" s="1" t="s">
        <v>195</v>
      </c>
      <c r="D122" s="1" t="s">
        <v>196</v>
      </c>
      <c r="E122" s="1" t="s">
        <v>63</v>
      </c>
      <c r="F122" s="1" t="s">
        <v>185</v>
      </c>
      <c r="G122" s="1" t="s">
        <v>55</v>
      </c>
      <c r="H122" s="1" t="s">
        <v>91</v>
      </c>
      <c r="I122" s="2">
        <v>40.4674942312</v>
      </c>
      <c r="J122" s="2">
        <v>38.46</v>
      </c>
      <c r="K122" s="2">
        <f t="shared" si="17"/>
        <v>30.78</v>
      </c>
      <c r="L122" s="2">
        <f t="shared" si="18"/>
        <v>7.6700000000000008</v>
      </c>
      <c r="M122" s="3">
        <v>6.45</v>
      </c>
      <c r="P122" s="6">
        <v>18.89</v>
      </c>
      <c r="Q122" s="5">
        <v>52032.504999999997</v>
      </c>
      <c r="R122" s="7">
        <v>11.7</v>
      </c>
      <c r="S122" s="5">
        <v>16574.512500000001</v>
      </c>
      <c r="T122" s="8">
        <v>0.18</v>
      </c>
      <c r="U122" s="5">
        <v>76.497749999999996</v>
      </c>
      <c r="Z122" s="9">
        <v>0.01</v>
      </c>
      <c r="AA122" s="5">
        <v>1.6999500000000001</v>
      </c>
      <c r="AK122" s="3">
        <v>0.19</v>
      </c>
      <c r="AL122" s="5">
        <f t="shared" si="12"/>
        <v>790.24799999999993</v>
      </c>
      <c r="AM122" s="3">
        <v>0.28999999999999998</v>
      </c>
      <c r="AN122" s="5">
        <f t="shared" si="13"/>
        <v>2010.28</v>
      </c>
      <c r="AP122" s="5" t="str">
        <f t="shared" si="14"/>
        <v/>
      </c>
      <c r="AQ122" s="2">
        <v>0.74</v>
      </c>
      <c r="AS122" s="5">
        <f t="shared" si="19"/>
        <v>68685.215199999991</v>
      </c>
      <c r="AT122" s="5">
        <f t="shared" si="15"/>
        <v>67174.140465599994</v>
      </c>
      <c r="AU122" s="11">
        <f t="shared" si="16"/>
        <v>0.46440939948477422</v>
      </c>
      <c r="AV122" s="5">
        <f t="shared" si="20"/>
        <v>464.40939948477427</v>
      </c>
    </row>
    <row r="123" spans="1:48" x14ac:dyDescent="0.3">
      <c r="A123" s="1" t="s">
        <v>197</v>
      </c>
      <c r="B123" s="1" t="s">
        <v>198</v>
      </c>
      <c r="C123" s="1" t="s">
        <v>199</v>
      </c>
      <c r="D123" s="1" t="s">
        <v>200</v>
      </c>
      <c r="E123" s="1" t="s">
        <v>69</v>
      </c>
      <c r="F123" s="1" t="s">
        <v>185</v>
      </c>
      <c r="G123" s="1" t="s">
        <v>55</v>
      </c>
      <c r="H123" s="1" t="s">
        <v>91</v>
      </c>
      <c r="I123" s="2">
        <v>80.720993230199994</v>
      </c>
      <c r="J123" s="2">
        <v>38.36</v>
      </c>
      <c r="K123" s="2">
        <f t="shared" si="17"/>
        <v>35.989999999999995</v>
      </c>
      <c r="L123" s="2">
        <f t="shared" si="18"/>
        <v>2.37</v>
      </c>
      <c r="P123" s="6">
        <v>17.88</v>
      </c>
      <c r="Q123" s="5">
        <v>49250.46</v>
      </c>
      <c r="R123" s="7">
        <v>18.11</v>
      </c>
      <c r="S123" s="5">
        <v>25655.078750000001</v>
      </c>
      <c r="AL123" s="5" t="str">
        <f t="shared" si="12"/>
        <v/>
      </c>
      <c r="AM123" s="3">
        <v>0.95</v>
      </c>
      <c r="AN123" s="5">
        <f t="shared" si="13"/>
        <v>6585.4</v>
      </c>
      <c r="AP123" s="5" t="str">
        <f t="shared" si="14"/>
        <v/>
      </c>
      <c r="AQ123" s="2">
        <v>1.42</v>
      </c>
      <c r="AS123" s="5">
        <f t="shared" si="19"/>
        <v>74905.538750000007</v>
      </c>
      <c r="AT123" s="5">
        <f t="shared" si="15"/>
        <v>73257.616897499989</v>
      </c>
      <c r="AU123" s="11">
        <f t="shared" si="16"/>
        <v>0.50646760249170752</v>
      </c>
      <c r="AV123" s="5">
        <f t="shared" si="20"/>
        <v>506.46760249170751</v>
      </c>
    </row>
    <row r="124" spans="1:48" x14ac:dyDescent="0.3">
      <c r="A124" s="1" t="s">
        <v>197</v>
      </c>
      <c r="B124" s="1" t="s">
        <v>198</v>
      </c>
      <c r="C124" s="1" t="s">
        <v>199</v>
      </c>
      <c r="D124" s="1" t="s">
        <v>200</v>
      </c>
      <c r="E124" s="1" t="s">
        <v>70</v>
      </c>
      <c r="F124" s="1" t="s">
        <v>185</v>
      </c>
      <c r="G124" s="1" t="s">
        <v>55</v>
      </c>
      <c r="H124" s="1" t="s">
        <v>91</v>
      </c>
      <c r="I124" s="2">
        <v>80.720993230199994</v>
      </c>
      <c r="J124" s="2">
        <v>40.33</v>
      </c>
      <c r="K124" s="2">
        <f t="shared" si="17"/>
        <v>36.04</v>
      </c>
      <c r="L124" s="2">
        <f t="shared" si="18"/>
        <v>3.96</v>
      </c>
      <c r="P124" s="6">
        <v>22.49</v>
      </c>
      <c r="Q124" s="5">
        <v>61948.705000000002</v>
      </c>
      <c r="R124" s="7">
        <v>12.94</v>
      </c>
      <c r="S124" s="5">
        <v>18331.127499999999</v>
      </c>
      <c r="T124" s="8">
        <v>0.61</v>
      </c>
      <c r="U124" s="5">
        <v>259.24237499999998</v>
      </c>
      <c r="AL124" s="5" t="str">
        <f t="shared" si="12"/>
        <v/>
      </c>
      <c r="AM124" s="3">
        <v>1.56</v>
      </c>
      <c r="AN124" s="5">
        <f t="shared" si="13"/>
        <v>10813.92</v>
      </c>
      <c r="AP124" s="5" t="str">
        <f t="shared" si="14"/>
        <v/>
      </c>
      <c r="AQ124" s="2">
        <v>2.4</v>
      </c>
      <c r="AS124" s="5">
        <f t="shared" si="19"/>
        <v>80539.074875000006</v>
      </c>
      <c r="AT124" s="5">
        <f t="shared" si="15"/>
        <v>78767.215227750014</v>
      </c>
      <c r="AU124" s="11">
        <f t="shared" si="16"/>
        <v>0.54455829087593843</v>
      </c>
      <c r="AV124" s="5">
        <f t="shared" si="20"/>
        <v>544.5582908759385</v>
      </c>
    </row>
    <row r="125" spans="1:48" x14ac:dyDescent="0.3">
      <c r="A125" s="1" t="s">
        <v>201</v>
      </c>
      <c r="B125" s="1" t="s">
        <v>198</v>
      </c>
      <c r="C125" s="1" t="s">
        <v>199</v>
      </c>
      <c r="D125" s="1" t="s">
        <v>200</v>
      </c>
      <c r="E125" s="1" t="s">
        <v>71</v>
      </c>
      <c r="F125" s="1" t="s">
        <v>185</v>
      </c>
      <c r="G125" s="1" t="s">
        <v>55</v>
      </c>
      <c r="H125" s="1" t="s">
        <v>91</v>
      </c>
      <c r="I125" s="2">
        <v>80.753042739400001</v>
      </c>
      <c r="J125" s="2">
        <v>39.33</v>
      </c>
      <c r="K125" s="2">
        <f t="shared" si="17"/>
        <v>32.35</v>
      </c>
      <c r="L125" s="2">
        <f t="shared" si="18"/>
        <v>2.95</v>
      </c>
      <c r="N125" s="4">
        <v>13.74</v>
      </c>
      <c r="O125" s="5">
        <v>42667.852500000001</v>
      </c>
      <c r="P125" s="6">
        <v>17.329999999999998</v>
      </c>
      <c r="Q125" s="5">
        <v>47735.485000000001</v>
      </c>
      <c r="R125" s="7">
        <v>1.28</v>
      </c>
      <c r="S125" s="5">
        <v>1813.28</v>
      </c>
      <c r="AL125" s="5" t="str">
        <f t="shared" si="12"/>
        <v/>
      </c>
      <c r="AM125" s="3">
        <v>1.17</v>
      </c>
      <c r="AN125" s="5">
        <f t="shared" si="13"/>
        <v>8110.44</v>
      </c>
      <c r="AP125" s="5" t="str">
        <f t="shared" si="14"/>
        <v/>
      </c>
      <c r="AQ125" s="2">
        <v>1.78</v>
      </c>
      <c r="AS125" s="5">
        <f t="shared" si="19"/>
        <v>92216.617499999993</v>
      </c>
      <c r="AT125" s="5">
        <f t="shared" si="15"/>
        <v>90187.851915000007</v>
      </c>
      <c r="AU125" s="11">
        <f t="shared" si="16"/>
        <v>0.62351502912219348</v>
      </c>
      <c r="AV125" s="5">
        <f t="shared" si="20"/>
        <v>623.51502912219348</v>
      </c>
    </row>
    <row r="126" spans="1:48" x14ac:dyDescent="0.3">
      <c r="A126" s="1" t="s">
        <v>201</v>
      </c>
      <c r="B126" s="1" t="s">
        <v>198</v>
      </c>
      <c r="C126" s="1" t="s">
        <v>199</v>
      </c>
      <c r="D126" s="1" t="s">
        <v>200</v>
      </c>
      <c r="E126" s="1" t="s">
        <v>72</v>
      </c>
      <c r="F126" s="1" t="s">
        <v>185</v>
      </c>
      <c r="G126" s="1" t="s">
        <v>55</v>
      </c>
      <c r="H126" s="1" t="s">
        <v>91</v>
      </c>
      <c r="I126" s="2">
        <v>80.753042739400001</v>
      </c>
      <c r="J126" s="2">
        <v>37.44</v>
      </c>
      <c r="K126" s="2">
        <f t="shared" si="17"/>
        <v>37.44</v>
      </c>
      <c r="L126" s="2">
        <f t="shared" si="18"/>
        <v>0</v>
      </c>
      <c r="N126" s="4">
        <v>1.1499999999999999</v>
      </c>
      <c r="O126" s="5">
        <v>3571.1812500000001</v>
      </c>
      <c r="P126" s="6">
        <v>12.4</v>
      </c>
      <c r="Q126" s="5">
        <v>34155.800000000003</v>
      </c>
      <c r="R126" s="7">
        <v>23.89</v>
      </c>
      <c r="S126" s="5">
        <v>33843.171249999999</v>
      </c>
      <c r="AL126" s="5" t="str">
        <f t="shared" ref="AL126:AL186" si="21">IF(AK126&gt;0,AK126*$AL$1,"")</f>
        <v/>
      </c>
      <c r="AN126" s="5" t="str">
        <f t="shared" ref="AN126:AN186" si="22">IF(AM126&gt;0,AM126*$AN$1,"")</f>
        <v/>
      </c>
      <c r="AP126" s="5" t="str">
        <f t="shared" ref="AP126:AP186" si="23">IF(AO126&gt;0,AO126*$AP$1,"")</f>
        <v/>
      </c>
      <c r="AS126" s="5">
        <f t="shared" si="19"/>
        <v>71570.152499999997</v>
      </c>
      <c r="AT126" s="5">
        <f t="shared" si="15"/>
        <v>69995.609144999995</v>
      </c>
      <c r="AU126" s="11">
        <f t="shared" si="16"/>
        <v>0.48391566433584843</v>
      </c>
      <c r="AV126" s="5">
        <f t="shared" si="20"/>
        <v>483.91566433584842</v>
      </c>
    </row>
    <row r="127" spans="1:48" x14ac:dyDescent="0.3">
      <c r="A127" s="1" t="s">
        <v>202</v>
      </c>
      <c r="B127" s="1" t="s">
        <v>203</v>
      </c>
      <c r="C127" s="1" t="s">
        <v>109</v>
      </c>
      <c r="D127" s="1" t="s">
        <v>68</v>
      </c>
      <c r="E127" s="1" t="s">
        <v>77</v>
      </c>
      <c r="F127" s="1" t="s">
        <v>185</v>
      </c>
      <c r="G127" s="1" t="s">
        <v>55</v>
      </c>
      <c r="H127" s="1" t="s">
        <v>91</v>
      </c>
      <c r="I127" s="2">
        <v>151.11536466199999</v>
      </c>
      <c r="J127" s="2">
        <v>40.33</v>
      </c>
      <c r="K127" s="2">
        <f t="shared" si="17"/>
        <v>29.36</v>
      </c>
      <c r="L127" s="2">
        <f t="shared" si="18"/>
        <v>0.01</v>
      </c>
      <c r="P127" s="6">
        <v>5.16</v>
      </c>
      <c r="Q127" s="5">
        <v>14213.22</v>
      </c>
      <c r="R127" s="7">
        <v>23.62</v>
      </c>
      <c r="S127" s="5">
        <v>33460.682500000003</v>
      </c>
      <c r="T127" s="8">
        <v>0.57999999999999996</v>
      </c>
      <c r="U127" s="5">
        <v>246.49275</v>
      </c>
      <c r="AL127" s="5" t="str">
        <f t="shared" si="21"/>
        <v/>
      </c>
      <c r="AM127" s="3">
        <v>0.01</v>
      </c>
      <c r="AN127" s="5">
        <f t="shared" si="22"/>
        <v>69.320000000000007</v>
      </c>
      <c r="AP127" s="5" t="str">
        <f t="shared" si="23"/>
        <v/>
      </c>
      <c r="AS127" s="5">
        <f t="shared" si="19"/>
        <v>47920.395250000001</v>
      </c>
      <c r="AT127" s="5">
        <f t="shared" si="15"/>
        <v>46866.146554500003</v>
      </c>
      <c r="AU127" s="11">
        <f t="shared" si="16"/>
        <v>0.32400978749682258</v>
      </c>
      <c r="AV127" s="5">
        <f t="shared" si="20"/>
        <v>324.00978749682258</v>
      </c>
    </row>
    <row r="128" spans="1:48" x14ac:dyDescent="0.3">
      <c r="A128" s="1" t="s">
        <v>202</v>
      </c>
      <c r="B128" s="1" t="s">
        <v>203</v>
      </c>
      <c r="C128" s="1" t="s">
        <v>109</v>
      </c>
      <c r="D128" s="1" t="s">
        <v>68</v>
      </c>
      <c r="E128" s="1" t="s">
        <v>78</v>
      </c>
      <c r="F128" s="1" t="s">
        <v>185</v>
      </c>
      <c r="G128" s="1" t="s">
        <v>55</v>
      </c>
      <c r="H128" s="1" t="s">
        <v>91</v>
      </c>
      <c r="I128" s="2">
        <v>151.11536466199999</v>
      </c>
      <c r="J128" s="2">
        <v>39.409999999999997</v>
      </c>
      <c r="K128" s="2">
        <f t="shared" si="17"/>
        <v>9.77</v>
      </c>
      <c r="L128" s="2">
        <f t="shared" si="18"/>
        <v>0</v>
      </c>
      <c r="R128" s="7">
        <v>6.06</v>
      </c>
      <c r="S128" s="5">
        <v>8584.7474999999995</v>
      </c>
      <c r="T128" s="8">
        <v>3.71</v>
      </c>
      <c r="U128" s="5">
        <v>1576.7036250000001</v>
      </c>
      <c r="AL128" s="5" t="str">
        <f t="shared" si="21"/>
        <v/>
      </c>
      <c r="AN128" s="5" t="str">
        <f t="shared" si="22"/>
        <v/>
      </c>
      <c r="AP128" s="5" t="str">
        <f t="shared" si="23"/>
        <v/>
      </c>
      <c r="AS128" s="5">
        <f t="shared" si="19"/>
        <v>10161.451125</v>
      </c>
      <c r="AT128" s="5">
        <f t="shared" si="15"/>
        <v>9937.8992002499999</v>
      </c>
      <c r="AU128" s="11">
        <f t="shared" si="16"/>
        <v>6.8705811012078385E-2</v>
      </c>
      <c r="AV128" s="5">
        <f t="shared" si="20"/>
        <v>68.705811012078385</v>
      </c>
    </row>
    <row r="129" spans="1:48" x14ac:dyDescent="0.3">
      <c r="A129" s="1" t="s">
        <v>202</v>
      </c>
      <c r="B129" s="1" t="s">
        <v>203</v>
      </c>
      <c r="C129" s="1" t="s">
        <v>109</v>
      </c>
      <c r="D129" s="1" t="s">
        <v>68</v>
      </c>
      <c r="E129" s="1" t="s">
        <v>79</v>
      </c>
      <c r="F129" s="1" t="s">
        <v>185</v>
      </c>
      <c r="G129" s="1" t="s">
        <v>55</v>
      </c>
      <c r="H129" s="1" t="s">
        <v>91</v>
      </c>
      <c r="I129" s="2">
        <v>151.11536466199999</v>
      </c>
      <c r="J129" s="2">
        <v>29.05</v>
      </c>
      <c r="K129" s="2">
        <f t="shared" si="17"/>
        <v>1.38</v>
      </c>
      <c r="L129" s="2">
        <f t="shared" si="18"/>
        <v>0</v>
      </c>
      <c r="R129" s="7">
        <v>1.38</v>
      </c>
      <c r="S129" s="5">
        <v>1954.9425000000001</v>
      </c>
      <c r="AL129" s="5" t="str">
        <f t="shared" si="21"/>
        <v/>
      </c>
      <c r="AN129" s="5" t="str">
        <f t="shared" si="22"/>
        <v/>
      </c>
      <c r="AP129" s="5" t="str">
        <f t="shared" si="23"/>
        <v/>
      </c>
      <c r="AS129" s="5">
        <f t="shared" si="19"/>
        <v>1954.9425000000001</v>
      </c>
      <c r="AT129" s="5">
        <f t="shared" si="15"/>
        <v>1911.9337649999998</v>
      </c>
      <c r="AU129" s="11">
        <f t="shared" si="16"/>
        <v>1.3218181959663762E-2</v>
      </c>
      <c r="AV129" s="5">
        <f t="shared" si="20"/>
        <v>13.218181959663761</v>
      </c>
    </row>
    <row r="130" spans="1:48" x14ac:dyDescent="0.3">
      <c r="A130" s="1" t="s">
        <v>202</v>
      </c>
      <c r="B130" s="1" t="s">
        <v>203</v>
      </c>
      <c r="C130" s="1" t="s">
        <v>109</v>
      </c>
      <c r="D130" s="1" t="s">
        <v>68</v>
      </c>
      <c r="E130" s="1" t="s">
        <v>80</v>
      </c>
      <c r="F130" s="1" t="s">
        <v>185</v>
      </c>
      <c r="G130" s="1" t="s">
        <v>55</v>
      </c>
      <c r="H130" s="1" t="s">
        <v>91</v>
      </c>
      <c r="I130" s="2">
        <v>151.11536466199999</v>
      </c>
      <c r="J130" s="2">
        <v>39.26</v>
      </c>
      <c r="K130" s="2">
        <f t="shared" si="17"/>
        <v>12.35</v>
      </c>
      <c r="L130" s="2">
        <f t="shared" si="18"/>
        <v>0</v>
      </c>
      <c r="P130" s="6">
        <v>0.77</v>
      </c>
      <c r="Q130" s="5">
        <v>2120.9650000000001</v>
      </c>
      <c r="R130" s="7">
        <v>11.58</v>
      </c>
      <c r="S130" s="5">
        <v>16404.517500000002</v>
      </c>
      <c r="AL130" s="5" t="str">
        <f t="shared" si="21"/>
        <v/>
      </c>
      <c r="AN130" s="5" t="str">
        <f t="shared" si="22"/>
        <v/>
      </c>
      <c r="AP130" s="5" t="str">
        <f t="shared" si="23"/>
        <v/>
      </c>
      <c r="AS130" s="5">
        <f t="shared" si="19"/>
        <v>18525.482500000002</v>
      </c>
      <c r="AT130" s="5">
        <f t="shared" si="15"/>
        <v>18117.921885000003</v>
      </c>
      <c r="AU130" s="11">
        <f t="shared" si="16"/>
        <v>0.12525851710501296</v>
      </c>
      <c r="AV130" s="5">
        <f t="shared" si="20"/>
        <v>125.25851710501297</v>
      </c>
    </row>
    <row r="131" spans="1:48" x14ac:dyDescent="0.3">
      <c r="A131" s="1" t="s">
        <v>204</v>
      </c>
      <c r="B131" s="1" t="s">
        <v>203</v>
      </c>
      <c r="C131" s="1" t="s">
        <v>109</v>
      </c>
      <c r="D131" s="1" t="s">
        <v>68</v>
      </c>
      <c r="E131" s="1" t="s">
        <v>53</v>
      </c>
      <c r="F131" s="1" t="s">
        <v>205</v>
      </c>
      <c r="G131" s="1" t="s">
        <v>55</v>
      </c>
      <c r="H131" s="1" t="s">
        <v>91</v>
      </c>
      <c r="I131" s="2">
        <v>161.45758548800001</v>
      </c>
      <c r="J131" s="2">
        <v>38.39</v>
      </c>
      <c r="K131" s="2">
        <f t="shared" si="17"/>
        <v>36.33</v>
      </c>
      <c r="L131" s="2">
        <f t="shared" si="18"/>
        <v>2.06</v>
      </c>
      <c r="N131" s="4">
        <v>1.03</v>
      </c>
      <c r="O131" s="5">
        <v>2741.6025</v>
      </c>
      <c r="P131" s="6">
        <v>28.37</v>
      </c>
      <c r="Q131" s="5">
        <v>66481.825000000012</v>
      </c>
      <c r="R131" s="7">
        <v>6.93</v>
      </c>
      <c r="S131" s="5">
        <v>8024.1687499999998</v>
      </c>
      <c r="AL131" s="5" t="str">
        <f t="shared" si="21"/>
        <v/>
      </c>
      <c r="AM131" s="3">
        <v>0.89</v>
      </c>
      <c r="AN131" s="5">
        <f t="shared" si="22"/>
        <v>6169.4800000000005</v>
      </c>
      <c r="AP131" s="5" t="str">
        <f t="shared" si="23"/>
        <v/>
      </c>
      <c r="AQ131" s="2">
        <v>1.17</v>
      </c>
      <c r="AS131" s="5">
        <f t="shared" si="19"/>
        <v>77247.596250000002</v>
      </c>
      <c r="AT131" s="5">
        <f t="shared" ref="AT131:AT194" si="24">$AS$350*(AU131/100)</f>
        <v>75548.149132499995</v>
      </c>
      <c r="AU131" s="11">
        <f t="shared" ref="AU131:AU194" si="25">(AS131/$AS$350)*97.8</f>
        <v>0.52230323049355165</v>
      </c>
      <c r="AV131" s="5">
        <f t="shared" si="20"/>
        <v>522.30323049355172</v>
      </c>
    </row>
    <row r="132" spans="1:48" x14ac:dyDescent="0.3">
      <c r="A132" s="1" t="s">
        <v>204</v>
      </c>
      <c r="B132" s="1" t="s">
        <v>203</v>
      </c>
      <c r="C132" s="1" t="s">
        <v>109</v>
      </c>
      <c r="D132" s="1" t="s">
        <v>68</v>
      </c>
      <c r="E132" s="1" t="s">
        <v>134</v>
      </c>
      <c r="F132" s="1" t="s">
        <v>205</v>
      </c>
      <c r="G132" s="1" t="s">
        <v>55</v>
      </c>
      <c r="H132" s="1" t="s">
        <v>91</v>
      </c>
      <c r="I132" s="2">
        <v>161.45758548800001</v>
      </c>
      <c r="J132" s="2">
        <v>38.36</v>
      </c>
      <c r="K132" s="2">
        <f t="shared" ref="K132:K195" si="26">SUM(N132,P132,R132,T132,V132,X132,Z132,AB132,AE132,AG132,AI132)</f>
        <v>38.35</v>
      </c>
      <c r="L132" s="2">
        <f t="shared" ref="L132:L195" si="27">SUM(M132,AD132,AK132,AM132,AO132,AQ132,AR132)</f>
        <v>0</v>
      </c>
      <c r="N132" s="4">
        <v>1.24</v>
      </c>
      <c r="O132" s="5">
        <v>3300.57</v>
      </c>
      <c r="P132" s="6">
        <v>10.69</v>
      </c>
      <c r="Q132" s="5">
        <v>22673.47</v>
      </c>
      <c r="R132" s="7">
        <v>20.5</v>
      </c>
      <c r="S132" s="5">
        <v>21957.6875</v>
      </c>
      <c r="T132" s="8">
        <v>5.92</v>
      </c>
      <c r="U132" s="5">
        <v>2007.15525</v>
      </c>
      <c r="AL132" s="5" t="str">
        <f t="shared" si="21"/>
        <v/>
      </c>
      <c r="AN132" s="5" t="str">
        <f t="shared" si="22"/>
        <v/>
      </c>
      <c r="AP132" s="5" t="str">
        <f t="shared" si="23"/>
        <v/>
      </c>
      <c r="AS132" s="5">
        <f t="shared" ref="AS132:AS195" si="28">SUM(O132,Q132,S132,U132,W132,Y132,AA132,AC132,AF132,AH132,AJ132)</f>
        <v>49938.882750000004</v>
      </c>
      <c r="AT132" s="5">
        <f t="shared" si="24"/>
        <v>48840.227329500005</v>
      </c>
      <c r="AU132" s="11">
        <f t="shared" si="25"/>
        <v>0.33765762371620339</v>
      </c>
      <c r="AV132" s="5">
        <f t="shared" ref="AV132:AV195" si="29">(AU132/100)*$AV$1</f>
        <v>337.65762371620337</v>
      </c>
    </row>
    <row r="133" spans="1:48" x14ac:dyDescent="0.3">
      <c r="A133" s="1" t="s">
        <v>204</v>
      </c>
      <c r="B133" s="1" t="s">
        <v>203</v>
      </c>
      <c r="C133" s="1" t="s">
        <v>109</v>
      </c>
      <c r="D133" s="1" t="s">
        <v>68</v>
      </c>
      <c r="E133" s="1" t="s">
        <v>57</v>
      </c>
      <c r="F133" s="1" t="s">
        <v>205</v>
      </c>
      <c r="G133" s="1" t="s">
        <v>55</v>
      </c>
      <c r="H133" s="1" t="s">
        <v>91</v>
      </c>
      <c r="I133" s="2">
        <v>161.45758548800001</v>
      </c>
      <c r="J133" s="2">
        <v>40.299999999999997</v>
      </c>
      <c r="K133" s="2">
        <f t="shared" si="26"/>
        <v>37.199999999999996</v>
      </c>
      <c r="L133" s="2">
        <f t="shared" si="27"/>
        <v>2.8</v>
      </c>
      <c r="N133" s="4">
        <v>3.08</v>
      </c>
      <c r="O133" s="5">
        <v>8180.4450000000006</v>
      </c>
      <c r="P133" s="6">
        <v>20.43</v>
      </c>
      <c r="Q133" s="5">
        <v>48152.595000000001</v>
      </c>
      <c r="R133" s="7">
        <v>11.64</v>
      </c>
      <c r="S133" s="5">
        <v>14093.395</v>
      </c>
      <c r="T133" s="8">
        <v>2.0499999999999998</v>
      </c>
      <c r="U133" s="5">
        <v>746.76374999999985</v>
      </c>
      <c r="AL133" s="5" t="str">
        <f t="shared" si="21"/>
        <v/>
      </c>
      <c r="AM133" s="3">
        <v>1.1200000000000001</v>
      </c>
      <c r="AN133" s="5">
        <f t="shared" si="22"/>
        <v>7763.8400000000011</v>
      </c>
      <c r="AP133" s="5" t="str">
        <f t="shared" si="23"/>
        <v/>
      </c>
      <c r="AQ133" s="2">
        <v>1.68</v>
      </c>
      <c r="AS133" s="5">
        <f t="shared" si="28"/>
        <v>71173.198749999996</v>
      </c>
      <c r="AT133" s="5">
        <f t="shared" si="24"/>
        <v>69607.388377499999</v>
      </c>
      <c r="AU133" s="11">
        <f t="shared" si="25"/>
        <v>0.48123169439961194</v>
      </c>
      <c r="AV133" s="5">
        <f t="shared" si="29"/>
        <v>481.23169439961197</v>
      </c>
    </row>
    <row r="134" spans="1:48" x14ac:dyDescent="0.3">
      <c r="A134" s="1" t="s">
        <v>204</v>
      </c>
      <c r="B134" s="1" t="s">
        <v>203</v>
      </c>
      <c r="C134" s="1" t="s">
        <v>109</v>
      </c>
      <c r="D134" s="1" t="s">
        <v>68</v>
      </c>
      <c r="E134" s="1" t="s">
        <v>58</v>
      </c>
      <c r="F134" s="1" t="s">
        <v>205</v>
      </c>
      <c r="G134" s="1" t="s">
        <v>55</v>
      </c>
      <c r="H134" s="1" t="s">
        <v>91</v>
      </c>
      <c r="I134" s="2">
        <v>161.45758548800001</v>
      </c>
      <c r="J134" s="2">
        <v>40.36</v>
      </c>
      <c r="K134" s="2">
        <f t="shared" si="26"/>
        <v>38.590000000000003</v>
      </c>
      <c r="L134" s="2">
        <f t="shared" si="27"/>
        <v>1.4</v>
      </c>
      <c r="N134" s="4">
        <v>0.73</v>
      </c>
      <c r="O134" s="5">
        <v>1295.385</v>
      </c>
      <c r="P134" s="6">
        <v>23.71</v>
      </c>
      <c r="Q134" s="5">
        <v>38216.720000000001</v>
      </c>
      <c r="R134" s="7">
        <v>13.46</v>
      </c>
      <c r="S134" s="5">
        <v>11328.952499999999</v>
      </c>
      <c r="T134" s="8">
        <v>0.69</v>
      </c>
      <c r="U134" s="5">
        <v>167.56649999999999</v>
      </c>
      <c r="AL134" s="5" t="str">
        <f t="shared" si="21"/>
        <v/>
      </c>
      <c r="AM134" s="3">
        <v>0.59</v>
      </c>
      <c r="AN134" s="5">
        <f t="shared" si="22"/>
        <v>4089.8799999999997</v>
      </c>
      <c r="AP134" s="5" t="str">
        <f t="shared" si="23"/>
        <v/>
      </c>
      <c r="AQ134" s="2">
        <v>0.81</v>
      </c>
      <c r="AS134" s="5">
        <f t="shared" si="28"/>
        <v>51008.624000000003</v>
      </c>
      <c r="AT134" s="5">
        <f t="shared" si="24"/>
        <v>49886.434271999999</v>
      </c>
      <c r="AU134" s="11">
        <f t="shared" si="25"/>
        <v>0.34489059066651429</v>
      </c>
      <c r="AV134" s="5">
        <f t="shared" si="29"/>
        <v>344.89059066651424</v>
      </c>
    </row>
    <row r="135" spans="1:48" x14ac:dyDescent="0.3">
      <c r="A135" s="1" t="s">
        <v>206</v>
      </c>
      <c r="B135" s="1" t="s">
        <v>187</v>
      </c>
      <c r="C135" s="1" t="s">
        <v>188</v>
      </c>
      <c r="D135" s="1" t="s">
        <v>68</v>
      </c>
      <c r="E135" s="1" t="s">
        <v>104</v>
      </c>
      <c r="F135" s="1" t="s">
        <v>205</v>
      </c>
      <c r="G135" s="1" t="s">
        <v>55</v>
      </c>
      <c r="H135" s="1" t="s">
        <v>91</v>
      </c>
      <c r="I135" s="2">
        <v>228.011981488</v>
      </c>
      <c r="J135" s="2">
        <v>37.520000000000003</v>
      </c>
      <c r="K135" s="2">
        <f t="shared" si="26"/>
        <v>16.979999999999997</v>
      </c>
      <c r="L135" s="2">
        <f t="shared" si="27"/>
        <v>0</v>
      </c>
      <c r="N135" s="4">
        <v>3.08</v>
      </c>
      <c r="O135" s="5">
        <v>6831.8249999999998</v>
      </c>
      <c r="P135" s="6">
        <v>11.18</v>
      </c>
      <c r="Q135" s="5">
        <v>22122.57</v>
      </c>
      <c r="R135" s="7">
        <v>2.25</v>
      </c>
      <c r="S135" s="5">
        <v>2313.1462499999998</v>
      </c>
      <c r="T135" s="8">
        <v>0.47</v>
      </c>
      <c r="U135" s="5">
        <v>142.674375</v>
      </c>
      <c r="AL135" s="5" t="str">
        <f t="shared" si="21"/>
        <v/>
      </c>
      <c r="AN135" s="5" t="str">
        <f t="shared" si="22"/>
        <v/>
      </c>
      <c r="AP135" s="5" t="str">
        <f t="shared" si="23"/>
        <v/>
      </c>
      <c r="AS135" s="5">
        <f t="shared" si="28"/>
        <v>31410.215625000001</v>
      </c>
      <c r="AT135" s="5">
        <f t="shared" si="24"/>
        <v>30719.190881249997</v>
      </c>
      <c r="AU135" s="11">
        <f t="shared" si="25"/>
        <v>0.21237757403275229</v>
      </c>
      <c r="AV135" s="5">
        <f t="shared" si="29"/>
        <v>212.37757403275228</v>
      </c>
    </row>
    <row r="136" spans="1:48" x14ac:dyDescent="0.3">
      <c r="A136" s="1" t="s">
        <v>206</v>
      </c>
      <c r="B136" s="1" t="s">
        <v>187</v>
      </c>
      <c r="C136" s="1" t="s">
        <v>188</v>
      </c>
      <c r="D136" s="1" t="s">
        <v>68</v>
      </c>
      <c r="E136" s="1" t="s">
        <v>63</v>
      </c>
      <c r="F136" s="1" t="s">
        <v>205</v>
      </c>
      <c r="G136" s="1" t="s">
        <v>55</v>
      </c>
      <c r="H136" s="1" t="s">
        <v>91</v>
      </c>
      <c r="I136" s="2">
        <v>228.011981488</v>
      </c>
      <c r="J136" s="2">
        <v>34.229999999999997</v>
      </c>
      <c r="K136" s="2">
        <f t="shared" si="26"/>
        <v>27.61</v>
      </c>
      <c r="L136" s="2">
        <f t="shared" si="27"/>
        <v>0</v>
      </c>
      <c r="N136" s="4">
        <v>3.47</v>
      </c>
      <c r="O136" s="5">
        <v>7696.8937500000002</v>
      </c>
      <c r="P136" s="6">
        <v>17.64</v>
      </c>
      <c r="Q136" s="5">
        <v>37240.839999999997</v>
      </c>
      <c r="R136" s="7">
        <v>5.66</v>
      </c>
      <c r="S136" s="5">
        <v>6556.9499999999989</v>
      </c>
      <c r="T136" s="8">
        <v>0.84</v>
      </c>
      <c r="U136" s="5">
        <v>300.52687500000002</v>
      </c>
      <c r="AL136" s="5" t="str">
        <f t="shared" si="21"/>
        <v/>
      </c>
      <c r="AN136" s="5" t="str">
        <f t="shared" si="22"/>
        <v/>
      </c>
      <c r="AP136" s="5" t="str">
        <f t="shared" si="23"/>
        <v/>
      </c>
      <c r="AS136" s="5">
        <f t="shared" si="28"/>
        <v>51795.210625</v>
      </c>
      <c r="AT136" s="5">
        <f t="shared" si="24"/>
        <v>50655.715991249999</v>
      </c>
      <c r="AU136" s="11">
        <f t="shared" si="25"/>
        <v>0.35020903104841183</v>
      </c>
      <c r="AV136" s="5">
        <f t="shared" si="29"/>
        <v>350.20903104841182</v>
      </c>
    </row>
    <row r="137" spans="1:48" x14ac:dyDescent="0.3">
      <c r="A137" s="1" t="s">
        <v>206</v>
      </c>
      <c r="B137" s="1" t="s">
        <v>187</v>
      </c>
      <c r="C137" s="1" t="s">
        <v>188</v>
      </c>
      <c r="D137" s="1" t="s">
        <v>68</v>
      </c>
      <c r="E137" s="1" t="s">
        <v>64</v>
      </c>
      <c r="F137" s="1" t="s">
        <v>205</v>
      </c>
      <c r="G137" s="1" t="s">
        <v>55</v>
      </c>
      <c r="H137" s="1" t="s">
        <v>91</v>
      </c>
      <c r="I137" s="2">
        <v>228.011981488</v>
      </c>
      <c r="J137" s="2">
        <v>35.92</v>
      </c>
      <c r="K137" s="2">
        <f t="shared" si="26"/>
        <v>2.77</v>
      </c>
      <c r="L137" s="2">
        <f t="shared" si="27"/>
        <v>0</v>
      </c>
      <c r="P137" s="6">
        <v>0.02</v>
      </c>
      <c r="Q137" s="5">
        <v>47.22</v>
      </c>
      <c r="R137" s="7">
        <v>2.1</v>
      </c>
      <c r="S137" s="5">
        <v>2549.9250000000002</v>
      </c>
      <c r="T137" s="8">
        <v>0.65</v>
      </c>
      <c r="U137" s="5">
        <v>236.77875</v>
      </c>
      <c r="AL137" s="5" t="str">
        <f t="shared" si="21"/>
        <v/>
      </c>
      <c r="AN137" s="5" t="str">
        <f t="shared" si="22"/>
        <v/>
      </c>
      <c r="AP137" s="5" t="str">
        <f t="shared" si="23"/>
        <v/>
      </c>
      <c r="AS137" s="5">
        <f t="shared" si="28"/>
        <v>2833.9237499999999</v>
      </c>
      <c r="AT137" s="5">
        <f t="shared" si="24"/>
        <v>2771.5774274999999</v>
      </c>
      <c r="AU137" s="11">
        <f t="shared" si="25"/>
        <v>1.9161340953666249E-2</v>
      </c>
      <c r="AV137" s="5">
        <f t="shared" si="29"/>
        <v>19.161340953666247</v>
      </c>
    </row>
    <row r="138" spans="1:48" x14ac:dyDescent="0.3">
      <c r="A138" s="1" t="s">
        <v>207</v>
      </c>
      <c r="B138" s="1" t="s">
        <v>83</v>
      </c>
      <c r="C138" s="1" t="s">
        <v>84</v>
      </c>
      <c r="D138" s="1" t="s">
        <v>85</v>
      </c>
      <c r="E138" s="1" t="s">
        <v>63</v>
      </c>
      <c r="F138" s="1" t="s">
        <v>205</v>
      </c>
      <c r="G138" s="1" t="s">
        <v>55</v>
      </c>
      <c r="H138" s="1" t="s">
        <v>91</v>
      </c>
      <c r="I138" s="2">
        <v>9.4267720686099992</v>
      </c>
      <c r="J138" s="2">
        <v>4.21</v>
      </c>
      <c r="K138" s="2">
        <f t="shared" si="26"/>
        <v>2.74</v>
      </c>
      <c r="L138" s="2">
        <f t="shared" si="27"/>
        <v>1.47</v>
      </c>
      <c r="P138" s="6">
        <v>2.74</v>
      </c>
      <c r="Q138" s="5">
        <v>6382.5700000000006</v>
      </c>
      <c r="AL138" s="5" t="str">
        <f t="shared" si="21"/>
        <v/>
      </c>
      <c r="AM138" s="3">
        <v>0.49</v>
      </c>
      <c r="AN138" s="5">
        <f t="shared" si="22"/>
        <v>3396.68</v>
      </c>
      <c r="AP138" s="5" t="str">
        <f t="shared" si="23"/>
        <v/>
      </c>
      <c r="AQ138" s="2">
        <v>0.98</v>
      </c>
      <c r="AS138" s="5">
        <f t="shared" si="28"/>
        <v>6382.5700000000006</v>
      </c>
      <c r="AT138" s="5">
        <f t="shared" si="24"/>
        <v>6242.1534600000005</v>
      </c>
      <c r="AU138" s="11">
        <f t="shared" si="25"/>
        <v>4.3155218954159087E-2</v>
      </c>
      <c r="AV138" s="5">
        <f t="shared" si="29"/>
        <v>43.155218954159089</v>
      </c>
    </row>
    <row r="139" spans="1:48" x14ac:dyDescent="0.3">
      <c r="A139" s="1" t="s">
        <v>207</v>
      </c>
      <c r="B139" s="1" t="s">
        <v>83</v>
      </c>
      <c r="C139" s="1" t="s">
        <v>84</v>
      </c>
      <c r="D139" s="1" t="s">
        <v>85</v>
      </c>
      <c r="E139" s="1" t="s">
        <v>64</v>
      </c>
      <c r="F139" s="1" t="s">
        <v>205</v>
      </c>
      <c r="G139" s="1" t="s">
        <v>55</v>
      </c>
      <c r="H139" s="1" t="s">
        <v>91</v>
      </c>
      <c r="I139" s="2">
        <v>9.4267720686099992</v>
      </c>
      <c r="J139" s="2">
        <v>4.49</v>
      </c>
      <c r="K139" s="2">
        <f t="shared" si="26"/>
        <v>3.64</v>
      </c>
      <c r="L139" s="2">
        <f t="shared" si="27"/>
        <v>0.01</v>
      </c>
      <c r="P139" s="6">
        <v>0.59</v>
      </c>
      <c r="Q139" s="5">
        <v>1330.03</v>
      </c>
      <c r="R139" s="7">
        <v>2.95</v>
      </c>
      <c r="S139" s="5">
        <v>2861.5825</v>
      </c>
      <c r="T139" s="8">
        <v>0.1</v>
      </c>
      <c r="U139" s="5">
        <v>24.285</v>
      </c>
      <c r="AL139" s="5" t="str">
        <f t="shared" si="21"/>
        <v/>
      </c>
      <c r="AM139" s="3">
        <v>0.01</v>
      </c>
      <c r="AN139" s="5">
        <f t="shared" si="22"/>
        <v>69.320000000000007</v>
      </c>
      <c r="AP139" s="5" t="str">
        <f t="shared" si="23"/>
        <v/>
      </c>
      <c r="AS139" s="5">
        <f t="shared" si="28"/>
        <v>4215.8975</v>
      </c>
      <c r="AT139" s="5">
        <f t="shared" si="24"/>
        <v>4123.147755</v>
      </c>
      <c r="AU139" s="11">
        <f t="shared" si="25"/>
        <v>2.8505442118267704E-2</v>
      </c>
      <c r="AV139" s="5">
        <f t="shared" si="29"/>
        <v>28.505442118267702</v>
      </c>
    </row>
    <row r="140" spans="1:48" x14ac:dyDescent="0.3">
      <c r="A140" s="1" t="s">
        <v>207</v>
      </c>
      <c r="B140" s="1" t="s">
        <v>83</v>
      </c>
      <c r="C140" s="1" t="s">
        <v>84</v>
      </c>
      <c r="D140" s="1" t="s">
        <v>85</v>
      </c>
      <c r="E140" s="1" t="s">
        <v>70</v>
      </c>
      <c r="F140" s="1" t="s">
        <v>205</v>
      </c>
      <c r="G140" s="1" t="s">
        <v>55</v>
      </c>
      <c r="H140" s="1" t="s">
        <v>91</v>
      </c>
      <c r="I140" s="2">
        <v>9.4267720686099992</v>
      </c>
      <c r="J140" s="2">
        <v>0.52</v>
      </c>
      <c r="K140" s="2">
        <f t="shared" si="26"/>
        <v>0.13</v>
      </c>
      <c r="L140" s="2">
        <f t="shared" si="27"/>
        <v>0</v>
      </c>
      <c r="R140" s="7">
        <v>0.09</v>
      </c>
      <c r="S140" s="5">
        <v>72.855000000000004</v>
      </c>
      <c r="T140" s="8">
        <v>0.04</v>
      </c>
      <c r="U140" s="5">
        <v>9.7140000000000004</v>
      </c>
      <c r="AL140" s="5" t="str">
        <f t="shared" si="21"/>
        <v/>
      </c>
      <c r="AN140" s="5" t="str">
        <f t="shared" si="22"/>
        <v/>
      </c>
      <c r="AP140" s="5" t="str">
        <f t="shared" si="23"/>
        <v/>
      </c>
      <c r="AS140" s="5">
        <f t="shared" si="28"/>
        <v>82.569000000000003</v>
      </c>
      <c r="AT140" s="5">
        <f t="shared" si="24"/>
        <v>80.752482000000001</v>
      </c>
      <c r="AU140" s="11">
        <f t="shared" si="25"/>
        <v>5.5828346165039491E-4</v>
      </c>
      <c r="AV140" s="5">
        <f t="shared" si="29"/>
        <v>0.55828346165039489</v>
      </c>
    </row>
    <row r="141" spans="1:48" x14ac:dyDescent="0.3">
      <c r="A141" s="1" t="s">
        <v>208</v>
      </c>
      <c r="B141" s="1" t="s">
        <v>209</v>
      </c>
      <c r="C141" s="1" t="s">
        <v>210</v>
      </c>
      <c r="D141" s="1" t="s">
        <v>89</v>
      </c>
      <c r="E141" s="1" t="s">
        <v>77</v>
      </c>
      <c r="F141" s="1" t="s">
        <v>205</v>
      </c>
      <c r="G141" s="1" t="s">
        <v>55</v>
      </c>
      <c r="H141" s="1" t="s">
        <v>91</v>
      </c>
      <c r="I141" s="2">
        <v>155.753809238</v>
      </c>
      <c r="J141" s="2">
        <v>37.61</v>
      </c>
      <c r="K141" s="2">
        <f t="shared" si="26"/>
        <v>13.23</v>
      </c>
      <c r="L141" s="2">
        <f t="shared" si="27"/>
        <v>0</v>
      </c>
      <c r="P141" s="6">
        <v>3.01</v>
      </c>
      <c r="Q141" s="5">
        <v>4737.74</v>
      </c>
      <c r="R141" s="7">
        <v>7.79</v>
      </c>
      <c r="S141" s="5">
        <v>6306.0050000000001</v>
      </c>
      <c r="T141" s="8">
        <v>2.4300000000000002</v>
      </c>
      <c r="U141" s="5">
        <v>590.12549999999999</v>
      </c>
      <c r="AL141" s="5" t="str">
        <f t="shared" si="21"/>
        <v/>
      </c>
      <c r="AN141" s="5" t="str">
        <f t="shared" si="22"/>
        <v/>
      </c>
      <c r="AP141" s="5" t="str">
        <f t="shared" si="23"/>
        <v/>
      </c>
      <c r="AS141" s="5">
        <f t="shared" si="28"/>
        <v>11633.870499999999</v>
      </c>
      <c r="AT141" s="5">
        <f t="shared" si="24"/>
        <v>11377.925348999999</v>
      </c>
      <c r="AU141" s="11">
        <f t="shared" si="25"/>
        <v>7.866145278654714E-2</v>
      </c>
      <c r="AV141" s="5">
        <f t="shared" si="29"/>
        <v>78.661452786547144</v>
      </c>
    </row>
    <row r="142" spans="1:48" x14ac:dyDescent="0.3">
      <c r="A142" s="1" t="s">
        <v>208</v>
      </c>
      <c r="B142" s="1" t="s">
        <v>209</v>
      </c>
      <c r="C142" s="1" t="s">
        <v>210</v>
      </c>
      <c r="D142" s="1" t="s">
        <v>89</v>
      </c>
      <c r="E142" s="1" t="s">
        <v>78</v>
      </c>
      <c r="F142" s="1" t="s">
        <v>205</v>
      </c>
      <c r="G142" s="1" t="s">
        <v>55</v>
      </c>
      <c r="H142" s="1" t="s">
        <v>91</v>
      </c>
      <c r="I142" s="2">
        <v>155.753809238</v>
      </c>
      <c r="J142" s="2">
        <v>40.25</v>
      </c>
      <c r="K142" s="2">
        <f t="shared" si="26"/>
        <v>30.38</v>
      </c>
      <c r="L142" s="2">
        <f t="shared" si="27"/>
        <v>0</v>
      </c>
      <c r="P142" s="6">
        <v>11.58</v>
      </c>
      <c r="Q142" s="5">
        <v>29516.435000000001</v>
      </c>
      <c r="R142" s="7">
        <v>15.15</v>
      </c>
      <c r="S142" s="5">
        <v>20282.022499999999</v>
      </c>
      <c r="T142" s="8">
        <v>3.65</v>
      </c>
      <c r="U142" s="5">
        <v>1437.672</v>
      </c>
      <c r="AL142" s="5" t="str">
        <f t="shared" si="21"/>
        <v/>
      </c>
      <c r="AN142" s="5" t="str">
        <f t="shared" si="22"/>
        <v/>
      </c>
      <c r="AP142" s="5" t="str">
        <f t="shared" si="23"/>
        <v/>
      </c>
      <c r="AS142" s="5">
        <f t="shared" si="28"/>
        <v>51236.129500000003</v>
      </c>
      <c r="AT142" s="5">
        <f t="shared" si="24"/>
        <v>50108.934651000003</v>
      </c>
      <c r="AU142" s="11">
        <f t="shared" si="25"/>
        <v>0.34642885028070974</v>
      </c>
      <c r="AV142" s="5">
        <f t="shared" si="29"/>
        <v>346.42885028070975</v>
      </c>
    </row>
    <row r="143" spans="1:48" x14ac:dyDescent="0.3">
      <c r="A143" s="1" t="s">
        <v>208</v>
      </c>
      <c r="B143" s="1" t="s">
        <v>209</v>
      </c>
      <c r="C143" s="1" t="s">
        <v>210</v>
      </c>
      <c r="D143" s="1" t="s">
        <v>89</v>
      </c>
      <c r="E143" s="1" t="s">
        <v>79</v>
      </c>
      <c r="F143" s="1" t="s">
        <v>205</v>
      </c>
      <c r="G143" s="1" t="s">
        <v>55</v>
      </c>
      <c r="H143" s="1" t="s">
        <v>91</v>
      </c>
      <c r="I143" s="2">
        <v>155.753809238</v>
      </c>
      <c r="J143" s="2">
        <v>39.18</v>
      </c>
      <c r="K143" s="2">
        <f t="shared" si="26"/>
        <v>4.41</v>
      </c>
      <c r="L143" s="2">
        <f t="shared" si="27"/>
        <v>0</v>
      </c>
      <c r="R143" s="7">
        <v>2.65</v>
      </c>
      <c r="S143" s="5">
        <v>3754.0562500000001</v>
      </c>
      <c r="T143" s="8">
        <v>1.76</v>
      </c>
      <c r="U143" s="5">
        <v>747.97800000000007</v>
      </c>
      <c r="AL143" s="5" t="str">
        <f t="shared" si="21"/>
        <v/>
      </c>
      <c r="AN143" s="5" t="str">
        <f t="shared" si="22"/>
        <v/>
      </c>
      <c r="AP143" s="5" t="str">
        <f t="shared" si="23"/>
        <v/>
      </c>
      <c r="AS143" s="5">
        <f t="shared" si="28"/>
        <v>4502.0342500000006</v>
      </c>
      <c r="AT143" s="5">
        <f t="shared" si="24"/>
        <v>4402.9894965000003</v>
      </c>
      <c r="AU143" s="11">
        <f t="shared" si="25"/>
        <v>3.0440132078124234E-2</v>
      </c>
      <c r="AV143" s="5">
        <f t="shared" si="29"/>
        <v>30.440132078124233</v>
      </c>
    </row>
    <row r="144" spans="1:48" x14ac:dyDescent="0.3">
      <c r="A144" s="1" t="s">
        <v>211</v>
      </c>
      <c r="B144" s="1" t="s">
        <v>83</v>
      </c>
      <c r="C144" s="1" t="s">
        <v>84</v>
      </c>
      <c r="D144" s="1" t="s">
        <v>85</v>
      </c>
      <c r="E144" s="1" t="s">
        <v>77</v>
      </c>
      <c r="F144" s="1" t="s">
        <v>205</v>
      </c>
      <c r="G144" s="1" t="s">
        <v>55</v>
      </c>
      <c r="H144" s="1" t="s">
        <v>91</v>
      </c>
      <c r="I144" s="2">
        <v>5.3441074153499999</v>
      </c>
      <c r="J144" s="2">
        <v>2.69</v>
      </c>
      <c r="K144" s="2">
        <f t="shared" si="26"/>
        <v>0.15</v>
      </c>
      <c r="L144" s="2">
        <f t="shared" si="27"/>
        <v>0</v>
      </c>
      <c r="R144" s="7">
        <v>0.15</v>
      </c>
      <c r="S144" s="5">
        <v>121.425</v>
      </c>
      <c r="AL144" s="5" t="str">
        <f t="shared" si="21"/>
        <v/>
      </c>
      <c r="AN144" s="5" t="str">
        <f t="shared" si="22"/>
        <v/>
      </c>
      <c r="AP144" s="5" t="str">
        <f t="shared" si="23"/>
        <v/>
      </c>
      <c r="AS144" s="5">
        <f t="shared" si="28"/>
        <v>121.425</v>
      </c>
      <c r="AT144" s="5">
        <f t="shared" si="24"/>
        <v>118.75365000000001</v>
      </c>
      <c r="AU144" s="11">
        <f t="shared" si="25"/>
        <v>8.2100509066234556E-4</v>
      </c>
      <c r="AV144" s="5">
        <f t="shared" si="29"/>
        <v>0.82100509066234562</v>
      </c>
    </row>
    <row r="145" spans="1:48" x14ac:dyDescent="0.3">
      <c r="A145" s="1" t="s">
        <v>212</v>
      </c>
      <c r="B145" s="1" t="s">
        <v>108</v>
      </c>
      <c r="C145" s="1" t="s">
        <v>109</v>
      </c>
      <c r="D145" s="1" t="s">
        <v>68</v>
      </c>
      <c r="E145" s="1" t="s">
        <v>53</v>
      </c>
      <c r="F145" s="1" t="s">
        <v>213</v>
      </c>
      <c r="G145" s="1" t="s">
        <v>55</v>
      </c>
      <c r="H145" s="1" t="s">
        <v>91</v>
      </c>
      <c r="I145" s="2">
        <v>153.89167874699999</v>
      </c>
      <c r="J145" s="2">
        <v>39.450000000000003</v>
      </c>
      <c r="K145" s="2">
        <f t="shared" si="26"/>
        <v>39.449999999999996</v>
      </c>
      <c r="L145" s="2">
        <f t="shared" si="27"/>
        <v>0</v>
      </c>
      <c r="R145" s="7">
        <v>39.229999999999997</v>
      </c>
      <c r="S145" s="5">
        <v>55574.198750000003</v>
      </c>
      <c r="T145" s="8">
        <v>0.22</v>
      </c>
      <c r="U145" s="5">
        <v>93.497250000000008</v>
      </c>
      <c r="AL145" s="5" t="str">
        <f t="shared" si="21"/>
        <v/>
      </c>
      <c r="AN145" s="5" t="str">
        <f t="shared" si="22"/>
        <v/>
      </c>
      <c r="AP145" s="5" t="str">
        <f t="shared" si="23"/>
        <v/>
      </c>
      <c r="AS145" s="5">
        <f t="shared" si="28"/>
        <v>55667.696000000004</v>
      </c>
      <c r="AT145" s="5">
        <f t="shared" si="24"/>
        <v>54443.006688000001</v>
      </c>
      <c r="AU145" s="11">
        <f t="shared" si="25"/>
        <v>0.37639252049778787</v>
      </c>
      <c r="AV145" s="5">
        <f t="shared" si="29"/>
        <v>376.39252049778787</v>
      </c>
    </row>
    <row r="146" spans="1:48" x14ac:dyDescent="0.3">
      <c r="A146" s="1" t="s">
        <v>212</v>
      </c>
      <c r="B146" s="1" t="s">
        <v>108</v>
      </c>
      <c r="C146" s="1" t="s">
        <v>109</v>
      </c>
      <c r="D146" s="1" t="s">
        <v>68</v>
      </c>
      <c r="E146" s="1" t="s">
        <v>134</v>
      </c>
      <c r="F146" s="1" t="s">
        <v>213</v>
      </c>
      <c r="G146" s="1" t="s">
        <v>55</v>
      </c>
      <c r="H146" s="1" t="s">
        <v>91</v>
      </c>
      <c r="I146" s="2">
        <v>153.89167874699999</v>
      </c>
      <c r="J146" s="2">
        <v>31.2</v>
      </c>
      <c r="K146" s="2">
        <f t="shared" si="26"/>
        <v>24.55</v>
      </c>
      <c r="L146" s="2">
        <f t="shared" si="27"/>
        <v>0</v>
      </c>
      <c r="R146" s="7">
        <v>24.52</v>
      </c>
      <c r="S146" s="5">
        <v>34735.644999999997</v>
      </c>
      <c r="AB146" s="10">
        <v>0.03</v>
      </c>
      <c r="AC146" s="5">
        <v>4.5898124999999999</v>
      </c>
      <c r="AL146" s="5" t="str">
        <f t="shared" si="21"/>
        <v/>
      </c>
      <c r="AN146" s="5" t="str">
        <f t="shared" si="22"/>
        <v/>
      </c>
      <c r="AP146" s="5" t="str">
        <f t="shared" si="23"/>
        <v/>
      </c>
      <c r="AS146" s="5">
        <f t="shared" si="28"/>
        <v>34740.234812499999</v>
      </c>
      <c r="AT146" s="5">
        <f t="shared" si="24"/>
        <v>33975.949646624998</v>
      </c>
      <c r="AU146" s="11">
        <f t="shared" si="25"/>
        <v>0.23489322323959427</v>
      </c>
      <c r="AV146" s="5">
        <f t="shared" si="29"/>
        <v>234.89322323959425</v>
      </c>
    </row>
    <row r="147" spans="1:48" x14ac:dyDescent="0.3">
      <c r="A147" s="1" t="s">
        <v>212</v>
      </c>
      <c r="B147" s="1" t="s">
        <v>108</v>
      </c>
      <c r="C147" s="1" t="s">
        <v>109</v>
      </c>
      <c r="D147" s="1" t="s">
        <v>68</v>
      </c>
      <c r="E147" s="1" t="s">
        <v>57</v>
      </c>
      <c r="F147" s="1" t="s">
        <v>213</v>
      </c>
      <c r="G147" s="1" t="s">
        <v>55</v>
      </c>
      <c r="H147" s="1" t="s">
        <v>91</v>
      </c>
      <c r="I147" s="2">
        <v>153.89167874699999</v>
      </c>
      <c r="J147" s="2">
        <v>39.340000000000003</v>
      </c>
      <c r="K147" s="2">
        <f t="shared" si="26"/>
        <v>35.03</v>
      </c>
      <c r="L147" s="2">
        <f t="shared" si="27"/>
        <v>0</v>
      </c>
      <c r="R147" s="7">
        <v>28.47</v>
      </c>
      <c r="S147" s="5">
        <v>40331.313750000001</v>
      </c>
      <c r="T147" s="8">
        <v>6.56</v>
      </c>
      <c r="U147" s="5">
        <v>2787.9180000000001</v>
      </c>
      <c r="AL147" s="5" t="str">
        <f t="shared" si="21"/>
        <v/>
      </c>
      <c r="AN147" s="5" t="str">
        <f t="shared" si="22"/>
        <v/>
      </c>
      <c r="AP147" s="5" t="str">
        <f t="shared" si="23"/>
        <v/>
      </c>
      <c r="AS147" s="5">
        <f t="shared" si="28"/>
        <v>43119.231749999999</v>
      </c>
      <c r="AT147" s="5">
        <f t="shared" si="24"/>
        <v>42170.608651499999</v>
      </c>
      <c r="AU147" s="11">
        <f t="shared" si="25"/>
        <v>0.2915471177451055</v>
      </c>
      <c r="AV147" s="5">
        <f t="shared" si="29"/>
        <v>291.54711774510548</v>
      </c>
    </row>
    <row r="148" spans="1:48" x14ac:dyDescent="0.3">
      <c r="A148" s="1" t="s">
        <v>212</v>
      </c>
      <c r="B148" s="1" t="s">
        <v>108</v>
      </c>
      <c r="C148" s="1" t="s">
        <v>109</v>
      </c>
      <c r="D148" s="1" t="s">
        <v>68</v>
      </c>
      <c r="E148" s="1" t="s">
        <v>58</v>
      </c>
      <c r="F148" s="1" t="s">
        <v>213</v>
      </c>
      <c r="G148" s="1" t="s">
        <v>55</v>
      </c>
      <c r="H148" s="1" t="s">
        <v>91</v>
      </c>
      <c r="I148" s="2">
        <v>153.89167874699999</v>
      </c>
      <c r="J148" s="2">
        <v>40.380000000000003</v>
      </c>
      <c r="K148" s="2">
        <f t="shared" si="26"/>
        <v>40</v>
      </c>
      <c r="L148" s="2">
        <f t="shared" si="27"/>
        <v>0</v>
      </c>
      <c r="R148" s="7">
        <v>28.23</v>
      </c>
      <c r="S148" s="5">
        <v>39991.323750000003</v>
      </c>
      <c r="T148" s="8">
        <v>11.77</v>
      </c>
      <c r="U148" s="5">
        <v>5002.1028749999996</v>
      </c>
      <c r="AL148" s="5" t="str">
        <f t="shared" si="21"/>
        <v/>
      </c>
      <c r="AN148" s="5" t="str">
        <f t="shared" si="22"/>
        <v/>
      </c>
      <c r="AP148" s="5" t="str">
        <f t="shared" si="23"/>
        <v/>
      </c>
      <c r="AS148" s="5">
        <f t="shared" si="28"/>
        <v>44993.426625</v>
      </c>
      <c r="AT148" s="5">
        <f t="shared" si="24"/>
        <v>44003.571239249999</v>
      </c>
      <c r="AU148" s="11">
        <f t="shared" si="25"/>
        <v>0.30421933131947881</v>
      </c>
      <c r="AV148" s="5">
        <f t="shared" si="29"/>
        <v>304.21933131947884</v>
      </c>
    </row>
    <row r="149" spans="1:48" x14ac:dyDescent="0.3">
      <c r="A149" s="1" t="s">
        <v>214</v>
      </c>
      <c r="B149" s="1" t="s">
        <v>83</v>
      </c>
      <c r="C149" s="1" t="s">
        <v>84</v>
      </c>
      <c r="D149" s="1" t="s">
        <v>85</v>
      </c>
      <c r="E149" s="1" t="s">
        <v>134</v>
      </c>
      <c r="F149" s="1" t="s">
        <v>213</v>
      </c>
      <c r="G149" s="1" t="s">
        <v>55</v>
      </c>
      <c r="H149" s="1" t="s">
        <v>91</v>
      </c>
      <c r="I149" s="2">
        <v>7.7016266309299999</v>
      </c>
      <c r="J149" s="2">
        <v>7.27</v>
      </c>
      <c r="K149" s="2">
        <f t="shared" si="26"/>
        <v>5.19</v>
      </c>
      <c r="L149" s="2">
        <f t="shared" si="27"/>
        <v>0</v>
      </c>
      <c r="Z149" s="9">
        <v>0.87</v>
      </c>
      <c r="AA149" s="5">
        <v>147.89564999999999</v>
      </c>
      <c r="AB149" s="10">
        <v>4.32</v>
      </c>
      <c r="AC149" s="5">
        <v>660.93300000000011</v>
      </c>
      <c r="AL149" s="5" t="str">
        <f t="shared" si="21"/>
        <v/>
      </c>
      <c r="AN149" s="5" t="str">
        <f t="shared" si="22"/>
        <v/>
      </c>
      <c r="AP149" s="5" t="str">
        <f t="shared" si="23"/>
        <v/>
      </c>
      <c r="AS149" s="5">
        <f t="shared" si="28"/>
        <v>808.82865000000015</v>
      </c>
      <c r="AT149" s="5">
        <f t="shared" si="24"/>
        <v>791.03441970000017</v>
      </c>
      <c r="AU149" s="11">
        <f t="shared" si="25"/>
        <v>5.4688279936055397E-3</v>
      </c>
      <c r="AV149" s="5">
        <f t="shared" si="29"/>
        <v>5.4688279936055393</v>
      </c>
    </row>
    <row r="150" spans="1:48" x14ac:dyDescent="0.3">
      <c r="A150" s="1" t="s">
        <v>215</v>
      </c>
      <c r="B150" s="1" t="s">
        <v>216</v>
      </c>
      <c r="C150" s="1" t="s">
        <v>217</v>
      </c>
      <c r="D150" s="1" t="s">
        <v>68</v>
      </c>
      <c r="E150" s="1" t="s">
        <v>104</v>
      </c>
      <c r="F150" s="1" t="s">
        <v>213</v>
      </c>
      <c r="G150" s="1" t="s">
        <v>55</v>
      </c>
      <c r="H150" s="1" t="s">
        <v>91</v>
      </c>
      <c r="I150" s="2">
        <v>80.662708394199996</v>
      </c>
      <c r="J150" s="2">
        <v>37.4</v>
      </c>
      <c r="K150" s="2">
        <f t="shared" si="26"/>
        <v>34.82</v>
      </c>
      <c r="L150" s="2">
        <f t="shared" si="27"/>
        <v>2.58</v>
      </c>
      <c r="P150" s="6">
        <v>14.05</v>
      </c>
      <c r="Q150" s="5">
        <v>38700.724999999999</v>
      </c>
      <c r="R150" s="7">
        <v>16.22</v>
      </c>
      <c r="S150" s="5">
        <v>22977.657500000001</v>
      </c>
      <c r="T150" s="8">
        <v>1.32</v>
      </c>
      <c r="U150" s="5">
        <v>560.98350000000005</v>
      </c>
      <c r="Z150" s="9">
        <v>1.79</v>
      </c>
      <c r="AA150" s="5">
        <v>304.29104999999998</v>
      </c>
      <c r="AB150" s="10">
        <v>1.44</v>
      </c>
      <c r="AC150" s="5">
        <v>220.31100000000001</v>
      </c>
      <c r="AL150" s="5" t="str">
        <f t="shared" si="21"/>
        <v/>
      </c>
      <c r="AM150" s="3">
        <v>1.08</v>
      </c>
      <c r="AN150" s="5">
        <f t="shared" si="22"/>
        <v>7486.56</v>
      </c>
      <c r="AP150" s="5" t="str">
        <f t="shared" si="23"/>
        <v/>
      </c>
      <c r="AQ150" s="2">
        <v>1.5</v>
      </c>
      <c r="AS150" s="5">
        <f t="shared" si="28"/>
        <v>62763.968050000003</v>
      </c>
      <c r="AT150" s="5">
        <f t="shared" si="24"/>
        <v>61383.160752899996</v>
      </c>
      <c r="AU150" s="11">
        <f t="shared" si="25"/>
        <v>0.42437337681053167</v>
      </c>
      <c r="AV150" s="5">
        <f t="shared" si="29"/>
        <v>424.37337681053168</v>
      </c>
    </row>
    <row r="151" spans="1:48" x14ac:dyDescent="0.3">
      <c r="A151" s="1" t="s">
        <v>215</v>
      </c>
      <c r="B151" s="1" t="s">
        <v>216</v>
      </c>
      <c r="C151" s="1" t="s">
        <v>217</v>
      </c>
      <c r="D151" s="1" t="s">
        <v>68</v>
      </c>
      <c r="E151" s="1" t="s">
        <v>63</v>
      </c>
      <c r="F151" s="1" t="s">
        <v>213</v>
      </c>
      <c r="G151" s="1" t="s">
        <v>55</v>
      </c>
      <c r="H151" s="1" t="s">
        <v>91</v>
      </c>
      <c r="I151" s="2">
        <v>80.662708394199996</v>
      </c>
      <c r="J151" s="2">
        <v>39.35</v>
      </c>
      <c r="K151" s="2">
        <f t="shared" si="26"/>
        <v>38.75</v>
      </c>
      <c r="L151" s="2">
        <f t="shared" si="27"/>
        <v>0.6</v>
      </c>
      <c r="P151" s="6">
        <v>3.98</v>
      </c>
      <c r="Q151" s="5">
        <v>10962.91</v>
      </c>
      <c r="R151" s="7">
        <v>25.58</v>
      </c>
      <c r="S151" s="5">
        <v>36237.267499999987</v>
      </c>
      <c r="T151" s="8">
        <v>9.19</v>
      </c>
      <c r="U151" s="5">
        <v>3905.6351249999998</v>
      </c>
      <c r="AL151" s="5" t="str">
        <f t="shared" si="21"/>
        <v/>
      </c>
      <c r="AM151" s="3">
        <v>0.19</v>
      </c>
      <c r="AN151" s="5">
        <f t="shared" si="22"/>
        <v>1317.08</v>
      </c>
      <c r="AP151" s="5" t="str">
        <f t="shared" si="23"/>
        <v/>
      </c>
      <c r="AQ151" s="2">
        <v>0.41</v>
      </c>
      <c r="AS151" s="5">
        <f t="shared" si="28"/>
        <v>51105.812624999991</v>
      </c>
      <c r="AT151" s="5">
        <f t="shared" si="24"/>
        <v>49981.484747249997</v>
      </c>
      <c r="AU151" s="11">
        <f t="shared" si="25"/>
        <v>0.34554772351295832</v>
      </c>
      <c r="AV151" s="5">
        <f t="shared" si="29"/>
        <v>345.54772351295833</v>
      </c>
    </row>
    <row r="152" spans="1:48" x14ac:dyDescent="0.3">
      <c r="A152" s="1" t="s">
        <v>218</v>
      </c>
      <c r="B152" s="1" t="s">
        <v>187</v>
      </c>
      <c r="C152" s="1" t="s">
        <v>188</v>
      </c>
      <c r="D152" s="1" t="s">
        <v>68</v>
      </c>
      <c r="E152" s="1" t="s">
        <v>64</v>
      </c>
      <c r="F152" s="1" t="s">
        <v>213</v>
      </c>
      <c r="G152" s="1" t="s">
        <v>55</v>
      </c>
      <c r="H152" s="1" t="s">
        <v>91</v>
      </c>
      <c r="I152" s="2">
        <v>80.651691552800003</v>
      </c>
      <c r="J152" s="2">
        <v>40.340000000000003</v>
      </c>
      <c r="K152" s="2">
        <f t="shared" si="26"/>
        <v>40</v>
      </c>
      <c r="L152" s="2">
        <f t="shared" si="27"/>
        <v>0</v>
      </c>
      <c r="R152" s="7">
        <v>32.799999999999997</v>
      </c>
      <c r="S152" s="5">
        <v>46465.3</v>
      </c>
      <c r="T152" s="8">
        <v>7.2</v>
      </c>
      <c r="U152" s="5">
        <v>3059.91</v>
      </c>
      <c r="AL152" s="5" t="str">
        <f t="shared" si="21"/>
        <v/>
      </c>
      <c r="AN152" s="5" t="str">
        <f t="shared" si="22"/>
        <v/>
      </c>
      <c r="AP152" s="5" t="str">
        <f t="shared" si="23"/>
        <v/>
      </c>
      <c r="AS152" s="5">
        <f t="shared" si="28"/>
        <v>49525.210000000006</v>
      </c>
      <c r="AT152" s="5">
        <f t="shared" si="24"/>
        <v>48435.655379999997</v>
      </c>
      <c r="AU152" s="11">
        <f t="shared" si="25"/>
        <v>0.33486060964481534</v>
      </c>
      <c r="AV152" s="5">
        <f t="shared" si="29"/>
        <v>334.86060964481533</v>
      </c>
    </row>
    <row r="153" spans="1:48" x14ac:dyDescent="0.3">
      <c r="A153" s="1" t="s">
        <v>218</v>
      </c>
      <c r="B153" s="1" t="s">
        <v>187</v>
      </c>
      <c r="C153" s="1" t="s">
        <v>188</v>
      </c>
      <c r="D153" s="1" t="s">
        <v>68</v>
      </c>
      <c r="E153" s="1" t="s">
        <v>92</v>
      </c>
      <c r="F153" s="1" t="s">
        <v>213</v>
      </c>
      <c r="G153" s="1" t="s">
        <v>55</v>
      </c>
      <c r="H153" s="1" t="s">
        <v>91</v>
      </c>
      <c r="I153" s="2">
        <v>80.651691552800003</v>
      </c>
      <c r="J153" s="2">
        <v>38.33</v>
      </c>
      <c r="K153" s="2">
        <f t="shared" si="26"/>
        <v>38.33</v>
      </c>
      <c r="L153" s="2">
        <f t="shared" si="27"/>
        <v>0</v>
      </c>
      <c r="P153" s="6">
        <v>2.0699999999999998</v>
      </c>
      <c r="Q153" s="5">
        <v>5701.8149999999996</v>
      </c>
      <c r="R153" s="7">
        <v>30.31</v>
      </c>
      <c r="S153" s="5">
        <v>42937.903749999998</v>
      </c>
      <c r="T153" s="8">
        <v>5.95</v>
      </c>
      <c r="U153" s="5">
        <v>2528.6756249999999</v>
      </c>
      <c r="AL153" s="5" t="str">
        <f t="shared" si="21"/>
        <v/>
      </c>
      <c r="AN153" s="5" t="str">
        <f t="shared" si="22"/>
        <v/>
      </c>
      <c r="AP153" s="5" t="str">
        <f t="shared" si="23"/>
        <v/>
      </c>
      <c r="AS153" s="5">
        <f t="shared" si="28"/>
        <v>51168.394375000003</v>
      </c>
      <c r="AT153" s="5">
        <f t="shared" si="24"/>
        <v>50042.689698749993</v>
      </c>
      <c r="AU153" s="11">
        <f t="shared" si="25"/>
        <v>0.34597086483750072</v>
      </c>
      <c r="AV153" s="5">
        <f t="shared" si="29"/>
        <v>345.9708648375007</v>
      </c>
    </row>
    <row r="154" spans="1:48" x14ac:dyDescent="0.3">
      <c r="A154" s="1" t="s">
        <v>219</v>
      </c>
      <c r="B154" s="1" t="s">
        <v>209</v>
      </c>
      <c r="C154" s="1" t="s">
        <v>210</v>
      </c>
      <c r="D154" s="1" t="s">
        <v>89</v>
      </c>
      <c r="E154" s="1" t="s">
        <v>69</v>
      </c>
      <c r="F154" s="1" t="s">
        <v>213</v>
      </c>
      <c r="G154" s="1" t="s">
        <v>55</v>
      </c>
      <c r="H154" s="1" t="s">
        <v>91</v>
      </c>
      <c r="I154" s="2">
        <v>161.270366733</v>
      </c>
      <c r="J154" s="2">
        <v>38.32</v>
      </c>
      <c r="K154" s="2">
        <f t="shared" si="26"/>
        <v>38.319999999999993</v>
      </c>
      <c r="L154" s="2">
        <f t="shared" si="27"/>
        <v>0</v>
      </c>
      <c r="P154" s="6">
        <v>4.6399999999999997</v>
      </c>
      <c r="Q154" s="5">
        <v>12780.88</v>
      </c>
      <c r="R154" s="7">
        <v>31.38</v>
      </c>
      <c r="S154" s="5">
        <v>44453.692499999997</v>
      </c>
      <c r="T154" s="8">
        <v>2.2999999999999998</v>
      </c>
      <c r="U154" s="5">
        <v>977.47125000000005</v>
      </c>
      <c r="AL154" s="5" t="str">
        <f t="shared" si="21"/>
        <v/>
      </c>
      <c r="AN154" s="5" t="str">
        <f t="shared" si="22"/>
        <v/>
      </c>
      <c r="AP154" s="5" t="str">
        <f t="shared" si="23"/>
        <v/>
      </c>
      <c r="AS154" s="5">
        <f t="shared" si="28"/>
        <v>58212.043749999997</v>
      </c>
      <c r="AT154" s="5">
        <f t="shared" si="24"/>
        <v>56931.378787499991</v>
      </c>
      <c r="AU154" s="11">
        <f t="shared" si="25"/>
        <v>0.39359591728728988</v>
      </c>
      <c r="AV154" s="5">
        <f t="shared" si="29"/>
        <v>393.59591728728986</v>
      </c>
    </row>
    <row r="155" spans="1:48" x14ac:dyDescent="0.3">
      <c r="A155" s="1" t="s">
        <v>219</v>
      </c>
      <c r="B155" s="1" t="s">
        <v>209</v>
      </c>
      <c r="C155" s="1" t="s">
        <v>210</v>
      </c>
      <c r="D155" s="1" t="s">
        <v>89</v>
      </c>
      <c r="E155" s="1" t="s">
        <v>70</v>
      </c>
      <c r="F155" s="1" t="s">
        <v>213</v>
      </c>
      <c r="G155" s="1" t="s">
        <v>55</v>
      </c>
      <c r="H155" s="1" t="s">
        <v>91</v>
      </c>
      <c r="I155" s="2">
        <v>161.270366733</v>
      </c>
      <c r="J155" s="2">
        <v>40.340000000000003</v>
      </c>
      <c r="K155" s="2">
        <f t="shared" si="26"/>
        <v>40</v>
      </c>
      <c r="L155" s="2">
        <f t="shared" si="27"/>
        <v>0</v>
      </c>
      <c r="R155" s="7">
        <v>35.79</v>
      </c>
      <c r="S155" s="5">
        <v>50701.008750000001</v>
      </c>
      <c r="T155" s="8">
        <v>4.21</v>
      </c>
      <c r="U155" s="5">
        <v>1789.197375</v>
      </c>
      <c r="AL155" s="5" t="str">
        <f t="shared" si="21"/>
        <v/>
      </c>
      <c r="AN155" s="5" t="str">
        <f t="shared" si="22"/>
        <v/>
      </c>
      <c r="AP155" s="5" t="str">
        <f t="shared" si="23"/>
        <v/>
      </c>
      <c r="AS155" s="5">
        <f t="shared" si="28"/>
        <v>52490.206125000004</v>
      </c>
      <c r="AT155" s="5">
        <f t="shared" si="24"/>
        <v>51335.42159025</v>
      </c>
      <c r="AU155" s="11">
        <f t="shared" si="25"/>
        <v>0.35490818561697207</v>
      </c>
      <c r="AV155" s="5">
        <f t="shared" si="29"/>
        <v>354.90818561697205</v>
      </c>
    </row>
    <row r="156" spans="1:48" x14ac:dyDescent="0.3">
      <c r="A156" s="1" t="s">
        <v>219</v>
      </c>
      <c r="B156" s="1" t="s">
        <v>209</v>
      </c>
      <c r="C156" s="1" t="s">
        <v>210</v>
      </c>
      <c r="D156" s="1" t="s">
        <v>89</v>
      </c>
      <c r="E156" s="1" t="s">
        <v>71</v>
      </c>
      <c r="F156" s="1" t="s">
        <v>213</v>
      </c>
      <c r="G156" s="1" t="s">
        <v>55</v>
      </c>
      <c r="H156" s="1" t="s">
        <v>91</v>
      </c>
      <c r="I156" s="2">
        <v>161.270366733</v>
      </c>
      <c r="J156" s="2">
        <v>39.340000000000003</v>
      </c>
      <c r="K156" s="2">
        <f t="shared" si="26"/>
        <v>19.02</v>
      </c>
      <c r="L156" s="2">
        <f t="shared" si="27"/>
        <v>0</v>
      </c>
      <c r="R156" s="7">
        <v>6.08</v>
      </c>
      <c r="S156" s="5">
        <v>8613.08</v>
      </c>
      <c r="T156" s="8">
        <v>12.94</v>
      </c>
      <c r="U156" s="5">
        <v>5499.3382499999998</v>
      </c>
      <c r="AL156" s="5" t="str">
        <f t="shared" si="21"/>
        <v/>
      </c>
      <c r="AN156" s="5" t="str">
        <f t="shared" si="22"/>
        <v/>
      </c>
      <c r="AP156" s="5" t="str">
        <f t="shared" si="23"/>
        <v/>
      </c>
      <c r="AS156" s="5">
        <f t="shared" si="28"/>
        <v>14112.418249999999</v>
      </c>
      <c r="AT156" s="5">
        <f t="shared" si="24"/>
        <v>13801.945048499998</v>
      </c>
      <c r="AU156" s="11">
        <f t="shared" si="25"/>
        <v>9.5419948320413325E-2</v>
      </c>
      <c r="AV156" s="5">
        <f t="shared" si="29"/>
        <v>95.419948320413326</v>
      </c>
    </row>
    <row r="157" spans="1:48" x14ac:dyDescent="0.3">
      <c r="A157" s="1" t="s">
        <v>219</v>
      </c>
      <c r="B157" s="1" t="s">
        <v>209</v>
      </c>
      <c r="C157" s="1" t="s">
        <v>210</v>
      </c>
      <c r="D157" s="1" t="s">
        <v>89</v>
      </c>
      <c r="E157" s="1" t="s">
        <v>72</v>
      </c>
      <c r="F157" s="1" t="s">
        <v>213</v>
      </c>
      <c r="G157" s="1" t="s">
        <v>55</v>
      </c>
      <c r="H157" s="1" t="s">
        <v>91</v>
      </c>
      <c r="I157" s="2">
        <v>161.270366733</v>
      </c>
      <c r="J157" s="2">
        <v>37.35</v>
      </c>
      <c r="K157" s="2">
        <f t="shared" si="26"/>
        <v>22.990000000000002</v>
      </c>
      <c r="L157" s="2">
        <f t="shared" si="27"/>
        <v>0</v>
      </c>
      <c r="P157" s="6">
        <v>6.86</v>
      </c>
      <c r="Q157" s="5">
        <v>18895.87</v>
      </c>
      <c r="R157" s="7">
        <v>10.46</v>
      </c>
      <c r="S157" s="5">
        <v>14817.897499999999</v>
      </c>
      <c r="T157" s="8">
        <v>5.67</v>
      </c>
      <c r="U157" s="5">
        <v>2409.6791250000001</v>
      </c>
      <c r="AL157" s="5" t="str">
        <f t="shared" si="21"/>
        <v/>
      </c>
      <c r="AN157" s="5" t="str">
        <f t="shared" si="22"/>
        <v/>
      </c>
      <c r="AP157" s="5" t="str">
        <f t="shared" si="23"/>
        <v/>
      </c>
      <c r="AS157" s="5">
        <f t="shared" si="28"/>
        <v>36123.446625000004</v>
      </c>
      <c r="AT157" s="5">
        <f t="shared" si="24"/>
        <v>35328.730799249999</v>
      </c>
      <c r="AU157" s="11">
        <f t="shared" si="25"/>
        <v>0.24424569546135086</v>
      </c>
      <c r="AV157" s="5">
        <f t="shared" si="29"/>
        <v>244.24569546135083</v>
      </c>
    </row>
    <row r="158" spans="1:48" x14ac:dyDescent="0.3">
      <c r="A158" s="1" t="s">
        <v>220</v>
      </c>
      <c r="B158" s="1" t="s">
        <v>221</v>
      </c>
      <c r="C158" s="1" t="s">
        <v>222</v>
      </c>
      <c r="D158" s="1" t="s">
        <v>68</v>
      </c>
      <c r="E158" s="1" t="s">
        <v>77</v>
      </c>
      <c r="F158" s="1" t="s">
        <v>213</v>
      </c>
      <c r="G158" s="1" t="s">
        <v>55</v>
      </c>
      <c r="H158" s="1" t="s">
        <v>91</v>
      </c>
      <c r="I158" s="2">
        <v>161.54928285599999</v>
      </c>
      <c r="J158" s="2">
        <v>40.369999999999997</v>
      </c>
      <c r="K158" s="2">
        <f t="shared" si="26"/>
        <v>12.61</v>
      </c>
      <c r="L158" s="2">
        <f t="shared" si="27"/>
        <v>0</v>
      </c>
      <c r="R158" s="7">
        <v>4.3899999999999997</v>
      </c>
      <c r="S158" s="5">
        <v>6218.9837499999994</v>
      </c>
      <c r="T158" s="8">
        <v>8.2200000000000006</v>
      </c>
      <c r="U158" s="5">
        <v>3493.39725</v>
      </c>
      <c r="AL158" s="5" t="str">
        <f t="shared" si="21"/>
        <v/>
      </c>
      <c r="AN158" s="5" t="str">
        <f t="shared" si="22"/>
        <v/>
      </c>
      <c r="AP158" s="5" t="str">
        <f t="shared" si="23"/>
        <v/>
      </c>
      <c r="AS158" s="5">
        <f t="shared" si="28"/>
        <v>9712.3809999999994</v>
      </c>
      <c r="AT158" s="5">
        <f t="shared" si="24"/>
        <v>9498.7086180000006</v>
      </c>
      <c r="AU158" s="11">
        <f t="shared" si="25"/>
        <v>6.566946051844548E-2</v>
      </c>
      <c r="AV158" s="5">
        <f t="shared" si="29"/>
        <v>65.66946051844549</v>
      </c>
    </row>
    <row r="159" spans="1:48" x14ac:dyDescent="0.3">
      <c r="A159" s="1" t="s">
        <v>220</v>
      </c>
      <c r="B159" s="1" t="s">
        <v>221</v>
      </c>
      <c r="C159" s="1" t="s">
        <v>222</v>
      </c>
      <c r="D159" s="1" t="s">
        <v>68</v>
      </c>
      <c r="E159" s="1" t="s">
        <v>78</v>
      </c>
      <c r="F159" s="1" t="s">
        <v>213</v>
      </c>
      <c r="G159" s="1" t="s">
        <v>55</v>
      </c>
      <c r="H159" s="1" t="s">
        <v>91</v>
      </c>
      <c r="I159" s="2">
        <v>161.54928285599999</v>
      </c>
      <c r="J159" s="2">
        <v>39.32</v>
      </c>
      <c r="K159" s="2">
        <f t="shared" si="26"/>
        <v>1.6500000000000001</v>
      </c>
      <c r="L159" s="2">
        <f t="shared" si="27"/>
        <v>0</v>
      </c>
      <c r="R159" s="7">
        <v>0.08</v>
      </c>
      <c r="S159" s="5">
        <v>113.33</v>
      </c>
      <c r="T159" s="8">
        <v>1.57</v>
      </c>
      <c r="U159" s="5">
        <v>667.23037500000009</v>
      </c>
      <c r="AL159" s="5" t="str">
        <f t="shared" si="21"/>
        <v/>
      </c>
      <c r="AN159" s="5" t="str">
        <f t="shared" si="22"/>
        <v/>
      </c>
      <c r="AP159" s="5" t="str">
        <f t="shared" si="23"/>
        <v/>
      </c>
      <c r="AS159" s="5">
        <f t="shared" si="28"/>
        <v>780.56037500000014</v>
      </c>
      <c r="AT159" s="5">
        <f t="shared" si="24"/>
        <v>763.38804675000017</v>
      </c>
      <c r="AU159" s="11">
        <f t="shared" si="25"/>
        <v>5.277694391141112E-3</v>
      </c>
      <c r="AV159" s="5">
        <f t="shared" si="29"/>
        <v>5.2776943911411118</v>
      </c>
    </row>
    <row r="160" spans="1:48" x14ac:dyDescent="0.3">
      <c r="A160" s="1" t="s">
        <v>223</v>
      </c>
      <c r="B160" s="1" t="s">
        <v>216</v>
      </c>
      <c r="C160" s="1" t="s">
        <v>217</v>
      </c>
      <c r="D160" s="1" t="s">
        <v>68</v>
      </c>
      <c r="E160" s="1" t="s">
        <v>53</v>
      </c>
      <c r="F160" s="1" t="s">
        <v>224</v>
      </c>
      <c r="G160" s="1" t="s">
        <v>55</v>
      </c>
      <c r="H160" s="1" t="s">
        <v>91</v>
      </c>
      <c r="I160" s="2">
        <v>80.761173905700005</v>
      </c>
      <c r="J160" s="2">
        <v>39.380000000000003</v>
      </c>
      <c r="K160" s="2">
        <f t="shared" si="26"/>
        <v>39.379999999999995</v>
      </c>
      <c r="L160" s="2">
        <f t="shared" si="27"/>
        <v>0</v>
      </c>
      <c r="N160" s="4">
        <v>2.33</v>
      </c>
      <c r="O160" s="5">
        <v>6787.4625000000005</v>
      </c>
      <c r="P160" s="6">
        <v>11.95</v>
      </c>
      <c r="Q160" s="5">
        <v>30279.825000000001</v>
      </c>
      <c r="R160" s="7">
        <v>23.66</v>
      </c>
      <c r="S160" s="5">
        <v>33493.0625</v>
      </c>
      <c r="T160" s="8">
        <v>1.44</v>
      </c>
      <c r="U160" s="5">
        <v>611.98199999999997</v>
      </c>
      <c r="AL160" s="5" t="str">
        <f t="shared" si="21"/>
        <v/>
      </c>
      <c r="AN160" s="5" t="str">
        <f t="shared" si="22"/>
        <v/>
      </c>
      <c r="AP160" s="5" t="str">
        <f t="shared" si="23"/>
        <v/>
      </c>
      <c r="AS160" s="5">
        <f t="shared" si="28"/>
        <v>71172.332000000009</v>
      </c>
      <c r="AT160" s="5">
        <f t="shared" si="24"/>
        <v>69606.540695999996</v>
      </c>
      <c r="AU160" s="11">
        <f t="shared" si="25"/>
        <v>0.48122583394120289</v>
      </c>
      <c r="AV160" s="5">
        <f t="shared" si="29"/>
        <v>481.22583394120289</v>
      </c>
    </row>
    <row r="161" spans="1:48" x14ac:dyDescent="0.3">
      <c r="A161" s="1" t="s">
        <v>223</v>
      </c>
      <c r="B161" s="1" t="s">
        <v>216</v>
      </c>
      <c r="C161" s="1" t="s">
        <v>217</v>
      </c>
      <c r="D161" s="1" t="s">
        <v>68</v>
      </c>
      <c r="E161" s="1" t="s">
        <v>134</v>
      </c>
      <c r="F161" s="1" t="s">
        <v>224</v>
      </c>
      <c r="G161" s="1" t="s">
        <v>55</v>
      </c>
      <c r="H161" s="1" t="s">
        <v>91</v>
      </c>
      <c r="I161" s="2">
        <v>80.761173905700005</v>
      </c>
      <c r="J161" s="2">
        <v>37.39</v>
      </c>
      <c r="K161" s="2">
        <f t="shared" si="26"/>
        <v>34.85</v>
      </c>
      <c r="L161" s="2">
        <f t="shared" si="27"/>
        <v>2.52</v>
      </c>
      <c r="N161" s="4">
        <v>6.17</v>
      </c>
      <c r="O161" s="5">
        <v>19155.727500000001</v>
      </c>
      <c r="P161" s="6">
        <v>25.87</v>
      </c>
      <c r="Q161" s="5">
        <v>66517.240000000005</v>
      </c>
      <c r="R161" s="7">
        <v>2.81</v>
      </c>
      <c r="S161" s="5">
        <v>3652.8687500000001</v>
      </c>
      <c r="AL161" s="5" t="str">
        <f t="shared" si="21"/>
        <v/>
      </c>
      <c r="AM161" s="3">
        <v>0.93</v>
      </c>
      <c r="AN161" s="5">
        <f t="shared" si="22"/>
        <v>6446.76</v>
      </c>
      <c r="AP161" s="5" t="str">
        <f t="shared" si="23"/>
        <v/>
      </c>
      <c r="AQ161" s="2">
        <v>1.59</v>
      </c>
      <c r="AS161" s="5">
        <f t="shared" si="28"/>
        <v>89325.836249999993</v>
      </c>
      <c r="AT161" s="5">
        <f t="shared" si="24"/>
        <v>87360.667852499988</v>
      </c>
      <c r="AU161" s="11">
        <f t="shared" si="25"/>
        <v>0.60396925088672904</v>
      </c>
      <c r="AV161" s="5">
        <f t="shared" si="29"/>
        <v>603.96925088672901</v>
      </c>
    </row>
    <row r="162" spans="1:48" x14ac:dyDescent="0.3">
      <c r="A162" s="1" t="s">
        <v>225</v>
      </c>
      <c r="B162" s="1" t="s">
        <v>167</v>
      </c>
      <c r="C162" s="1" t="s">
        <v>109</v>
      </c>
      <c r="D162" s="1" t="s">
        <v>68</v>
      </c>
      <c r="E162" s="1" t="s">
        <v>57</v>
      </c>
      <c r="F162" s="1" t="s">
        <v>224</v>
      </c>
      <c r="G162" s="1" t="s">
        <v>55</v>
      </c>
      <c r="H162" s="1" t="s">
        <v>91</v>
      </c>
      <c r="I162" s="2">
        <v>41.967504373700002</v>
      </c>
      <c r="J162" s="2">
        <v>37.72</v>
      </c>
      <c r="K162" s="2">
        <f t="shared" si="26"/>
        <v>36.410000000000004</v>
      </c>
      <c r="L162" s="2">
        <f t="shared" si="27"/>
        <v>1.3</v>
      </c>
      <c r="P162" s="6">
        <v>14.12</v>
      </c>
      <c r="Q162" s="5">
        <v>38893.54</v>
      </c>
      <c r="R162" s="7">
        <v>22.05</v>
      </c>
      <c r="S162" s="5">
        <v>31236.581249999999</v>
      </c>
      <c r="Z162" s="9">
        <v>0.09</v>
      </c>
      <c r="AA162" s="5">
        <v>15.29955</v>
      </c>
      <c r="AB162" s="10">
        <v>0.15</v>
      </c>
      <c r="AC162" s="5">
        <v>22.9490625</v>
      </c>
      <c r="AK162" s="3">
        <v>0.02</v>
      </c>
      <c r="AL162" s="5">
        <f t="shared" si="21"/>
        <v>83.183999999999997</v>
      </c>
      <c r="AM162" s="3">
        <v>0.63</v>
      </c>
      <c r="AN162" s="5">
        <f t="shared" si="22"/>
        <v>4367.16</v>
      </c>
      <c r="AP162" s="5" t="str">
        <f t="shared" si="23"/>
        <v/>
      </c>
      <c r="AQ162" s="2">
        <v>0.65</v>
      </c>
      <c r="AS162" s="5">
        <f t="shared" si="28"/>
        <v>70168.369862499996</v>
      </c>
      <c r="AT162" s="5">
        <f t="shared" si="24"/>
        <v>68624.665725524988</v>
      </c>
      <c r="AU162" s="11">
        <f t="shared" si="25"/>
        <v>0.47443762701742476</v>
      </c>
      <c r="AV162" s="5">
        <f t="shared" si="29"/>
        <v>474.43762701742475</v>
      </c>
    </row>
    <row r="163" spans="1:48" x14ac:dyDescent="0.3">
      <c r="A163" s="1" t="s">
        <v>225</v>
      </c>
      <c r="B163" s="1" t="s">
        <v>167</v>
      </c>
      <c r="C163" s="1" t="s">
        <v>109</v>
      </c>
      <c r="D163" s="1" t="s">
        <v>68</v>
      </c>
      <c r="E163" s="1" t="s">
        <v>58</v>
      </c>
      <c r="F163" s="1" t="s">
        <v>224</v>
      </c>
      <c r="G163" s="1" t="s">
        <v>55</v>
      </c>
      <c r="H163" s="1" t="s">
        <v>91</v>
      </c>
      <c r="I163" s="2">
        <v>41.967504373700002</v>
      </c>
      <c r="J163" s="2">
        <v>2.21</v>
      </c>
      <c r="K163" s="2">
        <f t="shared" si="26"/>
        <v>1.17</v>
      </c>
      <c r="L163" s="2">
        <f t="shared" si="27"/>
        <v>1.04</v>
      </c>
      <c r="P163" s="6">
        <v>1.17</v>
      </c>
      <c r="Q163" s="5">
        <v>3222.7649999999999</v>
      </c>
      <c r="AL163" s="5" t="str">
        <f t="shared" si="21"/>
        <v/>
      </c>
      <c r="AM163" s="3">
        <v>0.43</v>
      </c>
      <c r="AN163" s="5">
        <f t="shared" si="22"/>
        <v>2980.7599999999998</v>
      </c>
      <c r="AP163" s="5" t="str">
        <f t="shared" si="23"/>
        <v/>
      </c>
      <c r="AQ163" s="2">
        <v>0.61</v>
      </c>
      <c r="AS163" s="5">
        <f t="shared" si="28"/>
        <v>3222.7649999999999</v>
      </c>
      <c r="AT163" s="5">
        <f t="shared" si="24"/>
        <v>3151.8641699999998</v>
      </c>
      <c r="AU163" s="11">
        <f t="shared" si="25"/>
        <v>2.179045889238982E-2</v>
      </c>
      <c r="AV163" s="5">
        <f t="shared" si="29"/>
        <v>21.790458892389818</v>
      </c>
    </row>
    <row r="164" spans="1:48" x14ac:dyDescent="0.3">
      <c r="A164" s="1" t="s">
        <v>226</v>
      </c>
      <c r="B164" s="1" t="s">
        <v>227</v>
      </c>
      <c r="C164" s="1" t="s">
        <v>228</v>
      </c>
      <c r="D164" s="1" t="s">
        <v>229</v>
      </c>
      <c r="E164" s="1" t="s">
        <v>104</v>
      </c>
      <c r="F164" s="1" t="s">
        <v>224</v>
      </c>
      <c r="G164" s="1" t="s">
        <v>55</v>
      </c>
      <c r="H164" s="1" t="s">
        <v>91</v>
      </c>
      <c r="I164" s="2">
        <v>100.604031846</v>
      </c>
      <c r="J164" s="2">
        <v>38.42</v>
      </c>
      <c r="K164" s="2">
        <f t="shared" si="26"/>
        <v>38.42</v>
      </c>
      <c r="L164" s="2">
        <f t="shared" si="27"/>
        <v>0</v>
      </c>
      <c r="N164" s="4">
        <v>4.2799999999999994</v>
      </c>
      <c r="O164" s="5">
        <v>9546.81</v>
      </c>
      <c r="P164" s="6">
        <v>34.14</v>
      </c>
      <c r="Q164" s="5">
        <v>92968.310000000012</v>
      </c>
      <c r="AL164" s="5" t="str">
        <f t="shared" si="21"/>
        <v/>
      </c>
      <c r="AN164" s="5" t="str">
        <f t="shared" si="22"/>
        <v/>
      </c>
      <c r="AP164" s="5" t="str">
        <f t="shared" si="23"/>
        <v/>
      </c>
      <c r="AS164" s="5">
        <f t="shared" si="28"/>
        <v>102515.12000000001</v>
      </c>
      <c r="AT164" s="5">
        <f t="shared" si="24"/>
        <v>100259.78736000002</v>
      </c>
      <c r="AU164" s="11">
        <f t="shared" si="25"/>
        <v>0.69314750166655337</v>
      </c>
      <c r="AV164" s="5">
        <f t="shared" si="29"/>
        <v>693.14750166655335</v>
      </c>
    </row>
    <row r="165" spans="1:48" x14ac:dyDescent="0.3">
      <c r="A165" s="1" t="s">
        <v>226</v>
      </c>
      <c r="B165" s="1" t="s">
        <v>227</v>
      </c>
      <c r="C165" s="1" t="s">
        <v>228</v>
      </c>
      <c r="D165" s="1" t="s">
        <v>229</v>
      </c>
      <c r="E165" s="1" t="s">
        <v>63</v>
      </c>
      <c r="F165" s="1" t="s">
        <v>224</v>
      </c>
      <c r="G165" s="1" t="s">
        <v>55</v>
      </c>
      <c r="H165" s="1" t="s">
        <v>91</v>
      </c>
      <c r="I165" s="2">
        <v>100.604031846</v>
      </c>
      <c r="J165" s="2">
        <v>9.58</v>
      </c>
      <c r="K165" s="2">
        <f t="shared" si="26"/>
        <v>9.58</v>
      </c>
      <c r="L165" s="2">
        <f t="shared" si="27"/>
        <v>0</v>
      </c>
      <c r="P165" s="6">
        <v>5.8</v>
      </c>
      <c r="Q165" s="5">
        <v>15976.1</v>
      </c>
      <c r="R165" s="7">
        <v>3.78</v>
      </c>
      <c r="S165" s="5">
        <v>5354.8424999999997</v>
      </c>
      <c r="AL165" s="5" t="str">
        <f t="shared" si="21"/>
        <v/>
      </c>
      <c r="AN165" s="5" t="str">
        <f t="shared" si="22"/>
        <v/>
      </c>
      <c r="AP165" s="5" t="str">
        <f t="shared" si="23"/>
        <v/>
      </c>
      <c r="AS165" s="5">
        <f t="shared" si="28"/>
        <v>21330.942500000001</v>
      </c>
      <c r="AT165" s="5">
        <f t="shared" si="24"/>
        <v>20861.661765000001</v>
      </c>
      <c r="AU165" s="11">
        <f t="shared" si="25"/>
        <v>0.14422740276817608</v>
      </c>
      <c r="AV165" s="5">
        <f t="shared" si="29"/>
        <v>144.22740276817609</v>
      </c>
    </row>
    <row r="166" spans="1:48" x14ac:dyDescent="0.3">
      <c r="A166" s="1" t="s">
        <v>226</v>
      </c>
      <c r="B166" s="1" t="s">
        <v>227</v>
      </c>
      <c r="C166" s="1" t="s">
        <v>228</v>
      </c>
      <c r="D166" s="1" t="s">
        <v>229</v>
      </c>
      <c r="E166" s="1" t="s">
        <v>64</v>
      </c>
      <c r="F166" s="1" t="s">
        <v>224</v>
      </c>
      <c r="G166" s="1" t="s">
        <v>55</v>
      </c>
      <c r="H166" s="1" t="s">
        <v>91</v>
      </c>
      <c r="I166" s="2">
        <v>100.604031846</v>
      </c>
      <c r="J166" s="2">
        <v>9.84</v>
      </c>
      <c r="K166" s="2">
        <f t="shared" si="26"/>
        <v>9.75</v>
      </c>
      <c r="L166" s="2">
        <f t="shared" si="27"/>
        <v>0.09</v>
      </c>
      <c r="N166" s="4">
        <v>3.38</v>
      </c>
      <c r="O166" s="5">
        <v>10496.1675</v>
      </c>
      <c r="P166" s="6">
        <v>6.37</v>
      </c>
      <c r="Q166" s="5">
        <v>17546.165000000001</v>
      </c>
      <c r="AL166" s="5" t="str">
        <f t="shared" si="21"/>
        <v/>
      </c>
      <c r="AM166" s="3">
        <v>0.09</v>
      </c>
      <c r="AN166" s="5">
        <f t="shared" si="22"/>
        <v>623.88</v>
      </c>
      <c r="AP166" s="5" t="str">
        <f t="shared" si="23"/>
        <v/>
      </c>
      <c r="AS166" s="5">
        <f t="shared" si="28"/>
        <v>28042.3325</v>
      </c>
      <c r="AT166" s="5">
        <f t="shared" si="24"/>
        <v>27425.401184999999</v>
      </c>
      <c r="AU166" s="11">
        <f t="shared" si="25"/>
        <v>0.18960591094540777</v>
      </c>
      <c r="AV166" s="5">
        <f t="shared" si="29"/>
        <v>189.60591094540777</v>
      </c>
    </row>
    <row r="167" spans="1:48" x14ac:dyDescent="0.3">
      <c r="A167" s="1" t="s">
        <v>226</v>
      </c>
      <c r="B167" s="1" t="s">
        <v>227</v>
      </c>
      <c r="C167" s="1" t="s">
        <v>228</v>
      </c>
      <c r="D167" s="1" t="s">
        <v>229</v>
      </c>
      <c r="E167" s="1" t="s">
        <v>92</v>
      </c>
      <c r="F167" s="1" t="s">
        <v>224</v>
      </c>
      <c r="G167" s="1" t="s">
        <v>55</v>
      </c>
      <c r="H167" s="1" t="s">
        <v>91</v>
      </c>
      <c r="I167" s="2">
        <v>100.604031846</v>
      </c>
      <c r="J167" s="2">
        <v>39.5</v>
      </c>
      <c r="K167" s="2">
        <f t="shared" si="26"/>
        <v>39.21</v>
      </c>
      <c r="L167" s="2">
        <f t="shared" si="27"/>
        <v>0.28999999999999998</v>
      </c>
      <c r="N167" s="4">
        <v>15.88</v>
      </c>
      <c r="O167" s="5">
        <v>49313.355000000003</v>
      </c>
      <c r="P167" s="6">
        <v>20.72</v>
      </c>
      <c r="Q167" s="5">
        <v>57073.24</v>
      </c>
      <c r="R167" s="7">
        <v>2.61</v>
      </c>
      <c r="S167" s="5">
        <v>3697.3912500000001</v>
      </c>
      <c r="AL167" s="5" t="str">
        <f t="shared" si="21"/>
        <v/>
      </c>
      <c r="AM167" s="3">
        <v>0.28999999999999998</v>
      </c>
      <c r="AN167" s="5">
        <f t="shared" si="22"/>
        <v>2010.28</v>
      </c>
      <c r="AP167" s="5" t="str">
        <f t="shared" si="23"/>
        <v/>
      </c>
      <c r="AS167" s="5">
        <f t="shared" si="28"/>
        <v>110083.98625</v>
      </c>
      <c r="AT167" s="5">
        <f t="shared" si="24"/>
        <v>107662.13855250001</v>
      </c>
      <c r="AU167" s="11">
        <f t="shared" si="25"/>
        <v>0.74432376455963478</v>
      </c>
      <c r="AV167" s="5">
        <f t="shared" si="29"/>
        <v>744.32376455963481</v>
      </c>
    </row>
    <row r="168" spans="1:48" x14ac:dyDescent="0.3">
      <c r="A168" s="1" t="s">
        <v>230</v>
      </c>
      <c r="B168" s="1" t="s">
        <v>231</v>
      </c>
      <c r="C168" s="1" t="s">
        <v>232</v>
      </c>
      <c r="D168" s="1" t="s">
        <v>229</v>
      </c>
      <c r="E168" s="1" t="s">
        <v>63</v>
      </c>
      <c r="F168" s="1" t="s">
        <v>224</v>
      </c>
      <c r="G168" s="1" t="s">
        <v>55</v>
      </c>
      <c r="H168" s="1" t="s">
        <v>91</v>
      </c>
      <c r="I168" s="2">
        <v>85.856830223900005</v>
      </c>
      <c r="J168" s="2">
        <v>16.45</v>
      </c>
      <c r="K168" s="2">
        <f t="shared" si="26"/>
        <v>16.45</v>
      </c>
      <c r="L168" s="2">
        <f t="shared" si="27"/>
        <v>0</v>
      </c>
      <c r="P168" s="6">
        <v>0.12</v>
      </c>
      <c r="Q168" s="5">
        <v>330.54</v>
      </c>
      <c r="R168" s="7">
        <v>16.329999999999998</v>
      </c>
      <c r="S168" s="5">
        <v>23133.486250000002</v>
      </c>
      <c r="AL168" s="5" t="str">
        <f t="shared" si="21"/>
        <v/>
      </c>
      <c r="AN168" s="5" t="str">
        <f t="shared" si="22"/>
        <v/>
      </c>
      <c r="AP168" s="5" t="str">
        <f t="shared" si="23"/>
        <v/>
      </c>
      <c r="AS168" s="5">
        <f t="shared" si="28"/>
        <v>23464.026250000003</v>
      </c>
      <c r="AT168" s="5">
        <f t="shared" si="24"/>
        <v>22947.817672500001</v>
      </c>
      <c r="AU168" s="11">
        <f t="shared" si="25"/>
        <v>0.15865007205011247</v>
      </c>
      <c r="AV168" s="5">
        <f t="shared" si="29"/>
        <v>158.65007205011247</v>
      </c>
    </row>
    <row r="169" spans="1:48" x14ac:dyDescent="0.3">
      <c r="A169" s="1" t="s">
        <v>230</v>
      </c>
      <c r="B169" s="1" t="s">
        <v>231</v>
      </c>
      <c r="C169" s="1" t="s">
        <v>232</v>
      </c>
      <c r="D169" s="1" t="s">
        <v>229</v>
      </c>
      <c r="E169" s="1" t="s">
        <v>64</v>
      </c>
      <c r="F169" s="1" t="s">
        <v>224</v>
      </c>
      <c r="G169" s="1" t="s">
        <v>55</v>
      </c>
      <c r="H169" s="1" t="s">
        <v>91</v>
      </c>
      <c r="I169" s="2">
        <v>85.856830223900005</v>
      </c>
      <c r="J169" s="2">
        <v>30.58</v>
      </c>
      <c r="K169" s="2">
        <f t="shared" si="26"/>
        <v>30.369999999999997</v>
      </c>
      <c r="L169" s="2">
        <f t="shared" si="27"/>
        <v>0.21000000000000002</v>
      </c>
      <c r="N169" s="4">
        <v>0.82</v>
      </c>
      <c r="O169" s="5">
        <v>2546.4074999999998</v>
      </c>
      <c r="P169" s="6">
        <v>24.63</v>
      </c>
      <c r="Q169" s="5">
        <v>67843.334999999992</v>
      </c>
      <c r="R169" s="7">
        <v>4.92</v>
      </c>
      <c r="S169" s="5">
        <v>6969.7950000000001</v>
      </c>
      <c r="AL169" s="5" t="str">
        <f t="shared" si="21"/>
        <v/>
      </c>
      <c r="AM169" s="3">
        <v>0.2</v>
      </c>
      <c r="AN169" s="5">
        <f t="shared" si="22"/>
        <v>1386.4</v>
      </c>
      <c r="AO169" s="2">
        <v>0.01</v>
      </c>
      <c r="AP169" s="5">
        <f t="shared" si="23"/>
        <v>0.01</v>
      </c>
      <c r="AS169" s="5">
        <f t="shared" si="28"/>
        <v>77359.537499999991</v>
      </c>
      <c r="AT169" s="5">
        <f t="shared" si="24"/>
        <v>75657.627674999982</v>
      </c>
      <c r="AU169" s="11">
        <f t="shared" si="25"/>
        <v>0.52306011199328484</v>
      </c>
      <c r="AV169" s="5">
        <f t="shared" si="29"/>
        <v>523.06011199328475</v>
      </c>
    </row>
    <row r="170" spans="1:48" x14ac:dyDescent="0.3">
      <c r="A170" s="1" t="s">
        <v>230</v>
      </c>
      <c r="B170" s="1" t="s">
        <v>231</v>
      </c>
      <c r="C170" s="1" t="s">
        <v>232</v>
      </c>
      <c r="D170" s="1" t="s">
        <v>229</v>
      </c>
      <c r="E170" s="1" t="s">
        <v>57</v>
      </c>
      <c r="F170" s="1" t="s">
        <v>224</v>
      </c>
      <c r="G170" s="1" t="s">
        <v>55</v>
      </c>
      <c r="H170" s="1" t="s">
        <v>91</v>
      </c>
      <c r="I170" s="2">
        <v>85.856830223900005</v>
      </c>
      <c r="J170" s="2">
        <v>0.59</v>
      </c>
      <c r="K170" s="2">
        <f t="shared" si="26"/>
        <v>0.32</v>
      </c>
      <c r="L170" s="2">
        <f t="shared" si="27"/>
        <v>0.26</v>
      </c>
      <c r="P170" s="6">
        <v>0.32</v>
      </c>
      <c r="Q170" s="5">
        <v>865.7</v>
      </c>
      <c r="AL170" s="5" t="str">
        <f t="shared" si="21"/>
        <v/>
      </c>
      <c r="AM170" s="3">
        <v>9.9999999999999992E-2</v>
      </c>
      <c r="AN170" s="5">
        <f t="shared" si="22"/>
        <v>693.19999999999993</v>
      </c>
      <c r="AP170" s="5" t="str">
        <f t="shared" si="23"/>
        <v/>
      </c>
      <c r="AQ170" s="2">
        <v>0.16</v>
      </c>
      <c r="AS170" s="5">
        <f t="shared" si="28"/>
        <v>865.7</v>
      </c>
      <c r="AT170" s="5">
        <f t="shared" si="24"/>
        <v>846.65460000000007</v>
      </c>
      <c r="AU170" s="11">
        <f t="shared" si="25"/>
        <v>5.853358921032675E-3</v>
      </c>
      <c r="AV170" s="5">
        <f t="shared" si="29"/>
        <v>5.8533589210326751</v>
      </c>
    </row>
    <row r="171" spans="1:48" x14ac:dyDescent="0.3">
      <c r="A171" s="1" t="s">
        <v>230</v>
      </c>
      <c r="B171" s="1" t="s">
        <v>231</v>
      </c>
      <c r="C171" s="1" t="s">
        <v>232</v>
      </c>
      <c r="D171" s="1" t="s">
        <v>229</v>
      </c>
      <c r="E171" s="1" t="s">
        <v>58</v>
      </c>
      <c r="F171" s="1" t="s">
        <v>224</v>
      </c>
      <c r="G171" s="1" t="s">
        <v>55</v>
      </c>
      <c r="H171" s="1" t="s">
        <v>91</v>
      </c>
      <c r="I171" s="2">
        <v>85.856830223900005</v>
      </c>
      <c r="J171" s="2">
        <v>38.119999999999997</v>
      </c>
      <c r="K171" s="2">
        <f t="shared" si="26"/>
        <v>36.92</v>
      </c>
      <c r="L171" s="2">
        <f t="shared" si="27"/>
        <v>1.21</v>
      </c>
      <c r="M171" s="3">
        <v>0.06</v>
      </c>
      <c r="P171" s="6">
        <v>7.86</v>
      </c>
      <c r="Q171" s="5">
        <v>21650.37</v>
      </c>
      <c r="R171" s="7">
        <v>16.440000000000001</v>
      </c>
      <c r="S171" s="5">
        <v>23289.314999999999</v>
      </c>
      <c r="T171" s="8">
        <v>12.62</v>
      </c>
      <c r="U171" s="5">
        <v>5363.3422499999997</v>
      </c>
      <c r="AL171" s="5" t="str">
        <f t="shared" si="21"/>
        <v/>
      </c>
      <c r="AM171" s="3">
        <v>0.45</v>
      </c>
      <c r="AN171" s="5">
        <f t="shared" si="22"/>
        <v>3119.4</v>
      </c>
      <c r="AP171" s="5" t="str">
        <f t="shared" si="23"/>
        <v/>
      </c>
      <c r="AQ171" s="2">
        <v>0.7</v>
      </c>
      <c r="AS171" s="5">
        <f t="shared" si="28"/>
        <v>50303.027249999999</v>
      </c>
      <c r="AT171" s="5">
        <f t="shared" si="24"/>
        <v>49196.360650499992</v>
      </c>
      <c r="AU171" s="11">
        <f t="shared" si="25"/>
        <v>0.34011975662323807</v>
      </c>
      <c r="AV171" s="5">
        <f t="shared" si="29"/>
        <v>340.11975662323806</v>
      </c>
    </row>
    <row r="172" spans="1:48" x14ac:dyDescent="0.3">
      <c r="A172" s="1" t="s">
        <v>233</v>
      </c>
      <c r="B172" s="1" t="s">
        <v>231</v>
      </c>
      <c r="C172" s="1" t="s">
        <v>232</v>
      </c>
      <c r="D172" s="1" t="s">
        <v>229</v>
      </c>
      <c r="E172" s="1" t="s">
        <v>63</v>
      </c>
      <c r="F172" s="1" t="s">
        <v>224</v>
      </c>
      <c r="G172" s="1" t="s">
        <v>55</v>
      </c>
      <c r="H172" s="1" t="s">
        <v>91</v>
      </c>
      <c r="I172" s="2">
        <v>14.0022728844</v>
      </c>
      <c r="J172" s="2">
        <v>13.35</v>
      </c>
      <c r="K172" s="2">
        <f t="shared" si="26"/>
        <v>13.35</v>
      </c>
      <c r="L172" s="2">
        <f t="shared" si="27"/>
        <v>0</v>
      </c>
      <c r="R172" s="7">
        <v>13.35</v>
      </c>
      <c r="S172" s="5">
        <v>18911.943749999999</v>
      </c>
      <c r="AL172" s="5" t="str">
        <f t="shared" si="21"/>
        <v/>
      </c>
      <c r="AN172" s="5" t="str">
        <f t="shared" si="22"/>
        <v/>
      </c>
      <c r="AP172" s="5" t="str">
        <f t="shared" si="23"/>
        <v/>
      </c>
      <c r="AS172" s="5">
        <f t="shared" si="28"/>
        <v>18911.943749999999</v>
      </c>
      <c r="AT172" s="5">
        <f t="shared" si="24"/>
        <v>18495.880987499997</v>
      </c>
      <c r="AU172" s="11">
        <f t="shared" si="25"/>
        <v>0.1278715428706603</v>
      </c>
      <c r="AV172" s="5">
        <f t="shared" si="29"/>
        <v>127.87154287066029</v>
      </c>
    </row>
    <row r="173" spans="1:48" x14ac:dyDescent="0.3">
      <c r="A173" s="1" t="s">
        <v>234</v>
      </c>
      <c r="B173" s="1" t="s">
        <v>235</v>
      </c>
      <c r="C173" s="1" t="s">
        <v>109</v>
      </c>
      <c r="D173" s="1" t="s">
        <v>68</v>
      </c>
      <c r="E173" s="1" t="s">
        <v>69</v>
      </c>
      <c r="F173" s="1" t="s">
        <v>224</v>
      </c>
      <c r="G173" s="1" t="s">
        <v>55</v>
      </c>
      <c r="H173" s="1" t="s">
        <v>91</v>
      </c>
      <c r="I173" s="2">
        <v>80.843377630600003</v>
      </c>
      <c r="J173" s="2">
        <v>39.46</v>
      </c>
      <c r="K173" s="2">
        <f t="shared" si="26"/>
        <v>36.739999999999995</v>
      </c>
      <c r="L173" s="2">
        <f t="shared" si="27"/>
        <v>2.73</v>
      </c>
      <c r="N173" s="4">
        <v>1.03</v>
      </c>
      <c r="O173" s="5">
        <v>3198.5362500000001</v>
      </c>
      <c r="P173" s="6">
        <v>8.39</v>
      </c>
      <c r="Q173" s="5">
        <v>23110.255000000001</v>
      </c>
      <c r="R173" s="7">
        <v>21.73</v>
      </c>
      <c r="S173" s="5">
        <v>30783.26125</v>
      </c>
      <c r="T173" s="8">
        <v>5.59</v>
      </c>
      <c r="U173" s="5">
        <v>2375.6801249999999</v>
      </c>
      <c r="AL173" s="5" t="str">
        <f t="shared" si="21"/>
        <v/>
      </c>
      <c r="AM173" s="3">
        <v>0.92</v>
      </c>
      <c r="AN173" s="5">
        <f t="shared" si="22"/>
        <v>6377.4400000000005</v>
      </c>
      <c r="AP173" s="5" t="str">
        <f t="shared" si="23"/>
        <v/>
      </c>
      <c r="AQ173" s="2">
        <v>1.81</v>
      </c>
      <c r="AS173" s="5">
        <f t="shared" si="28"/>
        <v>59467.732625000004</v>
      </c>
      <c r="AT173" s="5">
        <f t="shared" si="24"/>
        <v>58159.442507249994</v>
      </c>
      <c r="AU173" s="11">
        <f t="shared" si="25"/>
        <v>0.40208615371852785</v>
      </c>
      <c r="AV173" s="5">
        <f t="shared" si="29"/>
        <v>402.08615371852784</v>
      </c>
    </row>
    <row r="174" spans="1:48" x14ac:dyDescent="0.3">
      <c r="A174" s="1" t="s">
        <v>234</v>
      </c>
      <c r="B174" s="1" t="s">
        <v>235</v>
      </c>
      <c r="C174" s="1" t="s">
        <v>109</v>
      </c>
      <c r="D174" s="1" t="s">
        <v>68</v>
      </c>
      <c r="E174" s="1" t="s">
        <v>70</v>
      </c>
      <c r="F174" s="1" t="s">
        <v>224</v>
      </c>
      <c r="G174" s="1" t="s">
        <v>55</v>
      </c>
      <c r="H174" s="1" t="s">
        <v>91</v>
      </c>
      <c r="I174" s="2">
        <v>80.843377630600003</v>
      </c>
      <c r="J174" s="2">
        <v>40.42</v>
      </c>
      <c r="K174" s="2">
        <f t="shared" si="26"/>
        <v>35.43</v>
      </c>
      <c r="L174" s="2">
        <f t="shared" si="27"/>
        <v>4.57</v>
      </c>
      <c r="M174" s="3">
        <v>1.31</v>
      </c>
      <c r="N174" s="4">
        <v>9.66</v>
      </c>
      <c r="O174" s="5">
        <v>29997.922500000001</v>
      </c>
      <c r="P174" s="6">
        <v>19.95</v>
      </c>
      <c r="Q174" s="5">
        <v>54952.274999999987</v>
      </c>
      <c r="R174" s="7">
        <v>5.82</v>
      </c>
      <c r="S174" s="5">
        <v>8244.7574999999997</v>
      </c>
      <c r="AL174" s="5" t="str">
        <f t="shared" si="21"/>
        <v/>
      </c>
      <c r="AM174" s="3">
        <v>0.62</v>
      </c>
      <c r="AN174" s="5">
        <f t="shared" si="22"/>
        <v>4297.84</v>
      </c>
      <c r="AO174" s="2">
        <v>0.39</v>
      </c>
      <c r="AP174" s="5">
        <f t="shared" si="23"/>
        <v>0.39</v>
      </c>
      <c r="AQ174" s="2">
        <v>2.25</v>
      </c>
      <c r="AS174" s="5">
        <f t="shared" si="28"/>
        <v>93194.954999999987</v>
      </c>
      <c r="AT174" s="5">
        <f t="shared" si="24"/>
        <v>91144.665989999994</v>
      </c>
      <c r="AU174" s="11">
        <f t="shared" si="25"/>
        <v>0.63012997717972574</v>
      </c>
      <c r="AV174" s="5">
        <f t="shared" si="29"/>
        <v>630.12997717972576</v>
      </c>
    </row>
    <row r="175" spans="1:48" x14ac:dyDescent="0.3">
      <c r="A175" s="1" t="s">
        <v>236</v>
      </c>
      <c r="B175" s="1" t="s">
        <v>237</v>
      </c>
      <c r="C175" s="1" t="s">
        <v>238</v>
      </c>
      <c r="D175" s="1" t="s">
        <v>89</v>
      </c>
      <c r="E175" s="1" t="s">
        <v>71</v>
      </c>
      <c r="F175" s="1" t="s">
        <v>224</v>
      </c>
      <c r="G175" s="1" t="s">
        <v>55</v>
      </c>
      <c r="H175" s="1" t="s">
        <v>91</v>
      </c>
      <c r="I175" s="2">
        <v>80.652849213699994</v>
      </c>
      <c r="J175" s="2">
        <v>40.32</v>
      </c>
      <c r="K175" s="2">
        <f t="shared" si="26"/>
        <v>40</v>
      </c>
      <c r="L175" s="2">
        <f t="shared" si="27"/>
        <v>0</v>
      </c>
      <c r="P175" s="6">
        <v>0.65</v>
      </c>
      <c r="Q175" s="5">
        <v>1790.425</v>
      </c>
      <c r="R175" s="7">
        <v>38.29</v>
      </c>
      <c r="S175" s="5">
        <v>54242.571250000001</v>
      </c>
      <c r="T175" s="8">
        <v>1.06</v>
      </c>
      <c r="U175" s="5">
        <v>450.48674999999997</v>
      </c>
      <c r="AL175" s="5" t="str">
        <f t="shared" si="21"/>
        <v/>
      </c>
      <c r="AN175" s="5" t="str">
        <f t="shared" si="22"/>
        <v/>
      </c>
      <c r="AP175" s="5" t="str">
        <f t="shared" si="23"/>
        <v/>
      </c>
      <c r="AS175" s="5">
        <f t="shared" si="28"/>
        <v>56483.483</v>
      </c>
      <c r="AT175" s="5">
        <f t="shared" si="24"/>
        <v>55240.846374000001</v>
      </c>
      <c r="AU175" s="11">
        <f t="shared" si="25"/>
        <v>0.38190839679917687</v>
      </c>
      <c r="AV175" s="5">
        <f t="shared" si="29"/>
        <v>381.9083967991769</v>
      </c>
    </row>
    <row r="176" spans="1:48" x14ac:dyDescent="0.3">
      <c r="A176" s="1" t="s">
        <v>236</v>
      </c>
      <c r="B176" s="1" t="s">
        <v>237</v>
      </c>
      <c r="C176" s="1" t="s">
        <v>238</v>
      </c>
      <c r="D176" s="1" t="s">
        <v>89</v>
      </c>
      <c r="E176" s="1" t="s">
        <v>72</v>
      </c>
      <c r="F176" s="1" t="s">
        <v>224</v>
      </c>
      <c r="G176" s="1" t="s">
        <v>55</v>
      </c>
      <c r="H176" s="1" t="s">
        <v>91</v>
      </c>
      <c r="I176" s="2">
        <v>80.652849213699994</v>
      </c>
      <c r="J176" s="2">
        <v>39.369999999999997</v>
      </c>
      <c r="K176" s="2">
        <f t="shared" si="26"/>
        <v>39.38000000000001</v>
      </c>
      <c r="L176" s="2">
        <f t="shared" si="27"/>
        <v>0</v>
      </c>
      <c r="R176" s="7">
        <v>34.330000000000013</v>
      </c>
      <c r="S176" s="5">
        <v>48632.736250000002</v>
      </c>
      <c r="T176" s="8">
        <v>5.0500000000000007</v>
      </c>
      <c r="U176" s="5">
        <v>2146.1868749999999</v>
      </c>
      <c r="AL176" s="5" t="str">
        <f t="shared" si="21"/>
        <v/>
      </c>
      <c r="AN176" s="5" t="str">
        <f t="shared" si="22"/>
        <v/>
      </c>
      <c r="AP176" s="5" t="str">
        <f t="shared" si="23"/>
        <v/>
      </c>
      <c r="AS176" s="5">
        <f t="shared" si="28"/>
        <v>50778.923125000001</v>
      </c>
      <c r="AT176" s="5">
        <f t="shared" si="24"/>
        <v>49661.786816250002</v>
      </c>
      <c r="AU176" s="11">
        <f t="shared" si="25"/>
        <v>0.34333748720590407</v>
      </c>
      <c r="AV176" s="5">
        <f t="shared" si="29"/>
        <v>343.3374872059041</v>
      </c>
    </row>
    <row r="177" spans="1:48" x14ac:dyDescent="0.3">
      <c r="A177" s="1" t="s">
        <v>239</v>
      </c>
      <c r="B177" s="1" t="s">
        <v>240</v>
      </c>
      <c r="C177" s="1" t="s">
        <v>241</v>
      </c>
      <c r="D177" s="1" t="s">
        <v>68</v>
      </c>
      <c r="E177" s="1" t="s">
        <v>77</v>
      </c>
      <c r="F177" s="1" t="s">
        <v>224</v>
      </c>
      <c r="G177" s="1" t="s">
        <v>55</v>
      </c>
      <c r="H177" s="1" t="s">
        <v>91</v>
      </c>
      <c r="I177" s="2">
        <v>120.858568177</v>
      </c>
      <c r="J177" s="2">
        <v>20.16</v>
      </c>
      <c r="K177" s="2">
        <f t="shared" si="26"/>
        <v>7.3199999999999994</v>
      </c>
      <c r="L177" s="2">
        <f t="shared" si="27"/>
        <v>12.830000000000002</v>
      </c>
      <c r="M177" s="3">
        <v>9.3800000000000008</v>
      </c>
      <c r="N177" s="4">
        <v>2.0499999999999998</v>
      </c>
      <c r="O177" s="5">
        <v>6366.0187499999993</v>
      </c>
      <c r="P177" s="6">
        <v>5.27</v>
      </c>
      <c r="Q177" s="5">
        <v>14516.215</v>
      </c>
      <c r="AL177" s="5" t="str">
        <f t="shared" si="21"/>
        <v/>
      </c>
      <c r="AN177" s="5" t="str">
        <f t="shared" si="22"/>
        <v/>
      </c>
      <c r="AO177" s="2">
        <v>1.4</v>
      </c>
      <c r="AP177" s="5">
        <f t="shared" si="23"/>
        <v>1.4</v>
      </c>
      <c r="AQ177" s="2">
        <v>2.0499999999999998</v>
      </c>
      <c r="AS177" s="5">
        <f t="shared" si="28"/>
        <v>20882.233749999999</v>
      </c>
      <c r="AT177" s="5">
        <f t="shared" si="24"/>
        <v>20422.824607499999</v>
      </c>
      <c r="AU177" s="11">
        <f t="shared" si="25"/>
        <v>0.14119349568170508</v>
      </c>
      <c r="AV177" s="5">
        <f t="shared" si="29"/>
        <v>141.19349568170509</v>
      </c>
    </row>
    <row r="178" spans="1:48" x14ac:dyDescent="0.3">
      <c r="A178" s="1" t="s">
        <v>239</v>
      </c>
      <c r="B178" s="1" t="s">
        <v>240</v>
      </c>
      <c r="C178" s="1" t="s">
        <v>241</v>
      </c>
      <c r="D178" s="1" t="s">
        <v>68</v>
      </c>
      <c r="E178" s="1" t="s">
        <v>78</v>
      </c>
      <c r="F178" s="1" t="s">
        <v>224</v>
      </c>
      <c r="G178" s="1" t="s">
        <v>55</v>
      </c>
      <c r="H178" s="1" t="s">
        <v>91</v>
      </c>
      <c r="I178" s="2">
        <v>120.858568177</v>
      </c>
      <c r="J178" s="2">
        <v>19.14</v>
      </c>
      <c r="K178" s="2">
        <f t="shared" si="26"/>
        <v>19.139999999999997</v>
      </c>
      <c r="L178" s="2">
        <f t="shared" si="27"/>
        <v>0</v>
      </c>
      <c r="N178" s="4">
        <v>1.47</v>
      </c>
      <c r="O178" s="5">
        <v>4564.9012499999999</v>
      </c>
      <c r="P178" s="6">
        <v>17.22</v>
      </c>
      <c r="Q178" s="5">
        <v>47432.49</v>
      </c>
      <c r="R178" s="7">
        <v>0.45</v>
      </c>
      <c r="S178" s="5">
        <v>637.48125000000005</v>
      </c>
      <c r="AL178" s="5" t="str">
        <f t="shared" si="21"/>
        <v/>
      </c>
      <c r="AN178" s="5" t="str">
        <f t="shared" si="22"/>
        <v/>
      </c>
      <c r="AP178" s="5" t="str">
        <f t="shared" si="23"/>
        <v/>
      </c>
      <c r="AS178" s="5">
        <f t="shared" si="28"/>
        <v>52634.872499999998</v>
      </c>
      <c r="AT178" s="5">
        <f t="shared" si="24"/>
        <v>51476.905304999993</v>
      </c>
      <c r="AU178" s="11">
        <f t="shared" si="25"/>
        <v>0.35588633534168002</v>
      </c>
      <c r="AV178" s="5">
        <f t="shared" si="29"/>
        <v>355.88633534167997</v>
      </c>
    </row>
    <row r="179" spans="1:48" x14ac:dyDescent="0.3">
      <c r="A179" s="1" t="s">
        <v>239</v>
      </c>
      <c r="B179" s="1" t="s">
        <v>240</v>
      </c>
      <c r="C179" s="1" t="s">
        <v>241</v>
      </c>
      <c r="D179" s="1" t="s">
        <v>68</v>
      </c>
      <c r="E179" s="1" t="s">
        <v>79</v>
      </c>
      <c r="F179" s="1" t="s">
        <v>224</v>
      </c>
      <c r="G179" s="1" t="s">
        <v>55</v>
      </c>
      <c r="H179" s="1" t="s">
        <v>91</v>
      </c>
      <c r="I179" s="2">
        <v>120.858568177</v>
      </c>
      <c r="J179" s="2">
        <v>37.26</v>
      </c>
      <c r="K179" s="2">
        <f t="shared" si="26"/>
        <v>26.57</v>
      </c>
      <c r="L179" s="2">
        <f t="shared" si="27"/>
        <v>0</v>
      </c>
      <c r="N179" s="4">
        <v>5.81</v>
      </c>
      <c r="O179" s="5">
        <v>18042.228749999998</v>
      </c>
      <c r="P179" s="6">
        <v>15.71</v>
      </c>
      <c r="Q179" s="5">
        <v>43273.195</v>
      </c>
      <c r="R179" s="7">
        <v>4.29</v>
      </c>
      <c r="S179" s="5">
        <v>6077.32125</v>
      </c>
      <c r="T179" s="8">
        <v>0.76</v>
      </c>
      <c r="U179" s="5">
        <v>322.9905</v>
      </c>
      <c r="AL179" s="5" t="str">
        <f t="shared" si="21"/>
        <v/>
      </c>
      <c r="AN179" s="5" t="str">
        <f t="shared" si="22"/>
        <v/>
      </c>
      <c r="AP179" s="5" t="str">
        <f t="shared" si="23"/>
        <v/>
      </c>
      <c r="AS179" s="5">
        <f t="shared" si="28"/>
        <v>67715.735499999995</v>
      </c>
      <c r="AT179" s="5">
        <f t="shared" si="24"/>
        <v>66225.989318999986</v>
      </c>
      <c r="AU179" s="11">
        <f t="shared" si="25"/>
        <v>0.45785434270903769</v>
      </c>
      <c r="AV179" s="5">
        <f t="shared" si="29"/>
        <v>457.85434270903772</v>
      </c>
    </row>
    <row r="180" spans="1:48" x14ac:dyDescent="0.3">
      <c r="A180" s="1" t="s">
        <v>239</v>
      </c>
      <c r="B180" s="1" t="s">
        <v>240</v>
      </c>
      <c r="C180" s="1" t="s">
        <v>241</v>
      </c>
      <c r="D180" s="1" t="s">
        <v>68</v>
      </c>
      <c r="E180" s="1" t="s">
        <v>80</v>
      </c>
      <c r="F180" s="1" t="s">
        <v>224</v>
      </c>
      <c r="G180" s="1" t="s">
        <v>55</v>
      </c>
      <c r="H180" s="1" t="s">
        <v>91</v>
      </c>
      <c r="I180" s="2">
        <v>120.858568177</v>
      </c>
      <c r="J180" s="2">
        <v>39.1</v>
      </c>
      <c r="K180" s="2">
        <f t="shared" si="26"/>
        <v>21.479999999999997</v>
      </c>
      <c r="L180" s="2">
        <f t="shared" si="27"/>
        <v>0.05</v>
      </c>
      <c r="M180" s="3">
        <v>0.05</v>
      </c>
      <c r="N180" s="4">
        <v>3.87</v>
      </c>
      <c r="O180" s="5">
        <v>12017.80125</v>
      </c>
      <c r="P180" s="6">
        <v>6.71</v>
      </c>
      <c r="Q180" s="5">
        <v>18482.695</v>
      </c>
      <c r="R180" s="7">
        <v>8.93</v>
      </c>
      <c r="S180" s="5">
        <v>12650.46125</v>
      </c>
      <c r="T180" s="8">
        <v>1.97</v>
      </c>
      <c r="U180" s="5">
        <v>837.22537499999999</v>
      </c>
      <c r="AL180" s="5" t="str">
        <f t="shared" si="21"/>
        <v/>
      </c>
      <c r="AN180" s="5" t="str">
        <f t="shared" si="22"/>
        <v/>
      </c>
      <c r="AP180" s="5" t="str">
        <f t="shared" si="23"/>
        <v/>
      </c>
      <c r="AS180" s="5">
        <f t="shared" si="28"/>
        <v>43988.182875000006</v>
      </c>
      <c r="AT180" s="5">
        <f t="shared" si="24"/>
        <v>43020.442851749998</v>
      </c>
      <c r="AU180" s="11">
        <f t="shared" si="25"/>
        <v>0.29742245887882407</v>
      </c>
      <c r="AV180" s="5">
        <f t="shared" si="29"/>
        <v>297.42245887882405</v>
      </c>
    </row>
    <row r="181" spans="1:48" x14ac:dyDescent="0.3">
      <c r="A181" s="1" t="s">
        <v>242</v>
      </c>
      <c r="B181" s="1" t="s">
        <v>240</v>
      </c>
      <c r="C181" s="1" t="s">
        <v>241</v>
      </c>
      <c r="D181" s="1" t="s">
        <v>68</v>
      </c>
      <c r="E181" s="1" t="s">
        <v>77</v>
      </c>
      <c r="F181" s="1" t="s">
        <v>224</v>
      </c>
      <c r="G181" s="1" t="s">
        <v>55</v>
      </c>
      <c r="H181" s="1" t="s">
        <v>91</v>
      </c>
      <c r="I181" s="2">
        <v>40.331079358899999</v>
      </c>
      <c r="J181" s="2">
        <v>20.170000000000002</v>
      </c>
      <c r="K181" s="2">
        <f t="shared" si="26"/>
        <v>1.39</v>
      </c>
      <c r="L181" s="2">
        <f t="shared" si="27"/>
        <v>18.779999999999998</v>
      </c>
      <c r="M181" s="3">
        <v>17.07</v>
      </c>
      <c r="P181" s="6">
        <v>1.39</v>
      </c>
      <c r="Q181" s="5">
        <v>3828.7550000000001</v>
      </c>
      <c r="AL181" s="5" t="str">
        <f t="shared" si="21"/>
        <v/>
      </c>
      <c r="AM181" s="3">
        <v>0.02</v>
      </c>
      <c r="AN181" s="5">
        <f t="shared" si="22"/>
        <v>138.64000000000001</v>
      </c>
      <c r="AO181" s="2">
        <v>0.74</v>
      </c>
      <c r="AP181" s="5">
        <f t="shared" si="23"/>
        <v>0.74</v>
      </c>
      <c r="AQ181" s="2">
        <v>0.95</v>
      </c>
      <c r="AS181" s="5">
        <f t="shared" si="28"/>
        <v>3828.7550000000001</v>
      </c>
      <c r="AT181" s="5">
        <f t="shared" si="24"/>
        <v>3744.5223899999996</v>
      </c>
      <c r="AU181" s="11">
        <f t="shared" si="25"/>
        <v>2.5887810137112693E-2</v>
      </c>
      <c r="AV181" s="5">
        <f t="shared" si="29"/>
        <v>25.887810137112691</v>
      </c>
    </row>
    <row r="182" spans="1:48" x14ac:dyDescent="0.3">
      <c r="A182" s="1" t="s">
        <v>242</v>
      </c>
      <c r="B182" s="1" t="s">
        <v>240</v>
      </c>
      <c r="C182" s="1" t="s">
        <v>241</v>
      </c>
      <c r="D182" s="1" t="s">
        <v>68</v>
      </c>
      <c r="E182" s="1" t="s">
        <v>78</v>
      </c>
      <c r="F182" s="1" t="s">
        <v>224</v>
      </c>
      <c r="G182" s="1" t="s">
        <v>55</v>
      </c>
      <c r="H182" s="1" t="s">
        <v>91</v>
      </c>
      <c r="I182" s="2">
        <v>40.331079358899999</v>
      </c>
      <c r="J182" s="2">
        <v>19.149999999999999</v>
      </c>
      <c r="K182" s="2">
        <f t="shared" si="26"/>
        <v>18.240000000000002</v>
      </c>
      <c r="L182" s="2">
        <f t="shared" si="27"/>
        <v>0.89999999999999991</v>
      </c>
      <c r="P182" s="6">
        <v>5.37</v>
      </c>
      <c r="Q182" s="5">
        <v>14791.665000000001</v>
      </c>
      <c r="R182" s="7">
        <v>5.21</v>
      </c>
      <c r="S182" s="5">
        <v>7380.61625</v>
      </c>
      <c r="Z182" s="9">
        <v>4.24</v>
      </c>
      <c r="AA182" s="5">
        <v>720.77880000000005</v>
      </c>
      <c r="AB182" s="10">
        <v>3.42</v>
      </c>
      <c r="AC182" s="5">
        <v>523.23862500000007</v>
      </c>
      <c r="AK182" s="3">
        <v>0.17</v>
      </c>
      <c r="AL182" s="5">
        <f t="shared" si="21"/>
        <v>707.06399999999996</v>
      </c>
      <c r="AM182" s="3">
        <v>0.15</v>
      </c>
      <c r="AN182" s="5">
        <f t="shared" si="22"/>
        <v>1039.8</v>
      </c>
      <c r="AP182" s="5" t="str">
        <f t="shared" si="23"/>
        <v/>
      </c>
      <c r="AQ182" s="2">
        <v>0.57999999999999996</v>
      </c>
      <c r="AS182" s="5">
        <f t="shared" si="28"/>
        <v>23416.298675000002</v>
      </c>
      <c r="AT182" s="5">
        <f t="shared" si="24"/>
        <v>22901.140104150003</v>
      </c>
      <c r="AU182" s="11">
        <f t="shared" si="25"/>
        <v>0.15832736600078187</v>
      </c>
      <c r="AV182" s="5">
        <f t="shared" si="29"/>
        <v>158.32736600078186</v>
      </c>
    </row>
    <row r="183" spans="1:48" x14ac:dyDescent="0.3">
      <c r="A183" s="1" t="s">
        <v>243</v>
      </c>
      <c r="B183" s="1" t="s">
        <v>244</v>
      </c>
      <c r="C183" s="1" t="s">
        <v>245</v>
      </c>
      <c r="D183" s="1" t="s">
        <v>180</v>
      </c>
      <c r="E183" s="1" t="s">
        <v>53</v>
      </c>
      <c r="F183" s="1" t="s">
        <v>246</v>
      </c>
      <c r="G183" s="1" t="s">
        <v>55</v>
      </c>
      <c r="H183" s="1" t="s">
        <v>91</v>
      </c>
      <c r="I183" s="2">
        <v>80.040077417000006</v>
      </c>
      <c r="J183" s="2">
        <v>39.04</v>
      </c>
      <c r="K183" s="2">
        <f t="shared" si="26"/>
        <v>39.050000000000004</v>
      </c>
      <c r="L183" s="2">
        <f t="shared" si="27"/>
        <v>0</v>
      </c>
      <c r="R183" s="7">
        <v>26.92</v>
      </c>
      <c r="S183" s="5">
        <v>29198.665000000001</v>
      </c>
      <c r="T183" s="8">
        <v>12.13</v>
      </c>
      <c r="U183" s="5">
        <v>3844.9226250000002</v>
      </c>
      <c r="AL183" s="5" t="str">
        <f t="shared" si="21"/>
        <v/>
      </c>
      <c r="AN183" s="5" t="str">
        <f t="shared" si="22"/>
        <v/>
      </c>
      <c r="AP183" s="5" t="str">
        <f t="shared" si="23"/>
        <v/>
      </c>
      <c r="AS183" s="5">
        <f t="shared" si="28"/>
        <v>33043.587625</v>
      </c>
      <c r="AT183" s="5">
        <f t="shared" si="24"/>
        <v>32316.628697249998</v>
      </c>
      <c r="AU183" s="11">
        <f t="shared" si="25"/>
        <v>0.22342148366376186</v>
      </c>
      <c r="AV183" s="5">
        <f t="shared" si="29"/>
        <v>223.42148366376185</v>
      </c>
    </row>
    <row r="184" spans="1:48" x14ac:dyDescent="0.3">
      <c r="A184" s="1" t="s">
        <v>243</v>
      </c>
      <c r="B184" s="1" t="s">
        <v>244</v>
      </c>
      <c r="C184" s="1" t="s">
        <v>245</v>
      </c>
      <c r="D184" s="1" t="s">
        <v>180</v>
      </c>
      <c r="E184" s="1" t="s">
        <v>58</v>
      </c>
      <c r="F184" s="1" t="s">
        <v>246</v>
      </c>
      <c r="G184" s="1" t="s">
        <v>55</v>
      </c>
      <c r="H184" s="1" t="s">
        <v>91</v>
      </c>
      <c r="I184" s="2">
        <v>80.040077417000006</v>
      </c>
      <c r="J184" s="2">
        <v>40.020000000000003</v>
      </c>
      <c r="K184" s="2">
        <f t="shared" si="26"/>
        <v>40</v>
      </c>
      <c r="L184" s="2">
        <f t="shared" si="27"/>
        <v>0</v>
      </c>
      <c r="P184" s="6">
        <v>5.44</v>
      </c>
      <c r="Q184" s="5">
        <v>14984.48</v>
      </c>
      <c r="R184" s="7">
        <v>26.33</v>
      </c>
      <c r="S184" s="5">
        <v>30989.68375</v>
      </c>
      <c r="T184" s="8">
        <v>8.23</v>
      </c>
      <c r="U184" s="5">
        <v>3379.8648750000002</v>
      </c>
      <c r="AL184" s="5" t="str">
        <f t="shared" si="21"/>
        <v/>
      </c>
      <c r="AN184" s="5" t="str">
        <f t="shared" si="22"/>
        <v/>
      </c>
      <c r="AP184" s="5" t="str">
        <f t="shared" si="23"/>
        <v/>
      </c>
      <c r="AS184" s="5">
        <f t="shared" si="28"/>
        <v>49354.028624999999</v>
      </c>
      <c r="AT184" s="5">
        <f t="shared" si="24"/>
        <v>48268.239995249991</v>
      </c>
      <c r="AU184" s="11">
        <f t="shared" si="25"/>
        <v>0.33370318094148749</v>
      </c>
      <c r="AV184" s="5">
        <f t="shared" si="29"/>
        <v>333.70318094148746</v>
      </c>
    </row>
    <row r="185" spans="1:48" x14ac:dyDescent="0.3">
      <c r="A185" s="1" t="s">
        <v>247</v>
      </c>
      <c r="B185" s="1" t="s">
        <v>248</v>
      </c>
      <c r="C185" s="1" t="s">
        <v>249</v>
      </c>
      <c r="D185" s="1" t="s">
        <v>68</v>
      </c>
      <c r="E185" s="1" t="s">
        <v>134</v>
      </c>
      <c r="F185" s="1" t="s">
        <v>246</v>
      </c>
      <c r="G185" s="1" t="s">
        <v>55</v>
      </c>
      <c r="H185" s="1" t="s">
        <v>91</v>
      </c>
      <c r="I185" s="2">
        <v>79.949000728000001</v>
      </c>
      <c r="J185" s="2">
        <v>37.89</v>
      </c>
      <c r="K185" s="2">
        <f t="shared" si="26"/>
        <v>37.880000000000003</v>
      </c>
      <c r="L185" s="2">
        <f t="shared" si="27"/>
        <v>0</v>
      </c>
      <c r="P185" s="6">
        <v>8.5399999999999991</v>
      </c>
      <c r="Q185" s="5">
        <v>23523.43</v>
      </c>
      <c r="R185" s="7">
        <v>28.85</v>
      </c>
      <c r="S185" s="5">
        <v>38789.216249999998</v>
      </c>
      <c r="T185" s="8">
        <v>0.49</v>
      </c>
      <c r="U185" s="5">
        <v>158.45962499999999</v>
      </c>
      <c r="AL185" s="5" t="str">
        <f t="shared" si="21"/>
        <v/>
      </c>
      <c r="AN185" s="5" t="str">
        <f t="shared" si="22"/>
        <v/>
      </c>
      <c r="AP185" s="5" t="str">
        <f t="shared" si="23"/>
        <v/>
      </c>
      <c r="AS185" s="5">
        <f t="shared" si="28"/>
        <v>62471.105875000001</v>
      </c>
      <c r="AT185" s="5">
        <f t="shared" si="24"/>
        <v>61096.741545750003</v>
      </c>
      <c r="AU185" s="11">
        <f t="shared" si="25"/>
        <v>0.42239321344600667</v>
      </c>
      <c r="AV185" s="5">
        <f t="shared" si="29"/>
        <v>422.39321344600671</v>
      </c>
    </row>
    <row r="186" spans="1:48" x14ac:dyDescent="0.3">
      <c r="A186" s="1" t="s">
        <v>247</v>
      </c>
      <c r="B186" s="1" t="s">
        <v>248</v>
      </c>
      <c r="C186" s="1" t="s">
        <v>249</v>
      </c>
      <c r="D186" s="1" t="s">
        <v>68</v>
      </c>
      <c r="E186" s="1" t="s">
        <v>57</v>
      </c>
      <c r="F186" s="1" t="s">
        <v>246</v>
      </c>
      <c r="G186" s="1" t="s">
        <v>55</v>
      </c>
      <c r="H186" s="1" t="s">
        <v>91</v>
      </c>
      <c r="I186" s="2">
        <v>79.949000728000001</v>
      </c>
      <c r="J186" s="2">
        <v>38.94</v>
      </c>
      <c r="K186" s="2">
        <f t="shared" si="26"/>
        <v>38.94</v>
      </c>
      <c r="L186" s="2">
        <f t="shared" si="27"/>
        <v>0</v>
      </c>
      <c r="P186" s="6">
        <v>17.43</v>
      </c>
      <c r="Q186" s="5">
        <v>48010.934999999998</v>
      </c>
      <c r="R186" s="7">
        <v>20.69</v>
      </c>
      <c r="S186" s="5">
        <v>29309.971249999999</v>
      </c>
      <c r="T186" s="8">
        <v>0.55000000000000004</v>
      </c>
      <c r="U186" s="5">
        <v>233.74312499999999</v>
      </c>
      <c r="Z186" s="9">
        <v>0.15</v>
      </c>
      <c r="AA186" s="5">
        <v>25.49925</v>
      </c>
      <c r="AB186" s="10">
        <v>0.12</v>
      </c>
      <c r="AC186" s="5">
        <v>18.359249999999999</v>
      </c>
      <c r="AL186" s="5" t="str">
        <f t="shared" si="21"/>
        <v/>
      </c>
      <c r="AN186" s="5" t="str">
        <f t="shared" si="22"/>
        <v/>
      </c>
      <c r="AP186" s="5" t="str">
        <f t="shared" si="23"/>
        <v/>
      </c>
      <c r="AS186" s="5">
        <f t="shared" si="28"/>
        <v>77598.507874999981</v>
      </c>
      <c r="AT186" s="5">
        <f t="shared" si="24"/>
        <v>75891.34070174997</v>
      </c>
      <c r="AU186" s="11">
        <f t="shared" si="25"/>
        <v>0.52467589041117635</v>
      </c>
      <c r="AV186" s="5">
        <f t="shared" si="29"/>
        <v>524.6758904111764</v>
      </c>
    </row>
    <row r="187" spans="1:48" x14ac:dyDescent="0.3">
      <c r="A187" s="1" t="s">
        <v>250</v>
      </c>
      <c r="B187" s="1" t="s">
        <v>153</v>
      </c>
      <c r="C187" s="1" t="s">
        <v>154</v>
      </c>
      <c r="D187" s="1" t="s">
        <v>52</v>
      </c>
      <c r="E187" s="1" t="s">
        <v>104</v>
      </c>
      <c r="F187" s="1" t="s">
        <v>246</v>
      </c>
      <c r="G187" s="1" t="s">
        <v>55</v>
      </c>
      <c r="H187" s="1" t="s">
        <v>91</v>
      </c>
      <c r="I187" s="2">
        <v>161.76425387200001</v>
      </c>
      <c r="J187" s="2">
        <v>38.369999999999997</v>
      </c>
      <c r="K187" s="2">
        <f t="shared" si="26"/>
        <v>35.92</v>
      </c>
      <c r="L187" s="2">
        <f t="shared" si="27"/>
        <v>2.44</v>
      </c>
      <c r="N187" s="4">
        <v>2.2400000000000002</v>
      </c>
      <c r="O187" s="5">
        <v>4968.6000000000004</v>
      </c>
      <c r="P187" s="6">
        <v>17.97</v>
      </c>
      <c r="Q187" s="5">
        <v>35355.974999999999</v>
      </c>
      <c r="R187" s="7">
        <v>15.43</v>
      </c>
      <c r="S187" s="5">
        <v>15613.231250000001</v>
      </c>
      <c r="T187" s="8">
        <v>0.28000000000000003</v>
      </c>
      <c r="U187" s="5">
        <v>84.997500000000002</v>
      </c>
      <c r="AL187" s="5" t="str">
        <f t="shared" ref="AL187:AL250" si="30">IF(AK187&gt;0,AK187*$AL$1,"")</f>
        <v/>
      </c>
      <c r="AM187" s="3">
        <v>0.98</v>
      </c>
      <c r="AN187" s="5">
        <f t="shared" ref="AN187:AN250" si="31">IF(AM187&gt;0,AM187*$AN$1,"")</f>
        <v>6793.36</v>
      </c>
      <c r="AP187" s="5" t="str">
        <f t="shared" ref="AP187:AP250" si="32">IF(AO187&gt;0,AO187*$AP$1,"")</f>
        <v/>
      </c>
      <c r="AQ187" s="2">
        <v>1.46</v>
      </c>
      <c r="AS187" s="5">
        <f t="shared" si="28"/>
        <v>56022.803749999992</v>
      </c>
      <c r="AT187" s="5">
        <f t="shared" si="24"/>
        <v>54790.302067499986</v>
      </c>
      <c r="AU187" s="11">
        <f t="shared" si="25"/>
        <v>0.37879355216740812</v>
      </c>
      <c r="AV187" s="5">
        <f t="shared" si="29"/>
        <v>378.79355216740811</v>
      </c>
    </row>
    <row r="188" spans="1:48" x14ac:dyDescent="0.3">
      <c r="A188" s="1" t="s">
        <v>250</v>
      </c>
      <c r="B188" s="1" t="s">
        <v>153</v>
      </c>
      <c r="C188" s="1" t="s">
        <v>154</v>
      </c>
      <c r="D188" s="1" t="s">
        <v>52</v>
      </c>
      <c r="E188" s="1" t="s">
        <v>63</v>
      </c>
      <c r="F188" s="1" t="s">
        <v>246</v>
      </c>
      <c r="G188" s="1" t="s">
        <v>55</v>
      </c>
      <c r="H188" s="1" t="s">
        <v>91</v>
      </c>
      <c r="I188" s="2">
        <v>161.76425387200001</v>
      </c>
      <c r="J188" s="2">
        <v>39.340000000000003</v>
      </c>
      <c r="K188" s="2">
        <f t="shared" si="26"/>
        <v>37.459999999999994</v>
      </c>
      <c r="L188" s="2">
        <f t="shared" si="27"/>
        <v>1.89</v>
      </c>
      <c r="P188" s="6">
        <v>17.399999999999999</v>
      </c>
      <c r="Q188" s="5">
        <v>34234.5</v>
      </c>
      <c r="R188" s="7">
        <v>17.899999999999999</v>
      </c>
      <c r="S188" s="5">
        <v>18112.5625</v>
      </c>
      <c r="T188" s="8">
        <v>2.16</v>
      </c>
      <c r="U188" s="5">
        <v>655.69500000000005</v>
      </c>
      <c r="AL188" s="5" t="str">
        <f t="shared" si="30"/>
        <v/>
      </c>
      <c r="AM188" s="3">
        <v>0.76</v>
      </c>
      <c r="AN188" s="5">
        <f t="shared" si="31"/>
        <v>5268.32</v>
      </c>
      <c r="AP188" s="5" t="str">
        <f t="shared" si="32"/>
        <v/>
      </c>
      <c r="AQ188" s="2">
        <v>1.1299999999999999</v>
      </c>
      <c r="AS188" s="5">
        <f t="shared" si="28"/>
        <v>53002.7575</v>
      </c>
      <c r="AT188" s="5">
        <f t="shared" si="24"/>
        <v>51836.696834999995</v>
      </c>
      <c r="AU188" s="11">
        <f t="shared" si="25"/>
        <v>0.35837375932997168</v>
      </c>
      <c r="AV188" s="5">
        <f t="shared" si="29"/>
        <v>358.37375932997168</v>
      </c>
    </row>
    <row r="189" spans="1:48" x14ac:dyDescent="0.3">
      <c r="A189" s="1" t="s">
        <v>250</v>
      </c>
      <c r="B189" s="1" t="s">
        <v>153</v>
      </c>
      <c r="C189" s="1" t="s">
        <v>154</v>
      </c>
      <c r="D189" s="1" t="s">
        <v>52</v>
      </c>
      <c r="E189" s="1" t="s">
        <v>64</v>
      </c>
      <c r="F189" s="1" t="s">
        <v>246</v>
      </c>
      <c r="G189" s="1" t="s">
        <v>55</v>
      </c>
      <c r="H189" s="1" t="s">
        <v>91</v>
      </c>
      <c r="I189" s="2">
        <v>161.76425387200001</v>
      </c>
      <c r="J189" s="2">
        <v>40.42</v>
      </c>
      <c r="K189" s="2">
        <f t="shared" si="26"/>
        <v>40</v>
      </c>
      <c r="L189" s="2">
        <f t="shared" si="27"/>
        <v>0</v>
      </c>
      <c r="P189" s="6">
        <v>18.64</v>
      </c>
      <c r="Q189" s="5">
        <v>36729.29</v>
      </c>
      <c r="R189" s="7">
        <v>20.53</v>
      </c>
      <c r="S189" s="5">
        <v>27646.44875</v>
      </c>
      <c r="T189" s="8">
        <v>0.83</v>
      </c>
      <c r="U189" s="5">
        <v>352.73962499999999</v>
      </c>
      <c r="AL189" s="5" t="str">
        <f t="shared" si="30"/>
        <v/>
      </c>
      <c r="AN189" s="5" t="str">
        <f t="shared" si="31"/>
        <v/>
      </c>
      <c r="AP189" s="5" t="str">
        <f t="shared" si="32"/>
        <v/>
      </c>
      <c r="AS189" s="5">
        <f t="shared" si="28"/>
        <v>64728.478375000006</v>
      </c>
      <c r="AT189" s="5">
        <f t="shared" si="24"/>
        <v>63304.451850750003</v>
      </c>
      <c r="AU189" s="11">
        <f t="shared" si="25"/>
        <v>0.43765625082728066</v>
      </c>
      <c r="AV189" s="5">
        <f t="shared" si="29"/>
        <v>437.65625082728064</v>
      </c>
    </row>
    <row r="190" spans="1:48" x14ac:dyDescent="0.3">
      <c r="A190" s="1" t="s">
        <v>250</v>
      </c>
      <c r="B190" s="1" t="s">
        <v>153</v>
      </c>
      <c r="C190" s="1" t="s">
        <v>154</v>
      </c>
      <c r="D190" s="1" t="s">
        <v>52</v>
      </c>
      <c r="E190" s="1" t="s">
        <v>92</v>
      </c>
      <c r="F190" s="1" t="s">
        <v>246</v>
      </c>
      <c r="G190" s="1" t="s">
        <v>55</v>
      </c>
      <c r="H190" s="1" t="s">
        <v>91</v>
      </c>
      <c r="I190" s="2">
        <v>161.76425387200001</v>
      </c>
      <c r="J190" s="2">
        <v>39.46</v>
      </c>
      <c r="K190" s="2">
        <f t="shared" si="26"/>
        <v>39.459999999999994</v>
      </c>
      <c r="L190" s="2">
        <f t="shared" si="27"/>
        <v>0</v>
      </c>
      <c r="N190" s="4">
        <v>4.8499999999999996</v>
      </c>
      <c r="O190" s="5">
        <v>10757.90625</v>
      </c>
      <c r="P190" s="6">
        <v>18.91</v>
      </c>
      <c r="Q190" s="5">
        <v>37284.125</v>
      </c>
      <c r="R190" s="7">
        <v>15.58</v>
      </c>
      <c r="S190" s="5">
        <v>19468.474999999999</v>
      </c>
      <c r="AB190" s="10">
        <v>0.12</v>
      </c>
      <c r="AC190" s="5">
        <v>13.11375</v>
      </c>
      <c r="AL190" s="5" t="str">
        <f t="shared" si="30"/>
        <v/>
      </c>
      <c r="AN190" s="5" t="str">
        <f t="shared" si="31"/>
        <v/>
      </c>
      <c r="AP190" s="5" t="str">
        <f t="shared" si="32"/>
        <v/>
      </c>
      <c r="AS190" s="5">
        <f t="shared" si="28"/>
        <v>67523.62000000001</v>
      </c>
      <c r="AT190" s="5">
        <f t="shared" si="24"/>
        <v>66038.100360000011</v>
      </c>
      <c r="AU190" s="11">
        <f t="shared" si="25"/>
        <v>0.45655536965163496</v>
      </c>
      <c r="AV190" s="5">
        <f t="shared" si="29"/>
        <v>456.55536965163498</v>
      </c>
    </row>
    <row r="191" spans="1:48" x14ac:dyDescent="0.3">
      <c r="A191" s="1" t="s">
        <v>251</v>
      </c>
      <c r="B191" s="1" t="s">
        <v>252</v>
      </c>
      <c r="C191" s="1" t="s">
        <v>253</v>
      </c>
      <c r="D191" s="1" t="s">
        <v>254</v>
      </c>
      <c r="E191" s="1" t="s">
        <v>80</v>
      </c>
      <c r="F191" s="1" t="s">
        <v>246</v>
      </c>
      <c r="G191" s="1" t="s">
        <v>55</v>
      </c>
      <c r="H191" s="1" t="s">
        <v>91</v>
      </c>
      <c r="I191" s="2">
        <v>201.74479115899999</v>
      </c>
      <c r="J191" s="2">
        <v>40.18</v>
      </c>
      <c r="K191" s="2">
        <f t="shared" si="26"/>
        <v>38.43</v>
      </c>
      <c r="L191" s="2">
        <f t="shared" si="27"/>
        <v>1.57</v>
      </c>
      <c r="N191" s="4">
        <v>6.4</v>
      </c>
      <c r="O191" s="5">
        <v>17035.2</v>
      </c>
      <c r="P191" s="6">
        <v>20.95</v>
      </c>
      <c r="Q191" s="5">
        <v>49466.884999999987</v>
      </c>
      <c r="R191" s="7">
        <v>11.08</v>
      </c>
      <c r="S191" s="5">
        <v>13453.89</v>
      </c>
      <c r="AL191" s="5" t="str">
        <f t="shared" si="30"/>
        <v/>
      </c>
      <c r="AM191" s="3">
        <v>0.47</v>
      </c>
      <c r="AN191" s="5">
        <f t="shared" si="31"/>
        <v>3258.04</v>
      </c>
      <c r="AP191" s="5" t="str">
        <f t="shared" si="32"/>
        <v/>
      </c>
      <c r="AQ191" s="2">
        <v>1.1000000000000001</v>
      </c>
      <c r="AS191" s="5">
        <f t="shared" si="28"/>
        <v>79955.974999999991</v>
      </c>
      <c r="AT191" s="5">
        <f t="shared" si="24"/>
        <v>78196.943549999982</v>
      </c>
      <c r="AU191" s="11">
        <f t="shared" si="25"/>
        <v>0.54061570931744884</v>
      </c>
      <c r="AV191" s="5">
        <f t="shared" si="29"/>
        <v>540.61570931744882</v>
      </c>
    </row>
    <row r="192" spans="1:48" x14ac:dyDescent="0.3">
      <c r="A192" s="1" t="s">
        <v>251</v>
      </c>
      <c r="B192" s="1" t="s">
        <v>252</v>
      </c>
      <c r="C192" s="1" t="s">
        <v>253</v>
      </c>
      <c r="D192" s="1" t="s">
        <v>254</v>
      </c>
      <c r="E192" s="1" t="s">
        <v>69</v>
      </c>
      <c r="F192" s="1" t="s">
        <v>246</v>
      </c>
      <c r="G192" s="1" t="s">
        <v>55</v>
      </c>
      <c r="H192" s="1" t="s">
        <v>91</v>
      </c>
      <c r="I192" s="2">
        <v>201.74479115899999</v>
      </c>
      <c r="J192" s="2">
        <v>39.44</v>
      </c>
      <c r="K192" s="2">
        <f t="shared" si="26"/>
        <v>38.339999999999996</v>
      </c>
      <c r="L192" s="2">
        <f t="shared" si="27"/>
        <v>1.1000000000000001</v>
      </c>
      <c r="N192" s="4">
        <v>1.44</v>
      </c>
      <c r="O192" s="5">
        <v>3194.1</v>
      </c>
      <c r="P192" s="6">
        <v>9.27</v>
      </c>
      <c r="Q192" s="5">
        <v>23771.334999999999</v>
      </c>
      <c r="R192" s="7">
        <v>14.63</v>
      </c>
      <c r="S192" s="5">
        <v>20587.608749999999</v>
      </c>
      <c r="T192" s="8">
        <v>7.18</v>
      </c>
      <c r="U192" s="5">
        <v>3051.4102499999999</v>
      </c>
      <c r="Z192" s="9">
        <v>2.81</v>
      </c>
      <c r="AA192" s="5">
        <v>452.42955000000012</v>
      </c>
      <c r="AB192" s="10">
        <v>3.01</v>
      </c>
      <c r="AC192" s="5">
        <v>333.30781250000001</v>
      </c>
      <c r="AL192" s="5" t="str">
        <f t="shared" si="30"/>
        <v/>
      </c>
      <c r="AM192" s="3">
        <v>0.44</v>
      </c>
      <c r="AN192" s="5">
        <f t="shared" si="31"/>
        <v>3050.08</v>
      </c>
      <c r="AP192" s="5" t="str">
        <f t="shared" si="32"/>
        <v/>
      </c>
      <c r="AQ192" s="2">
        <v>0.66</v>
      </c>
      <c r="AS192" s="5">
        <f t="shared" si="28"/>
        <v>51390.191362500002</v>
      </c>
      <c r="AT192" s="5">
        <f t="shared" si="24"/>
        <v>50259.607152525001</v>
      </c>
      <c r="AU192" s="11">
        <f t="shared" si="25"/>
        <v>0.347470526816756</v>
      </c>
      <c r="AV192" s="5">
        <f t="shared" si="29"/>
        <v>347.47052681675598</v>
      </c>
    </row>
    <row r="193" spans="1:48" x14ac:dyDescent="0.3">
      <c r="A193" s="1" t="s">
        <v>251</v>
      </c>
      <c r="B193" s="1" t="s">
        <v>252</v>
      </c>
      <c r="C193" s="1" t="s">
        <v>253</v>
      </c>
      <c r="D193" s="1" t="s">
        <v>254</v>
      </c>
      <c r="E193" s="1" t="s">
        <v>70</v>
      </c>
      <c r="F193" s="1" t="s">
        <v>246</v>
      </c>
      <c r="G193" s="1" t="s">
        <v>55</v>
      </c>
      <c r="H193" s="1" t="s">
        <v>91</v>
      </c>
      <c r="I193" s="2">
        <v>201.74479115899999</v>
      </c>
      <c r="J193" s="2">
        <v>40.369999999999997</v>
      </c>
      <c r="K193" s="2">
        <f t="shared" si="26"/>
        <v>37.510000000000005</v>
      </c>
      <c r="L193" s="2">
        <f t="shared" si="27"/>
        <v>2.4900000000000002</v>
      </c>
      <c r="P193" s="6">
        <v>13.02</v>
      </c>
      <c r="Q193" s="5">
        <v>33935.440000000002</v>
      </c>
      <c r="R193" s="7">
        <v>23.29</v>
      </c>
      <c r="S193" s="5">
        <v>32946.649999999987</v>
      </c>
      <c r="T193" s="8">
        <v>1.2</v>
      </c>
      <c r="U193" s="5">
        <v>509.98500000000001</v>
      </c>
      <c r="AL193" s="5" t="str">
        <f t="shared" si="30"/>
        <v/>
      </c>
      <c r="AM193" s="3">
        <v>0.99</v>
      </c>
      <c r="AN193" s="5">
        <f t="shared" si="31"/>
        <v>6862.68</v>
      </c>
      <c r="AP193" s="5" t="str">
        <f t="shared" si="32"/>
        <v/>
      </c>
      <c r="AQ193" s="2">
        <v>1.5</v>
      </c>
      <c r="AS193" s="5">
        <f t="shared" si="28"/>
        <v>67392.074999999997</v>
      </c>
      <c r="AT193" s="5">
        <f t="shared" si="24"/>
        <v>65909.449349999995</v>
      </c>
      <c r="AU193" s="11">
        <f t="shared" si="25"/>
        <v>0.45566593901831243</v>
      </c>
      <c r="AV193" s="5">
        <f t="shared" si="29"/>
        <v>455.66593901831237</v>
      </c>
    </row>
    <row r="194" spans="1:48" x14ac:dyDescent="0.3">
      <c r="A194" s="1" t="s">
        <v>251</v>
      </c>
      <c r="B194" s="1" t="s">
        <v>252</v>
      </c>
      <c r="C194" s="1" t="s">
        <v>253</v>
      </c>
      <c r="D194" s="1" t="s">
        <v>254</v>
      </c>
      <c r="E194" s="1" t="s">
        <v>71</v>
      </c>
      <c r="F194" s="1" t="s">
        <v>246</v>
      </c>
      <c r="G194" s="1" t="s">
        <v>55</v>
      </c>
      <c r="H194" s="1" t="s">
        <v>91</v>
      </c>
      <c r="I194" s="2">
        <v>201.74479115899999</v>
      </c>
      <c r="J194" s="2">
        <v>40.32</v>
      </c>
      <c r="K194" s="2">
        <f t="shared" si="26"/>
        <v>37.72</v>
      </c>
      <c r="L194" s="2">
        <f t="shared" si="27"/>
        <v>2.2800000000000002</v>
      </c>
      <c r="N194" s="4">
        <v>2.25</v>
      </c>
      <c r="O194" s="5">
        <v>5988.9375</v>
      </c>
      <c r="P194" s="6">
        <v>35.08</v>
      </c>
      <c r="Q194" s="5">
        <v>85692.494999999995</v>
      </c>
      <c r="R194" s="7">
        <v>0.39</v>
      </c>
      <c r="S194" s="5">
        <v>473.5575</v>
      </c>
      <c r="AL194" s="5" t="str">
        <f t="shared" si="30"/>
        <v/>
      </c>
      <c r="AM194" s="3">
        <v>0.79</v>
      </c>
      <c r="AN194" s="5">
        <f t="shared" si="31"/>
        <v>5476.2800000000007</v>
      </c>
      <c r="AP194" s="5" t="str">
        <f t="shared" si="32"/>
        <v/>
      </c>
      <c r="AQ194" s="2">
        <v>1.49</v>
      </c>
      <c r="AS194" s="5">
        <f t="shared" si="28"/>
        <v>92154.989999999991</v>
      </c>
      <c r="AT194" s="5">
        <f t="shared" si="24"/>
        <v>90127.580219999989</v>
      </c>
      <c r="AU194" s="11">
        <f t="shared" si="25"/>
        <v>0.62309833988007035</v>
      </c>
      <c r="AV194" s="5">
        <f t="shared" si="29"/>
        <v>623.09833988007028</v>
      </c>
    </row>
    <row r="195" spans="1:48" x14ac:dyDescent="0.3">
      <c r="A195" s="1" t="s">
        <v>251</v>
      </c>
      <c r="B195" s="1" t="s">
        <v>252</v>
      </c>
      <c r="C195" s="1" t="s">
        <v>253</v>
      </c>
      <c r="D195" s="1" t="s">
        <v>254</v>
      </c>
      <c r="E195" s="1" t="s">
        <v>72</v>
      </c>
      <c r="F195" s="1" t="s">
        <v>246</v>
      </c>
      <c r="G195" s="1" t="s">
        <v>55</v>
      </c>
      <c r="H195" s="1" t="s">
        <v>91</v>
      </c>
      <c r="I195" s="2">
        <v>201.74479115899999</v>
      </c>
      <c r="J195" s="2">
        <v>39.35</v>
      </c>
      <c r="K195" s="2">
        <f t="shared" si="26"/>
        <v>34.29</v>
      </c>
      <c r="L195" s="2">
        <f t="shared" si="27"/>
        <v>5.0600000000000005</v>
      </c>
      <c r="N195" s="4">
        <v>6.05</v>
      </c>
      <c r="O195" s="5">
        <v>18787.518749999999</v>
      </c>
      <c r="P195" s="6">
        <v>15.42</v>
      </c>
      <c r="Q195" s="5">
        <v>42010.06</v>
      </c>
      <c r="R195" s="7">
        <v>11.26</v>
      </c>
      <c r="S195" s="5">
        <v>15951.1975</v>
      </c>
      <c r="T195" s="8">
        <v>1.56</v>
      </c>
      <c r="U195" s="5">
        <v>662.98050000000001</v>
      </c>
      <c r="AL195" s="5" t="str">
        <f t="shared" si="30"/>
        <v/>
      </c>
      <c r="AM195" s="3">
        <v>2</v>
      </c>
      <c r="AN195" s="5">
        <f t="shared" si="31"/>
        <v>13864</v>
      </c>
      <c r="AP195" s="5" t="str">
        <f t="shared" si="32"/>
        <v/>
      </c>
      <c r="AQ195" s="2">
        <v>3.06</v>
      </c>
      <c r="AS195" s="5">
        <f t="shared" si="28"/>
        <v>77411.75675</v>
      </c>
      <c r="AT195" s="5">
        <f t="shared" ref="AT195:AT258" si="33">$AS$350*(AU195/100)</f>
        <v>75708.698101499991</v>
      </c>
      <c r="AU195" s="11">
        <f t="shared" ref="AU195:AU258" si="34">(AS195/$AS$350)*97.8</f>
        <v>0.52341318813148185</v>
      </c>
      <c r="AV195" s="5">
        <f t="shared" si="29"/>
        <v>523.41318813148189</v>
      </c>
    </row>
    <row r="196" spans="1:48" x14ac:dyDescent="0.3">
      <c r="A196" s="1" t="s">
        <v>255</v>
      </c>
      <c r="B196" s="1" t="s">
        <v>256</v>
      </c>
      <c r="C196" s="1" t="s">
        <v>257</v>
      </c>
      <c r="D196" s="1" t="s">
        <v>52</v>
      </c>
      <c r="E196" s="1" t="s">
        <v>77</v>
      </c>
      <c r="F196" s="1" t="s">
        <v>246</v>
      </c>
      <c r="G196" s="1" t="s">
        <v>55</v>
      </c>
      <c r="H196" s="1" t="s">
        <v>91</v>
      </c>
      <c r="I196" s="2">
        <v>120.224630425</v>
      </c>
      <c r="J196" s="2">
        <v>40.04</v>
      </c>
      <c r="K196" s="2">
        <f t="shared" ref="K196:K259" si="35">SUM(N196,P196,R196,T196,V196,X196,Z196,AB196,AE196,AG196,AI196)</f>
        <v>36.89</v>
      </c>
      <c r="L196" s="2">
        <f t="shared" ref="L196:L259" si="36">SUM(M196,AD196,AK196,AM196,AO196,AQ196,AR196)</f>
        <v>3.1</v>
      </c>
      <c r="N196" s="4">
        <v>12.71</v>
      </c>
      <c r="O196" s="5">
        <v>39469.316250000003</v>
      </c>
      <c r="P196" s="6">
        <v>22.5</v>
      </c>
      <c r="Q196" s="5">
        <v>61629.969999999987</v>
      </c>
      <c r="R196" s="7">
        <v>1.22</v>
      </c>
      <c r="S196" s="5">
        <v>1681.7362499999999</v>
      </c>
      <c r="AB196" s="10">
        <v>0.46</v>
      </c>
      <c r="AC196" s="5">
        <v>70.377125000000007</v>
      </c>
      <c r="AL196" s="5" t="str">
        <f t="shared" si="30"/>
        <v/>
      </c>
      <c r="AM196" s="3">
        <v>1.24</v>
      </c>
      <c r="AN196" s="5">
        <f t="shared" si="31"/>
        <v>8595.68</v>
      </c>
      <c r="AP196" s="5" t="str">
        <f t="shared" si="32"/>
        <v/>
      </c>
      <c r="AQ196" s="2">
        <v>1.86</v>
      </c>
      <c r="AS196" s="5">
        <f t="shared" ref="AS196:AS259" si="37">SUM(O196,Q196,S196,U196,W196,Y196,AA196,AC196,AF196,AH196,AJ196)</f>
        <v>102851.39962499999</v>
      </c>
      <c r="AT196" s="5">
        <f t="shared" si="33"/>
        <v>100588.66883324999</v>
      </c>
      <c r="AU196" s="11">
        <f t="shared" si="34"/>
        <v>0.69542122852684574</v>
      </c>
      <c r="AV196" s="5">
        <f t="shared" ref="AV196:AV259" si="38">(AU196/100)*$AV$1</f>
        <v>695.42122852684577</v>
      </c>
    </row>
    <row r="197" spans="1:48" x14ac:dyDescent="0.3">
      <c r="A197" s="1" t="s">
        <v>255</v>
      </c>
      <c r="B197" s="1" t="s">
        <v>256</v>
      </c>
      <c r="C197" s="1" t="s">
        <v>257</v>
      </c>
      <c r="D197" s="1" t="s">
        <v>52</v>
      </c>
      <c r="E197" s="1" t="s">
        <v>78</v>
      </c>
      <c r="F197" s="1" t="s">
        <v>246</v>
      </c>
      <c r="G197" s="1" t="s">
        <v>55</v>
      </c>
      <c r="H197" s="1" t="s">
        <v>91</v>
      </c>
      <c r="I197" s="2">
        <v>120.224630425</v>
      </c>
      <c r="J197" s="2">
        <v>38.979999999999997</v>
      </c>
      <c r="K197" s="2">
        <f t="shared" si="35"/>
        <v>36.5</v>
      </c>
      <c r="L197" s="2">
        <f t="shared" si="36"/>
        <v>2.48</v>
      </c>
      <c r="P197" s="6">
        <v>15.74</v>
      </c>
      <c r="Q197" s="5">
        <v>43304.675000000003</v>
      </c>
      <c r="R197" s="7">
        <v>10.11</v>
      </c>
      <c r="S197" s="5">
        <v>13324.37</v>
      </c>
      <c r="T197" s="8">
        <v>5.39</v>
      </c>
      <c r="U197" s="5">
        <v>1963.4422500000001</v>
      </c>
      <c r="Z197" s="9">
        <v>1.67</v>
      </c>
      <c r="AA197" s="5">
        <v>283.89165000000003</v>
      </c>
      <c r="AB197" s="10">
        <v>3.59</v>
      </c>
      <c r="AC197" s="5">
        <v>549.24756249999996</v>
      </c>
      <c r="AL197" s="5" t="str">
        <f t="shared" si="30"/>
        <v/>
      </c>
      <c r="AM197" s="3">
        <v>0.99</v>
      </c>
      <c r="AN197" s="5">
        <f t="shared" si="31"/>
        <v>6862.68</v>
      </c>
      <c r="AP197" s="5" t="str">
        <f t="shared" si="32"/>
        <v/>
      </c>
      <c r="AQ197" s="2">
        <v>1.49</v>
      </c>
      <c r="AS197" s="5">
        <f t="shared" si="37"/>
        <v>59425.626462500004</v>
      </c>
      <c r="AT197" s="5">
        <f t="shared" si="33"/>
        <v>58118.26268032501</v>
      </c>
      <c r="AU197" s="11">
        <f t="shared" si="34"/>
        <v>0.40180145638469422</v>
      </c>
      <c r="AV197" s="5">
        <f t="shared" si="38"/>
        <v>401.80145638469423</v>
      </c>
    </row>
    <row r="198" spans="1:48" x14ac:dyDescent="0.3">
      <c r="A198" s="1" t="s">
        <v>255</v>
      </c>
      <c r="B198" s="1" t="s">
        <v>256</v>
      </c>
      <c r="C198" s="1" t="s">
        <v>257</v>
      </c>
      <c r="D198" s="1" t="s">
        <v>52</v>
      </c>
      <c r="E198" s="1" t="s">
        <v>79</v>
      </c>
      <c r="F198" s="1" t="s">
        <v>246</v>
      </c>
      <c r="G198" s="1" t="s">
        <v>55</v>
      </c>
      <c r="H198" s="1" t="s">
        <v>91</v>
      </c>
      <c r="I198" s="2">
        <v>120.224630425</v>
      </c>
      <c r="J198" s="2">
        <v>39.11</v>
      </c>
      <c r="K198" s="2">
        <f t="shared" si="35"/>
        <v>39.119999999999997</v>
      </c>
      <c r="L198" s="2">
        <f t="shared" si="36"/>
        <v>0</v>
      </c>
      <c r="P198" s="6">
        <v>1.28</v>
      </c>
      <c r="Q198" s="5">
        <v>3022.08</v>
      </c>
      <c r="R198" s="7">
        <v>30.76</v>
      </c>
      <c r="S198" s="5">
        <v>37350.33</v>
      </c>
      <c r="T198" s="8">
        <v>7.08</v>
      </c>
      <c r="U198" s="5">
        <v>2579.067</v>
      </c>
      <c r="AL198" s="5" t="str">
        <f t="shared" si="30"/>
        <v/>
      </c>
      <c r="AN198" s="5" t="str">
        <f t="shared" si="31"/>
        <v/>
      </c>
      <c r="AP198" s="5" t="str">
        <f t="shared" si="32"/>
        <v/>
      </c>
      <c r="AS198" s="5">
        <f t="shared" si="37"/>
        <v>42951.477000000006</v>
      </c>
      <c r="AT198" s="5">
        <f t="shared" si="33"/>
        <v>42006.544506000006</v>
      </c>
      <c r="AU198" s="11">
        <f t="shared" si="34"/>
        <v>0.29041285788319254</v>
      </c>
      <c r="AV198" s="5">
        <f t="shared" si="38"/>
        <v>290.41285788319254</v>
      </c>
    </row>
    <row r="199" spans="1:48" x14ac:dyDescent="0.3">
      <c r="A199" s="1" t="s">
        <v>258</v>
      </c>
      <c r="B199" s="1" t="s">
        <v>259</v>
      </c>
      <c r="C199" s="1" t="s">
        <v>260</v>
      </c>
      <c r="D199" s="1" t="s">
        <v>261</v>
      </c>
      <c r="E199" s="1" t="s">
        <v>53</v>
      </c>
      <c r="F199" s="1" t="s">
        <v>262</v>
      </c>
      <c r="G199" s="1" t="s">
        <v>55</v>
      </c>
      <c r="H199" s="1" t="s">
        <v>91</v>
      </c>
      <c r="I199" s="2">
        <v>161.134014667</v>
      </c>
      <c r="J199" s="2">
        <v>39.229999999999997</v>
      </c>
      <c r="K199" s="2">
        <f t="shared" si="35"/>
        <v>39.24</v>
      </c>
      <c r="L199" s="2">
        <f t="shared" si="36"/>
        <v>0</v>
      </c>
      <c r="P199" s="6">
        <v>0.27</v>
      </c>
      <c r="Q199" s="5">
        <v>637.47</v>
      </c>
      <c r="R199" s="7">
        <v>23.07</v>
      </c>
      <c r="S199" s="5">
        <v>28480.233749999999</v>
      </c>
      <c r="T199" s="8">
        <v>14.56</v>
      </c>
      <c r="U199" s="5">
        <v>5598.2996249999997</v>
      </c>
      <c r="AB199" s="10">
        <v>1.34</v>
      </c>
      <c r="AC199" s="5">
        <v>205.01162500000001</v>
      </c>
      <c r="AL199" s="5" t="str">
        <f t="shared" si="30"/>
        <v/>
      </c>
      <c r="AN199" s="5" t="str">
        <f t="shared" si="31"/>
        <v/>
      </c>
      <c r="AP199" s="5" t="str">
        <f t="shared" si="32"/>
        <v/>
      </c>
      <c r="AS199" s="5">
        <f t="shared" si="37"/>
        <v>34921.014999999999</v>
      </c>
      <c r="AT199" s="5">
        <f t="shared" si="33"/>
        <v>34152.752669999994</v>
      </c>
      <c r="AU199" s="11">
        <f t="shared" si="34"/>
        <v>0.23611555351942456</v>
      </c>
      <c r="AV199" s="5">
        <f t="shared" si="38"/>
        <v>236.11555351942454</v>
      </c>
    </row>
    <row r="200" spans="1:48" x14ac:dyDescent="0.3">
      <c r="A200" s="1" t="s">
        <v>258</v>
      </c>
      <c r="B200" s="1" t="s">
        <v>259</v>
      </c>
      <c r="C200" s="1" t="s">
        <v>260</v>
      </c>
      <c r="D200" s="1" t="s">
        <v>261</v>
      </c>
      <c r="E200" s="1" t="s">
        <v>134</v>
      </c>
      <c r="F200" s="1" t="s">
        <v>262</v>
      </c>
      <c r="G200" s="1" t="s">
        <v>55</v>
      </c>
      <c r="H200" s="1" t="s">
        <v>91</v>
      </c>
      <c r="I200" s="2">
        <v>161.134014667</v>
      </c>
      <c r="J200" s="2">
        <v>38.380000000000003</v>
      </c>
      <c r="K200" s="2">
        <f t="shared" si="35"/>
        <v>35.809999999999995</v>
      </c>
      <c r="L200" s="2">
        <f t="shared" si="36"/>
        <v>2.57</v>
      </c>
      <c r="N200" s="4">
        <v>0.81</v>
      </c>
      <c r="O200" s="5">
        <v>1796.6812500000001</v>
      </c>
      <c r="P200" s="6">
        <v>19.739999999999998</v>
      </c>
      <c r="Q200" s="5">
        <v>38862.06</v>
      </c>
      <c r="R200" s="7">
        <v>13.27</v>
      </c>
      <c r="S200" s="5">
        <v>15058.723749999999</v>
      </c>
      <c r="T200" s="8">
        <v>1.99</v>
      </c>
      <c r="U200" s="5">
        <v>724.90724999999998</v>
      </c>
      <c r="AL200" s="5" t="str">
        <f t="shared" si="30"/>
        <v/>
      </c>
      <c r="AM200" s="3">
        <v>0.84</v>
      </c>
      <c r="AN200" s="5">
        <f t="shared" si="31"/>
        <v>5822.88</v>
      </c>
      <c r="AP200" s="5" t="str">
        <f t="shared" si="32"/>
        <v/>
      </c>
      <c r="AQ200" s="2">
        <v>1.73</v>
      </c>
      <c r="AS200" s="5">
        <f t="shared" si="37"/>
        <v>56442.372249999993</v>
      </c>
      <c r="AT200" s="5">
        <f t="shared" si="33"/>
        <v>55200.640060499994</v>
      </c>
      <c r="AU200" s="11">
        <f t="shared" si="34"/>
        <v>0.38163042986460038</v>
      </c>
      <c r="AV200" s="5">
        <f t="shared" si="38"/>
        <v>381.63042986460039</v>
      </c>
    </row>
    <row r="201" spans="1:48" x14ac:dyDescent="0.3">
      <c r="A201" s="1" t="s">
        <v>258</v>
      </c>
      <c r="B201" s="1" t="s">
        <v>259</v>
      </c>
      <c r="C201" s="1" t="s">
        <v>260</v>
      </c>
      <c r="D201" s="1" t="s">
        <v>261</v>
      </c>
      <c r="E201" s="1" t="s">
        <v>57</v>
      </c>
      <c r="F201" s="1" t="s">
        <v>262</v>
      </c>
      <c r="G201" s="1" t="s">
        <v>55</v>
      </c>
      <c r="H201" s="1" t="s">
        <v>91</v>
      </c>
      <c r="I201" s="2">
        <v>161.134014667</v>
      </c>
      <c r="J201" s="2">
        <v>39.25</v>
      </c>
      <c r="K201" s="2">
        <f t="shared" si="35"/>
        <v>36.58</v>
      </c>
      <c r="L201" s="2">
        <f t="shared" si="36"/>
        <v>2.66</v>
      </c>
      <c r="P201" s="6">
        <v>5.59</v>
      </c>
      <c r="Q201" s="5">
        <v>11025.87</v>
      </c>
      <c r="R201" s="7">
        <v>30.99</v>
      </c>
      <c r="S201" s="5">
        <v>32966.887499999997</v>
      </c>
      <c r="AL201" s="5" t="str">
        <f t="shared" si="30"/>
        <v/>
      </c>
      <c r="AM201" s="3">
        <v>1.03</v>
      </c>
      <c r="AN201" s="5">
        <f t="shared" si="31"/>
        <v>7139.96</v>
      </c>
      <c r="AP201" s="5" t="str">
        <f t="shared" si="32"/>
        <v/>
      </c>
      <c r="AQ201" s="2">
        <v>1.63</v>
      </c>
      <c r="AS201" s="5">
        <f t="shared" si="37"/>
        <v>43992.7575</v>
      </c>
      <c r="AT201" s="5">
        <f t="shared" si="33"/>
        <v>43024.916835000004</v>
      </c>
      <c r="AU201" s="11">
        <f t="shared" si="34"/>
        <v>0.29745338982725206</v>
      </c>
      <c r="AV201" s="5">
        <f t="shared" si="38"/>
        <v>297.45338982725207</v>
      </c>
    </row>
    <row r="202" spans="1:48" x14ac:dyDescent="0.3">
      <c r="A202" s="1" t="s">
        <v>258</v>
      </c>
      <c r="B202" s="1" t="s">
        <v>259</v>
      </c>
      <c r="C202" s="1" t="s">
        <v>260</v>
      </c>
      <c r="D202" s="1" t="s">
        <v>261</v>
      </c>
      <c r="E202" s="1" t="s">
        <v>58</v>
      </c>
      <c r="F202" s="1" t="s">
        <v>262</v>
      </c>
      <c r="G202" s="1" t="s">
        <v>55</v>
      </c>
      <c r="H202" s="1" t="s">
        <v>91</v>
      </c>
      <c r="I202" s="2">
        <v>161.134014667</v>
      </c>
      <c r="J202" s="2">
        <v>40.35</v>
      </c>
      <c r="K202" s="2">
        <f t="shared" si="35"/>
        <v>38.74</v>
      </c>
      <c r="L202" s="2">
        <f t="shared" si="36"/>
        <v>1.26</v>
      </c>
      <c r="N202" s="4">
        <v>5.41</v>
      </c>
      <c r="O202" s="5">
        <v>14400.067499999999</v>
      </c>
      <c r="P202" s="6">
        <v>19.850000000000001</v>
      </c>
      <c r="Q202" s="5">
        <v>46865.85</v>
      </c>
      <c r="R202" s="7">
        <v>13.48</v>
      </c>
      <c r="S202" s="5">
        <v>16669.62875</v>
      </c>
      <c r="AL202" s="5" t="str">
        <f t="shared" si="30"/>
        <v/>
      </c>
      <c r="AM202" s="3">
        <v>0.63</v>
      </c>
      <c r="AN202" s="5">
        <f t="shared" si="31"/>
        <v>4367.16</v>
      </c>
      <c r="AP202" s="5" t="str">
        <f t="shared" si="32"/>
        <v/>
      </c>
      <c r="AQ202" s="2">
        <v>0.63</v>
      </c>
      <c r="AS202" s="5">
        <f t="shared" si="37"/>
        <v>77935.546249999999</v>
      </c>
      <c r="AT202" s="5">
        <f t="shared" si="33"/>
        <v>76220.964232499988</v>
      </c>
      <c r="AU202" s="11">
        <f t="shared" si="34"/>
        <v>0.52695474749681426</v>
      </c>
      <c r="AV202" s="5">
        <f t="shared" si="38"/>
        <v>526.95474749681421</v>
      </c>
    </row>
    <row r="203" spans="1:48" x14ac:dyDescent="0.3">
      <c r="A203" s="1" t="s">
        <v>263</v>
      </c>
      <c r="B203" s="1" t="s">
        <v>66</v>
      </c>
      <c r="C203" s="1" t="s">
        <v>67</v>
      </c>
      <c r="D203" s="1" t="s">
        <v>68</v>
      </c>
      <c r="E203" s="1" t="s">
        <v>104</v>
      </c>
      <c r="F203" s="1" t="s">
        <v>262</v>
      </c>
      <c r="G203" s="1" t="s">
        <v>55</v>
      </c>
      <c r="H203" s="1" t="s">
        <v>91</v>
      </c>
      <c r="I203" s="2">
        <v>147.52641788700001</v>
      </c>
      <c r="J203" s="2">
        <v>28.47</v>
      </c>
      <c r="K203" s="2">
        <f t="shared" si="35"/>
        <v>28.48</v>
      </c>
      <c r="L203" s="2">
        <f t="shared" si="36"/>
        <v>0</v>
      </c>
      <c r="N203" s="4">
        <v>3.4</v>
      </c>
      <c r="O203" s="5">
        <v>10425.1875</v>
      </c>
      <c r="P203" s="6">
        <v>12.96</v>
      </c>
      <c r="Q203" s="5">
        <v>35017.565000000002</v>
      </c>
      <c r="R203" s="7">
        <v>4.25</v>
      </c>
      <c r="S203" s="5">
        <v>5903.2787500000004</v>
      </c>
      <c r="Z203" s="9">
        <v>6.09</v>
      </c>
      <c r="AA203" s="5">
        <v>1035.26955</v>
      </c>
      <c r="AB203" s="10">
        <v>1.78</v>
      </c>
      <c r="AC203" s="5">
        <v>272.32887499999998</v>
      </c>
      <c r="AL203" s="5" t="str">
        <f t="shared" si="30"/>
        <v/>
      </c>
      <c r="AN203" s="5" t="str">
        <f t="shared" si="31"/>
        <v/>
      </c>
      <c r="AP203" s="5" t="str">
        <f t="shared" si="32"/>
        <v/>
      </c>
      <c r="AS203" s="5">
        <f t="shared" si="37"/>
        <v>52653.629674999996</v>
      </c>
      <c r="AT203" s="5">
        <f t="shared" si="33"/>
        <v>51495.249822149999</v>
      </c>
      <c r="AU203" s="11">
        <f t="shared" si="34"/>
        <v>0.35601316042845327</v>
      </c>
      <c r="AV203" s="5">
        <f t="shared" si="38"/>
        <v>356.01316042845326</v>
      </c>
    </row>
    <row r="204" spans="1:48" x14ac:dyDescent="0.3">
      <c r="A204" s="1" t="s">
        <v>263</v>
      </c>
      <c r="B204" s="1" t="s">
        <v>66</v>
      </c>
      <c r="C204" s="1" t="s">
        <v>67</v>
      </c>
      <c r="D204" s="1" t="s">
        <v>68</v>
      </c>
      <c r="E204" s="1" t="s">
        <v>63</v>
      </c>
      <c r="F204" s="1" t="s">
        <v>262</v>
      </c>
      <c r="G204" s="1" t="s">
        <v>55</v>
      </c>
      <c r="H204" s="1" t="s">
        <v>91</v>
      </c>
      <c r="I204" s="2">
        <v>147.52641788700001</v>
      </c>
      <c r="J204" s="2">
        <v>36.54</v>
      </c>
      <c r="K204" s="2">
        <f t="shared" si="35"/>
        <v>36.529999999999994</v>
      </c>
      <c r="L204" s="2">
        <f t="shared" si="36"/>
        <v>0</v>
      </c>
      <c r="P204" s="6">
        <v>0.01</v>
      </c>
      <c r="Q204" s="5">
        <v>23.61</v>
      </c>
      <c r="R204" s="7">
        <v>26.31</v>
      </c>
      <c r="S204" s="5">
        <v>37030.577499999999</v>
      </c>
      <c r="T204" s="8">
        <v>9.4499999999999993</v>
      </c>
      <c r="U204" s="5">
        <v>4016.131875</v>
      </c>
      <c r="Z204" s="9">
        <v>0.16</v>
      </c>
      <c r="AA204" s="5">
        <v>27.199200000000001</v>
      </c>
      <c r="AB204" s="10">
        <v>0.6</v>
      </c>
      <c r="AC204" s="5">
        <v>91.796250000000001</v>
      </c>
      <c r="AL204" s="5" t="str">
        <f t="shared" si="30"/>
        <v/>
      </c>
      <c r="AN204" s="5" t="str">
        <f t="shared" si="31"/>
        <v/>
      </c>
      <c r="AP204" s="5" t="str">
        <f t="shared" si="32"/>
        <v/>
      </c>
      <c r="AS204" s="5">
        <f t="shared" si="37"/>
        <v>41189.314825000001</v>
      </c>
      <c r="AT204" s="5">
        <f t="shared" si="33"/>
        <v>40283.149898849995</v>
      </c>
      <c r="AU204" s="11">
        <f t="shared" si="34"/>
        <v>0.27849814414016072</v>
      </c>
      <c r="AV204" s="5">
        <f t="shared" si="38"/>
        <v>278.49814414016072</v>
      </c>
    </row>
    <row r="205" spans="1:48" x14ac:dyDescent="0.3">
      <c r="A205" s="1" t="s">
        <v>263</v>
      </c>
      <c r="B205" s="1" t="s">
        <v>66</v>
      </c>
      <c r="C205" s="1" t="s">
        <v>67</v>
      </c>
      <c r="D205" s="1" t="s">
        <v>68</v>
      </c>
      <c r="E205" s="1" t="s">
        <v>64</v>
      </c>
      <c r="F205" s="1" t="s">
        <v>262</v>
      </c>
      <c r="G205" s="1" t="s">
        <v>55</v>
      </c>
      <c r="H205" s="1" t="s">
        <v>91</v>
      </c>
      <c r="I205" s="2">
        <v>147.52641788700001</v>
      </c>
      <c r="J205" s="2">
        <v>39.97</v>
      </c>
      <c r="K205" s="2">
        <f t="shared" si="35"/>
        <v>37.159999999999997</v>
      </c>
      <c r="L205" s="2">
        <f t="shared" si="36"/>
        <v>2.8</v>
      </c>
      <c r="N205" s="4">
        <v>1.33</v>
      </c>
      <c r="O205" s="5">
        <v>3540.1275000000001</v>
      </c>
      <c r="P205" s="6">
        <v>17.11</v>
      </c>
      <c r="Q205" s="5">
        <v>39050.94</v>
      </c>
      <c r="R205" s="7">
        <v>18.72</v>
      </c>
      <c r="S205" s="5">
        <v>22769.21125</v>
      </c>
      <c r="AL205" s="5" t="str">
        <f t="shared" si="30"/>
        <v/>
      </c>
      <c r="AM205" s="3">
        <v>1.1200000000000001</v>
      </c>
      <c r="AN205" s="5">
        <f t="shared" si="31"/>
        <v>7763.8400000000011</v>
      </c>
      <c r="AP205" s="5" t="str">
        <f t="shared" si="32"/>
        <v/>
      </c>
      <c r="AQ205" s="2">
        <v>1.68</v>
      </c>
      <c r="AS205" s="5">
        <f t="shared" si="37"/>
        <v>65360.278750000005</v>
      </c>
      <c r="AT205" s="5">
        <f t="shared" si="33"/>
        <v>63922.352617499993</v>
      </c>
      <c r="AU205" s="11">
        <f t="shared" si="34"/>
        <v>0.44192811678698724</v>
      </c>
      <c r="AV205" s="5">
        <f t="shared" si="38"/>
        <v>441.92811678698723</v>
      </c>
    </row>
    <row r="206" spans="1:48" x14ac:dyDescent="0.3">
      <c r="A206" s="1" t="s">
        <v>263</v>
      </c>
      <c r="B206" s="1" t="s">
        <v>66</v>
      </c>
      <c r="C206" s="1" t="s">
        <v>67</v>
      </c>
      <c r="D206" s="1" t="s">
        <v>68</v>
      </c>
      <c r="E206" s="1" t="s">
        <v>92</v>
      </c>
      <c r="F206" s="1" t="s">
        <v>262</v>
      </c>
      <c r="G206" s="1" t="s">
        <v>55</v>
      </c>
      <c r="H206" s="1" t="s">
        <v>91</v>
      </c>
      <c r="I206" s="2">
        <v>147.52641788700001</v>
      </c>
      <c r="J206" s="2">
        <v>38.14</v>
      </c>
      <c r="K206" s="2">
        <f t="shared" si="35"/>
        <v>35.760000000000005</v>
      </c>
      <c r="L206" s="2">
        <f t="shared" si="36"/>
        <v>2.38</v>
      </c>
      <c r="N206" s="4">
        <v>8.82</v>
      </c>
      <c r="O206" s="5">
        <v>23476.634999999998</v>
      </c>
      <c r="P206" s="6">
        <v>22.71</v>
      </c>
      <c r="Q206" s="5">
        <v>53437.3</v>
      </c>
      <c r="R206" s="7">
        <v>4.2300000000000004</v>
      </c>
      <c r="S206" s="5">
        <v>4723.4324999999999</v>
      </c>
      <c r="AL206" s="5" t="str">
        <f t="shared" si="30"/>
        <v/>
      </c>
      <c r="AM206" s="3">
        <v>0.95</v>
      </c>
      <c r="AN206" s="5">
        <f t="shared" si="31"/>
        <v>6585.4</v>
      </c>
      <c r="AP206" s="5" t="str">
        <f t="shared" si="32"/>
        <v/>
      </c>
      <c r="AQ206" s="2">
        <v>1.43</v>
      </c>
      <c r="AS206" s="5">
        <f t="shared" si="37"/>
        <v>81637.367499999993</v>
      </c>
      <c r="AT206" s="5">
        <f t="shared" si="33"/>
        <v>79841.345414999989</v>
      </c>
      <c r="AU206" s="11">
        <f t="shared" si="34"/>
        <v>0.55198430558593958</v>
      </c>
      <c r="AV206" s="5">
        <f t="shared" si="38"/>
        <v>551.98430558593964</v>
      </c>
    </row>
    <row r="207" spans="1:48" x14ac:dyDescent="0.3">
      <c r="A207" s="1" t="s">
        <v>264</v>
      </c>
      <c r="B207" s="1" t="s">
        <v>66</v>
      </c>
      <c r="C207" s="1" t="s">
        <v>67</v>
      </c>
      <c r="D207" s="1" t="s">
        <v>68</v>
      </c>
      <c r="E207" s="1" t="s">
        <v>104</v>
      </c>
      <c r="F207" s="1" t="s">
        <v>262</v>
      </c>
      <c r="G207" s="1" t="s">
        <v>55</v>
      </c>
      <c r="H207" s="1" t="s">
        <v>91</v>
      </c>
      <c r="I207" s="2">
        <v>8.5227183048900006</v>
      </c>
      <c r="J207" s="2">
        <v>5.42</v>
      </c>
      <c r="K207" s="2">
        <f t="shared" si="35"/>
        <v>5.42</v>
      </c>
      <c r="L207" s="2">
        <f t="shared" si="36"/>
        <v>0</v>
      </c>
      <c r="Z207" s="9">
        <v>1.34</v>
      </c>
      <c r="AA207" s="5">
        <v>227.79329999999999</v>
      </c>
      <c r="AB207" s="10">
        <v>4.08</v>
      </c>
      <c r="AC207" s="5">
        <v>624.21450000000004</v>
      </c>
      <c r="AL207" s="5" t="str">
        <f t="shared" si="30"/>
        <v/>
      </c>
      <c r="AN207" s="5" t="str">
        <f t="shared" si="31"/>
        <v/>
      </c>
      <c r="AP207" s="5" t="str">
        <f t="shared" si="32"/>
        <v/>
      </c>
      <c r="AS207" s="5">
        <f t="shared" si="37"/>
        <v>852.00780000000009</v>
      </c>
      <c r="AT207" s="5">
        <f t="shared" si="33"/>
        <v>833.26362840000002</v>
      </c>
      <c r="AU207" s="11">
        <f t="shared" si="34"/>
        <v>5.7607802436403181E-3</v>
      </c>
      <c r="AV207" s="5">
        <f t="shared" si="38"/>
        <v>5.7607802436403182</v>
      </c>
    </row>
    <row r="208" spans="1:48" x14ac:dyDescent="0.3">
      <c r="A208" s="1" t="s">
        <v>264</v>
      </c>
      <c r="B208" s="1" t="s">
        <v>66</v>
      </c>
      <c r="C208" s="1" t="s">
        <v>67</v>
      </c>
      <c r="D208" s="1" t="s">
        <v>68</v>
      </c>
      <c r="E208" s="1" t="s">
        <v>63</v>
      </c>
      <c r="F208" s="1" t="s">
        <v>262</v>
      </c>
      <c r="G208" s="1" t="s">
        <v>55</v>
      </c>
      <c r="H208" s="1" t="s">
        <v>91</v>
      </c>
      <c r="I208" s="2">
        <v>8.5227183048900006</v>
      </c>
      <c r="J208" s="2">
        <v>2.59</v>
      </c>
      <c r="K208" s="2">
        <f t="shared" si="35"/>
        <v>2.59</v>
      </c>
      <c r="L208" s="2">
        <f t="shared" si="36"/>
        <v>0</v>
      </c>
      <c r="Z208" s="9">
        <v>0.75</v>
      </c>
      <c r="AA208" s="5">
        <v>127.49625</v>
      </c>
      <c r="AB208" s="10">
        <v>1.84</v>
      </c>
      <c r="AC208" s="5">
        <v>281.50850000000003</v>
      </c>
      <c r="AL208" s="5" t="str">
        <f t="shared" si="30"/>
        <v/>
      </c>
      <c r="AN208" s="5" t="str">
        <f t="shared" si="31"/>
        <v/>
      </c>
      <c r="AP208" s="5" t="str">
        <f t="shared" si="32"/>
        <v/>
      </c>
      <c r="AS208" s="5">
        <f t="shared" si="37"/>
        <v>409.00475000000006</v>
      </c>
      <c r="AT208" s="5">
        <f t="shared" si="33"/>
        <v>400.00664550000005</v>
      </c>
      <c r="AU208" s="11">
        <f t="shared" si="34"/>
        <v>2.7654517756234712E-3</v>
      </c>
      <c r="AV208" s="5">
        <f t="shared" si="38"/>
        <v>2.7654517756234713</v>
      </c>
    </row>
    <row r="209" spans="1:48" x14ac:dyDescent="0.3">
      <c r="A209" s="1" t="s">
        <v>265</v>
      </c>
      <c r="B209" s="1" t="s">
        <v>75</v>
      </c>
      <c r="C209" s="1" t="s">
        <v>76</v>
      </c>
      <c r="D209" s="1" t="s">
        <v>52</v>
      </c>
      <c r="E209" s="1" t="s">
        <v>104</v>
      </c>
      <c r="F209" s="1" t="s">
        <v>262</v>
      </c>
      <c r="G209" s="1" t="s">
        <v>55</v>
      </c>
      <c r="H209" s="1" t="s">
        <v>91</v>
      </c>
      <c r="I209" s="2">
        <v>4.23803877818</v>
      </c>
      <c r="J209" s="2">
        <v>3.27</v>
      </c>
      <c r="K209" s="2">
        <f t="shared" si="35"/>
        <v>3.27</v>
      </c>
      <c r="L209" s="2">
        <f t="shared" si="36"/>
        <v>0</v>
      </c>
      <c r="Z209" s="9">
        <v>1.75</v>
      </c>
      <c r="AA209" s="5">
        <v>297.49124999999998</v>
      </c>
      <c r="AB209" s="10">
        <v>1.52</v>
      </c>
      <c r="AC209" s="5">
        <v>232.5505</v>
      </c>
      <c r="AL209" s="5" t="str">
        <f t="shared" si="30"/>
        <v/>
      </c>
      <c r="AN209" s="5" t="str">
        <f t="shared" si="31"/>
        <v/>
      </c>
      <c r="AP209" s="5" t="str">
        <f t="shared" si="32"/>
        <v/>
      </c>
      <c r="AS209" s="5">
        <f t="shared" si="37"/>
        <v>530.04174999999998</v>
      </c>
      <c r="AT209" s="5">
        <f t="shared" si="33"/>
        <v>518.3808315</v>
      </c>
      <c r="AU209" s="11">
        <f t="shared" si="34"/>
        <v>3.583833436389362E-3</v>
      </c>
      <c r="AV209" s="5">
        <f t="shared" si="38"/>
        <v>3.5838334363893618</v>
      </c>
    </row>
    <row r="210" spans="1:48" x14ac:dyDescent="0.3">
      <c r="A210" s="1" t="s">
        <v>266</v>
      </c>
      <c r="B210" s="1" t="s">
        <v>267</v>
      </c>
      <c r="C210" s="1" t="s">
        <v>268</v>
      </c>
      <c r="D210" s="1" t="s">
        <v>68</v>
      </c>
      <c r="E210" s="1" t="s">
        <v>69</v>
      </c>
      <c r="F210" s="1" t="s">
        <v>262</v>
      </c>
      <c r="G210" s="1" t="s">
        <v>55</v>
      </c>
      <c r="H210" s="1" t="s">
        <v>91</v>
      </c>
      <c r="I210" s="2">
        <v>160.645365051</v>
      </c>
      <c r="J210" s="2">
        <v>38.31</v>
      </c>
      <c r="K210" s="2">
        <f t="shared" si="35"/>
        <v>38.300000000000004</v>
      </c>
      <c r="L210" s="2">
        <f t="shared" si="36"/>
        <v>0</v>
      </c>
      <c r="N210" s="4">
        <v>3.96</v>
      </c>
      <c r="O210" s="5">
        <v>7027.02</v>
      </c>
      <c r="P210" s="6">
        <v>24.31</v>
      </c>
      <c r="Q210" s="5">
        <v>38271.81</v>
      </c>
      <c r="R210" s="7">
        <v>7.18</v>
      </c>
      <c r="S210" s="5">
        <v>5836.4949999999999</v>
      </c>
      <c r="Z210" s="9">
        <v>0.75</v>
      </c>
      <c r="AA210" s="5">
        <v>72.855000000000004</v>
      </c>
      <c r="AB210" s="10">
        <v>2.1</v>
      </c>
      <c r="AC210" s="5">
        <v>183.5925</v>
      </c>
      <c r="AL210" s="5" t="str">
        <f t="shared" si="30"/>
        <v/>
      </c>
      <c r="AN210" s="5" t="str">
        <f t="shared" si="31"/>
        <v/>
      </c>
      <c r="AP210" s="5" t="str">
        <f t="shared" si="32"/>
        <v/>
      </c>
      <c r="AS210" s="5">
        <f t="shared" si="37"/>
        <v>51391.772500000006</v>
      </c>
      <c r="AT210" s="5">
        <f t="shared" si="33"/>
        <v>50261.153505000002</v>
      </c>
      <c r="AU210" s="11">
        <f t="shared" si="34"/>
        <v>0.34748121754713723</v>
      </c>
      <c r="AV210" s="5">
        <f t="shared" si="38"/>
        <v>347.48121754713725</v>
      </c>
    </row>
    <row r="211" spans="1:48" x14ac:dyDescent="0.3">
      <c r="A211" s="1" t="s">
        <v>266</v>
      </c>
      <c r="B211" s="1" t="s">
        <v>267</v>
      </c>
      <c r="C211" s="1" t="s">
        <v>268</v>
      </c>
      <c r="D211" s="1" t="s">
        <v>68</v>
      </c>
      <c r="E211" s="1" t="s">
        <v>70</v>
      </c>
      <c r="F211" s="1" t="s">
        <v>262</v>
      </c>
      <c r="G211" s="1" t="s">
        <v>55</v>
      </c>
      <c r="H211" s="1" t="s">
        <v>91</v>
      </c>
      <c r="I211" s="2">
        <v>160.645365051</v>
      </c>
      <c r="J211" s="2">
        <v>40.15</v>
      </c>
      <c r="K211" s="2">
        <f t="shared" si="35"/>
        <v>39.49</v>
      </c>
      <c r="L211" s="2">
        <f t="shared" si="36"/>
        <v>0.51</v>
      </c>
      <c r="N211" s="4">
        <v>0.11</v>
      </c>
      <c r="O211" s="5">
        <v>292.79250000000002</v>
      </c>
      <c r="P211" s="6">
        <v>7.08</v>
      </c>
      <c r="Q211" s="5">
        <v>15157.62</v>
      </c>
      <c r="R211" s="7">
        <v>25.66</v>
      </c>
      <c r="S211" s="5">
        <v>22807.662499999999</v>
      </c>
      <c r="T211" s="8">
        <v>6.6400000000000006</v>
      </c>
      <c r="U211" s="5">
        <v>1754.5912499999999</v>
      </c>
      <c r="AL211" s="5" t="str">
        <f t="shared" si="30"/>
        <v/>
      </c>
      <c r="AM211" s="3">
        <v>0.22</v>
      </c>
      <c r="AN211" s="5">
        <f t="shared" si="31"/>
        <v>1525.04</v>
      </c>
      <c r="AP211" s="5" t="str">
        <f t="shared" si="32"/>
        <v/>
      </c>
      <c r="AQ211" s="2">
        <v>0.28999999999999998</v>
      </c>
      <c r="AS211" s="5">
        <f t="shared" si="37"/>
        <v>40012.666249999995</v>
      </c>
      <c r="AT211" s="5">
        <f t="shared" si="33"/>
        <v>39132.387592499996</v>
      </c>
      <c r="AU211" s="11">
        <f t="shared" si="34"/>
        <v>0.27054233215749163</v>
      </c>
      <c r="AV211" s="5">
        <f t="shared" si="38"/>
        <v>270.54233215749161</v>
      </c>
    </row>
    <row r="212" spans="1:48" x14ac:dyDescent="0.3">
      <c r="A212" s="1" t="s">
        <v>266</v>
      </c>
      <c r="B212" s="1" t="s">
        <v>267</v>
      </c>
      <c r="C212" s="1" t="s">
        <v>268</v>
      </c>
      <c r="D212" s="1" t="s">
        <v>68</v>
      </c>
      <c r="E212" s="1" t="s">
        <v>71</v>
      </c>
      <c r="F212" s="1" t="s">
        <v>262</v>
      </c>
      <c r="G212" s="1" t="s">
        <v>55</v>
      </c>
      <c r="H212" s="1" t="s">
        <v>91</v>
      </c>
      <c r="I212" s="2">
        <v>160.645365051</v>
      </c>
      <c r="J212" s="2">
        <v>40.04</v>
      </c>
      <c r="K212" s="2">
        <f t="shared" si="35"/>
        <v>37.760000000000005</v>
      </c>
      <c r="L212" s="2">
        <f t="shared" si="36"/>
        <v>2.2400000000000002</v>
      </c>
      <c r="N212" s="4">
        <v>1.2</v>
      </c>
      <c r="O212" s="5">
        <v>2129.4</v>
      </c>
      <c r="P212" s="6">
        <v>23.74</v>
      </c>
      <c r="Q212" s="5">
        <v>40058.300000000003</v>
      </c>
      <c r="R212" s="7">
        <v>11.73</v>
      </c>
      <c r="S212" s="5">
        <v>11104.31625</v>
      </c>
      <c r="T212" s="8">
        <v>1.0900000000000001</v>
      </c>
      <c r="U212" s="5">
        <v>268.34924999999998</v>
      </c>
      <c r="AL212" s="5" t="str">
        <f t="shared" si="30"/>
        <v/>
      </c>
      <c r="AM212" s="3">
        <v>0.74</v>
      </c>
      <c r="AN212" s="5">
        <f t="shared" si="31"/>
        <v>5129.68</v>
      </c>
      <c r="AP212" s="5" t="str">
        <f t="shared" si="32"/>
        <v/>
      </c>
      <c r="AQ212" s="2">
        <v>1.5</v>
      </c>
      <c r="AS212" s="5">
        <f t="shared" si="37"/>
        <v>53560.3655</v>
      </c>
      <c r="AT212" s="5">
        <f t="shared" si="33"/>
        <v>52382.037458999992</v>
      </c>
      <c r="AU212" s="11">
        <f t="shared" si="34"/>
        <v>0.36214397968487427</v>
      </c>
      <c r="AV212" s="5">
        <f t="shared" si="38"/>
        <v>362.14397968487424</v>
      </c>
    </row>
    <row r="213" spans="1:48" x14ac:dyDescent="0.3">
      <c r="A213" s="1" t="s">
        <v>266</v>
      </c>
      <c r="B213" s="1" t="s">
        <v>267</v>
      </c>
      <c r="C213" s="1" t="s">
        <v>268</v>
      </c>
      <c r="D213" s="1" t="s">
        <v>68</v>
      </c>
      <c r="E213" s="1" t="s">
        <v>72</v>
      </c>
      <c r="F213" s="1" t="s">
        <v>262</v>
      </c>
      <c r="G213" s="1" t="s">
        <v>55</v>
      </c>
      <c r="H213" s="1" t="s">
        <v>91</v>
      </c>
      <c r="I213" s="2">
        <v>160.645365051</v>
      </c>
      <c r="J213" s="2">
        <v>38.130000000000003</v>
      </c>
      <c r="K213" s="2">
        <f t="shared" si="35"/>
        <v>35.93</v>
      </c>
      <c r="L213" s="2">
        <f t="shared" si="36"/>
        <v>2.1799999999999997</v>
      </c>
      <c r="N213" s="4">
        <v>6.38</v>
      </c>
      <c r="O213" s="5">
        <v>16338.70875</v>
      </c>
      <c r="P213" s="6">
        <v>14.7</v>
      </c>
      <c r="Q213" s="5">
        <v>31708.23</v>
      </c>
      <c r="R213" s="7">
        <v>9.83</v>
      </c>
      <c r="S213" s="5">
        <v>10993.01</v>
      </c>
      <c r="T213" s="8">
        <v>1.29</v>
      </c>
      <c r="U213" s="5">
        <v>362.45362499999999</v>
      </c>
      <c r="Z213" s="9">
        <v>1.78</v>
      </c>
      <c r="AA213" s="5">
        <v>191.85149999999999</v>
      </c>
      <c r="AB213" s="10">
        <v>1.95</v>
      </c>
      <c r="AC213" s="5">
        <v>223.5894375</v>
      </c>
      <c r="AL213" s="5" t="str">
        <f t="shared" si="30"/>
        <v/>
      </c>
      <c r="AM213" s="3">
        <v>0.76</v>
      </c>
      <c r="AN213" s="5">
        <f t="shared" si="31"/>
        <v>5268.32</v>
      </c>
      <c r="AP213" s="5" t="str">
        <f t="shared" si="32"/>
        <v/>
      </c>
      <c r="AQ213" s="2">
        <v>1.42</v>
      </c>
      <c r="AS213" s="5">
        <f t="shared" si="37"/>
        <v>59817.843312500001</v>
      </c>
      <c r="AT213" s="5">
        <f t="shared" si="33"/>
        <v>58501.850759624991</v>
      </c>
      <c r="AU213" s="11">
        <f t="shared" si="34"/>
        <v>0.40445339816351689</v>
      </c>
      <c r="AV213" s="5">
        <f t="shared" si="38"/>
        <v>404.45339816351685</v>
      </c>
    </row>
    <row r="214" spans="1:48" x14ac:dyDescent="0.3">
      <c r="A214" s="1" t="s">
        <v>269</v>
      </c>
      <c r="B214" s="1" t="s">
        <v>252</v>
      </c>
      <c r="C214" s="1" t="s">
        <v>253</v>
      </c>
      <c r="D214" s="1" t="s">
        <v>254</v>
      </c>
      <c r="E214" s="1" t="s">
        <v>78</v>
      </c>
      <c r="F214" s="1" t="s">
        <v>262</v>
      </c>
      <c r="G214" s="1" t="s">
        <v>55</v>
      </c>
      <c r="H214" s="1" t="s">
        <v>91</v>
      </c>
      <c r="I214" s="2">
        <v>40.396721234600001</v>
      </c>
      <c r="J214" s="2">
        <v>39.4</v>
      </c>
      <c r="K214" s="2">
        <f t="shared" si="35"/>
        <v>37.590000000000003</v>
      </c>
      <c r="L214" s="2">
        <f t="shared" si="36"/>
        <v>1.8</v>
      </c>
      <c r="P214" s="6">
        <v>31.43</v>
      </c>
      <c r="Q214" s="5">
        <v>62106.105000000003</v>
      </c>
      <c r="R214" s="7">
        <v>3.66</v>
      </c>
      <c r="S214" s="5">
        <v>3800.6025</v>
      </c>
      <c r="AB214" s="10">
        <v>2.5</v>
      </c>
      <c r="AC214" s="5">
        <v>273.203125</v>
      </c>
      <c r="AK214" s="3">
        <v>0.06</v>
      </c>
      <c r="AL214" s="5">
        <f t="shared" si="30"/>
        <v>249.55199999999999</v>
      </c>
      <c r="AM214" s="3">
        <v>0.43</v>
      </c>
      <c r="AN214" s="5">
        <f t="shared" si="31"/>
        <v>2980.7599999999998</v>
      </c>
      <c r="AP214" s="5" t="str">
        <f t="shared" si="32"/>
        <v/>
      </c>
      <c r="AQ214" s="2">
        <v>1.31</v>
      </c>
      <c r="AS214" s="5">
        <f t="shared" si="37"/>
        <v>66179.910625000004</v>
      </c>
      <c r="AT214" s="5">
        <f t="shared" si="33"/>
        <v>64723.952591249996</v>
      </c>
      <c r="AU214" s="11">
        <f t="shared" si="34"/>
        <v>0.44746998989255959</v>
      </c>
      <c r="AV214" s="5">
        <f t="shared" si="38"/>
        <v>447.46998989255957</v>
      </c>
    </row>
    <row r="215" spans="1:48" x14ac:dyDescent="0.3">
      <c r="A215" s="1" t="s">
        <v>270</v>
      </c>
      <c r="B215" s="1" t="s">
        <v>271</v>
      </c>
      <c r="C215" s="1" t="s">
        <v>253</v>
      </c>
      <c r="D215" s="1" t="s">
        <v>254</v>
      </c>
      <c r="E215" s="1" t="s">
        <v>77</v>
      </c>
      <c r="F215" s="1" t="s">
        <v>262</v>
      </c>
      <c r="G215" s="1" t="s">
        <v>55</v>
      </c>
      <c r="H215" s="1" t="s">
        <v>91</v>
      </c>
      <c r="I215" s="2">
        <v>121.769833393</v>
      </c>
      <c r="J215" s="2">
        <v>40.619999999999997</v>
      </c>
      <c r="K215" s="2">
        <f t="shared" si="35"/>
        <v>37.89</v>
      </c>
      <c r="L215" s="2">
        <f t="shared" si="36"/>
        <v>2.11</v>
      </c>
      <c r="N215" s="4">
        <v>4.04</v>
      </c>
      <c r="O215" s="5">
        <v>8961.2250000000004</v>
      </c>
      <c r="P215" s="6">
        <v>26.18</v>
      </c>
      <c r="Q215" s="5">
        <v>65439.05</v>
      </c>
      <c r="R215" s="7">
        <v>7.67</v>
      </c>
      <c r="S215" s="5">
        <v>10865.51375</v>
      </c>
      <c r="AL215" s="5" t="str">
        <f t="shared" si="30"/>
        <v/>
      </c>
      <c r="AM215" s="3">
        <v>0.7</v>
      </c>
      <c r="AN215" s="5">
        <f t="shared" si="31"/>
        <v>4852.3999999999996</v>
      </c>
      <c r="AP215" s="5" t="str">
        <f t="shared" si="32"/>
        <v/>
      </c>
      <c r="AQ215" s="2">
        <v>1.41</v>
      </c>
      <c r="AS215" s="5">
        <f t="shared" si="37"/>
        <v>85265.788750000007</v>
      </c>
      <c r="AT215" s="5">
        <f t="shared" si="33"/>
        <v>83389.941397500006</v>
      </c>
      <c r="AU215" s="11">
        <f t="shared" si="34"/>
        <v>0.57651757564826156</v>
      </c>
      <c r="AV215" s="5">
        <f t="shared" si="38"/>
        <v>576.51757564826153</v>
      </c>
    </row>
    <row r="216" spans="1:48" x14ac:dyDescent="0.3">
      <c r="A216" s="1" t="s">
        <v>270</v>
      </c>
      <c r="B216" s="1" t="s">
        <v>271</v>
      </c>
      <c r="C216" s="1" t="s">
        <v>253</v>
      </c>
      <c r="D216" s="1" t="s">
        <v>254</v>
      </c>
      <c r="E216" s="1" t="s">
        <v>79</v>
      </c>
      <c r="F216" s="1" t="s">
        <v>262</v>
      </c>
      <c r="G216" s="1" t="s">
        <v>55</v>
      </c>
      <c r="H216" s="1" t="s">
        <v>91</v>
      </c>
      <c r="I216" s="2">
        <v>121.769833393</v>
      </c>
      <c r="J216" s="2">
        <v>39.6</v>
      </c>
      <c r="K216" s="2">
        <f t="shared" si="35"/>
        <v>37.119999999999997</v>
      </c>
      <c r="L216" s="2">
        <f t="shared" si="36"/>
        <v>2.4699999999999998</v>
      </c>
      <c r="N216" s="4">
        <v>1.77</v>
      </c>
      <c r="O216" s="5">
        <v>5496.5137500000001</v>
      </c>
      <c r="P216" s="6">
        <v>25.09</v>
      </c>
      <c r="Q216" s="5">
        <v>62731.77</v>
      </c>
      <c r="R216" s="7">
        <v>10.26</v>
      </c>
      <c r="S216" s="5">
        <v>14226.9625</v>
      </c>
      <c r="AL216" s="5" t="str">
        <f t="shared" si="30"/>
        <v/>
      </c>
      <c r="AM216" s="3">
        <v>0.97</v>
      </c>
      <c r="AN216" s="5">
        <f t="shared" si="31"/>
        <v>6724.04</v>
      </c>
      <c r="AP216" s="5" t="str">
        <f t="shared" si="32"/>
        <v/>
      </c>
      <c r="AQ216" s="2">
        <v>1.5</v>
      </c>
      <c r="AS216" s="5">
        <f t="shared" si="37"/>
        <v>82455.246249999997</v>
      </c>
      <c r="AT216" s="5">
        <f t="shared" si="33"/>
        <v>80641.23083249999</v>
      </c>
      <c r="AU216" s="11">
        <f t="shared" si="34"/>
        <v>0.55751432508187992</v>
      </c>
      <c r="AV216" s="5">
        <f t="shared" si="38"/>
        <v>557.51432508187997</v>
      </c>
    </row>
    <row r="217" spans="1:48" x14ac:dyDescent="0.3">
      <c r="A217" s="1" t="s">
        <v>270</v>
      </c>
      <c r="B217" s="1" t="s">
        <v>271</v>
      </c>
      <c r="C217" s="1" t="s">
        <v>253</v>
      </c>
      <c r="D217" s="1" t="s">
        <v>254</v>
      </c>
      <c r="E217" s="1" t="s">
        <v>80</v>
      </c>
      <c r="F217" s="1" t="s">
        <v>262</v>
      </c>
      <c r="G217" s="1" t="s">
        <v>55</v>
      </c>
      <c r="H217" s="1" t="s">
        <v>91</v>
      </c>
      <c r="I217" s="2">
        <v>121.769833393</v>
      </c>
      <c r="J217" s="2">
        <v>40.590000000000003</v>
      </c>
      <c r="K217" s="2">
        <f t="shared" si="35"/>
        <v>37.64</v>
      </c>
      <c r="L217" s="2">
        <f t="shared" si="36"/>
        <v>2.36</v>
      </c>
      <c r="N217" s="4">
        <v>8.34</v>
      </c>
      <c r="O217" s="5">
        <v>25898.827499999999</v>
      </c>
      <c r="P217" s="6">
        <v>23.63</v>
      </c>
      <c r="Q217" s="5">
        <v>65029.80999999999</v>
      </c>
      <c r="R217" s="7">
        <v>5.67</v>
      </c>
      <c r="S217" s="5">
        <v>8032.2637500000001</v>
      </c>
      <c r="AL217" s="5" t="str">
        <f t="shared" si="30"/>
        <v/>
      </c>
      <c r="AM217" s="3">
        <v>0.86</v>
      </c>
      <c r="AN217" s="5">
        <f t="shared" si="31"/>
        <v>5961.5199999999995</v>
      </c>
      <c r="AP217" s="5" t="str">
        <f t="shared" si="32"/>
        <v/>
      </c>
      <c r="AQ217" s="2">
        <v>1.5</v>
      </c>
      <c r="AS217" s="5">
        <f t="shared" si="37"/>
        <v>98960.901249999981</v>
      </c>
      <c r="AT217" s="5">
        <f t="shared" si="33"/>
        <v>96783.761422499985</v>
      </c>
      <c r="AU217" s="11">
        <f t="shared" si="34"/>
        <v>0.66911594566838506</v>
      </c>
      <c r="AV217" s="5">
        <f t="shared" si="38"/>
        <v>669.11594566838505</v>
      </c>
    </row>
    <row r="218" spans="1:48" x14ac:dyDescent="0.3">
      <c r="A218" s="1" t="s">
        <v>272</v>
      </c>
      <c r="B218" s="1" t="s">
        <v>273</v>
      </c>
      <c r="C218" s="1" t="s">
        <v>67</v>
      </c>
      <c r="D218" s="1" t="s">
        <v>52</v>
      </c>
      <c r="E218" s="1" t="s">
        <v>53</v>
      </c>
      <c r="F218" s="1" t="s">
        <v>274</v>
      </c>
      <c r="G218" s="1" t="s">
        <v>55</v>
      </c>
      <c r="H218" s="1" t="s">
        <v>91</v>
      </c>
      <c r="I218" s="2">
        <v>160.71226193000001</v>
      </c>
      <c r="J218" s="2">
        <v>39.47</v>
      </c>
      <c r="K218" s="2">
        <f t="shared" si="35"/>
        <v>37.979999999999997</v>
      </c>
      <c r="L218" s="2">
        <f t="shared" si="36"/>
        <v>1.4900000000000002</v>
      </c>
      <c r="M218" s="3">
        <v>0.93</v>
      </c>
      <c r="N218" s="4">
        <v>0.9900000000000001</v>
      </c>
      <c r="O218" s="5">
        <v>2981.16</v>
      </c>
      <c r="P218" s="6">
        <v>14.96</v>
      </c>
      <c r="Q218" s="5">
        <v>37819.285000000003</v>
      </c>
      <c r="R218" s="7">
        <v>20.309999999999999</v>
      </c>
      <c r="S218" s="5">
        <v>28771.653750000001</v>
      </c>
      <c r="T218" s="8">
        <v>1.37</v>
      </c>
      <c r="U218" s="5">
        <v>582.23287500000004</v>
      </c>
      <c r="Z218" s="9">
        <v>0.35</v>
      </c>
      <c r="AA218" s="5">
        <v>59.498249999999999</v>
      </c>
      <c r="AL218" s="5" t="str">
        <f t="shared" si="30"/>
        <v/>
      </c>
      <c r="AM218" s="3">
        <v>0.25</v>
      </c>
      <c r="AN218" s="5">
        <f t="shared" si="31"/>
        <v>1733</v>
      </c>
      <c r="AP218" s="5" t="str">
        <f t="shared" si="32"/>
        <v/>
      </c>
      <c r="AQ218" s="2">
        <v>0.31</v>
      </c>
      <c r="AS218" s="5">
        <f t="shared" si="37"/>
        <v>70213.82987500001</v>
      </c>
      <c r="AT218" s="5">
        <f t="shared" si="33"/>
        <v>68669.125617750004</v>
      </c>
      <c r="AU218" s="11">
        <f t="shared" si="34"/>
        <v>0.47474500113053231</v>
      </c>
      <c r="AV218" s="5">
        <f t="shared" si="38"/>
        <v>474.74500113053233</v>
      </c>
    </row>
    <row r="219" spans="1:48" x14ac:dyDescent="0.3">
      <c r="A219" s="1" t="s">
        <v>272</v>
      </c>
      <c r="B219" s="1" t="s">
        <v>273</v>
      </c>
      <c r="C219" s="1" t="s">
        <v>67</v>
      </c>
      <c r="D219" s="1" t="s">
        <v>52</v>
      </c>
      <c r="E219" s="1" t="s">
        <v>134</v>
      </c>
      <c r="F219" s="1" t="s">
        <v>274</v>
      </c>
      <c r="G219" s="1" t="s">
        <v>55</v>
      </c>
      <c r="H219" s="1" t="s">
        <v>91</v>
      </c>
      <c r="I219" s="2">
        <v>160.71226193000001</v>
      </c>
      <c r="J219" s="2">
        <v>37.14</v>
      </c>
      <c r="K219" s="2">
        <f t="shared" si="35"/>
        <v>34.739999999999995</v>
      </c>
      <c r="L219" s="2">
        <f t="shared" si="36"/>
        <v>2.4</v>
      </c>
      <c r="M219" s="3">
        <v>0.85</v>
      </c>
      <c r="P219" s="6">
        <v>9.99</v>
      </c>
      <c r="Q219" s="5">
        <v>27517.455000000002</v>
      </c>
      <c r="R219" s="7">
        <v>22.32</v>
      </c>
      <c r="S219" s="5">
        <v>31619.07</v>
      </c>
      <c r="T219" s="8">
        <v>1.1200000000000001</v>
      </c>
      <c r="U219" s="5">
        <v>475.98599999999999</v>
      </c>
      <c r="Z219" s="9">
        <v>1.19</v>
      </c>
      <c r="AA219" s="5">
        <v>202.29405</v>
      </c>
      <c r="AB219" s="10">
        <v>0.12</v>
      </c>
      <c r="AC219" s="5">
        <v>18.359249999999999</v>
      </c>
      <c r="AL219" s="5" t="str">
        <f t="shared" si="30"/>
        <v/>
      </c>
      <c r="AM219" s="3">
        <v>0.49</v>
      </c>
      <c r="AN219" s="5">
        <f t="shared" si="31"/>
        <v>3396.68</v>
      </c>
      <c r="AP219" s="5" t="str">
        <f t="shared" si="32"/>
        <v/>
      </c>
      <c r="AQ219" s="2">
        <v>1.06</v>
      </c>
      <c r="AS219" s="5">
        <f t="shared" si="37"/>
        <v>59833.164299999997</v>
      </c>
      <c r="AT219" s="5">
        <f t="shared" si="33"/>
        <v>58516.834685399997</v>
      </c>
      <c r="AU219" s="11">
        <f t="shared" si="34"/>
        <v>0.40455698975282289</v>
      </c>
      <c r="AV219" s="5">
        <f t="shared" si="38"/>
        <v>404.55698975282286</v>
      </c>
    </row>
    <row r="220" spans="1:48" x14ac:dyDescent="0.3">
      <c r="A220" s="1" t="s">
        <v>272</v>
      </c>
      <c r="B220" s="1" t="s">
        <v>273</v>
      </c>
      <c r="C220" s="1" t="s">
        <v>67</v>
      </c>
      <c r="D220" s="1" t="s">
        <v>52</v>
      </c>
      <c r="E220" s="1" t="s">
        <v>57</v>
      </c>
      <c r="F220" s="1" t="s">
        <v>274</v>
      </c>
      <c r="G220" s="1" t="s">
        <v>55</v>
      </c>
      <c r="H220" s="1" t="s">
        <v>91</v>
      </c>
      <c r="I220" s="2">
        <v>160.71226193000001</v>
      </c>
      <c r="J220" s="2">
        <v>38.06</v>
      </c>
      <c r="K220" s="2">
        <f t="shared" si="35"/>
        <v>36.53</v>
      </c>
      <c r="L220" s="2">
        <f t="shared" si="36"/>
        <v>1.52</v>
      </c>
      <c r="P220" s="6">
        <v>26.09</v>
      </c>
      <c r="Q220" s="5">
        <v>71864.904999999999</v>
      </c>
      <c r="R220" s="7">
        <v>10.199999999999999</v>
      </c>
      <c r="S220" s="5">
        <v>14449.575000000001</v>
      </c>
      <c r="T220" s="8">
        <v>0.24</v>
      </c>
      <c r="U220" s="5">
        <v>101.997</v>
      </c>
      <c r="AL220" s="5" t="str">
        <f t="shared" si="30"/>
        <v/>
      </c>
      <c r="AM220" s="3">
        <v>0.5</v>
      </c>
      <c r="AN220" s="5">
        <f t="shared" si="31"/>
        <v>3466</v>
      </c>
      <c r="AP220" s="5" t="str">
        <f t="shared" si="32"/>
        <v/>
      </c>
      <c r="AQ220" s="2">
        <v>1.02</v>
      </c>
      <c r="AS220" s="5">
        <f t="shared" si="37"/>
        <v>86416.476999999999</v>
      </c>
      <c r="AT220" s="5">
        <f t="shared" si="33"/>
        <v>84515.314505999995</v>
      </c>
      <c r="AU220" s="11">
        <f t="shared" si="34"/>
        <v>0.58429785904142884</v>
      </c>
      <c r="AV220" s="5">
        <f t="shared" si="38"/>
        <v>584.29785904142886</v>
      </c>
    </row>
    <row r="221" spans="1:48" x14ac:dyDescent="0.3">
      <c r="A221" s="1" t="s">
        <v>272</v>
      </c>
      <c r="B221" s="1" t="s">
        <v>273</v>
      </c>
      <c r="C221" s="1" t="s">
        <v>67</v>
      </c>
      <c r="D221" s="1" t="s">
        <v>52</v>
      </c>
      <c r="E221" s="1" t="s">
        <v>58</v>
      </c>
      <c r="F221" s="1" t="s">
        <v>274</v>
      </c>
      <c r="G221" s="1" t="s">
        <v>55</v>
      </c>
      <c r="H221" s="1" t="s">
        <v>91</v>
      </c>
      <c r="I221" s="2">
        <v>160.71226193000001</v>
      </c>
      <c r="J221" s="2">
        <v>40.090000000000003</v>
      </c>
      <c r="K221" s="2">
        <f t="shared" si="35"/>
        <v>39.01</v>
      </c>
      <c r="L221" s="2">
        <f t="shared" si="36"/>
        <v>0.99</v>
      </c>
      <c r="N221" s="4">
        <v>10.88</v>
      </c>
      <c r="O221" s="5">
        <v>33786.480000000003</v>
      </c>
      <c r="P221" s="6">
        <v>23.9</v>
      </c>
      <c r="Q221" s="5">
        <v>65832.55</v>
      </c>
      <c r="R221" s="7">
        <v>4.22</v>
      </c>
      <c r="S221" s="5">
        <v>5978.1574999999993</v>
      </c>
      <c r="T221" s="8">
        <v>0.01</v>
      </c>
      <c r="U221" s="5">
        <v>4.2498750000000003</v>
      </c>
      <c r="AL221" s="5" t="str">
        <f t="shared" si="30"/>
        <v/>
      </c>
      <c r="AM221" s="3">
        <v>0.5</v>
      </c>
      <c r="AN221" s="5">
        <f t="shared" si="31"/>
        <v>3466</v>
      </c>
      <c r="AP221" s="5" t="str">
        <f t="shared" si="32"/>
        <v/>
      </c>
      <c r="AQ221" s="2">
        <v>0.49</v>
      </c>
      <c r="AS221" s="5">
        <f t="shared" si="37"/>
        <v>105601.43737499999</v>
      </c>
      <c r="AT221" s="5">
        <f t="shared" si="33"/>
        <v>103278.20575275</v>
      </c>
      <c r="AU221" s="11">
        <f t="shared" si="34"/>
        <v>0.71401538123233166</v>
      </c>
      <c r="AV221" s="5">
        <f t="shared" si="38"/>
        <v>714.01538123233172</v>
      </c>
    </row>
    <row r="222" spans="1:48" x14ac:dyDescent="0.3">
      <c r="A222" s="1" t="s">
        <v>275</v>
      </c>
      <c r="B222" s="1" t="s">
        <v>66</v>
      </c>
      <c r="C222" s="1" t="s">
        <v>67</v>
      </c>
      <c r="D222" s="1" t="s">
        <v>68</v>
      </c>
      <c r="E222" s="1" t="s">
        <v>104</v>
      </c>
      <c r="F222" s="1" t="s">
        <v>274</v>
      </c>
      <c r="G222" s="1" t="s">
        <v>55</v>
      </c>
      <c r="H222" s="1" t="s">
        <v>91</v>
      </c>
      <c r="I222" s="2">
        <v>136.64856998299999</v>
      </c>
      <c r="J222" s="2">
        <v>28.09</v>
      </c>
      <c r="K222" s="2">
        <f t="shared" si="35"/>
        <v>11.590000000000002</v>
      </c>
      <c r="L222" s="2">
        <f t="shared" si="36"/>
        <v>0</v>
      </c>
      <c r="P222" s="6">
        <v>7.0000000000000007E-2</v>
      </c>
      <c r="Q222" s="5">
        <v>110.18</v>
      </c>
      <c r="R222" s="7">
        <v>10.55</v>
      </c>
      <c r="S222" s="5">
        <v>8540.2250000000004</v>
      </c>
      <c r="T222" s="8">
        <v>0.97</v>
      </c>
      <c r="U222" s="5">
        <v>246.49275</v>
      </c>
      <c r="AL222" s="5" t="str">
        <f t="shared" si="30"/>
        <v/>
      </c>
      <c r="AN222" s="5" t="str">
        <f t="shared" si="31"/>
        <v/>
      </c>
      <c r="AP222" s="5" t="str">
        <f t="shared" si="32"/>
        <v/>
      </c>
      <c r="AS222" s="5">
        <f t="shared" si="37"/>
        <v>8896.8977500000001</v>
      </c>
      <c r="AT222" s="5">
        <f t="shared" si="33"/>
        <v>8701.1659994999991</v>
      </c>
      <c r="AU222" s="11">
        <f t="shared" si="34"/>
        <v>6.0155637997548833E-2</v>
      </c>
      <c r="AV222" s="5">
        <f t="shared" si="38"/>
        <v>60.15563799754883</v>
      </c>
    </row>
    <row r="223" spans="1:48" x14ac:dyDescent="0.3">
      <c r="A223" s="1" t="s">
        <v>275</v>
      </c>
      <c r="B223" s="1" t="s">
        <v>66</v>
      </c>
      <c r="C223" s="1" t="s">
        <v>67</v>
      </c>
      <c r="D223" s="1" t="s">
        <v>68</v>
      </c>
      <c r="E223" s="1" t="s">
        <v>63</v>
      </c>
      <c r="F223" s="1" t="s">
        <v>274</v>
      </c>
      <c r="G223" s="1" t="s">
        <v>55</v>
      </c>
      <c r="H223" s="1" t="s">
        <v>91</v>
      </c>
      <c r="I223" s="2">
        <v>136.64856998299999</v>
      </c>
      <c r="J223" s="2">
        <v>39.049999999999997</v>
      </c>
      <c r="K223" s="2">
        <f t="shared" si="35"/>
        <v>38.36</v>
      </c>
      <c r="L223" s="2">
        <f t="shared" si="36"/>
        <v>0.67999999999999994</v>
      </c>
      <c r="N223" s="4">
        <v>6.49</v>
      </c>
      <c r="O223" s="5">
        <v>11516.504999999999</v>
      </c>
      <c r="P223" s="6">
        <v>25.05</v>
      </c>
      <c r="Q223" s="5">
        <v>39428.699999999997</v>
      </c>
      <c r="R223" s="7">
        <v>6.82</v>
      </c>
      <c r="S223" s="5">
        <v>5520.79</v>
      </c>
      <c r="AL223" s="5" t="str">
        <f t="shared" si="30"/>
        <v/>
      </c>
      <c r="AM223" s="3">
        <v>0.26</v>
      </c>
      <c r="AN223" s="5">
        <f t="shared" si="31"/>
        <v>1802.3200000000002</v>
      </c>
      <c r="AP223" s="5" t="str">
        <f t="shared" si="32"/>
        <v/>
      </c>
      <c r="AQ223" s="2">
        <v>0.42</v>
      </c>
      <c r="AS223" s="5">
        <f t="shared" si="37"/>
        <v>56465.994999999995</v>
      </c>
      <c r="AT223" s="5">
        <f t="shared" si="33"/>
        <v>55223.743109999989</v>
      </c>
      <c r="AU223" s="11">
        <f t="shared" si="34"/>
        <v>0.3817901531341531</v>
      </c>
      <c r="AV223" s="5">
        <f t="shared" si="38"/>
        <v>381.79015313415312</v>
      </c>
    </row>
    <row r="224" spans="1:48" x14ac:dyDescent="0.3">
      <c r="A224" s="1" t="s">
        <v>275</v>
      </c>
      <c r="B224" s="1" t="s">
        <v>66</v>
      </c>
      <c r="C224" s="1" t="s">
        <v>67</v>
      </c>
      <c r="D224" s="1" t="s">
        <v>68</v>
      </c>
      <c r="E224" s="1" t="s">
        <v>64</v>
      </c>
      <c r="F224" s="1" t="s">
        <v>274</v>
      </c>
      <c r="G224" s="1" t="s">
        <v>55</v>
      </c>
      <c r="H224" s="1" t="s">
        <v>91</v>
      </c>
      <c r="I224" s="2">
        <v>136.64856998299999</v>
      </c>
      <c r="J224" s="2">
        <v>40.04</v>
      </c>
      <c r="K224" s="2">
        <f t="shared" si="35"/>
        <v>38.470000000000006</v>
      </c>
      <c r="L224" s="2">
        <f t="shared" si="36"/>
        <v>1.52</v>
      </c>
      <c r="N224" s="4">
        <v>0.82</v>
      </c>
      <c r="O224" s="5">
        <v>1455.09</v>
      </c>
      <c r="P224" s="6">
        <v>17.28</v>
      </c>
      <c r="Q224" s="5">
        <v>30633.974999999999</v>
      </c>
      <c r="R224" s="7">
        <v>20.3</v>
      </c>
      <c r="S224" s="5">
        <v>24950.813750000001</v>
      </c>
      <c r="AB224" s="10">
        <v>7.0000000000000007E-2</v>
      </c>
      <c r="AC224" s="5">
        <v>10.709562500000001</v>
      </c>
      <c r="AL224" s="5" t="str">
        <f t="shared" si="30"/>
        <v/>
      </c>
      <c r="AM224" s="3">
        <v>0.5</v>
      </c>
      <c r="AN224" s="5">
        <f t="shared" si="31"/>
        <v>3466</v>
      </c>
      <c r="AP224" s="5" t="str">
        <f t="shared" si="32"/>
        <v/>
      </c>
      <c r="AQ224" s="2">
        <v>1.02</v>
      </c>
      <c r="AS224" s="5">
        <f t="shared" si="37"/>
        <v>57050.588312500004</v>
      </c>
      <c r="AT224" s="5">
        <f t="shared" si="33"/>
        <v>55795.475369624997</v>
      </c>
      <c r="AU224" s="11">
        <f t="shared" si="34"/>
        <v>0.38574283244673019</v>
      </c>
      <c r="AV224" s="5">
        <f t="shared" si="38"/>
        <v>385.74283244673018</v>
      </c>
    </row>
    <row r="225" spans="1:48" x14ac:dyDescent="0.3">
      <c r="A225" s="1" t="s">
        <v>275</v>
      </c>
      <c r="B225" s="1" t="s">
        <v>66</v>
      </c>
      <c r="C225" s="1" t="s">
        <v>67</v>
      </c>
      <c r="D225" s="1" t="s">
        <v>68</v>
      </c>
      <c r="E225" s="1" t="s">
        <v>92</v>
      </c>
      <c r="F225" s="1" t="s">
        <v>274</v>
      </c>
      <c r="G225" s="1" t="s">
        <v>55</v>
      </c>
      <c r="H225" s="1" t="s">
        <v>91</v>
      </c>
      <c r="I225" s="2">
        <v>136.64856998299999</v>
      </c>
      <c r="J225" s="2">
        <v>26.33</v>
      </c>
      <c r="K225" s="2">
        <f t="shared" si="35"/>
        <v>24.99</v>
      </c>
      <c r="L225" s="2">
        <f t="shared" si="36"/>
        <v>0</v>
      </c>
      <c r="P225" s="6">
        <v>6.34</v>
      </c>
      <c r="Q225" s="5">
        <v>15964.295</v>
      </c>
      <c r="R225" s="7">
        <v>14.27</v>
      </c>
      <c r="S225" s="5">
        <v>18242.0825</v>
      </c>
      <c r="T225" s="8">
        <v>3.88</v>
      </c>
      <c r="U225" s="5">
        <v>1557.88275</v>
      </c>
      <c r="Z225" s="9">
        <v>0.24</v>
      </c>
      <c r="AA225" s="5">
        <v>40.7988</v>
      </c>
      <c r="AB225" s="10">
        <v>0.26</v>
      </c>
      <c r="AC225" s="5">
        <v>39.778374999999997</v>
      </c>
      <c r="AL225" s="5" t="str">
        <f t="shared" si="30"/>
        <v/>
      </c>
      <c r="AN225" s="5" t="str">
        <f t="shared" si="31"/>
        <v/>
      </c>
      <c r="AP225" s="5" t="str">
        <f t="shared" si="32"/>
        <v/>
      </c>
      <c r="AS225" s="5">
        <f t="shared" si="37"/>
        <v>35844.837424999998</v>
      </c>
      <c r="AT225" s="5">
        <f t="shared" si="33"/>
        <v>35056.251001649995</v>
      </c>
      <c r="AU225" s="11">
        <f t="shared" si="34"/>
        <v>0.24236190240798153</v>
      </c>
      <c r="AV225" s="5">
        <f t="shared" si="38"/>
        <v>242.36190240798152</v>
      </c>
    </row>
    <row r="226" spans="1:48" x14ac:dyDescent="0.3">
      <c r="A226" s="1" t="s">
        <v>276</v>
      </c>
      <c r="B226" s="1" t="s">
        <v>75</v>
      </c>
      <c r="C226" s="1" t="s">
        <v>76</v>
      </c>
      <c r="D226" s="1" t="s">
        <v>52</v>
      </c>
      <c r="E226" s="1" t="s">
        <v>92</v>
      </c>
      <c r="F226" s="1" t="s">
        <v>274</v>
      </c>
      <c r="G226" s="1" t="s">
        <v>55</v>
      </c>
      <c r="H226" s="1" t="s">
        <v>91</v>
      </c>
      <c r="I226" s="2">
        <v>4.9505819766199997</v>
      </c>
      <c r="J226" s="2">
        <v>4.79</v>
      </c>
      <c r="K226" s="2">
        <f t="shared" si="35"/>
        <v>4.79</v>
      </c>
      <c r="L226" s="2">
        <f t="shared" si="36"/>
        <v>0</v>
      </c>
      <c r="Z226" s="9">
        <v>1.27</v>
      </c>
      <c r="AA226" s="5">
        <v>215.89365000000001</v>
      </c>
      <c r="AB226" s="10">
        <v>3.52</v>
      </c>
      <c r="AC226" s="5">
        <v>538.53800000000001</v>
      </c>
      <c r="AL226" s="5" t="str">
        <f t="shared" si="30"/>
        <v/>
      </c>
      <c r="AN226" s="5" t="str">
        <f t="shared" si="31"/>
        <v/>
      </c>
      <c r="AP226" s="5" t="str">
        <f t="shared" si="32"/>
        <v/>
      </c>
      <c r="AS226" s="5">
        <f t="shared" si="37"/>
        <v>754.43164999999999</v>
      </c>
      <c r="AT226" s="5">
        <f t="shared" si="33"/>
        <v>737.83415369999989</v>
      </c>
      <c r="AU226" s="11">
        <f t="shared" si="34"/>
        <v>5.1010271789729703E-3</v>
      </c>
      <c r="AV226" s="5">
        <f t="shared" si="38"/>
        <v>5.10102717897297</v>
      </c>
    </row>
    <row r="227" spans="1:48" x14ac:dyDescent="0.3">
      <c r="A227" s="1" t="s">
        <v>277</v>
      </c>
      <c r="B227" s="1" t="s">
        <v>75</v>
      </c>
      <c r="C227" s="1" t="s">
        <v>76</v>
      </c>
      <c r="D227" s="1" t="s">
        <v>52</v>
      </c>
      <c r="E227" s="1" t="s">
        <v>69</v>
      </c>
      <c r="F227" s="1" t="s">
        <v>274</v>
      </c>
      <c r="G227" s="1" t="s">
        <v>55</v>
      </c>
      <c r="H227" s="1" t="s">
        <v>91</v>
      </c>
      <c r="I227" s="2">
        <v>50.697384923800001</v>
      </c>
      <c r="J227" s="2">
        <v>23.77</v>
      </c>
      <c r="K227" s="2">
        <f t="shared" si="35"/>
        <v>22.79</v>
      </c>
      <c r="L227" s="2">
        <f t="shared" si="36"/>
        <v>0.99</v>
      </c>
      <c r="N227" s="4">
        <v>5.52</v>
      </c>
      <c r="O227" s="5">
        <v>17141.669999999998</v>
      </c>
      <c r="P227" s="6">
        <v>1.32</v>
      </c>
      <c r="Q227" s="5">
        <v>3635.94</v>
      </c>
      <c r="Z227" s="9">
        <v>13.82</v>
      </c>
      <c r="AA227" s="5">
        <v>2349.3308999999999</v>
      </c>
      <c r="AB227" s="10">
        <v>2.13</v>
      </c>
      <c r="AC227" s="5">
        <v>325.8766875</v>
      </c>
      <c r="AL227" s="5" t="str">
        <f t="shared" si="30"/>
        <v/>
      </c>
      <c r="AM227" s="3">
        <v>0.39</v>
      </c>
      <c r="AN227" s="5">
        <f t="shared" si="31"/>
        <v>2703.48</v>
      </c>
      <c r="AP227" s="5" t="str">
        <f t="shared" si="32"/>
        <v/>
      </c>
      <c r="AQ227" s="2">
        <v>0.6</v>
      </c>
      <c r="AS227" s="5">
        <f t="shared" si="37"/>
        <v>23452.817587499998</v>
      </c>
      <c r="AT227" s="5">
        <f t="shared" si="33"/>
        <v>22936.855600574992</v>
      </c>
      <c r="AU227" s="11">
        <f t="shared" si="34"/>
        <v>0.1585742856060357</v>
      </c>
      <c r="AV227" s="5">
        <f t="shared" si="38"/>
        <v>158.57428560603569</v>
      </c>
    </row>
    <row r="228" spans="1:48" x14ac:dyDescent="0.3">
      <c r="A228" s="1" t="s">
        <v>277</v>
      </c>
      <c r="B228" s="1" t="s">
        <v>75</v>
      </c>
      <c r="C228" s="1" t="s">
        <v>76</v>
      </c>
      <c r="D228" s="1" t="s">
        <v>52</v>
      </c>
      <c r="E228" s="1" t="s">
        <v>70</v>
      </c>
      <c r="F228" s="1" t="s">
        <v>274</v>
      </c>
      <c r="G228" s="1" t="s">
        <v>55</v>
      </c>
      <c r="H228" s="1" t="s">
        <v>91</v>
      </c>
      <c r="I228" s="2">
        <v>50.697384923800001</v>
      </c>
      <c r="J228" s="2">
        <v>26.19</v>
      </c>
      <c r="K228" s="2">
        <f t="shared" si="35"/>
        <v>23.67</v>
      </c>
      <c r="L228" s="2">
        <f t="shared" si="36"/>
        <v>2.52</v>
      </c>
      <c r="P228" s="6">
        <v>15.39</v>
      </c>
      <c r="Q228" s="5">
        <v>42391.754999999997</v>
      </c>
      <c r="R228" s="7">
        <v>7.78</v>
      </c>
      <c r="S228" s="5">
        <v>11021.342500000001</v>
      </c>
      <c r="AB228" s="10">
        <v>0.5</v>
      </c>
      <c r="AC228" s="5">
        <v>76.496875000000003</v>
      </c>
      <c r="AL228" s="5" t="str">
        <f t="shared" si="30"/>
        <v/>
      </c>
      <c r="AM228" s="3">
        <v>0.8</v>
      </c>
      <c r="AN228" s="5">
        <f t="shared" si="31"/>
        <v>5545.6</v>
      </c>
      <c r="AP228" s="5" t="str">
        <f t="shared" si="32"/>
        <v/>
      </c>
      <c r="AQ228" s="2">
        <v>1.72</v>
      </c>
      <c r="AS228" s="5">
        <f t="shared" si="37"/>
        <v>53489.594374999993</v>
      </c>
      <c r="AT228" s="5">
        <f t="shared" si="33"/>
        <v>52312.823298749994</v>
      </c>
      <c r="AU228" s="11">
        <f t="shared" si="34"/>
        <v>0.36166546657886728</v>
      </c>
      <c r="AV228" s="5">
        <f t="shared" si="38"/>
        <v>361.66546657886727</v>
      </c>
    </row>
    <row r="229" spans="1:48" x14ac:dyDescent="0.3">
      <c r="A229" s="1" t="s">
        <v>278</v>
      </c>
      <c r="B229" s="1" t="s">
        <v>66</v>
      </c>
      <c r="C229" s="1" t="s">
        <v>67</v>
      </c>
      <c r="D229" s="1" t="s">
        <v>68</v>
      </c>
      <c r="E229" s="1" t="s">
        <v>70</v>
      </c>
      <c r="F229" s="1" t="s">
        <v>274</v>
      </c>
      <c r="G229" s="1" t="s">
        <v>55</v>
      </c>
      <c r="H229" s="1" t="s">
        <v>91</v>
      </c>
      <c r="I229" s="2">
        <v>5.6411504380400004</v>
      </c>
      <c r="J229" s="2">
        <v>5.64</v>
      </c>
      <c r="K229" s="2">
        <f t="shared" si="35"/>
        <v>5.42</v>
      </c>
      <c r="L229" s="2">
        <f t="shared" si="36"/>
        <v>0.22</v>
      </c>
      <c r="P229" s="6">
        <v>1.29</v>
      </c>
      <c r="Q229" s="5">
        <v>3553.3049999999998</v>
      </c>
      <c r="R229" s="7">
        <v>4.13</v>
      </c>
      <c r="S229" s="5">
        <v>5850.6612500000001</v>
      </c>
      <c r="AL229" s="5" t="str">
        <f t="shared" si="30"/>
        <v/>
      </c>
      <c r="AM229" s="3">
        <v>7.0000000000000007E-2</v>
      </c>
      <c r="AN229" s="5">
        <f t="shared" si="31"/>
        <v>485.24000000000007</v>
      </c>
      <c r="AP229" s="5" t="str">
        <f t="shared" si="32"/>
        <v/>
      </c>
      <c r="AQ229" s="2">
        <v>0.15</v>
      </c>
      <c r="AS229" s="5">
        <f t="shared" si="37"/>
        <v>9403.9662499999995</v>
      </c>
      <c r="AT229" s="5">
        <f t="shared" si="33"/>
        <v>9197.0789924999972</v>
      </c>
      <c r="AU229" s="11">
        <f t="shared" si="34"/>
        <v>6.3584139704895085E-2</v>
      </c>
      <c r="AV229" s="5">
        <f t="shared" si="38"/>
        <v>63.584139704895087</v>
      </c>
    </row>
    <row r="230" spans="1:48" x14ac:dyDescent="0.3">
      <c r="A230" s="1" t="s">
        <v>279</v>
      </c>
      <c r="B230" s="1" t="s">
        <v>83</v>
      </c>
      <c r="C230" s="1" t="s">
        <v>84</v>
      </c>
      <c r="D230" s="1" t="s">
        <v>85</v>
      </c>
      <c r="E230" s="1" t="s">
        <v>69</v>
      </c>
      <c r="F230" s="1" t="s">
        <v>274</v>
      </c>
      <c r="G230" s="1" t="s">
        <v>55</v>
      </c>
      <c r="H230" s="1" t="s">
        <v>91</v>
      </c>
      <c r="I230" s="2">
        <v>88.004334686899995</v>
      </c>
      <c r="J230" s="2">
        <v>7.5</v>
      </c>
      <c r="K230" s="2">
        <f t="shared" si="35"/>
        <v>6.54</v>
      </c>
      <c r="L230" s="2">
        <f t="shared" si="36"/>
        <v>0.97</v>
      </c>
      <c r="N230" s="4">
        <v>0.25</v>
      </c>
      <c r="O230" s="5">
        <v>776.34375</v>
      </c>
      <c r="P230" s="6">
        <v>4.3</v>
      </c>
      <c r="Q230" s="5">
        <v>11844.35</v>
      </c>
      <c r="R230" s="7">
        <v>0.53</v>
      </c>
      <c r="S230" s="5">
        <v>750.81125000000009</v>
      </c>
      <c r="X230" s="2">
        <v>1.46</v>
      </c>
      <c r="Y230" s="5">
        <v>620.48175000000003</v>
      </c>
      <c r="AK230" s="3">
        <v>0.04</v>
      </c>
      <c r="AL230" s="5">
        <f t="shared" si="30"/>
        <v>166.36799999999999</v>
      </c>
      <c r="AM230" s="3">
        <v>0.35</v>
      </c>
      <c r="AN230" s="5">
        <f t="shared" si="31"/>
        <v>2426.1999999999998</v>
      </c>
      <c r="AP230" s="5" t="str">
        <f t="shared" si="32"/>
        <v/>
      </c>
      <c r="AQ230" s="2">
        <v>0.57999999999999996</v>
      </c>
      <c r="AS230" s="5">
        <f t="shared" si="37"/>
        <v>13991.986750000002</v>
      </c>
      <c r="AT230" s="5">
        <f t="shared" si="33"/>
        <v>13684.1630415</v>
      </c>
      <c r="AU230" s="11">
        <f t="shared" si="34"/>
        <v>9.4605660697797717E-2</v>
      </c>
      <c r="AV230" s="5">
        <f t="shared" si="38"/>
        <v>94.605660697797717</v>
      </c>
    </row>
    <row r="231" spans="1:48" x14ac:dyDescent="0.3">
      <c r="A231" s="1" t="s">
        <v>279</v>
      </c>
      <c r="B231" s="1" t="s">
        <v>83</v>
      </c>
      <c r="C231" s="1" t="s">
        <v>84</v>
      </c>
      <c r="D231" s="1" t="s">
        <v>85</v>
      </c>
      <c r="E231" s="1" t="s">
        <v>70</v>
      </c>
      <c r="F231" s="1" t="s">
        <v>274</v>
      </c>
      <c r="G231" s="1" t="s">
        <v>55</v>
      </c>
      <c r="H231" s="1" t="s">
        <v>91</v>
      </c>
      <c r="I231" s="2">
        <v>88.004334686899995</v>
      </c>
      <c r="J231" s="2">
        <v>8.06</v>
      </c>
      <c r="K231" s="2">
        <f t="shared" si="35"/>
        <v>6.83</v>
      </c>
      <c r="L231" s="2">
        <f t="shared" si="36"/>
        <v>1.2200000000000002</v>
      </c>
      <c r="P231" s="6">
        <v>6.74</v>
      </c>
      <c r="Q231" s="5">
        <v>18565.330000000002</v>
      </c>
      <c r="R231" s="7">
        <v>7.0000000000000007E-2</v>
      </c>
      <c r="S231" s="5">
        <v>99.163750000000007</v>
      </c>
      <c r="X231" s="2">
        <v>0.02</v>
      </c>
      <c r="Y231" s="5">
        <v>8.4997500000000006</v>
      </c>
      <c r="AL231" s="5" t="str">
        <f t="shared" si="30"/>
        <v/>
      </c>
      <c r="AM231" s="3">
        <v>0.56000000000000005</v>
      </c>
      <c r="AN231" s="5">
        <f t="shared" si="31"/>
        <v>3881.9200000000005</v>
      </c>
      <c r="AP231" s="5" t="str">
        <f t="shared" si="32"/>
        <v/>
      </c>
      <c r="AQ231" s="2">
        <v>0.66</v>
      </c>
      <c r="AS231" s="5">
        <f t="shared" si="37"/>
        <v>18672.9935</v>
      </c>
      <c r="AT231" s="5">
        <f t="shared" si="33"/>
        <v>18262.187643000001</v>
      </c>
      <c r="AU231" s="11">
        <f t="shared" si="34"/>
        <v>0.12625590052629104</v>
      </c>
      <c r="AV231" s="5">
        <f t="shared" si="38"/>
        <v>126.25590052629104</v>
      </c>
    </row>
    <row r="232" spans="1:48" x14ac:dyDescent="0.3">
      <c r="A232" s="1" t="s">
        <v>279</v>
      </c>
      <c r="B232" s="1" t="s">
        <v>83</v>
      </c>
      <c r="C232" s="1" t="s">
        <v>84</v>
      </c>
      <c r="D232" s="1" t="s">
        <v>85</v>
      </c>
      <c r="E232" s="1" t="s">
        <v>71</v>
      </c>
      <c r="F232" s="1" t="s">
        <v>274</v>
      </c>
      <c r="G232" s="1" t="s">
        <v>55</v>
      </c>
      <c r="H232" s="1" t="s">
        <v>91</v>
      </c>
      <c r="I232" s="2">
        <v>88.004334686899995</v>
      </c>
      <c r="J232" s="2">
        <v>39.89</v>
      </c>
      <c r="K232" s="2">
        <f t="shared" si="35"/>
        <v>22.47</v>
      </c>
      <c r="L232" s="2">
        <f t="shared" si="36"/>
        <v>0.15</v>
      </c>
      <c r="P232" s="6">
        <v>7.32</v>
      </c>
      <c r="Q232" s="5">
        <v>20162.939999999999</v>
      </c>
      <c r="R232" s="7">
        <v>2.65</v>
      </c>
      <c r="S232" s="5">
        <v>3754.0562500000001</v>
      </c>
      <c r="X232" s="2">
        <v>12.5</v>
      </c>
      <c r="Y232" s="5">
        <v>5312.34375</v>
      </c>
      <c r="AL232" s="5" t="str">
        <f t="shared" si="30"/>
        <v/>
      </c>
      <c r="AM232" s="3">
        <v>0.06</v>
      </c>
      <c r="AN232" s="5">
        <f t="shared" si="31"/>
        <v>415.91999999999996</v>
      </c>
      <c r="AP232" s="5" t="str">
        <f t="shared" si="32"/>
        <v/>
      </c>
      <c r="AQ232" s="2">
        <v>0.09</v>
      </c>
      <c r="AS232" s="5">
        <f t="shared" si="37"/>
        <v>29229.34</v>
      </c>
      <c r="AT232" s="5">
        <f t="shared" si="33"/>
        <v>28586.294520000003</v>
      </c>
      <c r="AU232" s="11">
        <f t="shared" si="34"/>
        <v>0.19763176394235557</v>
      </c>
      <c r="AV232" s="5">
        <f t="shared" si="38"/>
        <v>197.63176394235558</v>
      </c>
    </row>
    <row r="233" spans="1:48" x14ac:dyDescent="0.3">
      <c r="A233" s="1" t="s">
        <v>279</v>
      </c>
      <c r="B233" s="1" t="s">
        <v>83</v>
      </c>
      <c r="C233" s="1" t="s">
        <v>84</v>
      </c>
      <c r="D233" s="1" t="s">
        <v>85</v>
      </c>
      <c r="E233" s="1" t="s">
        <v>72</v>
      </c>
      <c r="F233" s="1" t="s">
        <v>274</v>
      </c>
      <c r="G233" s="1" t="s">
        <v>55</v>
      </c>
      <c r="H233" s="1" t="s">
        <v>91</v>
      </c>
      <c r="I233" s="2">
        <v>88.004334686899995</v>
      </c>
      <c r="J233" s="2">
        <v>31.28</v>
      </c>
      <c r="K233" s="2">
        <f t="shared" si="35"/>
        <v>17.940000000000001</v>
      </c>
      <c r="L233" s="2">
        <f t="shared" si="36"/>
        <v>0</v>
      </c>
      <c r="P233" s="6">
        <v>0.87</v>
      </c>
      <c r="Q233" s="5">
        <v>2396.415</v>
      </c>
      <c r="R233" s="7">
        <v>3.58</v>
      </c>
      <c r="S233" s="5">
        <v>5071.5174999999999</v>
      </c>
      <c r="T233" s="8">
        <v>0.4</v>
      </c>
      <c r="U233" s="5">
        <v>169.995</v>
      </c>
      <c r="X233" s="2">
        <v>13.09</v>
      </c>
      <c r="Y233" s="5">
        <v>5563.0863749999999</v>
      </c>
      <c r="AL233" s="5" t="str">
        <f t="shared" si="30"/>
        <v/>
      </c>
      <c r="AN233" s="5" t="str">
        <f t="shared" si="31"/>
        <v/>
      </c>
      <c r="AP233" s="5" t="str">
        <f t="shared" si="32"/>
        <v/>
      </c>
      <c r="AS233" s="5">
        <f t="shared" si="37"/>
        <v>13201.013875000001</v>
      </c>
      <c r="AT233" s="5">
        <f t="shared" si="33"/>
        <v>12910.59156975</v>
      </c>
      <c r="AU233" s="11">
        <f t="shared" si="34"/>
        <v>8.9257563049448277E-2</v>
      </c>
      <c r="AV233" s="5">
        <f t="shared" si="38"/>
        <v>89.257563049448279</v>
      </c>
    </row>
    <row r="234" spans="1:48" x14ac:dyDescent="0.3">
      <c r="A234" s="1" t="s">
        <v>280</v>
      </c>
      <c r="B234" s="1" t="s">
        <v>273</v>
      </c>
      <c r="C234" s="1" t="s">
        <v>67</v>
      </c>
      <c r="D234" s="1" t="s">
        <v>52</v>
      </c>
      <c r="E234" s="1" t="s">
        <v>77</v>
      </c>
      <c r="F234" s="1" t="s">
        <v>274</v>
      </c>
      <c r="G234" s="1" t="s">
        <v>55</v>
      </c>
      <c r="H234" s="1" t="s">
        <v>91</v>
      </c>
      <c r="I234" s="2">
        <v>91.266759773900006</v>
      </c>
      <c r="J234" s="2">
        <v>39.85</v>
      </c>
      <c r="K234" s="2">
        <f t="shared" si="35"/>
        <v>37.78</v>
      </c>
      <c r="L234" s="2">
        <f t="shared" si="36"/>
        <v>2.0699999999999998</v>
      </c>
      <c r="M234" s="3">
        <v>1.1499999999999999</v>
      </c>
      <c r="P234" s="6">
        <v>13.68</v>
      </c>
      <c r="Q234" s="5">
        <v>37681.56</v>
      </c>
      <c r="R234" s="7">
        <v>21.03</v>
      </c>
      <c r="S234" s="5">
        <v>29791.623749999999</v>
      </c>
      <c r="T234" s="8">
        <v>3.07</v>
      </c>
      <c r="U234" s="5">
        <v>1304.7116249999999</v>
      </c>
      <c r="AL234" s="5" t="str">
        <f t="shared" si="30"/>
        <v/>
      </c>
      <c r="AM234" s="3">
        <v>0.5</v>
      </c>
      <c r="AN234" s="5">
        <f t="shared" si="31"/>
        <v>3466</v>
      </c>
      <c r="AP234" s="5" t="str">
        <f t="shared" si="32"/>
        <v/>
      </c>
      <c r="AQ234" s="2">
        <v>0.42</v>
      </c>
      <c r="AS234" s="5">
        <f t="shared" si="37"/>
        <v>68777.895374999993</v>
      </c>
      <c r="AT234" s="5">
        <f t="shared" si="33"/>
        <v>67264.781676749975</v>
      </c>
      <c r="AU234" s="11">
        <f t="shared" si="34"/>
        <v>0.46503604881957733</v>
      </c>
      <c r="AV234" s="5">
        <f t="shared" si="38"/>
        <v>465.03604881957727</v>
      </c>
    </row>
    <row r="235" spans="1:48" x14ac:dyDescent="0.3">
      <c r="A235" s="1" t="s">
        <v>280</v>
      </c>
      <c r="B235" s="1" t="s">
        <v>273</v>
      </c>
      <c r="C235" s="1" t="s">
        <v>67</v>
      </c>
      <c r="D235" s="1" t="s">
        <v>52</v>
      </c>
      <c r="E235" s="1" t="s">
        <v>78</v>
      </c>
      <c r="F235" s="1" t="s">
        <v>274</v>
      </c>
      <c r="G235" s="1" t="s">
        <v>55</v>
      </c>
      <c r="H235" s="1" t="s">
        <v>91</v>
      </c>
      <c r="I235" s="2">
        <v>91.266759773900006</v>
      </c>
      <c r="J235" s="2">
        <v>38.17</v>
      </c>
      <c r="K235" s="2">
        <f t="shared" si="35"/>
        <v>32.86</v>
      </c>
      <c r="L235" s="2">
        <f t="shared" si="36"/>
        <v>5.31</v>
      </c>
      <c r="M235" s="3">
        <v>3.86</v>
      </c>
      <c r="N235" s="4">
        <v>0.67</v>
      </c>
      <c r="O235" s="5">
        <v>2080.6012500000002</v>
      </c>
      <c r="P235" s="6">
        <v>13.65</v>
      </c>
      <c r="Q235" s="5">
        <v>35816.370000000003</v>
      </c>
      <c r="R235" s="7">
        <v>18.54</v>
      </c>
      <c r="S235" s="5">
        <v>26161.016250000001</v>
      </c>
      <c r="AL235" s="5" t="str">
        <f t="shared" si="30"/>
        <v/>
      </c>
      <c r="AM235" s="3">
        <v>0.5</v>
      </c>
      <c r="AN235" s="5">
        <f t="shared" si="31"/>
        <v>3466</v>
      </c>
      <c r="AP235" s="5" t="str">
        <f t="shared" si="32"/>
        <v/>
      </c>
      <c r="AQ235" s="2">
        <v>0.95</v>
      </c>
      <c r="AS235" s="5">
        <f t="shared" si="37"/>
        <v>64057.987500000003</v>
      </c>
      <c r="AT235" s="5">
        <f t="shared" si="33"/>
        <v>62648.711775000003</v>
      </c>
      <c r="AU235" s="11">
        <f t="shared" si="34"/>
        <v>0.4331227822531184</v>
      </c>
      <c r="AV235" s="5">
        <f t="shared" si="38"/>
        <v>433.12278225311837</v>
      </c>
    </row>
    <row r="236" spans="1:48" x14ac:dyDescent="0.3">
      <c r="A236" s="1" t="s">
        <v>280</v>
      </c>
      <c r="B236" s="1" t="s">
        <v>273</v>
      </c>
      <c r="C236" s="1" t="s">
        <v>67</v>
      </c>
      <c r="D236" s="1" t="s">
        <v>52</v>
      </c>
      <c r="E236" s="1" t="s">
        <v>79</v>
      </c>
      <c r="F236" s="1" t="s">
        <v>274</v>
      </c>
      <c r="G236" s="1" t="s">
        <v>55</v>
      </c>
      <c r="H236" s="1" t="s">
        <v>91</v>
      </c>
      <c r="I236" s="2">
        <v>91.266759773900006</v>
      </c>
      <c r="J236" s="2">
        <v>6.05</v>
      </c>
      <c r="K236" s="2">
        <f t="shared" si="35"/>
        <v>4.1899999999999995</v>
      </c>
      <c r="L236" s="2">
        <f t="shared" si="36"/>
        <v>1.86</v>
      </c>
      <c r="N236" s="4">
        <v>1.81</v>
      </c>
      <c r="O236" s="5">
        <v>5620.7287500000002</v>
      </c>
      <c r="P236" s="6">
        <v>2.38</v>
      </c>
      <c r="Q236" s="5">
        <v>6555.71</v>
      </c>
      <c r="AL236" s="5" t="str">
        <f t="shared" si="30"/>
        <v/>
      </c>
      <c r="AM236" s="3">
        <v>0.53</v>
      </c>
      <c r="AN236" s="5">
        <f t="shared" si="31"/>
        <v>3673.96</v>
      </c>
      <c r="AP236" s="5" t="str">
        <f t="shared" si="32"/>
        <v/>
      </c>
      <c r="AQ236" s="2">
        <v>1.33</v>
      </c>
      <c r="AS236" s="5">
        <f t="shared" si="37"/>
        <v>12176.438750000001</v>
      </c>
      <c r="AT236" s="5">
        <f t="shared" si="33"/>
        <v>11908.557097500001</v>
      </c>
      <c r="AU236" s="11">
        <f t="shared" si="34"/>
        <v>8.232998311623016E-2</v>
      </c>
      <c r="AV236" s="5">
        <f t="shared" si="38"/>
        <v>82.329983116230167</v>
      </c>
    </row>
    <row r="237" spans="1:48" x14ac:dyDescent="0.3">
      <c r="A237" s="1" t="s">
        <v>280</v>
      </c>
      <c r="B237" s="1" t="s">
        <v>273</v>
      </c>
      <c r="C237" s="1" t="s">
        <v>67</v>
      </c>
      <c r="D237" s="1" t="s">
        <v>52</v>
      </c>
      <c r="E237" s="1" t="s">
        <v>80</v>
      </c>
      <c r="F237" s="1" t="s">
        <v>274</v>
      </c>
      <c r="G237" s="1" t="s">
        <v>55</v>
      </c>
      <c r="H237" s="1" t="s">
        <v>91</v>
      </c>
      <c r="I237" s="2">
        <v>91.266759773900006</v>
      </c>
      <c r="J237" s="2">
        <v>4.82</v>
      </c>
      <c r="K237" s="2">
        <f t="shared" si="35"/>
        <v>2.89</v>
      </c>
      <c r="L237" s="2">
        <f t="shared" si="36"/>
        <v>1.9300000000000002</v>
      </c>
      <c r="M237" s="3">
        <v>0.09</v>
      </c>
      <c r="N237" s="4">
        <v>0.27</v>
      </c>
      <c r="O237" s="5">
        <v>838.45125000000007</v>
      </c>
      <c r="P237" s="6">
        <v>2.35</v>
      </c>
      <c r="Q237" s="5">
        <v>6473.0749999999998</v>
      </c>
      <c r="R237" s="7">
        <v>0.27</v>
      </c>
      <c r="S237" s="5">
        <v>382.48874999999998</v>
      </c>
      <c r="AL237" s="5" t="str">
        <f t="shared" si="30"/>
        <v/>
      </c>
      <c r="AM237" s="3">
        <v>0.52</v>
      </c>
      <c r="AN237" s="5">
        <f t="shared" si="31"/>
        <v>3604.6400000000003</v>
      </c>
      <c r="AP237" s="5" t="str">
        <f t="shared" si="32"/>
        <v/>
      </c>
      <c r="AQ237" s="2">
        <v>1.32</v>
      </c>
      <c r="AS237" s="5">
        <f t="shared" si="37"/>
        <v>7694.0149999999994</v>
      </c>
      <c r="AT237" s="5">
        <f t="shared" si="33"/>
        <v>7524.7466699999995</v>
      </c>
      <c r="AU237" s="11">
        <f t="shared" si="34"/>
        <v>5.2022445811261649E-2</v>
      </c>
      <c r="AV237" s="5">
        <f t="shared" si="38"/>
        <v>52.022445811261655</v>
      </c>
    </row>
    <row r="238" spans="1:48" x14ac:dyDescent="0.3">
      <c r="A238" s="1" t="s">
        <v>281</v>
      </c>
      <c r="B238" s="1" t="s">
        <v>66</v>
      </c>
      <c r="C238" s="1" t="s">
        <v>67</v>
      </c>
      <c r="D238" s="1" t="s">
        <v>68</v>
      </c>
      <c r="E238" s="1" t="s">
        <v>79</v>
      </c>
      <c r="F238" s="1" t="s">
        <v>274</v>
      </c>
      <c r="G238" s="1" t="s">
        <v>55</v>
      </c>
      <c r="H238" s="1" t="s">
        <v>91</v>
      </c>
      <c r="I238" s="2">
        <v>68.917526710199994</v>
      </c>
      <c r="J238" s="2">
        <v>32.11</v>
      </c>
      <c r="K238" s="2">
        <f t="shared" si="35"/>
        <v>30.37</v>
      </c>
      <c r="L238" s="2">
        <f t="shared" si="36"/>
        <v>1.73</v>
      </c>
      <c r="N238" s="4">
        <v>3.56</v>
      </c>
      <c r="O238" s="5">
        <v>11055.135</v>
      </c>
      <c r="P238" s="6">
        <v>16.440000000000001</v>
      </c>
      <c r="Q238" s="5">
        <v>42639.66</v>
      </c>
      <c r="R238" s="7">
        <v>8.7100000000000009</v>
      </c>
      <c r="S238" s="5">
        <v>9606.7412499999991</v>
      </c>
      <c r="T238" s="8">
        <v>1.66</v>
      </c>
      <c r="U238" s="5">
        <v>503.91374999999999</v>
      </c>
      <c r="AL238" s="5" t="str">
        <f t="shared" si="30"/>
        <v/>
      </c>
      <c r="AM238" s="3">
        <v>0.8600000000000001</v>
      </c>
      <c r="AN238" s="5">
        <f t="shared" si="31"/>
        <v>5961.52</v>
      </c>
      <c r="AP238" s="5" t="str">
        <f t="shared" si="32"/>
        <v/>
      </c>
      <c r="AQ238" s="2">
        <v>0.87</v>
      </c>
      <c r="AS238" s="5">
        <f t="shared" si="37"/>
        <v>63805.450000000004</v>
      </c>
      <c r="AT238" s="5">
        <f t="shared" si="33"/>
        <v>62401.730099999993</v>
      </c>
      <c r="AU238" s="11">
        <f t="shared" si="34"/>
        <v>0.43141527084209802</v>
      </c>
      <c r="AV238" s="5">
        <f t="shared" si="38"/>
        <v>431.41527084209798</v>
      </c>
    </row>
    <row r="239" spans="1:48" x14ac:dyDescent="0.3">
      <c r="A239" s="1" t="s">
        <v>281</v>
      </c>
      <c r="B239" s="1" t="s">
        <v>66</v>
      </c>
      <c r="C239" s="1" t="s">
        <v>67</v>
      </c>
      <c r="D239" s="1" t="s">
        <v>68</v>
      </c>
      <c r="E239" s="1" t="s">
        <v>80</v>
      </c>
      <c r="F239" s="1" t="s">
        <v>274</v>
      </c>
      <c r="G239" s="1" t="s">
        <v>55</v>
      </c>
      <c r="H239" s="1" t="s">
        <v>91</v>
      </c>
      <c r="I239" s="2">
        <v>68.917526710199994</v>
      </c>
      <c r="J239" s="2">
        <v>35.130000000000003</v>
      </c>
      <c r="K239" s="2">
        <f t="shared" si="35"/>
        <v>32.269999999999996</v>
      </c>
      <c r="L239" s="2">
        <f t="shared" si="36"/>
        <v>2.85</v>
      </c>
      <c r="N239" s="4">
        <v>0.33</v>
      </c>
      <c r="O239" s="5">
        <v>1024.7737500000001</v>
      </c>
      <c r="P239" s="6">
        <v>23.74</v>
      </c>
      <c r="Q239" s="5">
        <v>59701.82</v>
      </c>
      <c r="R239" s="7">
        <v>8.1999999999999993</v>
      </c>
      <c r="S239" s="5">
        <v>9317.3449999999993</v>
      </c>
      <c r="AL239" s="5" t="str">
        <f t="shared" si="30"/>
        <v/>
      </c>
      <c r="AM239" s="3">
        <v>1.34</v>
      </c>
      <c r="AN239" s="5">
        <f t="shared" si="31"/>
        <v>9288.880000000001</v>
      </c>
      <c r="AP239" s="5" t="str">
        <f t="shared" si="32"/>
        <v/>
      </c>
      <c r="AQ239" s="2">
        <v>1.51</v>
      </c>
      <c r="AS239" s="5">
        <f t="shared" si="37"/>
        <v>70043.938750000001</v>
      </c>
      <c r="AT239" s="5">
        <f t="shared" si="33"/>
        <v>68502.972097499995</v>
      </c>
      <c r="AU239" s="11">
        <f t="shared" si="34"/>
        <v>0.47359629634582273</v>
      </c>
      <c r="AV239" s="5">
        <f t="shared" si="38"/>
        <v>473.59629634582268</v>
      </c>
    </row>
    <row r="240" spans="1:48" x14ac:dyDescent="0.3">
      <c r="A240" s="1" t="s">
        <v>282</v>
      </c>
      <c r="B240" s="1" t="s">
        <v>66</v>
      </c>
      <c r="C240" s="1" t="s">
        <v>67</v>
      </c>
      <c r="D240" s="1" t="s">
        <v>68</v>
      </c>
      <c r="E240" s="1" t="s">
        <v>53</v>
      </c>
      <c r="F240" s="1" t="s">
        <v>283</v>
      </c>
      <c r="G240" s="1" t="s">
        <v>55</v>
      </c>
      <c r="H240" s="1" t="s">
        <v>91</v>
      </c>
      <c r="I240" s="2">
        <v>79.458367055500005</v>
      </c>
      <c r="J240" s="2">
        <v>39.729999999999997</v>
      </c>
      <c r="K240" s="2">
        <f t="shared" si="35"/>
        <v>28.29</v>
      </c>
      <c r="L240" s="2">
        <f t="shared" si="36"/>
        <v>1.23</v>
      </c>
      <c r="N240" s="4">
        <v>1.68</v>
      </c>
      <c r="O240" s="5">
        <v>3726.45</v>
      </c>
      <c r="P240" s="6">
        <v>11.19</v>
      </c>
      <c r="Q240" s="5">
        <v>22189.465</v>
      </c>
      <c r="R240" s="7">
        <v>12.44</v>
      </c>
      <c r="S240" s="5">
        <v>12765.815000000001</v>
      </c>
      <c r="T240" s="8">
        <v>2.98</v>
      </c>
      <c r="U240" s="5">
        <v>904.61625000000004</v>
      </c>
      <c r="AL240" s="5" t="str">
        <f t="shared" si="30"/>
        <v/>
      </c>
      <c r="AM240" s="3">
        <v>0.49</v>
      </c>
      <c r="AN240" s="5">
        <f t="shared" si="31"/>
        <v>3396.68</v>
      </c>
      <c r="AP240" s="5" t="str">
        <f t="shared" si="32"/>
        <v/>
      </c>
      <c r="AQ240" s="2">
        <v>0.74</v>
      </c>
      <c r="AS240" s="5">
        <f t="shared" si="37"/>
        <v>39586.346250000002</v>
      </c>
      <c r="AT240" s="5">
        <f t="shared" si="33"/>
        <v>38715.446632499996</v>
      </c>
      <c r="AU240" s="11">
        <f t="shared" si="34"/>
        <v>0.26765980475167594</v>
      </c>
      <c r="AV240" s="5">
        <f t="shared" si="38"/>
        <v>267.65980475167595</v>
      </c>
    </row>
    <row r="241" spans="1:48" x14ac:dyDescent="0.3">
      <c r="A241" s="1" t="s">
        <v>282</v>
      </c>
      <c r="B241" s="1" t="s">
        <v>66</v>
      </c>
      <c r="C241" s="1" t="s">
        <v>67</v>
      </c>
      <c r="D241" s="1" t="s">
        <v>68</v>
      </c>
      <c r="E241" s="1" t="s">
        <v>134</v>
      </c>
      <c r="F241" s="1" t="s">
        <v>283</v>
      </c>
      <c r="G241" s="1" t="s">
        <v>55</v>
      </c>
      <c r="H241" s="1" t="s">
        <v>91</v>
      </c>
      <c r="I241" s="2">
        <v>79.458367055500005</v>
      </c>
      <c r="J241" s="2">
        <v>37.74</v>
      </c>
      <c r="K241" s="2">
        <f t="shared" si="35"/>
        <v>36.209999999999994</v>
      </c>
      <c r="L241" s="2">
        <f t="shared" si="36"/>
        <v>1.5300000000000002</v>
      </c>
      <c r="N241" s="4">
        <v>11.6</v>
      </c>
      <c r="O241" s="5">
        <v>25730.25</v>
      </c>
      <c r="P241" s="6">
        <v>18.77</v>
      </c>
      <c r="Q241" s="5">
        <v>36929.974999999999</v>
      </c>
      <c r="R241" s="7">
        <v>5.08</v>
      </c>
      <c r="S241" s="5">
        <v>5140.3250000000007</v>
      </c>
      <c r="T241" s="8">
        <v>0.76</v>
      </c>
      <c r="U241" s="5">
        <v>230.70750000000001</v>
      </c>
      <c r="AL241" s="5" t="str">
        <f t="shared" si="30"/>
        <v/>
      </c>
      <c r="AM241" s="3">
        <v>0.6100000000000001</v>
      </c>
      <c r="AN241" s="5">
        <f t="shared" si="31"/>
        <v>4228.5200000000004</v>
      </c>
      <c r="AP241" s="5" t="str">
        <f t="shared" si="32"/>
        <v/>
      </c>
      <c r="AQ241" s="2">
        <v>0.92</v>
      </c>
      <c r="AS241" s="5">
        <f t="shared" si="37"/>
        <v>68031.257500000007</v>
      </c>
      <c r="AT241" s="5">
        <f t="shared" si="33"/>
        <v>66534.569835000002</v>
      </c>
      <c r="AU241" s="11">
        <f t="shared" si="34"/>
        <v>0.4599877186054015</v>
      </c>
      <c r="AV241" s="5">
        <f t="shared" si="38"/>
        <v>459.98771860540148</v>
      </c>
    </row>
    <row r="242" spans="1:48" x14ac:dyDescent="0.3">
      <c r="A242" s="1" t="s">
        <v>284</v>
      </c>
      <c r="B242" s="1" t="s">
        <v>285</v>
      </c>
      <c r="C242" s="1" t="s">
        <v>286</v>
      </c>
      <c r="D242" s="1" t="s">
        <v>287</v>
      </c>
      <c r="E242" s="1" t="s">
        <v>57</v>
      </c>
      <c r="F242" s="1" t="s">
        <v>283</v>
      </c>
      <c r="G242" s="1" t="s">
        <v>55</v>
      </c>
      <c r="H242" s="1" t="s">
        <v>91</v>
      </c>
      <c r="I242" s="2">
        <v>79.459106524600003</v>
      </c>
      <c r="J242" s="2">
        <v>37.74</v>
      </c>
      <c r="K242" s="2">
        <f t="shared" si="35"/>
        <v>23.230000000000004</v>
      </c>
      <c r="L242" s="2">
        <f t="shared" si="36"/>
        <v>1.28</v>
      </c>
      <c r="N242" s="4">
        <v>0.04</v>
      </c>
      <c r="O242" s="5">
        <v>88.725000000000009</v>
      </c>
      <c r="P242" s="6">
        <v>10.64</v>
      </c>
      <c r="Q242" s="5">
        <v>23275.525000000001</v>
      </c>
      <c r="R242" s="7">
        <v>11.38</v>
      </c>
      <c r="S242" s="5">
        <v>12731.411249999999</v>
      </c>
      <c r="T242" s="8">
        <v>1.17</v>
      </c>
      <c r="U242" s="5">
        <v>355.16812499999997</v>
      </c>
      <c r="AL242" s="5" t="str">
        <f t="shared" si="30"/>
        <v/>
      </c>
      <c r="AM242" s="3">
        <v>0.52</v>
      </c>
      <c r="AN242" s="5">
        <f t="shared" si="31"/>
        <v>3604.6400000000003</v>
      </c>
      <c r="AP242" s="5" t="str">
        <f t="shared" si="32"/>
        <v/>
      </c>
      <c r="AQ242" s="2">
        <v>0.76</v>
      </c>
      <c r="AS242" s="5">
        <f t="shared" si="37"/>
        <v>36450.829374999994</v>
      </c>
      <c r="AT242" s="5">
        <f t="shared" si="33"/>
        <v>35648.911128749991</v>
      </c>
      <c r="AU242" s="11">
        <f t="shared" si="34"/>
        <v>0.24645926683746805</v>
      </c>
      <c r="AV242" s="5">
        <f t="shared" si="38"/>
        <v>246.45926683746805</v>
      </c>
    </row>
    <row r="243" spans="1:48" x14ac:dyDescent="0.3">
      <c r="A243" s="1" t="s">
        <v>284</v>
      </c>
      <c r="B243" s="1" t="s">
        <v>285</v>
      </c>
      <c r="C243" s="1" t="s">
        <v>286</v>
      </c>
      <c r="D243" s="1" t="s">
        <v>287</v>
      </c>
      <c r="E243" s="1" t="s">
        <v>58</v>
      </c>
      <c r="F243" s="1" t="s">
        <v>283</v>
      </c>
      <c r="G243" s="1" t="s">
        <v>55</v>
      </c>
      <c r="H243" s="1" t="s">
        <v>91</v>
      </c>
      <c r="I243" s="2">
        <v>79.459106524600003</v>
      </c>
      <c r="J243" s="2">
        <v>39.729999999999997</v>
      </c>
      <c r="K243" s="2">
        <f t="shared" si="35"/>
        <v>28.939999999999998</v>
      </c>
      <c r="L243" s="2">
        <f t="shared" si="36"/>
        <v>0</v>
      </c>
      <c r="N243" s="4">
        <v>1.23</v>
      </c>
      <c r="O243" s="5">
        <v>2728.2937499999998</v>
      </c>
      <c r="P243" s="6">
        <v>15.12</v>
      </c>
      <c r="Q243" s="5">
        <v>29748.6</v>
      </c>
      <c r="R243" s="7">
        <v>11.82</v>
      </c>
      <c r="S243" s="5">
        <v>11960.362499999999</v>
      </c>
      <c r="T243" s="8">
        <v>0.77</v>
      </c>
      <c r="U243" s="5">
        <v>233.74312499999999</v>
      </c>
      <c r="AL243" s="5" t="str">
        <f t="shared" si="30"/>
        <v/>
      </c>
      <c r="AN243" s="5" t="str">
        <f t="shared" si="31"/>
        <v/>
      </c>
      <c r="AP243" s="5" t="str">
        <f t="shared" si="32"/>
        <v/>
      </c>
      <c r="AS243" s="5">
        <f t="shared" si="37"/>
        <v>44670.999374999999</v>
      </c>
      <c r="AT243" s="5">
        <f t="shared" si="33"/>
        <v>43688.23738875</v>
      </c>
      <c r="AU243" s="11">
        <f t="shared" si="34"/>
        <v>0.30203926614658805</v>
      </c>
      <c r="AV243" s="5">
        <f t="shared" si="38"/>
        <v>302.03926614658803</v>
      </c>
    </row>
    <row r="244" spans="1:48" x14ac:dyDescent="0.3">
      <c r="A244" s="1" t="s">
        <v>288</v>
      </c>
      <c r="B244" s="1" t="s">
        <v>285</v>
      </c>
      <c r="C244" s="1" t="s">
        <v>286</v>
      </c>
      <c r="D244" s="1" t="s">
        <v>287</v>
      </c>
      <c r="E244" s="1" t="s">
        <v>63</v>
      </c>
      <c r="F244" s="1" t="s">
        <v>283</v>
      </c>
      <c r="G244" s="1" t="s">
        <v>55</v>
      </c>
      <c r="H244" s="1" t="s">
        <v>91</v>
      </c>
      <c r="I244" s="2">
        <v>145.029777448</v>
      </c>
      <c r="J244" s="2">
        <v>39.729999999999997</v>
      </c>
      <c r="K244" s="2">
        <f t="shared" si="35"/>
        <v>0.11</v>
      </c>
      <c r="L244" s="2">
        <f t="shared" si="36"/>
        <v>0</v>
      </c>
      <c r="R244" s="7">
        <v>0.02</v>
      </c>
      <c r="S244" s="5">
        <v>28.3325</v>
      </c>
      <c r="X244" s="2">
        <v>0.09</v>
      </c>
      <c r="Y244" s="5">
        <v>38.248874999999998</v>
      </c>
      <c r="AL244" s="5" t="str">
        <f t="shared" si="30"/>
        <v/>
      </c>
      <c r="AN244" s="5" t="str">
        <f t="shared" si="31"/>
        <v/>
      </c>
      <c r="AP244" s="5" t="str">
        <f t="shared" si="32"/>
        <v/>
      </c>
      <c r="AS244" s="5">
        <f t="shared" si="37"/>
        <v>66.581374999999994</v>
      </c>
      <c r="AT244" s="5">
        <f t="shared" si="33"/>
        <v>65.116584749999987</v>
      </c>
      <c r="AU244" s="11">
        <f t="shared" si="34"/>
        <v>4.501844580465194E-4</v>
      </c>
      <c r="AV244" s="5">
        <f t="shared" si="38"/>
        <v>0.45018445804651941</v>
      </c>
    </row>
    <row r="245" spans="1:48" x14ac:dyDescent="0.3">
      <c r="A245" s="1" t="s">
        <v>288</v>
      </c>
      <c r="B245" s="1" t="s">
        <v>285</v>
      </c>
      <c r="C245" s="1" t="s">
        <v>286</v>
      </c>
      <c r="D245" s="1" t="s">
        <v>287</v>
      </c>
      <c r="E245" s="1" t="s">
        <v>64</v>
      </c>
      <c r="F245" s="1" t="s">
        <v>283</v>
      </c>
      <c r="G245" s="1" t="s">
        <v>55</v>
      </c>
      <c r="H245" s="1" t="s">
        <v>91</v>
      </c>
      <c r="I245" s="2">
        <v>145.029777448</v>
      </c>
      <c r="J245" s="2">
        <v>39.729999999999997</v>
      </c>
      <c r="K245" s="2">
        <f t="shared" si="35"/>
        <v>0.58000000000000007</v>
      </c>
      <c r="L245" s="2">
        <f t="shared" si="36"/>
        <v>0</v>
      </c>
      <c r="P245" s="6">
        <v>0.05</v>
      </c>
      <c r="Q245" s="5">
        <v>98.375</v>
      </c>
      <c r="R245" s="7">
        <v>0.52</v>
      </c>
      <c r="S245" s="5">
        <v>526.17500000000007</v>
      </c>
      <c r="T245" s="8">
        <v>0.01</v>
      </c>
      <c r="U245" s="5">
        <v>3.035625</v>
      </c>
      <c r="AL245" s="5" t="str">
        <f t="shared" si="30"/>
        <v/>
      </c>
      <c r="AN245" s="5" t="str">
        <f t="shared" si="31"/>
        <v/>
      </c>
      <c r="AP245" s="5" t="str">
        <f t="shared" si="32"/>
        <v/>
      </c>
      <c r="AS245" s="5">
        <f t="shared" si="37"/>
        <v>627.58562500000005</v>
      </c>
      <c r="AT245" s="5">
        <f t="shared" si="33"/>
        <v>613.77874125000005</v>
      </c>
      <c r="AU245" s="11">
        <f t="shared" si="34"/>
        <v>4.2433682763146786E-3</v>
      </c>
      <c r="AV245" s="5">
        <f t="shared" si="38"/>
        <v>4.2433682763146789</v>
      </c>
    </row>
    <row r="246" spans="1:48" x14ac:dyDescent="0.3">
      <c r="A246" s="1" t="s">
        <v>289</v>
      </c>
      <c r="B246" s="1" t="s">
        <v>290</v>
      </c>
      <c r="C246" s="1" t="s">
        <v>291</v>
      </c>
      <c r="D246" s="1" t="s">
        <v>292</v>
      </c>
      <c r="E246" s="1" t="s">
        <v>53</v>
      </c>
      <c r="F246" s="1" t="s">
        <v>293</v>
      </c>
      <c r="G246" s="1" t="s">
        <v>55</v>
      </c>
      <c r="H246" s="1" t="s">
        <v>91</v>
      </c>
      <c r="I246" s="2">
        <v>161.22513995200001</v>
      </c>
      <c r="J246" s="2">
        <v>40.28</v>
      </c>
      <c r="K246" s="2">
        <f t="shared" si="35"/>
        <v>38.31</v>
      </c>
      <c r="L246" s="2">
        <f t="shared" si="36"/>
        <v>1.69</v>
      </c>
      <c r="P246" s="6">
        <v>33.25</v>
      </c>
      <c r="Q246" s="5">
        <v>52335.5</v>
      </c>
      <c r="R246" s="7">
        <v>5.0599999999999996</v>
      </c>
      <c r="S246" s="5">
        <v>4096.07</v>
      </c>
      <c r="AL246" s="5" t="str">
        <f t="shared" si="30"/>
        <v/>
      </c>
      <c r="AM246" s="3">
        <v>0.62</v>
      </c>
      <c r="AN246" s="5">
        <f t="shared" si="31"/>
        <v>4297.84</v>
      </c>
      <c r="AP246" s="5" t="str">
        <f t="shared" si="32"/>
        <v/>
      </c>
      <c r="AQ246" s="2">
        <v>1.07</v>
      </c>
      <c r="AS246" s="5">
        <f t="shared" si="37"/>
        <v>56431.57</v>
      </c>
      <c r="AT246" s="5">
        <f t="shared" si="33"/>
        <v>55190.07546</v>
      </c>
      <c r="AU246" s="11">
        <f t="shared" si="34"/>
        <v>0.38155739134501543</v>
      </c>
      <c r="AV246" s="5">
        <f t="shared" si="38"/>
        <v>381.55739134501539</v>
      </c>
    </row>
    <row r="247" spans="1:48" x14ac:dyDescent="0.3">
      <c r="A247" s="1" t="s">
        <v>289</v>
      </c>
      <c r="B247" s="1" t="s">
        <v>290</v>
      </c>
      <c r="C247" s="1" t="s">
        <v>291</v>
      </c>
      <c r="D247" s="1" t="s">
        <v>292</v>
      </c>
      <c r="E247" s="1" t="s">
        <v>134</v>
      </c>
      <c r="F247" s="1" t="s">
        <v>293</v>
      </c>
      <c r="G247" s="1" t="s">
        <v>55</v>
      </c>
      <c r="H247" s="1" t="s">
        <v>91</v>
      </c>
      <c r="I247" s="2">
        <v>161.22513995200001</v>
      </c>
      <c r="J247" s="2">
        <v>39.4</v>
      </c>
      <c r="K247" s="2">
        <f t="shared" si="35"/>
        <v>37.340000000000003</v>
      </c>
      <c r="L247" s="2">
        <f t="shared" si="36"/>
        <v>2.06</v>
      </c>
      <c r="P247" s="6">
        <v>10.86</v>
      </c>
      <c r="Q247" s="5">
        <v>17093.64</v>
      </c>
      <c r="R247" s="7">
        <v>26.48</v>
      </c>
      <c r="S247" s="5">
        <v>21435.56</v>
      </c>
      <c r="AL247" s="5" t="str">
        <f t="shared" si="30"/>
        <v/>
      </c>
      <c r="AM247" s="3">
        <v>0.56000000000000005</v>
      </c>
      <c r="AN247" s="5">
        <f t="shared" si="31"/>
        <v>3881.9200000000005</v>
      </c>
      <c r="AP247" s="5" t="str">
        <f t="shared" si="32"/>
        <v/>
      </c>
      <c r="AQ247" s="2">
        <v>1.5</v>
      </c>
      <c r="AS247" s="5">
        <f t="shared" si="37"/>
        <v>38529.199999999997</v>
      </c>
      <c r="AT247" s="5">
        <f t="shared" si="33"/>
        <v>37681.5576</v>
      </c>
      <c r="AU247" s="11">
        <f t="shared" si="34"/>
        <v>0.26051199785174095</v>
      </c>
      <c r="AV247" s="5">
        <f t="shared" si="38"/>
        <v>260.51199785174094</v>
      </c>
    </row>
    <row r="248" spans="1:48" x14ac:dyDescent="0.3">
      <c r="A248" s="1" t="s">
        <v>289</v>
      </c>
      <c r="B248" s="1" t="s">
        <v>290</v>
      </c>
      <c r="C248" s="1" t="s">
        <v>291</v>
      </c>
      <c r="D248" s="1" t="s">
        <v>292</v>
      </c>
      <c r="E248" s="1" t="s">
        <v>57</v>
      </c>
      <c r="F248" s="1" t="s">
        <v>293</v>
      </c>
      <c r="G248" s="1" t="s">
        <v>55</v>
      </c>
      <c r="H248" s="1" t="s">
        <v>91</v>
      </c>
      <c r="I248" s="2">
        <v>161.22513995200001</v>
      </c>
      <c r="J248" s="2">
        <v>39.380000000000003</v>
      </c>
      <c r="K248" s="2">
        <f t="shared" si="35"/>
        <v>36.090000000000003</v>
      </c>
      <c r="L248" s="2">
        <f t="shared" si="36"/>
        <v>3.3</v>
      </c>
      <c r="P248" s="6">
        <v>7.6400000000000006</v>
      </c>
      <c r="Q248" s="5">
        <v>15850.18</v>
      </c>
      <c r="R248" s="7">
        <v>23.98</v>
      </c>
      <c r="S248" s="5">
        <v>20146.431250000001</v>
      </c>
      <c r="T248" s="8">
        <v>4.47</v>
      </c>
      <c r="U248" s="5">
        <v>1085.5395000000001</v>
      </c>
      <c r="AL248" s="5" t="str">
        <f t="shared" si="30"/>
        <v/>
      </c>
      <c r="AM248" s="3">
        <v>1.03</v>
      </c>
      <c r="AN248" s="5">
        <f t="shared" si="31"/>
        <v>7139.96</v>
      </c>
      <c r="AP248" s="5" t="str">
        <f t="shared" si="32"/>
        <v/>
      </c>
      <c r="AQ248" s="2">
        <v>2.27</v>
      </c>
      <c r="AS248" s="5">
        <f t="shared" si="37"/>
        <v>37082.150750000001</v>
      </c>
      <c r="AT248" s="5">
        <f t="shared" si="33"/>
        <v>36266.343433499991</v>
      </c>
      <c r="AU248" s="11">
        <f t="shared" si="34"/>
        <v>0.2507278940783077</v>
      </c>
      <c r="AV248" s="5">
        <f t="shared" si="38"/>
        <v>250.72789407830768</v>
      </c>
    </row>
    <row r="249" spans="1:48" x14ac:dyDescent="0.3">
      <c r="A249" s="1" t="s">
        <v>289</v>
      </c>
      <c r="B249" s="1" t="s">
        <v>290</v>
      </c>
      <c r="C249" s="1" t="s">
        <v>291</v>
      </c>
      <c r="D249" s="1" t="s">
        <v>292</v>
      </c>
      <c r="E249" s="1" t="s">
        <v>58</v>
      </c>
      <c r="F249" s="1" t="s">
        <v>293</v>
      </c>
      <c r="G249" s="1" t="s">
        <v>55</v>
      </c>
      <c r="H249" s="1" t="s">
        <v>91</v>
      </c>
      <c r="I249" s="2">
        <v>161.22513995200001</v>
      </c>
      <c r="J249" s="2">
        <v>40.299999999999997</v>
      </c>
      <c r="K249" s="2">
        <f t="shared" si="35"/>
        <v>39.609999999999992</v>
      </c>
      <c r="L249" s="2">
        <f t="shared" si="36"/>
        <v>0.38</v>
      </c>
      <c r="P249" s="6">
        <v>11.95</v>
      </c>
      <c r="Q249" s="5">
        <v>18844.715</v>
      </c>
      <c r="R249" s="7">
        <v>23.04</v>
      </c>
      <c r="S249" s="5">
        <v>20132.264999999999</v>
      </c>
      <c r="T249" s="8">
        <v>4.62</v>
      </c>
      <c r="U249" s="5">
        <v>1279.8195000000001</v>
      </c>
      <c r="AL249" s="5" t="str">
        <f t="shared" si="30"/>
        <v/>
      </c>
      <c r="AM249" s="3">
        <v>0.14000000000000001</v>
      </c>
      <c r="AN249" s="5">
        <f t="shared" si="31"/>
        <v>970.48000000000013</v>
      </c>
      <c r="AP249" s="5" t="str">
        <f t="shared" si="32"/>
        <v/>
      </c>
      <c r="AQ249" s="2">
        <v>0.24</v>
      </c>
      <c r="AS249" s="5">
        <f t="shared" si="37"/>
        <v>40256.799499999994</v>
      </c>
      <c r="AT249" s="5">
        <f t="shared" si="33"/>
        <v>39371.149911</v>
      </c>
      <c r="AU249" s="11">
        <f t="shared" si="34"/>
        <v>0.2721930189275138</v>
      </c>
      <c r="AV249" s="5">
        <f t="shared" si="38"/>
        <v>272.19301892751383</v>
      </c>
    </row>
    <row r="250" spans="1:48" x14ac:dyDescent="0.3">
      <c r="A250" s="1" t="s">
        <v>294</v>
      </c>
      <c r="B250" s="1" t="s">
        <v>295</v>
      </c>
      <c r="C250" s="1" t="s">
        <v>296</v>
      </c>
      <c r="D250" s="1" t="s">
        <v>297</v>
      </c>
      <c r="E250" s="1" t="s">
        <v>104</v>
      </c>
      <c r="F250" s="1" t="s">
        <v>293</v>
      </c>
      <c r="G250" s="1" t="s">
        <v>55</v>
      </c>
      <c r="H250" s="1" t="s">
        <v>91</v>
      </c>
      <c r="I250" s="2">
        <v>157.797328658</v>
      </c>
      <c r="J250" s="2">
        <v>37.49</v>
      </c>
      <c r="K250" s="2">
        <f t="shared" si="35"/>
        <v>37.28</v>
      </c>
      <c r="L250" s="2">
        <f t="shared" si="36"/>
        <v>0.18</v>
      </c>
      <c r="P250" s="6">
        <v>25.37</v>
      </c>
      <c r="Q250" s="5">
        <v>60366.834999999992</v>
      </c>
      <c r="R250" s="7">
        <v>9.2200000000000006</v>
      </c>
      <c r="S250" s="5">
        <v>9944.7075000000004</v>
      </c>
      <c r="Z250" s="9">
        <v>0.55000000000000004</v>
      </c>
      <c r="AA250" s="5">
        <v>66.783749999999998</v>
      </c>
      <c r="AB250" s="10">
        <v>2.14</v>
      </c>
      <c r="AC250" s="5">
        <v>233.861875</v>
      </c>
      <c r="AL250" s="5" t="str">
        <f t="shared" si="30"/>
        <v/>
      </c>
      <c r="AM250" s="3">
        <v>0.18</v>
      </c>
      <c r="AN250" s="5">
        <f t="shared" si="31"/>
        <v>1247.76</v>
      </c>
      <c r="AP250" s="5" t="str">
        <f t="shared" si="32"/>
        <v/>
      </c>
      <c r="AS250" s="5">
        <f t="shared" si="37"/>
        <v>70612.188125000001</v>
      </c>
      <c r="AT250" s="5">
        <f t="shared" si="33"/>
        <v>69058.719986249998</v>
      </c>
      <c r="AU250" s="11">
        <f t="shared" si="34"/>
        <v>0.47743846747730884</v>
      </c>
      <c r="AV250" s="5">
        <f t="shared" si="38"/>
        <v>477.43846747730885</v>
      </c>
    </row>
    <row r="251" spans="1:48" x14ac:dyDescent="0.3">
      <c r="A251" s="1" t="s">
        <v>294</v>
      </c>
      <c r="B251" s="1" t="s">
        <v>295</v>
      </c>
      <c r="C251" s="1" t="s">
        <v>296</v>
      </c>
      <c r="D251" s="1" t="s">
        <v>297</v>
      </c>
      <c r="E251" s="1" t="s">
        <v>63</v>
      </c>
      <c r="F251" s="1" t="s">
        <v>293</v>
      </c>
      <c r="G251" s="1" t="s">
        <v>55</v>
      </c>
      <c r="H251" s="1" t="s">
        <v>91</v>
      </c>
      <c r="I251" s="2">
        <v>157.797328658</v>
      </c>
      <c r="J251" s="2">
        <v>39.57</v>
      </c>
      <c r="K251" s="2">
        <f t="shared" si="35"/>
        <v>38.419999999999987</v>
      </c>
      <c r="L251" s="2">
        <f t="shared" si="36"/>
        <v>1.1599999999999999</v>
      </c>
      <c r="N251" s="4">
        <v>3.53</v>
      </c>
      <c r="O251" s="5">
        <v>10961.973749999999</v>
      </c>
      <c r="P251" s="6">
        <v>32.489999999999988</v>
      </c>
      <c r="Q251" s="5">
        <v>89481.9</v>
      </c>
      <c r="R251" s="7">
        <v>2.4</v>
      </c>
      <c r="S251" s="5">
        <v>3229.9050000000002</v>
      </c>
      <c r="AL251" s="5" t="str">
        <f t="shared" ref="AL251:AL284" si="39">IF(AK251&gt;0,AK251*$AL$1,"")</f>
        <v/>
      </c>
      <c r="AM251" s="3">
        <v>0.74</v>
      </c>
      <c r="AN251" s="5">
        <f t="shared" ref="AN251:AN284" si="40">IF(AM251&gt;0,AM251*$AN$1,"")</f>
        <v>5129.68</v>
      </c>
      <c r="AP251" s="5" t="str">
        <f t="shared" ref="AP251:AP284" si="41">IF(AO251&gt;0,AO251*$AP$1,"")</f>
        <v/>
      </c>
      <c r="AQ251" s="2">
        <v>0.42</v>
      </c>
      <c r="AS251" s="5">
        <f t="shared" si="37"/>
        <v>103673.77875</v>
      </c>
      <c r="AT251" s="5">
        <f t="shared" si="33"/>
        <v>101392.9556175</v>
      </c>
      <c r="AU251" s="11">
        <f t="shared" si="34"/>
        <v>0.70098167693598268</v>
      </c>
      <c r="AV251" s="5">
        <f t="shared" si="38"/>
        <v>700.9816769359827</v>
      </c>
    </row>
    <row r="252" spans="1:48" x14ac:dyDescent="0.3">
      <c r="A252" s="1" t="s">
        <v>294</v>
      </c>
      <c r="B252" s="1" t="s">
        <v>295</v>
      </c>
      <c r="C252" s="1" t="s">
        <v>296</v>
      </c>
      <c r="D252" s="1" t="s">
        <v>297</v>
      </c>
      <c r="E252" s="1" t="s">
        <v>64</v>
      </c>
      <c r="F252" s="1" t="s">
        <v>293</v>
      </c>
      <c r="G252" s="1" t="s">
        <v>55</v>
      </c>
      <c r="H252" s="1" t="s">
        <v>91</v>
      </c>
      <c r="I252" s="2">
        <v>157.797328658</v>
      </c>
      <c r="J252" s="2">
        <v>39.43</v>
      </c>
      <c r="K252" s="2">
        <f t="shared" si="35"/>
        <v>39.15</v>
      </c>
      <c r="L252" s="2">
        <f t="shared" si="36"/>
        <v>0.17</v>
      </c>
      <c r="N252" s="4">
        <v>0.09</v>
      </c>
      <c r="O252" s="5">
        <v>279.48374999999999</v>
      </c>
      <c r="P252" s="6">
        <v>6.59</v>
      </c>
      <c r="Q252" s="5">
        <v>16168.915000000001</v>
      </c>
      <c r="R252" s="7">
        <v>32.47</v>
      </c>
      <c r="S252" s="5">
        <v>35482.408750000002</v>
      </c>
      <c r="AL252" s="5" t="str">
        <f t="shared" si="39"/>
        <v/>
      </c>
      <c r="AM252" s="3">
        <v>0.1</v>
      </c>
      <c r="AN252" s="5">
        <f t="shared" si="40"/>
        <v>693.2</v>
      </c>
      <c r="AP252" s="5" t="str">
        <f t="shared" si="41"/>
        <v/>
      </c>
      <c r="AQ252" s="2">
        <v>7.0000000000000007E-2</v>
      </c>
      <c r="AS252" s="5">
        <f t="shared" si="37"/>
        <v>51930.807500000003</v>
      </c>
      <c r="AT252" s="5">
        <f t="shared" si="33"/>
        <v>50788.329734999999</v>
      </c>
      <c r="AU252" s="11">
        <f t="shared" si="34"/>
        <v>0.3511258580992902</v>
      </c>
      <c r="AV252" s="5">
        <f t="shared" si="38"/>
        <v>351.12585809929021</v>
      </c>
    </row>
    <row r="253" spans="1:48" x14ac:dyDescent="0.3">
      <c r="A253" s="1" t="s">
        <v>294</v>
      </c>
      <c r="B253" s="1" t="s">
        <v>295</v>
      </c>
      <c r="C253" s="1" t="s">
        <v>296</v>
      </c>
      <c r="D253" s="1" t="s">
        <v>297</v>
      </c>
      <c r="E253" s="1" t="s">
        <v>92</v>
      </c>
      <c r="F253" s="1" t="s">
        <v>293</v>
      </c>
      <c r="G253" s="1" t="s">
        <v>55</v>
      </c>
      <c r="H253" s="1" t="s">
        <v>91</v>
      </c>
      <c r="I253" s="2">
        <v>157.797328658</v>
      </c>
      <c r="J253" s="2">
        <v>37.35</v>
      </c>
      <c r="K253" s="2">
        <f t="shared" si="35"/>
        <v>37.35</v>
      </c>
      <c r="L253" s="2">
        <f t="shared" si="36"/>
        <v>0</v>
      </c>
      <c r="P253" s="6">
        <v>18.579999999999998</v>
      </c>
      <c r="Q253" s="5">
        <v>38307.225000000013</v>
      </c>
      <c r="R253" s="7">
        <v>17.100000000000001</v>
      </c>
      <c r="S253" s="5">
        <v>18830.993750000001</v>
      </c>
      <c r="Z253" s="9">
        <v>0.95</v>
      </c>
      <c r="AA253" s="5">
        <v>115.35375000000001</v>
      </c>
      <c r="AB253" s="10">
        <v>0.72</v>
      </c>
      <c r="AC253" s="5">
        <v>79.338187499999989</v>
      </c>
      <c r="AL253" s="5" t="str">
        <f t="shared" si="39"/>
        <v/>
      </c>
      <c r="AN253" s="5" t="str">
        <f t="shared" si="40"/>
        <v/>
      </c>
      <c r="AP253" s="5" t="str">
        <f t="shared" si="41"/>
        <v/>
      </c>
      <c r="AS253" s="5">
        <f t="shared" si="37"/>
        <v>57332.910687500014</v>
      </c>
      <c r="AT253" s="5">
        <f t="shared" si="33"/>
        <v>56071.586652375008</v>
      </c>
      <c r="AU253" s="11">
        <f t="shared" si="34"/>
        <v>0.38765173182562984</v>
      </c>
      <c r="AV253" s="5">
        <f t="shared" si="38"/>
        <v>387.65173182562984</v>
      </c>
    </row>
    <row r="254" spans="1:48" x14ac:dyDescent="0.3">
      <c r="A254" s="1" t="s">
        <v>298</v>
      </c>
      <c r="B254" s="1" t="s">
        <v>299</v>
      </c>
      <c r="C254" s="1" t="s">
        <v>300</v>
      </c>
      <c r="D254" s="1" t="s">
        <v>68</v>
      </c>
      <c r="E254" s="1" t="s">
        <v>77</v>
      </c>
      <c r="F254" s="1" t="s">
        <v>293</v>
      </c>
      <c r="G254" s="1" t="s">
        <v>55</v>
      </c>
      <c r="H254" s="1" t="s">
        <v>91</v>
      </c>
      <c r="I254" s="2">
        <v>81.083042345999999</v>
      </c>
      <c r="J254" s="2">
        <v>40.43</v>
      </c>
      <c r="K254" s="2">
        <f t="shared" si="35"/>
        <v>16.009999999999998</v>
      </c>
      <c r="L254" s="2">
        <f t="shared" si="36"/>
        <v>0.04</v>
      </c>
      <c r="P254" s="6">
        <v>0.04</v>
      </c>
      <c r="Q254" s="5">
        <v>62.96</v>
      </c>
      <c r="R254" s="7">
        <v>6.13</v>
      </c>
      <c r="S254" s="5">
        <v>5421.6262500000003</v>
      </c>
      <c r="T254" s="8">
        <v>9.84</v>
      </c>
      <c r="U254" s="5">
        <v>2767.2757499999998</v>
      </c>
      <c r="AL254" s="5" t="str">
        <f t="shared" si="39"/>
        <v/>
      </c>
      <c r="AM254" s="3">
        <v>0.02</v>
      </c>
      <c r="AN254" s="5">
        <f t="shared" si="40"/>
        <v>138.64000000000001</v>
      </c>
      <c r="AP254" s="5" t="str">
        <f t="shared" si="41"/>
        <v/>
      </c>
      <c r="AQ254" s="2">
        <v>0.02</v>
      </c>
      <c r="AS254" s="5">
        <f t="shared" si="37"/>
        <v>8251.862000000001</v>
      </c>
      <c r="AT254" s="5">
        <f t="shared" si="33"/>
        <v>8070.3210360000012</v>
      </c>
      <c r="AU254" s="11">
        <f t="shared" si="34"/>
        <v>5.579428214488915E-2</v>
      </c>
      <c r="AV254" s="5">
        <f t="shared" si="38"/>
        <v>55.794282144889152</v>
      </c>
    </row>
    <row r="255" spans="1:48" x14ac:dyDescent="0.3">
      <c r="A255" s="1" t="s">
        <v>301</v>
      </c>
      <c r="B255" s="1" t="s">
        <v>299</v>
      </c>
      <c r="C255" s="1" t="s">
        <v>300</v>
      </c>
      <c r="D255" s="1" t="s">
        <v>68</v>
      </c>
      <c r="E255" s="1" t="s">
        <v>69</v>
      </c>
      <c r="F255" s="1" t="s">
        <v>293</v>
      </c>
      <c r="G255" s="1" t="s">
        <v>55</v>
      </c>
      <c r="H255" s="1" t="s">
        <v>91</v>
      </c>
      <c r="I255" s="2">
        <v>78.738960036600005</v>
      </c>
      <c r="J255" s="2">
        <v>37.409999999999997</v>
      </c>
      <c r="K255" s="2">
        <f t="shared" si="35"/>
        <v>13.59</v>
      </c>
      <c r="L255" s="2">
        <f t="shared" si="36"/>
        <v>0</v>
      </c>
      <c r="P255" s="6">
        <v>3.16</v>
      </c>
      <c r="Q255" s="5">
        <v>7460.76</v>
      </c>
      <c r="R255" s="7">
        <v>7.6</v>
      </c>
      <c r="S255" s="5">
        <v>9218.1812499999996</v>
      </c>
      <c r="T255" s="8">
        <v>2.83</v>
      </c>
      <c r="U255" s="5">
        <v>1030.89825</v>
      </c>
      <c r="AL255" s="5" t="str">
        <f t="shared" si="39"/>
        <v/>
      </c>
      <c r="AN255" s="5" t="str">
        <f t="shared" si="40"/>
        <v/>
      </c>
      <c r="AP255" s="5" t="str">
        <f t="shared" si="41"/>
        <v/>
      </c>
      <c r="AS255" s="5">
        <f t="shared" si="37"/>
        <v>17709.839499999998</v>
      </c>
      <c r="AT255" s="5">
        <f t="shared" si="33"/>
        <v>17320.223030999998</v>
      </c>
      <c r="AU255" s="11">
        <f t="shared" si="34"/>
        <v>0.11974361444770917</v>
      </c>
      <c r="AV255" s="5">
        <f t="shared" si="38"/>
        <v>119.74361444770918</v>
      </c>
    </row>
    <row r="256" spans="1:48" x14ac:dyDescent="0.3">
      <c r="A256" s="1" t="s">
        <v>302</v>
      </c>
      <c r="B256" s="1" t="s">
        <v>299</v>
      </c>
      <c r="C256" s="1" t="s">
        <v>300</v>
      </c>
      <c r="D256" s="1" t="s">
        <v>68</v>
      </c>
      <c r="E256" s="1" t="s">
        <v>70</v>
      </c>
      <c r="F256" s="1" t="s">
        <v>293</v>
      </c>
      <c r="G256" s="1" t="s">
        <v>55</v>
      </c>
      <c r="H256" s="1" t="s">
        <v>91</v>
      </c>
      <c r="I256" s="2">
        <v>78.685906249300004</v>
      </c>
      <c r="J256" s="2">
        <v>39.380000000000003</v>
      </c>
      <c r="K256" s="2">
        <f t="shared" si="35"/>
        <v>1.62</v>
      </c>
      <c r="L256" s="2">
        <f t="shared" si="36"/>
        <v>0</v>
      </c>
      <c r="R256" s="7">
        <v>1.62</v>
      </c>
      <c r="S256" s="5">
        <v>1673.6412499999999</v>
      </c>
      <c r="AL256" s="5" t="str">
        <f t="shared" si="39"/>
        <v/>
      </c>
      <c r="AN256" s="5" t="str">
        <f t="shared" si="40"/>
        <v/>
      </c>
      <c r="AP256" s="5" t="str">
        <f t="shared" si="41"/>
        <v/>
      </c>
      <c r="AS256" s="5">
        <f t="shared" si="37"/>
        <v>1673.6412499999999</v>
      </c>
      <c r="AT256" s="5">
        <f t="shared" si="33"/>
        <v>1636.8211425000002</v>
      </c>
      <c r="AU256" s="11">
        <f t="shared" si="34"/>
        <v>1.1316186832962663E-2</v>
      </c>
      <c r="AV256" s="5">
        <f t="shared" si="38"/>
        <v>11.316186832962664</v>
      </c>
    </row>
    <row r="257" spans="1:48" x14ac:dyDescent="0.3">
      <c r="A257" s="1" t="s">
        <v>303</v>
      </c>
      <c r="B257" s="1" t="s">
        <v>299</v>
      </c>
      <c r="C257" s="1" t="s">
        <v>300</v>
      </c>
      <c r="D257" s="1" t="s">
        <v>68</v>
      </c>
      <c r="E257" s="1" t="s">
        <v>78</v>
      </c>
      <c r="F257" s="1" t="s">
        <v>293</v>
      </c>
      <c r="G257" s="1" t="s">
        <v>55</v>
      </c>
      <c r="H257" s="1" t="s">
        <v>91</v>
      </c>
      <c r="I257" s="2">
        <v>81.154022683799994</v>
      </c>
      <c r="J257" s="2">
        <v>39.380000000000003</v>
      </c>
      <c r="K257" s="2">
        <f t="shared" si="35"/>
        <v>26.04</v>
      </c>
      <c r="L257" s="2">
        <f t="shared" si="36"/>
        <v>1.1499999999999999</v>
      </c>
      <c r="P257" s="6">
        <v>3.4</v>
      </c>
      <c r="Q257" s="5">
        <v>7157.7650000000003</v>
      </c>
      <c r="R257" s="7">
        <v>9.93</v>
      </c>
      <c r="S257" s="5">
        <v>10910.036249999999</v>
      </c>
      <c r="T257" s="8">
        <v>12.71</v>
      </c>
      <c r="U257" s="5">
        <v>3356.1869999999999</v>
      </c>
      <c r="AL257" s="5" t="str">
        <f t="shared" si="39"/>
        <v/>
      </c>
      <c r="AM257" s="3">
        <v>0.49</v>
      </c>
      <c r="AN257" s="5">
        <f t="shared" si="40"/>
        <v>3396.68</v>
      </c>
      <c r="AP257" s="5" t="str">
        <f t="shared" si="41"/>
        <v/>
      </c>
      <c r="AQ257" s="2">
        <v>0.66</v>
      </c>
      <c r="AS257" s="5">
        <f t="shared" si="37"/>
        <v>21423.988250000002</v>
      </c>
      <c r="AT257" s="5">
        <f t="shared" si="33"/>
        <v>20952.660508500005</v>
      </c>
      <c r="AU257" s="11">
        <f t="shared" si="34"/>
        <v>0.1448565239080937</v>
      </c>
      <c r="AV257" s="5">
        <f t="shared" si="38"/>
        <v>144.85652390809372</v>
      </c>
    </row>
    <row r="258" spans="1:48" x14ac:dyDescent="0.3">
      <c r="A258" s="1" t="s">
        <v>303</v>
      </c>
      <c r="B258" s="1" t="s">
        <v>299</v>
      </c>
      <c r="C258" s="1" t="s">
        <v>300</v>
      </c>
      <c r="D258" s="1" t="s">
        <v>68</v>
      </c>
      <c r="E258" s="1" t="s">
        <v>79</v>
      </c>
      <c r="F258" s="1" t="s">
        <v>293</v>
      </c>
      <c r="G258" s="1" t="s">
        <v>55</v>
      </c>
      <c r="H258" s="1" t="s">
        <v>91</v>
      </c>
      <c r="I258" s="2">
        <v>81.154022683799994</v>
      </c>
      <c r="J258" s="2">
        <v>38.67</v>
      </c>
      <c r="K258" s="2">
        <f t="shared" si="35"/>
        <v>3.21</v>
      </c>
      <c r="L258" s="2">
        <f t="shared" si="36"/>
        <v>0</v>
      </c>
      <c r="R258" s="7">
        <v>0.42</v>
      </c>
      <c r="S258" s="5">
        <v>594.98249999999996</v>
      </c>
      <c r="T258" s="8">
        <v>2.79</v>
      </c>
      <c r="U258" s="5">
        <v>1185.7151249999999</v>
      </c>
      <c r="AL258" s="5" t="str">
        <f t="shared" si="39"/>
        <v/>
      </c>
      <c r="AN258" s="5" t="str">
        <f t="shared" si="40"/>
        <v/>
      </c>
      <c r="AP258" s="5" t="str">
        <f t="shared" si="41"/>
        <v/>
      </c>
      <c r="AS258" s="5">
        <f t="shared" si="37"/>
        <v>1780.6976249999998</v>
      </c>
      <c r="AT258" s="5">
        <f t="shared" si="33"/>
        <v>1741.5222772499999</v>
      </c>
      <c r="AU258" s="11">
        <f t="shared" si="34"/>
        <v>1.2040039654563297E-2</v>
      </c>
      <c r="AV258" s="5">
        <f t="shared" si="38"/>
        <v>12.040039654563298</v>
      </c>
    </row>
    <row r="259" spans="1:48" x14ac:dyDescent="0.3">
      <c r="A259" s="1" t="s">
        <v>304</v>
      </c>
      <c r="B259" s="1" t="s">
        <v>305</v>
      </c>
      <c r="C259" s="1" t="s">
        <v>100</v>
      </c>
      <c r="D259" s="1" t="s">
        <v>68</v>
      </c>
      <c r="E259" s="1" t="s">
        <v>57</v>
      </c>
      <c r="F259" s="1" t="s">
        <v>306</v>
      </c>
      <c r="G259" s="1" t="s">
        <v>55</v>
      </c>
      <c r="H259" s="1" t="s">
        <v>91</v>
      </c>
      <c r="I259" s="2">
        <v>201.36911854799999</v>
      </c>
      <c r="J259" s="2">
        <v>39.24</v>
      </c>
      <c r="K259" s="2">
        <f t="shared" si="35"/>
        <v>39.229999999999997</v>
      </c>
      <c r="L259" s="2">
        <f t="shared" si="36"/>
        <v>0</v>
      </c>
      <c r="P259" s="6">
        <v>6.62</v>
      </c>
      <c r="Q259" s="5">
        <v>15629.82</v>
      </c>
      <c r="R259" s="7">
        <v>32.54</v>
      </c>
      <c r="S259" s="5">
        <v>44480.001250000001</v>
      </c>
      <c r="T259" s="8">
        <v>7.0000000000000007E-2</v>
      </c>
      <c r="U259" s="5">
        <v>29.749124999999999</v>
      </c>
      <c r="AL259" s="5" t="str">
        <f t="shared" si="39"/>
        <v/>
      </c>
      <c r="AN259" s="5" t="str">
        <f t="shared" si="40"/>
        <v/>
      </c>
      <c r="AP259" s="5" t="str">
        <f t="shared" si="41"/>
        <v/>
      </c>
      <c r="AS259" s="5">
        <f t="shared" si="37"/>
        <v>60139.570375000003</v>
      </c>
      <c r="AT259" s="5">
        <f t="shared" ref="AT259:AT322" si="42">$AS$350*(AU259/100)</f>
        <v>58816.499826749998</v>
      </c>
      <c r="AU259" s="11">
        <f t="shared" ref="AU259:AU322" si="43">(AS259/$AS$350)*97.8</f>
        <v>0.40662872907656072</v>
      </c>
      <c r="AV259" s="5">
        <f t="shared" si="38"/>
        <v>406.62872907656072</v>
      </c>
    </row>
    <row r="260" spans="1:48" x14ac:dyDescent="0.3">
      <c r="A260" s="1" t="s">
        <v>304</v>
      </c>
      <c r="B260" s="1" t="s">
        <v>305</v>
      </c>
      <c r="C260" s="1" t="s">
        <v>100</v>
      </c>
      <c r="D260" s="1" t="s">
        <v>68</v>
      </c>
      <c r="E260" s="1" t="s">
        <v>58</v>
      </c>
      <c r="F260" s="1" t="s">
        <v>306</v>
      </c>
      <c r="G260" s="1" t="s">
        <v>55</v>
      </c>
      <c r="H260" s="1" t="s">
        <v>91</v>
      </c>
      <c r="I260" s="2">
        <v>201.36911854799999</v>
      </c>
      <c r="J260" s="2">
        <v>40.22</v>
      </c>
      <c r="K260" s="2">
        <f t="shared" ref="K260:K323" si="44">SUM(N260,P260,R260,T260,V260,X260,Z260,AB260,AE260,AG260,AI260)</f>
        <v>39.99</v>
      </c>
      <c r="L260" s="2">
        <f t="shared" ref="L260:L323" si="45">SUM(M260,AD260,AK260,AM260,AO260,AQ260,AR260)</f>
        <v>0</v>
      </c>
      <c r="P260" s="6">
        <v>9.0399999999999991</v>
      </c>
      <c r="Q260" s="5">
        <v>22075.35</v>
      </c>
      <c r="R260" s="7">
        <v>24.16</v>
      </c>
      <c r="S260" s="5">
        <v>34019.237500000003</v>
      </c>
      <c r="T260" s="8">
        <v>6.79</v>
      </c>
      <c r="U260" s="5">
        <v>2885.665125</v>
      </c>
      <c r="AL260" s="5" t="str">
        <f t="shared" si="39"/>
        <v/>
      </c>
      <c r="AN260" s="5" t="str">
        <f t="shared" si="40"/>
        <v/>
      </c>
      <c r="AP260" s="5" t="str">
        <f t="shared" si="41"/>
        <v/>
      </c>
      <c r="AS260" s="5">
        <f t="shared" ref="AS260:AS323" si="46">SUM(O260,Q260,S260,U260,W260,Y260,AA260,AC260,AF260,AH260,AJ260)</f>
        <v>58980.252625000001</v>
      </c>
      <c r="AT260" s="5">
        <f t="shared" si="42"/>
        <v>57682.687067250008</v>
      </c>
      <c r="AU260" s="11">
        <f t="shared" si="43"/>
        <v>0.39879009803315768</v>
      </c>
      <c r="AV260" s="5">
        <f t="shared" ref="AV260:AV323" si="47">(AU260/100)*$AV$1</f>
        <v>398.79009803315773</v>
      </c>
    </row>
    <row r="261" spans="1:48" x14ac:dyDescent="0.3">
      <c r="A261" s="1" t="s">
        <v>304</v>
      </c>
      <c r="B261" s="1" t="s">
        <v>305</v>
      </c>
      <c r="C261" s="1" t="s">
        <v>100</v>
      </c>
      <c r="D261" s="1" t="s">
        <v>68</v>
      </c>
      <c r="E261" s="1" t="s">
        <v>77</v>
      </c>
      <c r="F261" s="1" t="s">
        <v>306</v>
      </c>
      <c r="G261" s="1" t="s">
        <v>55</v>
      </c>
      <c r="H261" s="1" t="s">
        <v>91</v>
      </c>
      <c r="I261" s="2">
        <v>201.36911854799999</v>
      </c>
      <c r="J261" s="2">
        <v>40.25</v>
      </c>
      <c r="K261" s="2">
        <f t="shared" si="44"/>
        <v>40</v>
      </c>
      <c r="L261" s="2">
        <f t="shared" si="45"/>
        <v>0</v>
      </c>
      <c r="P261" s="6">
        <v>6.24</v>
      </c>
      <c r="Q261" s="5">
        <v>17188.080000000002</v>
      </c>
      <c r="R261" s="7">
        <v>33.75</v>
      </c>
      <c r="S261" s="5">
        <v>47811.09375</v>
      </c>
      <c r="T261" s="8">
        <v>0.01</v>
      </c>
      <c r="U261" s="5">
        <v>4.2498750000000003</v>
      </c>
      <c r="AL261" s="5" t="str">
        <f t="shared" si="39"/>
        <v/>
      </c>
      <c r="AN261" s="5" t="str">
        <f t="shared" si="40"/>
        <v/>
      </c>
      <c r="AP261" s="5" t="str">
        <f t="shared" si="41"/>
        <v/>
      </c>
      <c r="AS261" s="5">
        <f t="shared" si="46"/>
        <v>65003.423625000003</v>
      </c>
      <c r="AT261" s="5">
        <f t="shared" si="42"/>
        <v>63573.348305249987</v>
      </c>
      <c r="AU261" s="11">
        <f t="shared" si="43"/>
        <v>0.43951527038588406</v>
      </c>
      <c r="AV261" s="5">
        <f t="shared" si="47"/>
        <v>439.51527038588404</v>
      </c>
    </row>
    <row r="262" spans="1:48" x14ac:dyDescent="0.3">
      <c r="A262" s="1" t="s">
        <v>304</v>
      </c>
      <c r="B262" s="1" t="s">
        <v>305</v>
      </c>
      <c r="C262" s="1" t="s">
        <v>100</v>
      </c>
      <c r="D262" s="1" t="s">
        <v>68</v>
      </c>
      <c r="E262" s="1" t="s">
        <v>78</v>
      </c>
      <c r="F262" s="1" t="s">
        <v>306</v>
      </c>
      <c r="G262" s="1" t="s">
        <v>55</v>
      </c>
      <c r="H262" s="1" t="s">
        <v>91</v>
      </c>
      <c r="I262" s="2">
        <v>201.36911854799999</v>
      </c>
      <c r="J262" s="2">
        <v>39.33</v>
      </c>
      <c r="K262" s="2">
        <f t="shared" si="44"/>
        <v>37.85</v>
      </c>
      <c r="L262" s="2">
        <f t="shared" si="45"/>
        <v>0</v>
      </c>
      <c r="R262" s="7">
        <v>36.450000000000003</v>
      </c>
      <c r="S262" s="5">
        <v>51635.981249999997</v>
      </c>
      <c r="T262" s="8">
        <v>1.4</v>
      </c>
      <c r="U262" s="5">
        <v>594.98249999999996</v>
      </c>
      <c r="AL262" s="5" t="str">
        <f t="shared" si="39"/>
        <v/>
      </c>
      <c r="AN262" s="5" t="str">
        <f t="shared" si="40"/>
        <v/>
      </c>
      <c r="AP262" s="5" t="str">
        <f t="shared" si="41"/>
        <v/>
      </c>
      <c r="AS262" s="5">
        <f t="shared" si="46"/>
        <v>52230.963749999995</v>
      </c>
      <c r="AT262" s="5">
        <f t="shared" si="42"/>
        <v>51081.88254749999</v>
      </c>
      <c r="AU262" s="11">
        <f t="shared" si="43"/>
        <v>0.3531553397484079</v>
      </c>
      <c r="AV262" s="5">
        <f t="shared" si="47"/>
        <v>353.15533974840787</v>
      </c>
    </row>
    <row r="263" spans="1:48" x14ac:dyDescent="0.3">
      <c r="A263" s="1" t="s">
        <v>304</v>
      </c>
      <c r="B263" s="1" t="s">
        <v>305</v>
      </c>
      <c r="C263" s="1" t="s">
        <v>100</v>
      </c>
      <c r="D263" s="1" t="s">
        <v>68</v>
      </c>
      <c r="E263" s="1" t="s">
        <v>80</v>
      </c>
      <c r="F263" s="1" t="s">
        <v>306</v>
      </c>
      <c r="G263" s="1" t="s">
        <v>55</v>
      </c>
      <c r="H263" s="1" t="s">
        <v>91</v>
      </c>
      <c r="I263" s="2">
        <v>201.36911854799999</v>
      </c>
      <c r="J263" s="2">
        <v>39.19</v>
      </c>
      <c r="K263" s="2">
        <f t="shared" si="44"/>
        <v>18.079999999999998</v>
      </c>
      <c r="L263" s="2">
        <f t="shared" si="45"/>
        <v>0</v>
      </c>
      <c r="R263" s="7">
        <v>17.559999999999999</v>
      </c>
      <c r="S263" s="5">
        <v>24875.935000000001</v>
      </c>
      <c r="T263" s="8">
        <v>0.52</v>
      </c>
      <c r="U263" s="5">
        <v>220.99350000000001</v>
      </c>
      <c r="AL263" s="5" t="str">
        <f t="shared" si="39"/>
        <v/>
      </c>
      <c r="AN263" s="5" t="str">
        <f t="shared" si="40"/>
        <v/>
      </c>
      <c r="AP263" s="5" t="str">
        <f t="shared" si="41"/>
        <v/>
      </c>
      <c r="AS263" s="5">
        <f t="shared" si="46"/>
        <v>25096.928500000002</v>
      </c>
      <c r="AT263" s="5">
        <f t="shared" si="42"/>
        <v>24544.796073000001</v>
      </c>
      <c r="AU263" s="11">
        <f t="shared" si="43"/>
        <v>0.16969080550536467</v>
      </c>
      <c r="AV263" s="5">
        <f t="shared" si="47"/>
        <v>169.69080550536466</v>
      </c>
    </row>
    <row r="264" spans="1:48" x14ac:dyDescent="0.3">
      <c r="A264" s="1" t="s">
        <v>307</v>
      </c>
      <c r="B264" s="1" t="s">
        <v>308</v>
      </c>
      <c r="C264" s="1" t="s">
        <v>100</v>
      </c>
      <c r="D264" s="1" t="s">
        <v>68</v>
      </c>
      <c r="E264" s="1" t="s">
        <v>53</v>
      </c>
      <c r="F264" s="1" t="s">
        <v>306</v>
      </c>
      <c r="G264" s="1" t="s">
        <v>55</v>
      </c>
      <c r="H264" s="1" t="s">
        <v>91</v>
      </c>
      <c r="I264" s="2">
        <v>80.480129452200003</v>
      </c>
      <c r="J264" s="2">
        <v>40.21</v>
      </c>
      <c r="K264" s="2">
        <f t="shared" si="44"/>
        <v>39.71</v>
      </c>
      <c r="L264" s="2">
        <f t="shared" si="45"/>
        <v>0.28999999999999998</v>
      </c>
      <c r="N264" s="4">
        <v>5.4</v>
      </c>
      <c r="O264" s="5">
        <v>14373.45</v>
      </c>
      <c r="P264" s="6">
        <v>19.37</v>
      </c>
      <c r="Q264" s="5">
        <v>45905.71</v>
      </c>
      <c r="R264" s="7">
        <v>13.34</v>
      </c>
      <c r="S264" s="5">
        <v>18563.858749999999</v>
      </c>
      <c r="T264" s="8">
        <v>1.6</v>
      </c>
      <c r="U264" s="5">
        <v>679.98</v>
      </c>
      <c r="AL264" s="5" t="str">
        <f t="shared" si="39"/>
        <v/>
      </c>
      <c r="AM264" s="3">
        <v>0.28999999999999998</v>
      </c>
      <c r="AN264" s="5">
        <f t="shared" si="40"/>
        <v>2010.28</v>
      </c>
      <c r="AP264" s="5" t="str">
        <f t="shared" si="41"/>
        <v/>
      </c>
      <c r="AS264" s="5">
        <f t="shared" si="46"/>
        <v>79522.998749999999</v>
      </c>
      <c r="AT264" s="5">
        <f t="shared" si="42"/>
        <v>77773.492777499996</v>
      </c>
      <c r="AU264" s="11">
        <f t="shared" si="43"/>
        <v>0.53768817622800358</v>
      </c>
      <c r="AV264" s="5">
        <f t="shared" si="47"/>
        <v>537.68817622800361</v>
      </c>
    </row>
    <row r="265" spans="1:48" x14ac:dyDescent="0.3">
      <c r="A265" s="1" t="s">
        <v>307</v>
      </c>
      <c r="B265" s="1" t="s">
        <v>308</v>
      </c>
      <c r="C265" s="1" t="s">
        <v>100</v>
      </c>
      <c r="D265" s="1" t="s">
        <v>68</v>
      </c>
      <c r="E265" s="1" t="s">
        <v>134</v>
      </c>
      <c r="F265" s="1" t="s">
        <v>306</v>
      </c>
      <c r="G265" s="1" t="s">
        <v>55</v>
      </c>
      <c r="H265" s="1" t="s">
        <v>91</v>
      </c>
      <c r="I265" s="2">
        <v>80.480129452200003</v>
      </c>
      <c r="J265" s="2">
        <v>39.15</v>
      </c>
      <c r="K265" s="2">
        <f t="shared" si="44"/>
        <v>39.15</v>
      </c>
      <c r="L265" s="2">
        <f t="shared" si="45"/>
        <v>0</v>
      </c>
      <c r="P265" s="6">
        <v>19.61</v>
      </c>
      <c r="Q265" s="5">
        <v>46299.21</v>
      </c>
      <c r="R265" s="7">
        <v>19.05</v>
      </c>
      <c r="S265" s="5">
        <v>23250.86375</v>
      </c>
      <c r="T265" s="8">
        <v>0.49</v>
      </c>
      <c r="U265" s="5">
        <v>207.02962500000001</v>
      </c>
      <c r="AL265" s="5" t="str">
        <f t="shared" si="39"/>
        <v/>
      </c>
      <c r="AN265" s="5" t="str">
        <f t="shared" si="40"/>
        <v/>
      </c>
      <c r="AP265" s="5" t="str">
        <f t="shared" si="41"/>
        <v/>
      </c>
      <c r="AS265" s="5">
        <f t="shared" si="46"/>
        <v>69757.103374999992</v>
      </c>
      <c r="AT265" s="5">
        <f t="shared" si="42"/>
        <v>68222.447100749981</v>
      </c>
      <c r="AU265" s="11">
        <f t="shared" si="43"/>
        <v>0.47165688269083361</v>
      </c>
      <c r="AV265" s="5">
        <f t="shared" si="47"/>
        <v>471.65688269083358</v>
      </c>
    </row>
    <row r="266" spans="1:48" x14ac:dyDescent="0.3">
      <c r="A266" s="1" t="s">
        <v>309</v>
      </c>
      <c r="B266" s="1" t="s">
        <v>310</v>
      </c>
      <c r="C266" s="1" t="s">
        <v>100</v>
      </c>
      <c r="D266" s="1" t="s">
        <v>68</v>
      </c>
      <c r="E266" s="1" t="s">
        <v>104</v>
      </c>
      <c r="F266" s="1" t="s">
        <v>306</v>
      </c>
      <c r="G266" s="1" t="s">
        <v>55</v>
      </c>
      <c r="H266" s="1" t="s">
        <v>91</v>
      </c>
      <c r="I266" s="2">
        <v>120.770823779</v>
      </c>
      <c r="J266" s="2">
        <v>39.1</v>
      </c>
      <c r="K266" s="2">
        <f t="shared" si="44"/>
        <v>39.08</v>
      </c>
      <c r="L266" s="2">
        <f t="shared" si="45"/>
        <v>0.01</v>
      </c>
      <c r="P266" s="6">
        <v>14.27</v>
      </c>
      <c r="Q266" s="5">
        <v>39294.910000000003</v>
      </c>
      <c r="R266" s="7">
        <v>24.66</v>
      </c>
      <c r="S266" s="5">
        <v>34933.972500000003</v>
      </c>
      <c r="T266" s="8">
        <v>0.15</v>
      </c>
      <c r="U266" s="5">
        <v>63.748125000000002</v>
      </c>
      <c r="AL266" s="5" t="str">
        <f t="shared" si="39"/>
        <v/>
      </c>
      <c r="AM266" s="3">
        <v>0.01</v>
      </c>
      <c r="AN266" s="5">
        <f t="shared" si="40"/>
        <v>69.320000000000007</v>
      </c>
      <c r="AP266" s="5" t="str">
        <f t="shared" si="41"/>
        <v/>
      </c>
      <c r="AS266" s="5">
        <f t="shared" si="46"/>
        <v>74292.630625000005</v>
      </c>
      <c r="AT266" s="5">
        <f t="shared" si="42"/>
        <v>72658.192751249997</v>
      </c>
      <c r="AU266" s="11">
        <f t="shared" si="43"/>
        <v>0.50232347491721041</v>
      </c>
      <c r="AV266" s="5">
        <f t="shared" si="47"/>
        <v>502.32347491721043</v>
      </c>
    </row>
    <row r="267" spans="1:48" x14ac:dyDescent="0.3">
      <c r="A267" s="1" t="s">
        <v>309</v>
      </c>
      <c r="B267" s="1" t="s">
        <v>310</v>
      </c>
      <c r="C267" s="1" t="s">
        <v>100</v>
      </c>
      <c r="D267" s="1" t="s">
        <v>68</v>
      </c>
      <c r="E267" s="1" t="s">
        <v>63</v>
      </c>
      <c r="F267" s="1" t="s">
        <v>306</v>
      </c>
      <c r="G267" s="1" t="s">
        <v>55</v>
      </c>
      <c r="H267" s="1" t="s">
        <v>91</v>
      </c>
      <c r="I267" s="2">
        <v>120.770823779</v>
      </c>
      <c r="J267" s="2">
        <v>40.24</v>
      </c>
      <c r="K267" s="2">
        <f t="shared" si="44"/>
        <v>39.789999999999992</v>
      </c>
      <c r="L267" s="2">
        <f t="shared" si="45"/>
        <v>0.21</v>
      </c>
      <c r="P267" s="6">
        <v>6.3</v>
      </c>
      <c r="Q267" s="5">
        <v>17341.544999999998</v>
      </c>
      <c r="R267" s="7">
        <v>33.479999999999997</v>
      </c>
      <c r="S267" s="5">
        <v>47428.605000000003</v>
      </c>
      <c r="T267" s="8">
        <v>0.01</v>
      </c>
      <c r="U267" s="5">
        <v>4.2498750000000003</v>
      </c>
      <c r="AL267" s="5" t="str">
        <f t="shared" si="39"/>
        <v/>
      </c>
      <c r="AM267" s="3">
        <v>0.21</v>
      </c>
      <c r="AN267" s="5">
        <f t="shared" si="40"/>
        <v>1455.72</v>
      </c>
      <c r="AP267" s="5" t="str">
        <f t="shared" si="41"/>
        <v/>
      </c>
      <c r="AS267" s="5">
        <f t="shared" si="46"/>
        <v>64774.399875000003</v>
      </c>
      <c r="AT267" s="5">
        <f t="shared" si="42"/>
        <v>63349.36307775</v>
      </c>
      <c r="AU267" s="11">
        <f t="shared" si="43"/>
        <v>0.43796674524993534</v>
      </c>
      <c r="AV267" s="5">
        <f t="shared" si="47"/>
        <v>437.96674524993534</v>
      </c>
    </row>
    <row r="268" spans="1:48" x14ac:dyDescent="0.3">
      <c r="A268" s="1" t="s">
        <v>309</v>
      </c>
      <c r="B268" s="1" t="s">
        <v>310</v>
      </c>
      <c r="C268" s="1" t="s">
        <v>100</v>
      </c>
      <c r="D268" s="1" t="s">
        <v>68</v>
      </c>
      <c r="E268" s="1" t="s">
        <v>92</v>
      </c>
      <c r="F268" s="1" t="s">
        <v>306</v>
      </c>
      <c r="G268" s="1" t="s">
        <v>55</v>
      </c>
      <c r="H268" s="1" t="s">
        <v>91</v>
      </c>
      <c r="I268" s="2">
        <v>120.770823779</v>
      </c>
      <c r="J268" s="2">
        <v>39.31</v>
      </c>
      <c r="K268" s="2">
        <f t="shared" si="44"/>
        <v>37.519999999999996</v>
      </c>
      <c r="L268" s="2">
        <f t="shared" si="45"/>
        <v>1.79</v>
      </c>
      <c r="P268" s="6">
        <v>27.78</v>
      </c>
      <c r="Q268" s="5">
        <v>76520.010000000009</v>
      </c>
      <c r="R268" s="7">
        <v>8.91</v>
      </c>
      <c r="S268" s="5">
        <v>12622.12875</v>
      </c>
      <c r="T268" s="8">
        <v>0.83</v>
      </c>
      <c r="U268" s="5">
        <v>352.73962499999999</v>
      </c>
      <c r="AL268" s="5" t="str">
        <f t="shared" si="39"/>
        <v/>
      </c>
      <c r="AM268" s="3">
        <v>0.5</v>
      </c>
      <c r="AN268" s="5">
        <f t="shared" si="40"/>
        <v>3466</v>
      </c>
      <c r="AP268" s="5" t="str">
        <f t="shared" si="41"/>
        <v/>
      </c>
      <c r="AQ268" s="2">
        <v>1.29</v>
      </c>
      <c r="AS268" s="5">
        <f t="shared" si="46"/>
        <v>89494.878375000015</v>
      </c>
      <c r="AT268" s="5">
        <f t="shared" si="42"/>
        <v>87525.991050750017</v>
      </c>
      <c r="AU268" s="11">
        <f t="shared" si="43"/>
        <v>0.60511221522818592</v>
      </c>
      <c r="AV268" s="5">
        <f t="shared" si="47"/>
        <v>605.11221522818585</v>
      </c>
    </row>
    <row r="269" spans="1:48" x14ac:dyDescent="0.3">
      <c r="A269" s="1" t="s">
        <v>311</v>
      </c>
      <c r="B269" s="1" t="s">
        <v>312</v>
      </c>
      <c r="C269" s="1" t="s">
        <v>313</v>
      </c>
      <c r="D269" s="1" t="s">
        <v>314</v>
      </c>
      <c r="E269" s="1" t="s">
        <v>64</v>
      </c>
      <c r="F269" s="1" t="s">
        <v>306</v>
      </c>
      <c r="G269" s="1" t="s">
        <v>55</v>
      </c>
      <c r="H269" s="1" t="s">
        <v>91</v>
      </c>
      <c r="I269" s="2">
        <v>161.499120995</v>
      </c>
      <c r="J269" s="2">
        <v>40.4</v>
      </c>
      <c r="K269" s="2">
        <f t="shared" si="44"/>
        <v>39.96</v>
      </c>
      <c r="L269" s="2">
        <f t="shared" si="45"/>
        <v>0.04</v>
      </c>
      <c r="N269" s="4">
        <v>1.75</v>
      </c>
      <c r="O269" s="5">
        <v>5434.40625</v>
      </c>
      <c r="P269" s="6">
        <v>28.21</v>
      </c>
      <c r="Q269" s="5">
        <v>77704.445000000007</v>
      </c>
      <c r="R269" s="7">
        <v>9.77</v>
      </c>
      <c r="S269" s="5">
        <v>13840.42625</v>
      </c>
      <c r="T269" s="8">
        <v>0.23</v>
      </c>
      <c r="U269" s="5">
        <v>97.747125000000011</v>
      </c>
      <c r="AL269" s="5" t="str">
        <f t="shared" si="39"/>
        <v/>
      </c>
      <c r="AM269" s="3">
        <v>0.03</v>
      </c>
      <c r="AN269" s="5">
        <f t="shared" si="40"/>
        <v>207.95999999999998</v>
      </c>
      <c r="AP269" s="5" t="str">
        <f t="shared" si="41"/>
        <v/>
      </c>
      <c r="AQ269" s="2">
        <v>0.01</v>
      </c>
      <c r="AS269" s="5">
        <f t="shared" si="46"/>
        <v>97077.024625000005</v>
      </c>
      <c r="AT269" s="5">
        <f t="shared" si="42"/>
        <v>94941.33008325001</v>
      </c>
      <c r="AU269" s="11">
        <f t="shared" si="43"/>
        <v>0.6563782697424656</v>
      </c>
      <c r="AV269" s="5">
        <f t="shared" si="47"/>
        <v>656.37826974246559</v>
      </c>
    </row>
    <row r="270" spans="1:48" x14ac:dyDescent="0.3">
      <c r="A270" s="1" t="s">
        <v>311</v>
      </c>
      <c r="B270" s="1" t="s">
        <v>312</v>
      </c>
      <c r="C270" s="1" t="s">
        <v>313</v>
      </c>
      <c r="D270" s="1" t="s">
        <v>314</v>
      </c>
      <c r="E270" s="1" t="s">
        <v>69</v>
      </c>
      <c r="F270" s="1" t="s">
        <v>306</v>
      </c>
      <c r="G270" s="1" t="s">
        <v>55</v>
      </c>
      <c r="H270" s="1" t="s">
        <v>91</v>
      </c>
      <c r="I270" s="2">
        <v>161.499120995</v>
      </c>
      <c r="J270" s="2">
        <v>39.450000000000003</v>
      </c>
      <c r="K270" s="2">
        <f t="shared" si="44"/>
        <v>33.340000000000003</v>
      </c>
      <c r="L270" s="2">
        <f t="shared" si="45"/>
        <v>0.67999999999999994</v>
      </c>
      <c r="N270" s="4">
        <v>6.06</v>
      </c>
      <c r="O270" s="5">
        <v>18818.572499999998</v>
      </c>
      <c r="P270" s="6">
        <v>22.1</v>
      </c>
      <c r="Q270" s="5">
        <v>60874.45</v>
      </c>
      <c r="R270" s="7">
        <v>4.79</v>
      </c>
      <c r="S270" s="5">
        <v>6785.63375</v>
      </c>
      <c r="T270" s="8">
        <v>0.39</v>
      </c>
      <c r="U270" s="5">
        <v>165.745125</v>
      </c>
      <c r="AL270" s="5" t="str">
        <f t="shared" si="39"/>
        <v/>
      </c>
      <c r="AM270" s="3">
        <v>0.49</v>
      </c>
      <c r="AN270" s="5">
        <f t="shared" si="40"/>
        <v>3396.68</v>
      </c>
      <c r="AP270" s="5" t="str">
        <f t="shared" si="41"/>
        <v/>
      </c>
      <c r="AQ270" s="2">
        <v>0.19</v>
      </c>
      <c r="AS270" s="5">
        <f t="shared" si="46"/>
        <v>86644.401374999987</v>
      </c>
      <c r="AT270" s="5">
        <f t="shared" si="42"/>
        <v>84738.224544749974</v>
      </c>
      <c r="AU270" s="11">
        <f t="shared" si="43"/>
        <v>0.58583895084427851</v>
      </c>
      <c r="AV270" s="5">
        <f t="shared" si="47"/>
        <v>585.83895084427843</v>
      </c>
    </row>
    <row r="271" spans="1:48" x14ac:dyDescent="0.3">
      <c r="A271" s="1" t="s">
        <v>311</v>
      </c>
      <c r="B271" s="1" t="s">
        <v>312</v>
      </c>
      <c r="C271" s="1" t="s">
        <v>313</v>
      </c>
      <c r="D271" s="1" t="s">
        <v>314</v>
      </c>
      <c r="E271" s="1" t="s">
        <v>70</v>
      </c>
      <c r="F271" s="1" t="s">
        <v>306</v>
      </c>
      <c r="G271" s="1" t="s">
        <v>55</v>
      </c>
      <c r="H271" s="1" t="s">
        <v>91</v>
      </c>
      <c r="I271" s="2">
        <v>161.499120995</v>
      </c>
      <c r="J271" s="2">
        <v>40.42</v>
      </c>
      <c r="K271" s="2">
        <f t="shared" si="44"/>
        <v>35.65</v>
      </c>
      <c r="L271" s="2">
        <f t="shared" si="45"/>
        <v>0</v>
      </c>
      <c r="N271" s="4">
        <v>3.5</v>
      </c>
      <c r="O271" s="5">
        <v>10868.8125</v>
      </c>
      <c r="P271" s="6">
        <v>26.76</v>
      </c>
      <c r="Q271" s="5">
        <v>73710.42</v>
      </c>
      <c r="R271" s="7">
        <v>3.38</v>
      </c>
      <c r="S271" s="5">
        <v>4788.1925000000001</v>
      </c>
      <c r="T271" s="8">
        <v>2.0099999999999998</v>
      </c>
      <c r="U271" s="5">
        <v>854.22487499999988</v>
      </c>
      <c r="AL271" s="5" t="str">
        <f t="shared" si="39"/>
        <v/>
      </c>
      <c r="AN271" s="5" t="str">
        <f t="shared" si="40"/>
        <v/>
      </c>
      <c r="AP271" s="5" t="str">
        <f t="shared" si="41"/>
        <v/>
      </c>
      <c r="AS271" s="5">
        <f t="shared" si="46"/>
        <v>90221.649875000003</v>
      </c>
      <c r="AT271" s="5">
        <f t="shared" si="42"/>
        <v>88236.773577749991</v>
      </c>
      <c r="AU271" s="11">
        <f t="shared" si="43"/>
        <v>0.61002622059156486</v>
      </c>
      <c r="AV271" s="5">
        <f t="shared" si="47"/>
        <v>610.02622059156488</v>
      </c>
    </row>
    <row r="272" spans="1:48" x14ac:dyDescent="0.3">
      <c r="A272" s="1" t="s">
        <v>311</v>
      </c>
      <c r="B272" s="1" t="s">
        <v>312</v>
      </c>
      <c r="C272" s="1" t="s">
        <v>313</v>
      </c>
      <c r="D272" s="1" t="s">
        <v>314</v>
      </c>
      <c r="E272" s="1" t="s">
        <v>71</v>
      </c>
      <c r="F272" s="1" t="s">
        <v>306</v>
      </c>
      <c r="G272" s="1" t="s">
        <v>55</v>
      </c>
      <c r="H272" s="1" t="s">
        <v>91</v>
      </c>
      <c r="I272" s="2">
        <v>161.499120995</v>
      </c>
      <c r="J272" s="2">
        <v>39.229999999999997</v>
      </c>
      <c r="K272" s="2">
        <f t="shared" si="44"/>
        <v>0.43</v>
      </c>
      <c r="L272" s="2">
        <f t="shared" si="45"/>
        <v>0</v>
      </c>
      <c r="T272" s="8">
        <v>0.43</v>
      </c>
      <c r="U272" s="5">
        <v>182.74462500000001</v>
      </c>
      <c r="AL272" s="5" t="str">
        <f t="shared" si="39"/>
        <v/>
      </c>
      <c r="AN272" s="5" t="str">
        <f t="shared" si="40"/>
        <v/>
      </c>
      <c r="AP272" s="5" t="str">
        <f t="shared" si="41"/>
        <v/>
      </c>
      <c r="AS272" s="5">
        <f t="shared" si="46"/>
        <v>182.74462500000001</v>
      </c>
      <c r="AT272" s="5">
        <f t="shared" si="42"/>
        <v>178.72424325</v>
      </c>
      <c r="AU272" s="11">
        <f t="shared" si="43"/>
        <v>1.2356126614468301E-3</v>
      </c>
      <c r="AV272" s="5">
        <f t="shared" si="47"/>
        <v>1.2356126614468301</v>
      </c>
    </row>
    <row r="273" spans="1:48" x14ac:dyDescent="0.3">
      <c r="A273" s="1" t="s">
        <v>315</v>
      </c>
      <c r="B273" s="1" t="s">
        <v>305</v>
      </c>
      <c r="C273" s="1" t="s">
        <v>100</v>
      </c>
      <c r="D273" s="1" t="s">
        <v>68</v>
      </c>
      <c r="E273" s="1" t="s">
        <v>79</v>
      </c>
      <c r="F273" s="1" t="s">
        <v>306</v>
      </c>
      <c r="G273" s="1" t="s">
        <v>55</v>
      </c>
      <c r="H273" s="1" t="s">
        <v>91</v>
      </c>
      <c r="I273" s="2">
        <v>40.339913050500002</v>
      </c>
      <c r="J273" s="2">
        <v>38.36</v>
      </c>
      <c r="K273" s="2">
        <f t="shared" si="44"/>
        <v>5.63</v>
      </c>
      <c r="L273" s="2">
        <f t="shared" si="45"/>
        <v>0</v>
      </c>
      <c r="R273" s="7">
        <v>4.37</v>
      </c>
      <c r="S273" s="5">
        <v>6190.6512499999999</v>
      </c>
      <c r="T273" s="8">
        <v>1.26</v>
      </c>
      <c r="U273" s="5">
        <v>535.48424999999997</v>
      </c>
      <c r="AL273" s="5" t="str">
        <f t="shared" si="39"/>
        <v/>
      </c>
      <c r="AN273" s="5" t="str">
        <f t="shared" si="40"/>
        <v/>
      </c>
      <c r="AP273" s="5" t="str">
        <f t="shared" si="41"/>
        <v/>
      </c>
      <c r="AS273" s="5">
        <f t="shared" si="46"/>
        <v>6726.1355000000003</v>
      </c>
      <c r="AT273" s="5">
        <f t="shared" si="42"/>
        <v>6578.160519</v>
      </c>
      <c r="AU273" s="11">
        <f t="shared" si="43"/>
        <v>4.5478208655422861E-2</v>
      </c>
      <c r="AV273" s="5">
        <f t="shared" si="47"/>
        <v>45.478208655422861</v>
      </c>
    </row>
    <row r="274" spans="1:48" x14ac:dyDescent="0.3">
      <c r="A274" s="1" t="s">
        <v>316</v>
      </c>
      <c r="B274" s="1" t="s">
        <v>317</v>
      </c>
      <c r="C274" s="1" t="s">
        <v>318</v>
      </c>
      <c r="D274" s="1" t="s">
        <v>105</v>
      </c>
      <c r="E274" s="1" t="s">
        <v>58</v>
      </c>
      <c r="F274" s="1" t="s">
        <v>319</v>
      </c>
      <c r="G274" s="1" t="s">
        <v>55</v>
      </c>
      <c r="H274" s="1" t="s">
        <v>91</v>
      </c>
      <c r="I274" s="2">
        <v>162.69462629500001</v>
      </c>
      <c r="J274" s="2">
        <v>40.68</v>
      </c>
      <c r="K274" s="2">
        <f t="shared" si="44"/>
        <v>16.41</v>
      </c>
      <c r="L274" s="2">
        <f t="shared" si="45"/>
        <v>0</v>
      </c>
      <c r="R274" s="7">
        <v>10.96</v>
      </c>
      <c r="S274" s="5">
        <v>15526.21</v>
      </c>
      <c r="T274" s="8">
        <v>5.45</v>
      </c>
      <c r="U274" s="5">
        <v>2316.1818750000002</v>
      </c>
      <c r="AL274" s="5" t="str">
        <f t="shared" si="39"/>
        <v/>
      </c>
      <c r="AN274" s="5" t="str">
        <f t="shared" si="40"/>
        <v/>
      </c>
      <c r="AP274" s="5" t="str">
        <f t="shared" si="41"/>
        <v/>
      </c>
      <c r="AS274" s="5">
        <f t="shared" si="46"/>
        <v>17842.391875000001</v>
      </c>
      <c r="AT274" s="5">
        <f t="shared" si="42"/>
        <v>17449.859253750001</v>
      </c>
      <c r="AU274" s="11">
        <f t="shared" si="43"/>
        <v>0.12063985636374283</v>
      </c>
      <c r="AV274" s="5">
        <f t="shared" si="47"/>
        <v>120.63985636374284</v>
      </c>
    </row>
    <row r="275" spans="1:48" x14ac:dyDescent="0.3">
      <c r="A275" s="1" t="s">
        <v>320</v>
      </c>
      <c r="B275" s="1" t="s">
        <v>310</v>
      </c>
      <c r="C275" s="1" t="s">
        <v>100</v>
      </c>
      <c r="D275" s="1" t="s">
        <v>68</v>
      </c>
      <c r="E275" s="1" t="s">
        <v>71</v>
      </c>
      <c r="F275" s="1" t="s">
        <v>319</v>
      </c>
      <c r="G275" s="1" t="s">
        <v>55</v>
      </c>
      <c r="H275" s="1" t="s">
        <v>91</v>
      </c>
      <c r="I275" s="2">
        <v>39.861469219500002</v>
      </c>
      <c r="J275" s="2">
        <v>38.770000000000003</v>
      </c>
      <c r="K275" s="2">
        <f t="shared" si="44"/>
        <v>8.2900000000000009</v>
      </c>
      <c r="L275" s="2">
        <f t="shared" si="45"/>
        <v>0</v>
      </c>
      <c r="R275" s="7">
        <v>3.81</v>
      </c>
      <c r="S275" s="5">
        <v>5397.3412500000004</v>
      </c>
      <c r="T275" s="8">
        <v>4.4800000000000004</v>
      </c>
      <c r="U275" s="5">
        <v>1903.944</v>
      </c>
      <c r="AL275" s="5" t="str">
        <f t="shared" si="39"/>
        <v/>
      </c>
      <c r="AN275" s="5" t="str">
        <f t="shared" si="40"/>
        <v/>
      </c>
      <c r="AP275" s="5" t="str">
        <f t="shared" si="41"/>
        <v/>
      </c>
      <c r="AS275" s="5">
        <f t="shared" si="46"/>
        <v>7301.2852500000008</v>
      </c>
      <c r="AT275" s="5">
        <f t="shared" si="42"/>
        <v>7140.6569744999997</v>
      </c>
      <c r="AU275" s="11">
        <f t="shared" si="43"/>
        <v>4.9367036101526839E-2</v>
      </c>
      <c r="AV275" s="5">
        <f t="shared" si="47"/>
        <v>49.367036101526836</v>
      </c>
    </row>
    <row r="276" spans="1:48" x14ac:dyDescent="0.3">
      <c r="A276" s="1" t="s">
        <v>321</v>
      </c>
      <c r="B276" s="1" t="s">
        <v>237</v>
      </c>
      <c r="C276" s="1" t="s">
        <v>238</v>
      </c>
      <c r="D276" s="1" t="s">
        <v>89</v>
      </c>
      <c r="E276" s="1" t="s">
        <v>104</v>
      </c>
      <c r="F276" s="1" t="s">
        <v>319</v>
      </c>
      <c r="G276" s="1" t="s">
        <v>55</v>
      </c>
      <c r="H276" s="1" t="s">
        <v>91</v>
      </c>
      <c r="I276" s="2">
        <v>80.444578010000001</v>
      </c>
      <c r="J276" s="2">
        <v>39.340000000000003</v>
      </c>
      <c r="K276" s="2">
        <f t="shared" si="44"/>
        <v>39.340000000000003</v>
      </c>
      <c r="L276" s="2">
        <f t="shared" si="45"/>
        <v>0</v>
      </c>
      <c r="R276" s="7">
        <v>33.53</v>
      </c>
      <c r="S276" s="5">
        <v>47499.436249999999</v>
      </c>
      <c r="T276" s="8">
        <v>5.81</v>
      </c>
      <c r="U276" s="5">
        <v>2469.1773750000002</v>
      </c>
      <c r="AL276" s="5" t="str">
        <f t="shared" si="39"/>
        <v/>
      </c>
      <c r="AN276" s="5" t="str">
        <f t="shared" si="40"/>
        <v/>
      </c>
      <c r="AP276" s="5" t="str">
        <f t="shared" si="41"/>
        <v/>
      </c>
      <c r="AS276" s="5">
        <f t="shared" si="46"/>
        <v>49968.613624999998</v>
      </c>
      <c r="AT276" s="5">
        <f t="shared" si="42"/>
        <v>48869.304125249997</v>
      </c>
      <c r="AU276" s="11">
        <f t="shared" si="43"/>
        <v>0.33785864656755066</v>
      </c>
      <c r="AV276" s="5">
        <f t="shared" si="47"/>
        <v>337.85864656755069</v>
      </c>
    </row>
    <row r="277" spans="1:48" x14ac:dyDescent="0.3">
      <c r="A277" s="1" t="s">
        <v>321</v>
      </c>
      <c r="B277" s="1" t="s">
        <v>237</v>
      </c>
      <c r="C277" s="1" t="s">
        <v>238</v>
      </c>
      <c r="D277" s="1" t="s">
        <v>89</v>
      </c>
      <c r="E277" s="1" t="s">
        <v>63</v>
      </c>
      <c r="F277" s="1" t="s">
        <v>319</v>
      </c>
      <c r="G277" s="1" t="s">
        <v>55</v>
      </c>
      <c r="H277" s="1" t="s">
        <v>91</v>
      </c>
      <c r="I277" s="2">
        <v>80.444578010000001</v>
      </c>
      <c r="J277" s="2">
        <v>39.369999999999997</v>
      </c>
      <c r="K277" s="2">
        <f t="shared" si="44"/>
        <v>30.89</v>
      </c>
      <c r="L277" s="2">
        <f t="shared" si="45"/>
        <v>0</v>
      </c>
      <c r="R277" s="7">
        <v>12.09</v>
      </c>
      <c r="S277" s="5">
        <v>17126.99625</v>
      </c>
      <c r="T277" s="8">
        <v>17.16</v>
      </c>
      <c r="U277" s="5">
        <v>7292.7855</v>
      </c>
      <c r="AB277" s="10">
        <v>1.64</v>
      </c>
      <c r="AC277" s="5">
        <v>250.90975</v>
      </c>
      <c r="AL277" s="5" t="str">
        <f t="shared" si="39"/>
        <v/>
      </c>
      <c r="AN277" s="5" t="str">
        <f t="shared" si="40"/>
        <v/>
      </c>
      <c r="AP277" s="5" t="str">
        <f t="shared" si="41"/>
        <v/>
      </c>
      <c r="AS277" s="5">
        <f t="shared" si="46"/>
        <v>24670.691500000001</v>
      </c>
      <c r="AT277" s="5">
        <f t="shared" si="42"/>
        <v>24127.936287000004</v>
      </c>
      <c r="AU277" s="11">
        <f t="shared" si="43"/>
        <v>0.16680883929718146</v>
      </c>
      <c r="AV277" s="5">
        <f t="shared" si="47"/>
        <v>166.80883929718146</v>
      </c>
    </row>
    <row r="278" spans="1:48" x14ac:dyDescent="0.3">
      <c r="A278" s="1" t="s">
        <v>322</v>
      </c>
      <c r="B278" s="1" t="s">
        <v>156</v>
      </c>
      <c r="C278" s="1" t="s">
        <v>157</v>
      </c>
      <c r="D278" s="1" t="s">
        <v>89</v>
      </c>
      <c r="E278" s="1" t="s">
        <v>64</v>
      </c>
      <c r="F278" s="1" t="s">
        <v>319</v>
      </c>
      <c r="G278" s="1" t="s">
        <v>55</v>
      </c>
      <c r="H278" s="1" t="s">
        <v>91</v>
      </c>
      <c r="I278" s="2">
        <v>159.88387715600001</v>
      </c>
      <c r="J278" s="2">
        <v>39.97</v>
      </c>
      <c r="K278" s="2">
        <f t="shared" si="44"/>
        <v>39.409999999999997</v>
      </c>
      <c r="L278" s="2">
        <f t="shared" si="45"/>
        <v>0</v>
      </c>
      <c r="R278" s="7">
        <v>21.19</v>
      </c>
      <c r="S278" s="5">
        <v>30018.283749999999</v>
      </c>
      <c r="T278" s="8">
        <v>18.22</v>
      </c>
      <c r="U278" s="5">
        <v>7743.27225</v>
      </c>
      <c r="AL278" s="5" t="str">
        <f t="shared" si="39"/>
        <v/>
      </c>
      <c r="AN278" s="5" t="str">
        <f t="shared" si="40"/>
        <v/>
      </c>
      <c r="AP278" s="5" t="str">
        <f t="shared" si="41"/>
        <v/>
      </c>
      <c r="AS278" s="5">
        <f t="shared" si="46"/>
        <v>37761.555999999997</v>
      </c>
      <c r="AT278" s="5">
        <f t="shared" si="42"/>
        <v>36930.80176799999</v>
      </c>
      <c r="AU278" s="11">
        <f t="shared" si="43"/>
        <v>0.25532163646144723</v>
      </c>
      <c r="AV278" s="5">
        <f t="shared" si="47"/>
        <v>255.32163646144724</v>
      </c>
    </row>
    <row r="279" spans="1:48" x14ac:dyDescent="0.3">
      <c r="A279" s="1" t="s">
        <v>322</v>
      </c>
      <c r="B279" s="1" t="s">
        <v>156</v>
      </c>
      <c r="C279" s="1" t="s">
        <v>157</v>
      </c>
      <c r="D279" s="1" t="s">
        <v>89</v>
      </c>
      <c r="E279" s="1" t="s">
        <v>92</v>
      </c>
      <c r="F279" s="1" t="s">
        <v>319</v>
      </c>
      <c r="G279" s="1" t="s">
        <v>55</v>
      </c>
      <c r="H279" s="1" t="s">
        <v>91</v>
      </c>
      <c r="I279" s="2">
        <v>159.88387715600001</v>
      </c>
      <c r="J279" s="2">
        <v>39.03</v>
      </c>
      <c r="K279" s="2">
        <f t="shared" si="44"/>
        <v>39.03</v>
      </c>
      <c r="L279" s="2">
        <f t="shared" si="45"/>
        <v>0</v>
      </c>
      <c r="R279" s="7">
        <v>38.39</v>
      </c>
      <c r="S279" s="5">
        <v>54384.233749999999</v>
      </c>
      <c r="T279" s="8">
        <v>0.64</v>
      </c>
      <c r="U279" s="5">
        <v>271.99200000000002</v>
      </c>
      <c r="AL279" s="5" t="str">
        <f t="shared" si="39"/>
        <v/>
      </c>
      <c r="AN279" s="5" t="str">
        <f t="shared" si="40"/>
        <v/>
      </c>
      <c r="AP279" s="5" t="str">
        <f t="shared" si="41"/>
        <v/>
      </c>
      <c r="AS279" s="5">
        <f t="shared" si="46"/>
        <v>54656.225749999998</v>
      </c>
      <c r="AT279" s="5">
        <f t="shared" si="42"/>
        <v>53453.788783499993</v>
      </c>
      <c r="AU279" s="11">
        <f t="shared" si="43"/>
        <v>0.36955354809257046</v>
      </c>
      <c r="AV279" s="5">
        <f t="shared" si="47"/>
        <v>369.55354809257045</v>
      </c>
    </row>
    <row r="280" spans="1:48" x14ac:dyDescent="0.3">
      <c r="A280" s="1" t="s">
        <v>322</v>
      </c>
      <c r="B280" s="1" t="s">
        <v>156</v>
      </c>
      <c r="C280" s="1" t="s">
        <v>157</v>
      </c>
      <c r="D280" s="1" t="s">
        <v>89</v>
      </c>
      <c r="E280" s="1" t="s">
        <v>69</v>
      </c>
      <c r="F280" s="1" t="s">
        <v>319</v>
      </c>
      <c r="G280" s="1" t="s">
        <v>55</v>
      </c>
      <c r="H280" s="1" t="s">
        <v>91</v>
      </c>
      <c r="I280" s="2">
        <v>159.88387715600001</v>
      </c>
      <c r="J280" s="2">
        <v>38.85</v>
      </c>
      <c r="K280" s="2">
        <f t="shared" si="44"/>
        <v>21.22</v>
      </c>
      <c r="L280" s="2">
        <f t="shared" si="45"/>
        <v>0</v>
      </c>
      <c r="R280" s="7">
        <v>15.76</v>
      </c>
      <c r="S280" s="5">
        <v>22326.01</v>
      </c>
      <c r="T280" s="8">
        <v>5.46</v>
      </c>
      <c r="U280" s="5">
        <v>2320.4317500000002</v>
      </c>
      <c r="AL280" s="5" t="str">
        <f t="shared" si="39"/>
        <v/>
      </c>
      <c r="AN280" s="5" t="str">
        <f t="shared" si="40"/>
        <v/>
      </c>
      <c r="AP280" s="5" t="str">
        <f t="shared" si="41"/>
        <v/>
      </c>
      <c r="AS280" s="5">
        <f t="shared" si="46"/>
        <v>24646.441749999998</v>
      </c>
      <c r="AT280" s="5">
        <f t="shared" si="42"/>
        <v>24104.220031499997</v>
      </c>
      <c r="AU280" s="11">
        <f t="shared" si="43"/>
        <v>0.16664487661900734</v>
      </c>
      <c r="AV280" s="5">
        <f t="shared" si="47"/>
        <v>166.64487661900733</v>
      </c>
    </row>
    <row r="281" spans="1:48" x14ac:dyDescent="0.3">
      <c r="A281" s="1" t="s">
        <v>322</v>
      </c>
      <c r="B281" s="1" t="s">
        <v>156</v>
      </c>
      <c r="C281" s="1" t="s">
        <v>157</v>
      </c>
      <c r="D281" s="1" t="s">
        <v>89</v>
      </c>
      <c r="E281" s="1" t="s">
        <v>70</v>
      </c>
      <c r="F281" s="1" t="s">
        <v>319</v>
      </c>
      <c r="G281" s="1" t="s">
        <v>55</v>
      </c>
      <c r="H281" s="1" t="s">
        <v>91</v>
      </c>
      <c r="I281" s="2">
        <v>159.88387715600001</v>
      </c>
      <c r="J281" s="2">
        <v>40.04</v>
      </c>
      <c r="K281" s="2">
        <f t="shared" si="44"/>
        <v>39.44</v>
      </c>
      <c r="L281" s="2">
        <f t="shared" si="45"/>
        <v>0</v>
      </c>
      <c r="R281" s="7">
        <v>34.19</v>
      </c>
      <c r="S281" s="5">
        <v>48434.408750000002</v>
      </c>
      <c r="T281" s="8">
        <v>5.25</v>
      </c>
      <c r="U281" s="5">
        <v>2231.1843749999998</v>
      </c>
      <c r="AL281" s="5" t="str">
        <f t="shared" si="39"/>
        <v/>
      </c>
      <c r="AN281" s="5" t="str">
        <f t="shared" si="40"/>
        <v/>
      </c>
      <c r="AP281" s="5" t="str">
        <f t="shared" si="41"/>
        <v/>
      </c>
      <c r="AS281" s="5">
        <f t="shared" si="46"/>
        <v>50665.593124999999</v>
      </c>
      <c r="AT281" s="5">
        <f t="shared" si="42"/>
        <v>49550.950076249996</v>
      </c>
      <c r="AU281" s="11">
        <f t="shared" si="43"/>
        <v>0.34257121578795252</v>
      </c>
      <c r="AV281" s="5">
        <f t="shared" si="47"/>
        <v>342.5712157879525</v>
      </c>
    </row>
    <row r="282" spans="1:48" x14ac:dyDescent="0.3">
      <c r="A282" s="1" t="s">
        <v>323</v>
      </c>
      <c r="B282" s="1" t="s">
        <v>324</v>
      </c>
      <c r="C282" s="1" t="s">
        <v>325</v>
      </c>
      <c r="D282" s="1" t="s">
        <v>180</v>
      </c>
      <c r="E282" s="1" t="s">
        <v>77</v>
      </c>
      <c r="F282" s="1" t="s">
        <v>319</v>
      </c>
      <c r="G282" s="1" t="s">
        <v>55</v>
      </c>
      <c r="H282" s="1" t="s">
        <v>91</v>
      </c>
      <c r="I282" s="2">
        <v>165.48111542199999</v>
      </c>
      <c r="J282" s="2">
        <v>41.21</v>
      </c>
      <c r="K282" s="2">
        <f t="shared" si="44"/>
        <v>36.909999999999997</v>
      </c>
      <c r="L282" s="2">
        <f t="shared" si="45"/>
        <v>0</v>
      </c>
      <c r="R282" s="7">
        <v>20.7</v>
      </c>
      <c r="S282" s="5">
        <v>29324.137500000001</v>
      </c>
      <c r="T282" s="8">
        <v>16.21</v>
      </c>
      <c r="U282" s="5">
        <v>6889.0473750000001</v>
      </c>
      <c r="AL282" s="5" t="str">
        <f t="shared" si="39"/>
        <v/>
      </c>
      <c r="AN282" s="5" t="str">
        <f t="shared" si="40"/>
        <v/>
      </c>
      <c r="AP282" s="5" t="str">
        <f t="shared" si="41"/>
        <v/>
      </c>
      <c r="AS282" s="5">
        <f t="shared" si="46"/>
        <v>36213.184874999999</v>
      </c>
      <c r="AT282" s="5">
        <f t="shared" si="42"/>
        <v>35416.494807749994</v>
      </c>
      <c r="AU282" s="11">
        <f t="shared" si="43"/>
        <v>0.2448524532136846</v>
      </c>
      <c r="AV282" s="5">
        <f t="shared" si="47"/>
        <v>244.85245321368458</v>
      </c>
    </row>
    <row r="283" spans="1:48" x14ac:dyDescent="0.3">
      <c r="A283" s="1" t="s">
        <v>323</v>
      </c>
      <c r="B283" s="1" t="s">
        <v>324</v>
      </c>
      <c r="C283" s="1" t="s">
        <v>325</v>
      </c>
      <c r="D283" s="1" t="s">
        <v>180</v>
      </c>
      <c r="E283" s="1" t="s">
        <v>78</v>
      </c>
      <c r="F283" s="1" t="s">
        <v>319</v>
      </c>
      <c r="G283" s="1" t="s">
        <v>55</v>
      </c>
      <c r="H283" s="1" t="s">
        <v>91</v>
      </c>
      <c r="I283" s="2">
        <v>165.48111542199999</v>
      </c>
      <c r="J283" s="2">
        <v>39.25</v>
      </c>
      <c r="K283" s="2">
        <f t="shared" si="44"/>
        <v>0.56999999999999995</v>
      </c>
      <c r="L283" s="2">
        <f t="shared" si="45"/>
        <v>0</v>
      </c>
      <c r="R283" s="7">
        <v>0.56999999999999995</v>
      </c>
      <c r="S283" s="5">
        <v>807.47624999999994</v>
      </c>
      <c r="AL283" s="5" t="str">
        <f t="shared" si="39"/>
        <v/>
      </c>
      <c r="AN283" s="5" t="str">
        <f t="shared" si="40"/>
        <v/>
      </c>
      <c r="AP283" s="5" t="str">
        <f t="shared" si="41"/>
        <v/>
      </c>
      <c r="AS283" s="5">
        <f t="shared" si="46"/>
        <v>807.47624999999994</v>
      </c>
      <c r="AT283" s="5">
        <f t="shared" si="42"/>
        <v>789.71177249999994</v>
      </c>
      <c r="AU283" s="11">
        <f t="shared" si="43"/>
        <v>5.4596838529045975E-3</v>
      </c>
      <c r="AV283" s="5">
        <f t="shared" si="47"/>
        <v>5.4596838529045977</v>
      </c>
    </row>
    <row r="284" spans="1:48" x14ac:dyDescent="0.3">
      <c r="A284" s="1" t="s">
        <v>323</v>
      </c>
      <c r="B284" s="1" t="s">
        <v>324</v>
      </c>
      <c r="C284" s="1" t="s">
        <v>325</v>
      </c>
      <c r="D284" s="1" t="s">
        <v>180</v>
      </c>
      <c r="E284" s="1" t="s">
        <v>80</v>
      </c>
      <c r="F284" s="1" t="s">
        <v>319</v>
      </c>
      <c r="G284" s="1" t="s">
        <v>55</v>
      </c>
      <c r="H284" s="1" t="s">
        <v>91</v>
      </c>
      <c r="I284" s="2">
        <v>165.48111542199999</v>
      </c>
      <c r="J284" s="2">
        <v>40.33</v>
      </c>
      <c r="K284" s="2">
        <f t="shared" si="44"/>
        <v>12.25</v>
      </c>
      <c r="L284" s="2">
        <f t="shared" si="45"/>
        <v>0</v>
      </c>
      <c r="R284" s="7">
        <v>11.79</v>
      </c>
      <c r="S284" s="5">
        <v>16702.008750000001</v>
      </c>
      <c r="T284" s="8">
        <v>0.46</v>
      </c>
      <c r="U284" s="5">
        <v>195.49424999999999</v>
      </c>
      <c r="AL284" s="5" t="str">
        <f t="shared" si="39"/>
        <v/>
      </c>
      <c r="AN284" s="5" t="str">
        <f t="shared" si="40"/>
        <v/>
      </c>
      <c r="AP284" s="5" t="str">
        <f t="shared" si="41"/>
        <v/>
      </c>
      <c r="AS284" s="5">
        <f t="shared" si="46"/>
        <v>16897.503000000001</v>
      </c>
      <c r="AT284" s="5">
        <f t="shared" si="42"/>
        <v>16525.757934000001</v>
      </c>
      <c r="AU284" s="11">
        <f t="shared" si="43"/>
        <v>0.11425106841657201</v>
      </c>
      <c r="AV284" s="5">
        <f t="shared" si="47"/>
        <v>114.25106841657202</v>
      </c>
    </row>
    <row r="285" spans="1:48" x14ac:dyDescent="0.3">
      <c r="A285" s="1" t="s">
        <v>330</v>
      </c>
      <c r="B285" s="1" t="s">
        <v>331</v>
      </c>
      <c r="C285" s="1" t="s">
        <v>332</v>
      </c>
      <c r="D285" s="1" t="s">
        <v>68</v>
      </c>
      <c r="E285" s="1" t="s">
        <v>53</v>
      </c>
      <c r="F285" s="1" t="s">
        <v>93</v>
      </c>
      <c r="G285" s="1" t="s">
        <v>55</v>
      </c>
      <c r="H285" s="1" t="s">
        <v>94</v>
      </c>
      <c r="I285" s="2">
        <v>80.174528383500004</v>
      </c>
      <c r="J285" s="2">
        <v>34.270000000000003</v>
      </c>
      <c r="K285" s="2">
        <f t="shared" si="44"/>
        <v>0</v>
      </c>
      <c r="L285" s="2">
        <f t="shared" si="45"/>
        <v>1</v>
      </c>
      <c r="M285" s="3">
        <v>1</v>
      </c>
      <c r="AL285" s="5" t="str">
        <f t="shared" ref="AL285:AL298" si="48">IF(AK285&gt;0,AK285*$AL$1,"")</f>
        <v/>
      </c>
      <c r="AN285" s="5" t="str">
        <f t="shared" ref="AN285:AN298" si="49">IF(AM285&gt;0,AM285*$AN$1,"")</f>
        <v/>
      </c>
      <c r="AP285" s="5" t="str">
        <f t="shared" ref="AP285:AP298" si="50">IF(AO285&gt;0,AO285*$AP$1,"")</f>
        <v/>
      </c>
      <c r="AS285" s="5">
        <f t="shared" si="46"/>
        <v>0</v>
      </c>
      <c r="AT285" s="5">
        <f t="shared" si="42"/>
        <v>0</v>
      </c>
      <c r="AU285" s="11">
        <f t="shared" si="43"/>
        <v>0</v>
      </c>
      <c r="AV285" s="5">
        <f t="shared" si="47"/>
        <v>0</v>
      </c>
    </row>
    <row r="286" spans="1:48" x14ac:dyDescent="0.3">
      <c r="A286" s="1" t="s">
        <v>333</v>
      </c>
      <c r="B286" s="1" t="s">
        <v>108</v>
      </c>
      <c r="C286" s="1" t="s">
        <v>109</v>
      </c>
      <c r="D286" s="1" t="s">
        <v>68</v>
      </c>
      <c r="E286" s="1" t="s">
        <v>64</v>
      </c>
      <c r="F286" s="1" t="s">
        <v>93</v>
      </c>
      <c r="G286" s="1" t="s">
        <v>55</v>
      </c>
      <c r="H286" s="1" t="s">
        <v>94</v>
      </c>
      <c r="I286" s="2">
        <v>40.000088028599997</v>
      </c>
      <c r="J286" s="2">
        <v>40</v>
      </c>
      <c r="K286" s="2">
        <f t="shared" si="44"/>
        <v>40</v>
      </c>
      <c r="L286" s="2">
        <f t="shared" si="45"/>
        <v>0</v>
      </c>
      <c r="P286" s="6">
        <v>1.1399999999999999</v>
      </c>
      <c r="Q286" s="5">
        <v>3140.13</v>
      </c>
      <c r="R286" s="7">
        <v>30.44</v>
      </c>
      <c r="S286" s="5">
        <v>43122.065000000002</v>
      </c>
      <c r="T286" s="8">
        <v>8.42</v>
      </c>
      <c r="U286" s="5">
        <v>3578.3947499999999</v>
      </c>
      <c r="AL286" s="5" t="str">
        <f t="shared" si="48"/>
        <v/>
      </c>
      <c r="AN286" s="5" t="str">
        <f t="shared" si="49"/>
        <v/>
      </c>
      <c r="AP286" s="5" t="str">
        <f t="shared" si="50"/>
        <v/>
      </c>
      <c r="AS286" s="5">
        <f t="shared" si="46"/>
        <v>49840.589749999999</v>
      </c>
      <c r="AT286" s="5">
        <f t="shared" si="42"/>
        <v>48744.096775499995</v>
      </c>
      <c r="AU286" s="11">
        <f t="shared" si="43"/>
        <v>0.33699302372957396</v>
      </c>
      <c r="AV286" s="5">
        <f t="shared" si="47"/>
        <v>336.99302372957396</v>
      </c>
    </row>
    <row r="287" spans="1:48" x14ac:dyDescent="0.3">
      <c r="A287" s="1" t="s">
        <v>334</v>
      </c>
      <c r="B287" s="1" t="s">
        <v>167</v>
      </c>
      <c r="C287" s="1" t="s">
        <v>109</v>
      </c>
      <c r="D287" s="1" t="s">
        <v>68</v>
      </c>
      <c r="E287" s="1" t="s">
        <v>58</v>
      </c>
      <c r="F287" s="1" t="s">
        <v>93</v>
      </c>
      <c r="G287" s="1" t="s">
        <v>55</v>
      </c>
      <c r="H287" s="1" t="s">
        <v>94</v>
      </c>
      <c r="I287" s="2">
        <v>47.643424602300001</v>
      </c>
      <c r="J287" s="2">
        <v>34.4</v>
      </c>
      <c r="K287" s="2">
        <f t="shared" si="44"/>
        <v>18.329999999999998</v>
      </c>
      <c r="L287" s="2">
        <f t="shared" si="45"/>
        <v>0</v>
      </c>
      <c r="R287" s="7">
        <v>8.2200000000000006</v>
      </c>
      <c r="S287" s="5">
        <v>11644.657499999999</v>
      </c>
      <c r="T287" s="8">
        <v>10.11</v>
      </c>
      <c r="U287" s="5">
        <v>4296.6236250000002</v>
      </c>
      <c r="AL287" s="5" t="str">
        <f t="shared" si="48"/>
        <v/>
      </c>
      <c r="AN287" s="5" t="str">
        <f t="shared" si="49"/>
        <v/>
      </c>
      <c r="AP287" s="5" t="str">
        <f t="shared" si="50"/>
        <v/>
      </c>
      <c r="AS287" s="5">
        <f t="shared" si="46"/>
        <v>15941.281125</v>
      </c>
      <c r="AT287" s="5">
        <f t="shared" si="42"/>
        <v>15590.57294025</v>
      </c>
      <c r="AU287" s="11">
        <f t="shared" si="43"/>
        <v>0.10778565332760603</v>
      </c>
      <c r="AV287" s="5">
        <f t="shared" si="47"/>
        <v>107.78565332760603</v>
      </c>
    </row>
    <row r="288" spans="1:48" x14ac:dyDescent="0.3">
      <c r="A288" s="1" t="s">
        <v>335</v>
      </c>
      <c r="B288" s="1" t="s">
        <v>108</v>
      </c>
      <c r="C288" s="1" t="s">
        <v>109</v>
      </c>
      <c r="D288" s="1" t="s">
        <v>68</v>
      </c>
      <c r="E288" s="1" t="s">
        <v>69</v>
      </c>
      <c r="F288" s="1" t="s">
        <v>93</v>
      </c>
      <c r="G288" s="1" t="s">
        <v>55</v>
      </c>
      <c r="H288" s="1" t="s">
        <v>94</v>
      </c>
      <c r="I288" s="2">
        <v>229.894499623</v>
      </c>
      <c r="J288" s="2">
        <v>32.57</v>
      </c>
      <c r="K288" s="2">
        <f t="shared" si="44"/>
        <v>30.709999999999997</v>
      </c>
      <c r="L288" s="2">
        <f t="shared" si="45"/>
        <v>0</v>
      </c>
      <c r="N288" s="4">
        <v>0.72</v>
      </c>
      <c r="O288" s="5">
        <v>2235.87</v>
      </c>
      <c r="P288" s="6">
        <v>21.13</v>
      </c>
      <c r="Q288" s="5">
        <v>58202.584999999999</v>
      </c>
      <c r="R288" s="7">
        <v>8.0500000000000007</v>
      </c>
      <c r="S288" s="5">
        <v>11403.831249999999</v>
      </c>
      <c r="T288" s="8">
        <v>0.81</v>
      </c>
      <c r="U288" s="5">
        <v>344.23987499999998</v>
      </c>
      <c r="AL288" s="5" t="str">
        <f t="shared" si="48"/>
        <v/>
      </c>
      <c r="AN288" s="5" t="str">
        <f t="shared" si="49"/>
        <v/>
      </c>
      <c r="AP288" s="5" t="str">
        <f t="shared" si="50"/>
        <v/>
      </c>
      <c r="AS288" s="5">
        <f t="shared" si="46"/>
        <v>72186.526125000004</v>
      </c>
      <c r="AT288" s="5">
        <f t="shared" si="42"/>
        <v>70598.422550250005</v>
      </c>
      <c r="AU288" s="11">
        <f t="shared" si="43"/>
        <v>0.4880832236018563</v>
      </c>
      <c r="AV288" s="5">
        <f t="shared" si="47"/>
        <v>488.08322360185633</v>
      </c>
    </row>
    <row r="289" spans="1:48" x14ac:dyDescent="0.3">
      <c r="A289" s="1" t="s">
        <v>335</v>
      </c>
      <c r="B289" s="1" t="s">
        <v>108</v>
      </c>
      <c r="C289" s="1" t="s">
        <v>109</v>
      </c>
      <c r="D289" s="1" t="s">
        <v>68</v>
      </c>
      <c r="E289" s="1" t="s">
        <v>70</v>
      </c>
      <c r="F289" s="1" t="s">
        <v>93</v>
      </c>
      <c r="G289" s="1" t="s">
        <v>55</v>
      </c>
      <c r="H289" s="1" t="s">
        <v>94</v>
      </c>
      <c r="I289" s="2">
        <v>229.894499623</v>
      </c>
      <c r="J289" s="2">
        <v>39.9</v>
      </c>
      <c r="K289" s="2">
        <f t="shared" si="44"/>
        <v>39.9</v>
      </c>
      <c r="L289" s="2">
        <f t="shared" si="45"/>
        <v>0</v>
      </c>
      <c r="P289" s="6">
        <v>17</v>
      </c>
      <c r="Q289" s="5">
        <v>46826.5</v>
      </c>
      <c r="R289" s="7">
        <v>22.9</v>
      </c>
      <c r="S289" s="5">
        <v>32440.712500000001</v>
      </c>
      <c r="AL289" s="5" t="str">
        <f t="shared" si="48"/>
        <v/>
      </c>
      <c r="AN289" s="5" t="str">
        <f t="shared" si="49"/>
        <v/>
      </c>
      <c r="AP289" s="5" t="str">
        <f t="shared" si="50"/>
        <v/>
      </c>
      <c r="AS289" s="5">
        <f t="shared" si="46"/>
        <v>79267.212499999994</v>
      </c>
      <c r="AT289" s="5">
        <f t="shared" si="42"/>
        <v>77523.333824999994</v>
      </c>
      <c r="AU289" s="11">
        <f t="shared" si="43"/>
        <v>0.53595869866266344</v>
      </c>
      <c r="AV289" s="5">
        <f t="shared" si="47"/>
        <v>535.95869866266344</v>
      </c>
    </row>
    <row r="290" spans="1:48" x14ac:dyDescent="0.3">
      <c r="A290" s="1" t="s">
        <v>335</v>
      </c>
      <c r="B290" s="1" t="s">
        <v>108</v>
      </c>
      <c r="C290" s="1" t="s">
        <v>109</v>
      </c>
      <c r="D290" s="1" t="s">
        <v>68</v>
      </c>
      <c r="E290" s="1" t="s">
        <v>71</v>
      </c>
      <c r="F290" s="1" t="s">
        <v>93</v>
      </c>
      <c r="G290" s="1" t="s">
        <v>55</v>
      </c>
      <c r="H290" s="1" t="s">
        <v>94</v>
      </c>
      <c r="I290" s="2">
        <v>229.894499623</v>
      </c>
      <c r="J290" s="2">
        <v>37.81</v>
      </c>
      <c r="K290" s="2">
        <f t="shared" si="44"/>
        <v>37.809999999999995</v>
      </c>
      <c r="L290" s="2">
        <f t="shared" si="45"/>
        <v>0</v>
      </c>
      <c r="P290" s="6">
        <v>11.83</v>
      </c>
      <c r="Q290" s="5">
        <v>30421.485000000001</v>
      </c>
      <c r="R290" s="7">
        <v>20.93</v>
      </c>
      <c r="S290" s="5">
        <v>28464.043750000001</v>
      </c>
      <c r="T290" s="8">
        <v>5.05</v>
      </c>
      <c r="U290" s="5">
        <v>2080.0102499999998</v>
      </c>
      <c r="AL290" s="5" t="str">
        <f t="shared" si="48"/>
        <v/>
      </c>
      <c r="AN290" s="5" t="str">
        <f t="shared" si="49"/>
        <v/>
      </c>
      <c r="AP290" s="5" t="str">
        <f t="shared" si="50"/>
        <v/>
      </c>
      <c r="AS290" s="5">
        <f t="shared" si="46"/>
        <v>60965.538999999997</v>
      </c>
      <c r="AT290" s="5">
        <f t="shared" si="42"/>
        <v>59624.297141999989</v>
      </c>
      <c r="AU290" s="11">
        <f t="shared" si="43"/>
        <v>0.41221344759294837</v>
      </c>
      <c r="AV290" s="5">
        <f t="shared" si="47"/>
        <v>412.2134475929484</v>
      </c>
    </row>
    <row r="291" spans="1:48" x14ac:dyDescent="0.3">
      <c r="A291" s="1" t="s">
        <v>335</v>
      </c>
      <c r="B291" s="1" t="s">
        <v>108</v>
      </c>
      <c r="C291" s="1" t="s">
        <v>109</v>
      </c>
      <c r="D291" s="1" t="s">
        <v>68</v>
      </c>
      <c r="E291" s="1" t="s">
        <v>72</v>
      </c>
      <c r="F291" s="1" t="s">
        <v>93</v>
      </c>
      <c r="G291" s="1" t="s">
        <v>55</v>
      </c>
      <c r="H291" s="1" t="s">
        <v>94</v>
      </c>
      <c r="I291" s="2">
        <v>229.894499623</v>
      </c>
      <c r="J291" s="2">
        <v>30.9</v>
      </c>
      <c r="K291" s="2">
        <f t="shared" si="44"/>
        <v>30.44</v>
      </c>
      <c r="L291" s="2">
        <f t="shared" si="45"/>
        <v>0.45</v>
      </c>
      <c r="N291" s="4">
        <v>8.68</v>
      </c>
      <c r="O291" s="5">
        <v>26954.654999999999</v>
      </c>
      <c r="P291" s="6">
        <v>18.690000000000001</v>
      </c>
      <c r="Q291" s="5">
        <v>51481.605000000003</v>
      </c>
      <c r="R291" s="7">
        <v>3.04</v>
      </c>
      <c r="S291" s="5">
        <v>4306.54</v>
      </c>
      <c r="T291" s="8">
        <v>0.03</v>
      </c>
      <c r="U291" s="5">
        <v>12.749625</v>
      </c>
      <c r="AL291" s="5" t="str">
        <f t="shared" si="48"/>
        <v/>
      </c>
      <c r="AM291" s="3">
        <v>0.2</v>
      </c>
      <c r="AN291" s="5">
        <f t="shared" si="49"/>
        <v>1386.4</v>
      </c>
      <c r="AP291" s="5" t="str">
        <f t="shared" si="50"/>
        <v/>
      </c>
      <c r="AQ291" s="2">
        <v>0.25</v>
      </c>
      <c r="AS291" s="5">
        <f t="shared" si="46"/>
        <v>82755.549625</v>
      </c>
      <c r="AT291" s="5">
        <f t="shared" si="42"/>
        <v>80934.927533249996</v>
      </c>
      <c r="AU291" s="11">
        <f t="shared" si="43"/>
        <v>0.55954480150451191</v>
      </c>
      <c r="AV291" s="5">
        <f t="shared" si="47"/>
        <v>559.54480150451195</v>
      </c>
    </row>
    <row r="292" spans="1:48" x14ac:dyDescent="0.3">
      <c r="A292" s="1" t="s">
        <v>335</v>
      </c>
      <c r="B292" s="1" t="s">
        <v>108</v>
      </c>
      <c r="C292" s="1" t="s">
        <v>109</v>
      </c>
      <c r="D292" s="1" t="s">
        <v>68</v>
      </c>
      <c r="E292" s="1" t="s">
        <v>104</v>
      </c>
      <c r="F292" s="1" t="s">
        <v>93</v>
      </c>
      <c r="G292" s="1" t="s">
        <v>55</v>
      </c>
      <c r="H292" s="1" t="s">
        <v>94</v>
      </c>
      <c r="I292" s="2">
        <v>229.894499623</v>
      </c>
      <c r="J292" s="2">
        <v>24.33</v>
      </c>
      <c r="K292" s="2">
        <f t="shared" si="44"/>
        <v>10.55</v>
      </c>
      <c r="L292" s="2">
        <f t="shared" si="45"/>
        <v>0</v>
      </c>
      <c r="R292" s="7">
        <v>10.55</v>
      </c>
      <c r="S292" s="5">
        <v>14945.393749999999</v>
      </c>
      <c r="AL292" s="5" t="str">
        <f t="shared" si="48"/>
        <v/>
      </c>
      <c r="AN292" s="5" t="str">
        <f t="shared" si="49"/>
        <v/>
      </c>
      <c r="AP292" s="5" t="str">
        <f t="shared" si="50"/>
        <v/>
      </c>
      <c r="AS292" s="5">
        <f t="shared" si="46"/>
        <v>14945.393749999999</v>
      </c>
      <c r="AT292" s="5">
        <f t="shared" si="42"/>
        <v>14616.5950875</v>
      </c>
      <c r="AU292" s="11">
        <f t="shared" si="43"/>
        <v>0.10105204324235702</v>
      </c>
      <c r="AV292" s="5">
        <f t="shared" si="47"/>
        <v>101.05204324235703</v>
      </c>
    </row>
    <row r="293" spans="1:48" x14ac:dyDescent="0.3">
      <c r="A293" s="1" t="s">
        <v>335</v>
      </c>
      <c r="B293" s="1" t="s">
        <v>108</v>
      </c>
      <c r="C293" s="1" t="s">
        <v>109</v>
      </c>
      <c r="D293" s="1" t="s">
        <v>68</v>
      </c>
      <c r="E293" s="1" t="s">
        <v>63</v>
      </c>
      <c r="F293" s="1" t="s">
        <v>93</v>
      </c>
      <c r="G293" s="1" t="s">
        <v>55</v>
      </c>
      <c r="H293" s="1" t="s">
        <v>94</v>
      </c>
      <c r="I293" s="2">
        <v>229.894499623</v>
      </c>
      <c r="J293" s="2">
        <v>18.61</v>
      </c>
      <c r="K293" s="2">
        <f t="shared" si="44"/>
        <v>18.5</v>
      </c>
      <c r="L293" s="2">
        <f t="shared" si="45"/>
        <v>0.11</v>
      </c>
      <c r="M293" s="3">
        <v>0.11</v>
      </c>
      <c r="R293" s="7">
        <v>3.18</v>
      </c>
      <c r="S293" s="5">
        <v>4504.8675000000003</v>
      </c>
      <c r="T293" s="8">
        <v>15.32</v>
      </c>
      <c r="U293" s="5">
        <v>6510.8085000000001</v>
      </c>
      <c r="AL293" s="5" t="str">
        <f t="shared" si="48"/>
        <v/>
      </c>
      <c r="AN293" s="5" t="str">
        <f t="shared" si="49"/>
        <v/>
      </c>
      <c r="AP293" s="5" t="str">
        <f t="shared" si="50"/>
        <v/>
      </c>
      <c r="AS293" s="5">
        <f t="shared" si="46"/>
        <v>11015.675999999999</v>
      </c>
      <c r="AT293" s="5">
        <f t="shared" si="42"/>
        <v>10773.331128</v>
      </c>
      <c r="AU293" s="11">
        <f t="shared" si="43"/>
        <v>7.4481581824887982E-2</v>
      </c>
      <c r="AV293" s="5">
        <f t="shared" si="47"/>
        <v>74.481581824887982</v>
      </c>
    </row>
    <row r="294" spans="1:48" x14ac:dyDescent="0.3">
      <c r="A294" s="1" t="s">
        <v>335</v>
      </c>
      <c r="B294" s="1" t="s">
        <v>108</v>
      </c>
      <c r="C294" s="1" t="s">
        <v>109</v>
      </c>
      <c r="D294" s="1" t="s">
        <v>68</v>
      </c>
      <c r="E294" s="1" t="s">
        <v>92</v>
      </c>
      <c r="F294" s="1" t="s">
        <v>93</v>
      </c>
      <c r="G294" s="1" t="s">
        <v>55</v>
      </c>
      <c r="H294" s="1" t="s">
        <v>94</v>
      </c>
      <c r="I294" s="2">
        <v>229.894499623</v>
      </c>
      <c r="J294" s="2">
        <v>32.64</v>
      </c>
      <c r="K294" s="2">
        <f t="shared" si="44"/>
        <v>26.48</v>
      </c>
      <c r="L294" s="2">
        <f t="shared" si="45"/>
        <v>0</v>
      </c>
      <c r="P294" s="6">
        <v>0.28999999999999998</v>
      </c>
      <c r="Q294" s="5">
        <v>798.80499999999995</v>
      </c>
      <c r="R294" s="7">
        <v>23.85</v>
      </c>
      <c r="S294" s="5">
        <v>33786.506249999999</v>
      </c>
      <c r="T294" s="8">
        <v>2.34</v>
      </c>
      <c r="U294" s="5">
        <v>994.47074999999995</v>
      </c>
      <c r="AL294" s="5" t="str">
        <f t="shared" si="48"/>
        <v/>
      </c>
      <c r="AN294" s="5" t="str">
        <f t="shared" si="49"/>
        <v/>
      </c>
      <c r="AP294" s="5" t="str">
        <f t="shared" si="50"/>
        <v/>
      </c>
      <c r="AS294" s="5">
        <f t="shared" si="46"/>
        <v>35579.781999999999</v>
      </c>
      <c r="AT294" s="5">
        <f t="shared" si="42"/>
        <v>34797.026795999998</v>
      </c>
      <c r="AU294" s="11">
        <f t="shared" si="43"/>
        <v>0.24056975208282058</v>
      </c>
      <c r="AV294" s="5">
        <f t="shared" si="47"/>
        <v>240.56975208282057</v>
      </c>
    </row>
    <row r="295" spans="1:48" x14ac:dyDescent="0.3">
      <c r="A295" s="1" t="s">
        <v>336</v>
      </c>
      <c r="B295" s="1" t="s">
        <v>337</v>
      </c>
      <c r="C295" s="1" t="s">
        <v>338</v>
      </c>
      <c r="D295" s="1" t="s">
        <v>68</v>
      </c>
      <c r="E295" s="1" t="s">
        <v>104</v>
      </c>
      <c r="F295" s="1" t="s">
        <v>93</v>
      </c>
      <c r="G295" s="1" t="s">
        <v>55</v>
      </c>
      <c r="H295" s="1" t="s">
        <v>94</v>
      </c>
      <c r="I295" s="2">
        <v>6.1802573480799996</v>
      </c>
      <c r="J295" s="2">
        <v>5.56</v>
      </c>
      <c r="K295" s="2">
        <f t="shared" si="44"/>
        <v>2.1</v>
      </c>
      <c r="L295" s="2">
        <f t="shared" si="45"/>
        <v>0</v>
      </c>
      <c r="R295" s="7">
        <v>1.1100000000000001</v>
      </c>
      <c r="S295" s="5">
        <v>1572.4537499999999</v>
      </c>
      <c r="T295" s="8">
        <v>0.78</v>
      </c>
      <c r="U295" s="5">
        <v>331.49025</v>
      </c>
      <c r="Z295" s="9">
        <v>0.15</v>
      </c>
      <c r="AA295" s="5">
        <v>25.49925</v>
      </c>
      <c r="AB295" s="10">
        <v>0.06</v>
      </c>
      <c r="AC295" s="5">
        <v>9.1796249999999997</v>
      </c>
      <c r="AL295" s="5" t="str">
        <f t="shared" si="48"/>
        <v/>
      </c>
      <c r="AN295" s="5" t="str">
        <f t="shared" si="49"/>
        <v/>
      </c>
      <c r="AP295" s="5" t="str">
        <f t="shared" si="50"/>
        <v/>
      </c>
      <c r="AS295" s="5">
        <f t="shared" si="46"/>
        <v>1938.622875</v>
      </c>
      <c r="AT295" s="5">
        <f t="shared" si="42"/>
        <v>1895.9731717499999</v>
      </c>
      <c r="AU295" s="11">
        <f t="shared" si="43"/>
        <v>1.3107838165529932E-2</v>
      </c>
      <c r="AV295" s="5">
        <f t="shared" si="47"/>
        <v>13.107838165529932</v>
      </c>
    </row>
    <row r="296" spans="1:48" x14ac:dyDescent="0.3">
      <c r="A296" s="1" t="s">
        <v>339</v>
      </c>
      <c r="B296" s="1" t="s">
        <v>340</v>
      </c>
      <c r="C296" s="1" t="s">
        <v>341</v>
      </c>
      <c r="D296" s="1" t="s">
        <v>89</v>
      </c>
      <c r="E296" s="1" t="s">
        <v>77</v>
      </c>
      <c r="F296" s="1" t="s">
        <v>93</v>
      </c>
      <c r="G296" s="1" t="s">
        <v>55</v>
      </c>
      <c r="H296" s="1" t="s">
        <v>94</v>
      </c>
      <c r="I296" s="2">
        <v>79.934144503200002</v>
      </c>
      <c r="J296" s="2">
        <v>39.75</v>
      </c>
      <c r="K296" s="2">
        <f t="shared" si="44"/>
        <v>38.17</v>
      </c>
      <c r="L296" s="2">
        <f t="shared" si="45"/>
        <v>0</v>
      </c>
      <c r="R296" s="7">
        <v>27.01</v>
      </c>
      <c r="S296" s="5">
        <v>38263.041250000002</v>
      </c>
      <c r="T296" s="8">
        <v>5.0999999999999996</v>
      </c>
      <c r="U296" s="5">
        <v>2146.1868749999999</v>
      </c>
      <c r="Z296" s="9">
        <v>1.6</v>
      </c>
      <c r="AA296" s="5">
        <v>271.99200000000002</v>
      </c>
      <c r="AB296" s="10">
        <v>4.46</v>
      </c>
      <c r="AC296" s="5">
        <v>682.352125</v>
      </c>
      <c r="AL296" s="5" t="str">
        <f t="shared" si="48"/>
        <v/>
      </c>
      <c r="AN296" s="5" t="str">
        <f t="shared" si="49"/>
        <v/>
      </c>
      <c r="AP296" s="5" t="str">
        <f t="shared" si="50"/>
        <v/>
      </c>
      <c r="AS296" s="5">
        <f t="shared" si="46"/>
        <v>41363.572249999997</v>
      </c>
      <c r="AT296" s="5">
        <f t="shared" si="42"/>
        <v>40453.573660499998</v>
      </c>
      <c r="AU296" s="11">
        <f t="shared" si="43"/>
        <v>0.27967637130104778</v>
      </c>
      <c r="AV296" s="5">
        <f t="shared" si="47"/>
        <v>279.67637130104777</v>
      </c>
    </row>
    <row r="297" spans="1:48" x14ac:dyDescent="0.3">
      <c r="A297" s="1" t="s">
        <v>339</v>
      </c>
      <c r="B297" s="1" t="s">
        <v>340</v>
      </c>
      <c r="C297" s="1" t="s">
        <v>341</v>
      </c>
      <c r="D297" s="1" t="s">
        <v>89</v>
      </c>
      <c r="E297" s="1" t="s">
        <v>78</v>
      </c>
      <c r="F297" s="1" t="s">
        <v>93</v>
      </c>
      <c r="G297" s="1" t="s">
        <v>55</v>
      </c>
      <c r="H297" s="1" t="s">
        <v>94</v>
      </c>
      <c r="I297" s="2">
        <v>79.934144503200002</v>
      </c>
      <c r="J297" s="2">
        <v>39.229999999999997</v>
      </c>
      <c r="K297" s="2">
        <f t="shared" si="44"/>
        <v>5.41</v>
      </c>
      <c r="L297" s="2">
        <f t="shared" si="45"/>
        <v>0</v>
      </c>
      <c r="T297" s="8">
        <v>5.41</v>
      </c>
      <c r="U297" s="5">
        <v>2299.1823749999999</v>
      </c>
      <c r="AL297" s="5" t="str">
        <f t="shared" si="48"/>
        <v/>
      </c>
      <c r="AN297" s="5" t="str">
        <f t="shared" si="49"/>
        <v/>
      </c>
      <c r="AP297" s="5" t="str">
        <f t="shared" si="50"/>
        <v/>
      </c>
      <c r="AS297" s="5">
        <f t="shared" si="46"/>
        <v>2299.1823749999999</v>
      </c>
      <c r="AT297" s="5">
        <f t="shared" si="42"/>
        <v>2248.6003627499999</v>
      </c>
      <c r="AU297" s="11">
        <f t="shared" si="43"/>
        <v>1.5545731391691513E-2</v>
      </c>
      <c r="AV297" s="5">
        <f t="shared" si="47"/>
        <v>15.545731391691513</v>
      </c>
    </row>
    <row r="298" spans="1:48" x14ac:dyDescent="0.3">
      <c r="A298" s="1" t="s">
        <v>342</v>
      </c>
      <c r="B298" s="1" t="s">
        <v>108</v>
      </c>
      <c r="C298" s="1" t="s">
        <v>109</v>
      </c>
      <c r="D298" s="1" t="s">
        <v>68</v>
      </c>
      <c r="E298" s="1" t="s">
        <v>79</v>
      </c>
      <c r="F298" s="1" t="s">
        <v>93</v>
      </c>
      <c r="G298" s="1" t="s">
        <v>55</v>
      </c>
      <c r="H298" s="1" t="s">
        <v>94</v>
      </c>
      <c r="I298" s="2">
        <v>80.435100787600007</v>
      </c>
      <c r="J298" s="2">
        <v>37.299999999999997</v>
      </c>
      <c r="K298" s="2">
        <f t="shared" si="44"/>
        <v>16</v>
      </c>
      <c r="L298" s="2">
        <f t="shared" si="45"/>
        <v>0</v>
      </c>
      <c r="P298" s="6">
        <v>4.32</v>
      </c>
      <c r="Q298" s="5">
        <v>10199.52</v>
      </c>
      <c r="R298" s="7">
        <v>10.58</v>
      </c>
      <c r="S298" s="5">
        <v>12846.764999999999</v>
      </c>
      <c r="T298" s="8">
        <v>1.1000000000000001</v>
      </c>
      <c r="U298" s="5">
        <v>400.70249999999999</v>
      </c>
      <c r="AL298" s="5" t="str">
        <f t="shared" si="48"/>
        <v/>
      </c>
      <c r="AN298" s="5" t="str">
        <f t="shared" si="49"/>
        <v/>
      </c>
      <c r="AP298" s="5" t="str">
        <f t="shared" si="50"/>
        <v/>
      </c>
      <c r="AS298" s="5">
        <f t="shared" si="46"/>
        <v>23446.987499999999</v>
      </c>
      <c r="AT298" s="5">
        <f t="shared" si="42"/>
        <v>22931.153774999995</v>
      </c>
      <c r="AU298" s="11">
        <f t="shared" si="43"/>
        <v>0.15853486595179231</v>
      </c>
      <c r="AV298" s="5">
        <f t="shared" si="47"/>
        <v>158.53486595179231</v>
      </c>
    </row>
    <row r="299" spans="1:48" x14ac:dyDescent="0.3">
      <c r="A299" s="1" t="s">
        <v>342</v>
      </c>
      <c r="B299" s="1" t="s">
        <v>108</v>
      </c>
      <c r="C299" s="1" t="s">
        <v>109</v>
      </c>
      <c r="D299" s="1" t="s">
        <v>68</v>
      </c>
      <c r="E299" s="1" t="s">
        <v>80</v>
      </c>
      <c r="F299" s="1" t="s">
        <v>93</v>
      </c>
      <c r="G299" s="1" t="s">
        <v>55</v>
      </c>
      <c r="H299" s="1" t="s">
        <v>94</v>
      </c>
      <c r="I299" s="2">
        <v>80.435100787600007</v>
      </c>
      <c r="J299" s="2">
        <v>38.24</v>
      </c>
      <c r="K299" s="2">
        <f t="shared" si="44"/>
        <v>38.11</v>
      </c>
      <c r="L299" s="2">
        <f t="shared" si="45"/>
        <v>0</v>
      </c>
      <c r="P299" s="6">
        <v>25.98</v>
      </c>
      <c r="Q299" s="5">
        <v>61338.78</v>
      </c>
      <c r="R299" s="7">
        <v>11.38</v>
      </c>
      <c r="S299" s="5">
        <v>14214.82</v>
      </c>
      <c r="T299" s="8">
        <v>0.75</v>
      </c>
      <c r="U299" s="5">
        <v>273.20625000000001</v>
      </c>
      <c r="AL299" s="5" t="str">
        <f t="shared" ref="AL299:AL326" si="51">IF(AK299&gt;0,AK299*$AL$1,"")</f>
        <v/>
      </c>
      <c r="AN299" s="5" t="str">
        <f t="shared" ref="AN299:AN326" si="52">IF(AM299&gt;0,AM299*$AN$1,"")</f>
        <v/>
      </c>
      <c r="AP299" s="5" t="str">
        <f t="shared" ref="AP299:AP326" si="53">IF(AO299&gt;0,AO299*$AP$1,"")</f>
        <v/>
      </c>
      <c r="AS299" s="5">
        <f t="shared" si="46"/>
        <v>75826.806250000009</v>
      </c>
      <c r="AT299" s="5">
        <f t="shared" si="42"/>
        <v>74158.616512500012</v>
      </c>
      <c r="AU299" s="11">
        <f t="shared" si="43"/>
        <v>0.51269667646627437</v>
      </c>
      <c r="AV299" s="5">
        <f t="shared" si="47"/>
        <v>512.69667646627443</v>
      </c>
    </row>
    <row r="300" spans="1:48" x14ac:dyDescent="0.3">
      <c r="A300" s="1" t="s">
        <v>343</v>
      </c>
      <c r="B300" s="1" t="s">
        <v>344</v>
      </c>
      <c r="C300" s="1" t="s">
        <v>345</v>
      </c>
      <c r="D300" s="1" t="s">
        <v>229</v>
      </c>
      <c r="E300" s="1" t="s">
        <v>53</v>
      </c>
      <c r="F300" s="1" t="s">
        <v>135</v>
      </c>
      <c r="G300" s="1" t="s">
        <v>55</v>
      </c>
      <c r="H300" s="1" t="s">
        <v>94</v>
      </c>
      <c r="I300" s="2">
        <v>151.22113943100001</v>
      </c>
      <c r="J300" s="2">
        <v>38.25</v>
      </c>
      <c r="K300" s="2">
        <f t="shared" si="44"/>
        <v>35.190000000000005</v>
      </c>
      <c r="L300" s="2">
        <f t="shared" si="45"/>
        <v>3.05</v>
      </c>
      <c r="N300" s="4">
        <v>0.05</v>
      </c>
      <c r="O300" s="5">
        <v>133.08750000000001</v>
      </c>
      <c r="P300" s="6">
        <v>21.53</v>
      </c>
      <c r="Q300" s="5">
        <v>50832.33</v>
      </c>
      <c r="R300" s="7">
        <v>13.34</v>
      </c>
      <c r="S300" s="5">
        <v>16198.094999999999</v>
      </c>
      <c r="T300" s="8">
        <v>0.27</v>
      </c>
      <c r="U300" s="5">
        <v>98.354249999999993</v>
      </c>
      <c r="AL300" s="5" t="str">
        <f t="shared" si="51"/>
        <v/>
      </c>
      <c r="AM300" s="3">
        <v>1.2</v>
      </c>
      <c r="AN300" s="5">
        <f t="shared" si="52"/>
        <v>8318.4</v>
      </c>
      <c r="AP300" s="5" t="str">
        <f t="shared" si="53"/>
        <v/>
      </c>
      <c r="AQ300" s="2">
        <v>1.85</v>
      </c>
      <c r="AS300" s="5">
        <f t="shared" si="46"/>
        <v>67261.866750000001</v>
      </c>
      <c r="AT300" s="5">
        <f t="shared" si="42"/>
        <v>65782.10568149999</v>
      </c>
      <c r="AU300" s="11">
        <f t="shared" si="43"/>
        <v>0.45478554670951082</v>
      </c>
      <c r="AV300" s="5">
        <f t="shared" si="47"/>
        <v>454.78554670951081</v>
      </c>
    </row>
    <row r="301" spans="1:48" x14ac:dyDescent="0.3">
      <c r="A301" s="1" t="s">
        <v>343</v>
      </c>
      <c r="B301" s="1" t="s">
        <v>344</v>
      </c>
      <c r="C301" s="1" t="s">
        <v>345</v>
      </c>
      <c r="D301" s="1" t="s">
        <v>229</v>
      </c>
      <c r="E301" s="1" t="s">
        <v>134</v>
      </c>
      <c r="F301" s="1" t="s">
        <v>135</v>
      </c>
      <c r="G301" s="1" t="s">
        <v>55</v>
      </c>
      <c r="H301" s="1" t="s">
        <v>94</v>
      </c>
      <c r="I301" s="2">
        <v>151.22113943100001</v>
      </c>
      <c r="J301" s="2">
        <v>29.33</v>
      </c>
      <c r="K301" s="2">
        <f t="shared" si="44"/>
        <v>29.34</v>
      </c>
      <c r="L301" s="2">
        <f t="shared" si="45"/>
        <v>0</v>
      </c>
      <c r="P301" s="6">
        <v>5.88</v>
      </c>
      <c r="Q301" s="5">
        <v>13882.68</v>
      </c>
      <c r="R301" s="7">
        <v>17.8</v>
      </c>
      <c r="S301" s="5">
        <v>21613.65</v>
      </c>
      <c r="T301" s="8">
        <v>5.16</v>
      </c>
      <c r="U301" s="5">
        <v>1879.6590000000001</v>
      </c>
      <c r="Z301" s="9">
        <v>0.3</v>
      </c>
      <c r="AA301" s="5">
        <v>43.713000000000001</v>
      </c>
      <c r="AB301" s="10">
        <v>0.2</v>
      </c>
      <c r="AC301" s="5">
        <v>26.227499999999999</v>
      </c>
      <c r="AL301" s="5" t="str">
        <f t="shared" si="51"/>
        <v/>
      </c>
      <c r="AN301" s="5" t="str">
        <f t="shared" si="52"/>
        <v/>
      </c>
      <c r="AP301" s="5" t="str">
        <f t="shared" si="53"/>
        <v/>
      </c>
      <c r="AS301" s="5">
        <f t="shared" si="46"/>
        <v>37445.929500000006</v>
      </c>
      <c r="AT301" s="5">
        <f t="shared" si="42"/>
        <v>36622.119051000001</v>
      </c>
      <c r="AU301" s="11">
        <f t="shared" si="43"/>
        <v>0.25318755399698006</v>
      </c>
      <c r="AV301" s="5">
        <f t="shared" si="47"/>
        <v>253.18755399698006</v>
      </c>
    </row>
    <row r="302" spans="1:48" x14ac:dyDescent="0.3">
      <c r="A302" s="1" t="s">
        <v>343</v>
      </c>
      <c r="B302" s="1" t="s">
        <v>344</v>
      </c>
      <c r="C302" s="1" t="s">
        <v>345</v>
      </c>
      <c r="D302" s="1" t="s">
        <v>229</v>
      </c>
      <c r="E302" s="1" t="s">
        <v>57</v>
      </c>
      <c r="F302" s="1" t="s">
        <v>135</v>
      </c>
      <c r="G302" s="1" t="s">
        <v>55</v>
      </c>
      <c r="H302" s="1" t="s">
        <v>94</v>
      </c>
      <c r="I302" s="2">
        <v>151.22113943100001</v>
      </c>
      <c r="J302" s="2">
        <v>39.119999999999997</v>
      </c>
      <c r="K302" s="2">
        <f t="shared" si="44"/>
        <v>37.839999999999996</v>
      </c>
      <c r="L302" s="2">
        <f t="shared" si="45"/>
        <v>1.28</v>
      </c>
      <c r="P302" s="6">
        <v>8.58</v>
      </c>
      <c r="Q302" s="5">
        <v>20257.38</v>
      </c>
      <c r="R302" s="7">
        <v>17.75</v>
      </c>
      <c r="S302" s="5">
        <v>21552.9375</v>
      </c>
      <c r="T302" s="8">
        <v>11.51</v>
      </c>
      <c r="U302" s="5">
        <v>4192.8052500000003</v>
      </c>
      <c r="AL302" s="5" t="str">
        <f t="shared" si="51"/>
        <v/>
      </c>
      <c r="AM302" s="3">
        <v>0.49</v>
      </c>
      <c r="AN302" s="5">
        <f t="shared" si="52"/>
        <v>3396.68</v>
      </c>
      <c r="AP302" s="5" t="str">
        <f t="shared" si="53"/>
        <v/>
      </c>
      <c r="AQ302" s="2">
        <v>0.79</v>
      </c>
      <c r="AS302" s="5">
        <f t="shared" si="46"/>
        <v>46003.122750000002</v>
      </c>
      <c r="AT302" s="5">
        <f t="shared" si="42"/>
        <v>44991.054049500002</v>
      </c>
      <c r="AU302" s="11">
        <f t="shared" si="43"/>
        <v>0.31104630812530171</v>
      </c>
      <c r="AV302" s="5">
        <f t="shared" si="47"/>
        <v>311.04630812530172</v>
      </c>
    </row>
    <row r="303" spans="1:48" x14ac:dyDescent="0.3">
      <c r="A303" s="1" t="s">
        <v>343</v>
      </c>
      <c r="B303" s="1" t="s">
        <v>344</v>
      </c>
      <c r="C303" s="1" t="s">
        <v>345</v>
      </c>
      <c r="D303" s="1" t="s">
        <v>229</v>
      </c>
      <c r="E303" s="1" t="s">
        <v>58</v>
      </c>
      <c r="F303" s="1" t="s">
        <v>135</v>
      </c>
      <c r="G303" s="1" t="s">
        <v>55</v>
      </c>
      <c r="H303" s="1" t="s">
        <v>94</v>
      </c>
      <c r="I303" s="2">
        <v>151.22113943100001</v>
      </c>
      <c r="J303" s="2">
        <v>39.799999999999997</v>
      </c>
      <c r="K303" s="2">
        <f t="shared" si="44"/>
        <v>37.32</v>
      </c>
      <c r="L303" s="2">
        <f t="shared" si="45"/>
        <v>2.4699999999999998</v>
      </c>
      <c r="N303" s="4">
        <v>6.45</v>
      </c>
      <c r="O303" s="5">
        <v>17168.287499999999</v>
      </c>
      <c r="P303" s="6">
        <v>23.25</v>
      </c>
      <c r="Q303" s="5">
        <v>54893.250000000007</v>
      </c>
      <c r="R303" s="7">
        <v>6.13</v>
      </c>
      <c r="S303" s="5">
        <v>7443.3525</v>
      </c>
      <c r="T303" s="8">
        <v>1.49</v>
      </c>
      <c r="U303" s="5">
        <v>542.76974999999993</v>
      </c>
      <c r="AL303" s="5" t="str">
        <f t="shared" si="51"/>
        <v/>
      </c>
      <c r="AM303" s="3">
        <v>0.97</v>
      </c>
      <c r="AN303" s="5">
        <f t="shared" si="52"/>
        <v>6724.04</v>
      </c>
      <c r="AP303" s="5" t="str">
        <f t="shared" si="53"/>
        <v/>
      </c>
      <c r="AQ303" s="2">
        <v>1.5</v>
      </c>
      <c r="AS303" s="5">
        <f t="shared" si="46"/>
        <v>80047.659750000006</v>
      </c>
      <c r="AT303" s="5">
        <f t="shared" si="42"/>
        <v>78286.611235499993</v>
      </c>
      <c r="AU303" s="11">
        <f t="shared" si="43"/>
        <v>0.54123562816847715</v>
      </c>
      <c r="AV303" s="5">
        <f t="shared" si="47"/>
        <v>541.23562816847709</v>
      </c>
    </row>
    <row r="304" spans="1:48" x14ac:dyDescent="0.3">
      <c r="A304" s="1" t="s">
        <v>346</v>
      </c>
      <c r="B304" s="1" t="s">
        <v>347</v>
      </c>
      <c r="C304" s="1" t="s">
        <v>348</v>
      </c>
      <c r="D304" s="1" t="s">
        <v>89</v>
      </c>
      <c r="E304" s="1" t="s">
        <v>134</v>
      </c>
      <c r="F304" s="1" t="s">
        <v>135</v>
      </c>
      <c r="G304" s="1" t="s">
        <v>55</v>
      </c>
      <c r="H304" s="1" t="s">
        <v>94</v>
      </c>
      <c r="I304" s="2">
        <v>9.3002802999499998</v>
      </c>
      <c r="J304" s="2">
        <v>7.88</v>
      </c>
      <c r="K304" s="2">
        <f t="shared" si="44"/>
        <v>7.87</v>
      </c>
      <c r="L304" s="2">
        <f t="shared" si="45"/>
        <v>0</v>
      </c>
      <c r="R304" s="7">
        <v>0.01</v>
      </c>
      <c r="S304" s="5">
        <v>12.1425</v>
      </c>
      <c r="Z304" s="9">
        <v>4.7300000000000004</v>
      </c>
      <c r="AA304" s="5">
        <v>689.20830000000012</v>
      </c>
      <c r="AB304" s="10">
        <v>3.13</v>
      </c>
      <c r="AC304" s="5">
        <v>410.460375</v>
      </c>
      <c r="AL304" s="5" t="str">
        <f t="shared" si="51"/>
        <v/>
      </c>
      <c r="AN304" s="5" t="str">
        <f t="shared" si="52"/>
        <v/>
      </c>
      <c r="AP304" s="5" t="str">
        <f t="shared" si="53"/>
        <v/>
      </c>
      <c r="AS304" s="5">
        <f t="shared" si="46"/>
        <v>1111.8111750000003</v>
      </c>
      <c r="AT304" s="5">
        <f t="shared" si="42"/>
        <v>1087.3513291500003</v>
      </c>
      <c r="AU304" s="11">
        <f t="shared" si="43"/>
        <v>7.517419267286672E-3</v>
      </c>
      <c r="AV304" s="5">
        <f t="shared" si="47"/>
        <v>7.5174192672866722</v>
      </c>
    </row>
    <row r="305" spans="1:48" x14ac:dyDescent="0.3">
      <c r="A305" s="1" t="s">
        <v>349</v>
      </c>
      <c r="B305" s="1" t="s">
        <v>235</v>
      </c>
      <c r="C305" s="1" t="s">
        <v>109</v>
      </c>
      <c r="D305" s="1" t="s">
        <v>68</v>
      </c>
      <c r="E305" s="1" t="s">
        <v>104</v>
      </c>
      <c r="F305" s="1" t="s">
        <v>135</v>
      </c>
      <c r="G305" s="1" t="s">
        <v>55</v>
      </c>
      <c r="H305" s="1" t="s">
        <v>94</v>
      </c>
      <c r="I305" s="2">
        <v>145.79073721500001</v>
      </c>
      <c r="J305" s="2">
        <v>31.13</v>
      </c>
      <c r="K305" s="2">
        <f t="shared" si="44"/>
        <v>31.13</v>
      </c>
      <c r="L305" s="2">
        <f t="shared" si="45"/>
        <v>0</v>
      </c>
      <c r="P305" s="6">
        <v>16.47</v>
      </c>
      <c r="Q305" s="5">
        <v>38885.67</v>
      </c>
      <c r="R305" s="7">
        <v>13.05</v>
      </c>
      <c r="S305" s="5">
        <v>15845.9625</v>
      </c>
      <c r="T305" s="8">
        <v>1.61</v>
      </c>
      <c r="U305" s="5">
        <v>586.48275000000001</v>
      </c>
      <c r="AL305" s="5" t="str">
        <f t="shared" si="51"/>
        <v/>
      </c>
      <c r="AN305" s="5" t="str">
        <f t="shared" si="52"/>
        <v/>
      </c>
      <c r="AP305" s="5" t="str">
        <f t="shared" si="53"/>
        <v/>
      </c>
      <c r="AS305" s="5">
        <f t="shared" si="46"/>
        <v>55318.115250000003</v>
      </c>
      <c r="AT305" s="5">
        <f t="shared" si="42"/>
        <v>54101.1167145</v>
      </c>
      <c r="AU305" s="11">
        <f t="shared" si="43"/>
        <v>0.37402885918135748</v>
      </c>
      <c r="AV305" s="5">
        <f t="shared" si="47"/>
        <v>374.02885918135746</v>
      </c>
    </row>
    <row r="306" spans="1:48" x14ac:dyDescent="0.3">
      <c r="A306" s="1" t="s">
        <v>349</v>
      </c>
      <c r="B306" s="1" t="s">
        <v>235</v>
      </c>
      <c r="C306" s="1" t="s">
        <v>109</v>
      </c>
      <c r="D306" s="1" t="s">
        <v>68</v>
      </c>
      <c r="E306" s="1" t="s">
        <v>63</v>
      </c>
      <c r="F306" s="1" t="s">
        <v>135</v>
      </c>
      <c r="G306" s="1" t="s">
        <v>55</v>
      </c>
      <c r="H306" s="1" t="s">
        <v>94</v>
      </c>
      <c r="I306" s="2">
        <v>145.79073721500001</v>
      </c>
      <c r="J306" s="2">
        <v>37.9</v>
      </c>
      <c r="K306" s="2">
        <f t="shared" si="44"/>
        <v>37.130000000000003</v>
      </c>
      <c r="L306" s="2">
        <f t="shared" si="45"/>
        <v>0.76</v>
      </c>
      <c r="P306" s="6">
        <v>15.49</v>
      </c>
      <c r="Q306" s="5">
        <v>36571.89</v>
      </c>
      <c r="R306" s="7">
        <v>21.64</v>
      </c>
      <c r="S306" s="5">
        <v>26276.37</v>
      </c>
      <c r="AL306" s="5" t="str">
        <f t="shared" si="51"/>
        <v/>
      </c>
      <c r="AM306" s="3">
        <v>0.32</v>
      </c>
      <c r="AN306" s="5">
        <f t="shared" si="52"/>
        <v>2218.2400000000002</v>
      </c>
      <c r="AP306" s="5" t="str">
        <f t="shared" si="53"/>
        <v/>
      </c>
      <c r="AQ306" s="2">
        <v>0.44</v>
      </c>
      <c r="AS306" s="5">
        <f t="shared" si="46"/>
        <v>62848.259999999995</v>
      </c>
      <c r="AT306" s="5">
        <f t="shared" si="42"/>
        <v>61465.598279999991</v>
      </c>
      <c r="AU306" s="11">
        <f t="shared" si="43"/>
        <v>0.42494330985604822</v>
      </c>
      <c r="AV306" s="5">
        <f t="shared" si="47"/>
        <v>424.94330985604824</v>
      </c>
    </row>
    <row r="307" spans="1:48" x14ac:dyDescent="0.3">
      <c r="A307" s="1" t="s">
        <v>349</v>
      </c>
      <c r="B307" s="1" t="s">
        <v>235</v>
      </c>
      <c r="C307" s="1" t="s">
        <v>109</v>
      </c>
      <c r="D307" s="1" t="s">
        <v>68</v>
      </c>
      <c r="E307" s="1" t="s">
        <v>64</v>
      </c>
      <c r="F307" s="1" t="s">
        <v>135</v>
      </c>
      <c r="G307" s="1" t="s">
        <v>55</v>
      </c>
      <c r="H307" s="1" t="s">
        <v>94</v>
      </c>
      <c r="I307" s="2">
        <v>145.79073721500001</v>
      </c>
      <c r="J307" s="2">
        <v>40.020000000000003</v>
      </c>
      <c r="K307" s="2">
        <f t="shared" si="44"/>
        <v>36.6</v>
      </c>
      <c r="L307" s="2">
        <f t="shared" si="45"/>
        <v>3.4000000000000004</v>
      </c>
      <c r="N307" s="4">
        <v>7.99</v>
      </c>
      <c r="O307" s="5">
        <v>21267.3825</v>
      </c>
      <c r="P307" s="6">
        <v>23.32</v>
      </c>
      <c r="Q307" s="5">
        <v>55058.52</v>
      </c>
      <c r="R307" s="7">
        <v>5.29</v>
      </c>
      <c r="S307" s="5">
        <v>6423.3824999999997</v>
      </c>
      <c r="AL307" s="5" t="str">
        <f t="shared" si="51"/>
        <v/>
      </c>
      <c r="AM307" s="3">
        <v>1.3</v>
      </c>
      <c r="AN307" s="5">
        <f t="shared" si="52"/>
        <v>9011.6</v>
      </c>
      <c r="AP307" s="5" t="str">
        <f t="shared" si="53"/>
        <v/>
      </c>
      <c r="AQ307" s="2">
        <v>2.1</v>
      </c>
      <c r="AS307" s="5">
        <f t="shared" si="46"/>
        <v>82749.285000000003</v>
      </c>
      <c r="AT307" s="5">
        <f t="shared" si="42"/>
        <v>80928.800730000003</v>
      </c>
      <c r="AU307" s="11">
        <f t="shared" si="43"/>
        <v>0.5595024437609164</v>
      </c>
      <c r="AV307" s="5">
        <f t="shared" si="47"/>
        <v>559.50244376091644</v>
      </c>
    </row>
    <row r="308" spans="1:48" x14ac:dyDescent="0.3">
      <c r="A308" s="1" t="s">
        <v>349</v>
      </c>
      <c r="B308" s="1" t="s">
        <v>235</v>
      </c>
      <c r="C308" s="1" t="s">
        <v>109</v>
      </c>
      <c r="D308" s="1" t="s">
        <v>68</v>
      </c>
      <c r="E308" s="1" t="s">
        <v>92</v>
      </c>
      <c r="F308" s="1" t="s">
        <v>135</v>
      </c>
      <c r="G308" s="1" t="s">
        <v>55</v>
      </c>
      <c r="H308" s="1" t="s">
        <v>94</v>
      </c>
      <c r="I308" s="2">
        <v>145.79073721500001</v>
      </c>
      <c r="J308" s="2">
        <v>33.15</v>
      </c>
      <c r="K308" s="2">
        <f t="shared" si="44"/>
        <v>31.060000000000002</v>
      </c>
      <c r="L308" s="2">
        <f t="shared" si="45"/>
        <v>2.1</v>
      </c>
      <c r="N308" s="4">
        <v>0.13</v>
      </c>
      <c r="O308" s="5">
        <v>346.02749999999997</v>
      </c>
      <c r="P308" s="6">
        <v>10.43</v>
      </c>
      <c r="Q308" s="5">
        <v>24149.095000000001</v>
      </c>
      <c r="R308" s="7">
        <v>15.1</v>
      </c>
      <c r="S308" s="5">
        <v>17501.39</v>
      </c>
      <c r="T308" s="8">
        <v>5.4</v>
      </c>
      <c r="U308" s="5">
        <v>1967.085</v>
      </c>
      <c r="AL308" s="5" t="str">
        <f t="shared" si="51"/>
        <v/>
      </c>
      <c r="AM308" s="3">
        <v>0.84000000000000008</v>
      </c>
      <c r="AN308" s="5">
        <f t="shared" si="52"/>
        <v>5822.88</v>
      </c>
      <c r="AP308" s="5" t="str">
        <f t="shared" si="53"/>
        <v/>
      </c>
      <c r="AQ308" s="2">
        <v>1.26</v>
      </c>
      <c r="AS308" s="5">
        <f t="shared" si="46"/>
        <v>43963.597499999996</v>
      </c>
      <c r="AT308" s="5">
        <f t="shared" si="42"/>
        <v>42996.398354999998</v>
      </c>
      <c r="AU308" s="11">
        <f t="shared" si="43"/>
        <v>0.29725622689998243</v>
      </c>
      <c r="AV308" s="5">
        <f t="shared" si="47"/>
        <v>297.25622689998244</v>
      </c>
    </row>
    <row r="309" spans="1:48" x14ac:dyDescent="0.3">
      <c r="A309" s="1" t="s">
        <v>350</v>
      </c>
      <c r="B309" s="1" t="s">
        <v>203</v>
      </c>
      <c r="C309" s="1" t="s">
        <v>109</v>
      </c>
      <c r="D309" s="1" t="s">
        <v>68</v>
      </c>
      <c r="E309" s="1" t="s">
        <v>69</v>
      </c>
      <c r="F309" s="1" t="s">
        <v>135</v>
      </c>
      <c r="G309" s="1" t="s">
        <v>55</v>
      </c>
      <c r="H309" s="1" t="s">
        <v>94</v>
      </c>
      <c r="I309" s="2">
        <v>147.64971273500001</v>
      </c>
      <c r="J309" s="2">
        <v>33.54</v>
      </c>
      <c r="K309" s="2">
        <f t="shared" si="44"/>
        <v>33.550000000000004</v>
      </c>
      <c r="L309" s="2">
        <f t="shared" si="45"/>
        <v>0</v>
      </c>
      <c r="N309" s="4">
        <v>3.21</v>
      </c>
      <c r="O309" s="5">
        <v>7120.1812499999996</v>
      </c>
      <c r="P309" s="6">
        <v>19.96</v>
      </c>
      <c r="Q309" s="5">
        <v>39751.370000000003</v>
      </c>
      <c r="R309" s="7">
        <v>10.38</v>
      </c>
      <c r="S309" s="5">
        <v>11618.348749999999</v>
      </c>
      <c r="AL309" s="5" t="str">
        <f t="shared" si="51"/>
        <v/>
      </c>
      <c r="AN309" s="5" t="str">
        <f t="shared" si="52"/>
        <v/>
      </c>
      <c r="AP309" s="5" t="str">
        <f t="shared" si="53"/>
        <v/>
      </c>
      <c r="AS309" s="5">
        <f t="shared" si="46"/>
        <v>58489.9</v>
      </c>
      <c r="AT309" s="5">
        <f t="shared" si="42"/>
        <v>57203.122199999998</v>
      </c>
      <c r="AU309" s="11">
        <f t="shared" si="43"/>
        <v>0.39547461933153405</v>
      </c>
      <c r="AV309" s="5">
        <f t="shared" si="47"/>
        <v>395.47461933153409</v>
      </c>
    </row>
    <row r="310" spans="1:48" x14ac:dyDescent="0.3">
      <c r="A310" s="1" t="s">
        <v>350</v>
      </c>
      <c r="B310" s="1" t="s">
        <v>203</v>
      </c>
      <c r="C310" s="1" t="s">
        <v>109</v>
      </c>
      <c r="D310" s="1" t="s">
        <v>68</v>
      </c>
      <c r="E310" s="1" t="s">
        <v>70</v>
      </c>
      <c r="F310" s="1" t="s">
        <v>135</v>
      </c>
      <c r="G310" s="1" t="s">
        <v>55</v>
      </c>
      <c r="H310" s="1" t="s">
        <v>94</v>
      </c>
      <c r="I310" s="2">
        <v>147.64971273500001</v>
      </c>
      <c r="J310" s="2">
        <v>40.1</v>
      </c>
      <c r="K310" s="2">
        <f t="shared" si="44"/>
        <v>38.04</v>
      </c>
      <c r="L310" s="2">
        <f t="shared" si="45"/>
        <v>0.6100000000000001</v>
      </c>
      <c r="N310" s="4">
        <v>9.49</v>
      </c>
      <c r="O310" s="5">
        <v>25260.0075</v>
      </c>
      <c r="P310" s="6">
        <v>22.02</v>
      </c>
      <c r="Q310" s="5">
        <v>48357.214999999997</v>
      </c>
      <c r="R310" s="7">
        <v>6.53</v>
      </c>
      <c r="S310" s="5">
        <v>6818.0137500000001</v>
      </c>
      <c r="AL310" s="5" t="str">
        <f t="shared" si="51"/>
        <v/>
      </c>
      <c r="AM310" s="3">
        <v>0.28000000000000003</v>
      </c>
      <c r="AN310" s="5">
        <f t="shared" si="52"/>
        <v>1940.9600000000003</v>
      </c>
      <c r="AP310" s="5" t="str">
        <f t="shared" si="53"/>
        <v/>
      </c>
      <c r="AQ310" s="2">
        <v>0.33</v>
      </c>
      <c r="AS310" s="5">
        <f t="shared" si="46"/>
        <v>80435.236250000002</v>
      </c>
      <c r="AT310" s="5">
        <f t="shared" si="42"/>
        <v>78665.661052499985</v>
      </c>
      <c r="AU310" s="11">
        <f t="shared" si="43"/>
        <v>0.54385619460472245</v>
      </c>
      <c r="AV310" s="5">
        <f t="shared" si="47"/>
        <v>543.85619460472242</v>
      </c>
    </row>
    <row r="311" spans="1:48" x14ac:dyDescent="0.3">
      <c r="A311" s="1" t="s">
        <v>350</v>
      </c>
      <c r="B311" s="1" t="s">
        <v>203</v>
      </c>
      <c r="C311" s="1" t="s">
        <v>109</v>
      </c>
      <c r="D311" s="1" t="s">
        <v>68</v>
      </c>
      <c r="E311" s="1" t="s">
        <v>71</v>
      </c>
      <c r="F311" s="1" t="s">
        <v>135</v>
      </c>
      <c r="G311" s="1" t="s">
        <v>55</v>
      </c>
      <c r="H311" s="1" t="s">
        <v>94</v>
      </c>
      <c r="I311" s="2">
        <v>147.64971273500001</v>
      </c>
      <c r="J311" s="2">
        <v>39.11</v>
      </c>
      <c r="K311" s="2">
        <f t="shared" si="44"/>
        <v>7.28</v>
      </c>
      <c r="L311" s="2">
        <f t="shared" si="45"/>
        <v>0</v>
      </c>
      <c r="P311" s="6">
        <v>2.94</v>
      </c>
      <c r="Q311" s="5">
        <v>5831.6699999999992</v>
      </c>
      <c r="R311" s="7">
        <v>3.96</v>
      </c>
      <c r="S311" s="5">
        <v>4007.0250000000001</v>
      </c>
      <c r="T311" s="8">
        <v>0.38</v>
      </c>
      <c r="U311" s="5">
        <v>115.35375000000001</v>
      </c>
      <c r="AL311" s="5" t="str">
        <f t="shared" si="51"/>
        <v/>
      </c>
      <c r="AN311" s="5" t="str">
        <f t="shared" si="52"/>
        <v/>
      </c>
      <c r="AP311" s="5" t="str">
        <f t="shared" si="53"/>
        <v/>
      </c>
      <c r="AS311" s="5">
        <f t="shared" si="46"/>
        <v>9954.0487499999999</v>
      </c>
      <c r="AT311" s="5">
        <f t="shared" si="42"/>
        <v>9735.0596775000013</v>
      </c>
      <c r="AU311" s="11">
        <f t="shared" si="43"/>
        <v>6.7303477014215837E-2</v>
      </c>
      <c r="AV311" s="5">
        <f t="shared" si="47"/>
        <v>67.303477014215829</v>
      </c>
    </row>
    <row r="312" spans="1:48" x14ac:dyDescent="0.3">
      <c r="A312" s="1" t="s">
        <v>350</v>
      </c>
      <c r="B312" s="1" t="s">
        <v>203</v>
      </c>
      <c r="C312" s="1" t="s">
        <v>109</v>
      </c>
      <c r="D312" s="1" t="s">
        <v>68</v>
      </c>
      <c r="E312" s="1" t="s">
        <v>72</v>
      </c>
      <c r="F312" s="1" t="s">
        <v>135</v>
      </c>
      <c r="G312" s="1" t="s">
        <v>55</v>
      </c>
      <c r="H312" s="1" t="s">
        <v>94</v>
      </c>
      <c r="I312" s="2">
        <v>147.64971273500001</v>
      </c>
      <c r="J312" s="2">
        <v>33.04</v>
      </c>
      <c r="K312" s="2">
        <f t="shared" si="44"/>
        <v>14.29</v>
      </c>
      <c r="L312" s="2">
        <f t="shared" si="45"/>
        <v>0</v>
      </c>
      <c r="P312" s="6">
        <v>2.94</v>
      </c>
      <c r="Q312" s="5">
        <v>5784.45</v>
      </c>
      <c r="R312" s="7">
        <v>10.31</v>
      </c>
      <c r="S312" s="5">
        <v>11513.11375</v>
      </c>
      <c r="T312" s="8">
        <v>1.04</v>
      </c>
      <c r="U312" s="5">
        <v>349.70400000000001</v>
      </c>
      <c r="AL312" s="5" t="str">
        <f t="shared" si="51"/>
        <v/>
      </c>
      <c r="AN312" s="5" t="str">
        <f t="shared" si="52"/>
        <v/>
      </c>
      <c r="AP312" s="5" t="str">
        <f t="shared" si="53"/>
        <v/>
      </c>
      <c r="AS312" s="5">
        <f t="shared" si="46"/>
        <v>17647.267750000003</v>
      </c>
      <c r="AT312" s="5">
        <f t="shared" si="42"/>
        <v>17259.027859500002</v>
      </c>
      <c r="AU312" s="11">
        <f t="shared" si="43"/>
        <v>0.11932054073733941</v>
      </c>
      <c r="AV312" s="5">
        <f t="shared" si="47"/>
        <v>119.3205407373394</v>
      </c>
    </row>
    <row r="313" spans="1:48" x14ac:dyDescent="0.3">
      <c r="A313" s="1" t="s">
        <v>351</v>
      </c>
      <c r="B313" s="1" t="s">
        <v>167</v>
      </c>
      <c r="C313" s="1" t="s">
        <v>109</v>
      </c>
      <c r="D313" s="1" t="s">
        <v>68</v>
      </c>
      <c r="E313" s="1" t="s">
        <v>77</v>
      </c>
      <c r="F313" s="1" t="s">
        <v>135</v>
      </c>
      <c r="G313" s="1" t="s">
        <v>55</v>
      </c>
      <c r="H313" s="1" t="s">
        <v>94</v>
      </c>
      <c r="I313" s="2">
        <v>159.19603122199999</v>
      </c>
      <c r="J313" s="2">
        <v>39.47</v>
      </c>
      <c r="K313" s="2">
        <f t="shared" si="44"/>
        <v>38.32</v>
      </c>
      <c r="L313" s="2">
        <f t="shared" si="45"/>
        <v>1.1400000000000001</v>
      </c>
      <c r="N313" s="4">
        <v>2.69</v>
      </c>
      <c r="O313" s="5">
        <v>7160.1075000000001</v>
      </c>
      <c r="P313" s="6">
        <v>21.73</v>
      </c>
      <c r="Q313" s="5">
        <v>51304.53</v>
      </c>
      <c r="R313" s="7">
        <v>13.67</v>
      </c>
      <c r="S313" s="5">
        <v>16598.797500000001</v>
      </c>
      <c r="T313" s="8">
        <v>0.23</v>
      </c>
      <c r="U313" s="5">
        <v>83.783249999999995</v>
      </c>
      <c r="AL313" s="5" t="str">
        <f t="shared" si="51"/>
        <v/>
      </c>
      <c r="AM313" s="3">
        <v>0.49</v>
      </c>
      <c r="AN313" s="5">
        <f t="shared" si="52"/>
        <v>3396.68</v>
      </c>
      <c r="AP313" s="5" t="str">
        <f t="shared" si="53"/>
        <v/>
      </c>
      <c r="AQ313" s="2">
        <v>0.65</v>
      </c>
      <c r="AS313" s="5">
        <f t="shared" si="46"/>
        <v>75147.218249999991</v>
      </c>
      <c r="AT313" s="5">
        <f t="shared" si="42"/>
        <v>73493.979448499973</v>
      </c>
      <c r="AU313" s="11">
        <f t="shared" si="43"/>
        <v>0.50810169843413056</v>
      </c>
      <c r="AV313" s="5">
        <f t="shared" si="47"/>
        <v>508.10169843413053</v>
      </c>
    </row>
    <row r="314" spans="1:48" x14ac:dyDescent="0.3">
      <c r="A314" s="1" t="s">
        <v>351</v>
      </c>
      <c r="B314" s="1" t="s">
        <v>167</v>
      </c>
      <c r="C314" s="1" t="s">
        <v>109</v>
      </c>
      <c r="D314" s="1" t="s">
        <v>68</v>
      </c>
      <c r="E314" s="1" t="s">
        <v>78</v>
      </c>
      <c r="F314" s="1" t="s">
        <v>135</v>
      </c>
      <c r="G314" s="1" t="s">
        <v>55</v>
      </c>
      <c r="H314" s="1" t="s">
        <v>94</v>
      </c>
      <c r="I314" s="2">
        <v>159.19603122199999</v>
      </c>
      <c r="J314" s="2">
        <v>39.159999999999997</v>
      </c>
      <c r="K314" s="2">
        <f t="shared" si="44"/>
        <v>38</v>
      </c>
      <c r="L314" s="2">
        <f t="shared" si="45"/>
        <v>1.1600000000000001</v>
      </c>
      <c r="P314" s="6">
        <v>21.05</v>
      </c>
      <c r="Q314" s="5">
        <v>49699.05</v>
      </c>
      <c r="R314" s="7">
        <v>16.95</v>
      </c>
      <c r="S314" s="5">
        <v>20581.537499999999</v>
      </c>
      <c r="AL314" s="5" t="str">
        <f t="shared" si="51"/>
        <v/>
      </c>
      <c r="AM314" s="3">
        <v>0.49</v>
      </c>
      <c r="AN314" s="5">
        <f t="shared" si="52"/>
        <v>3396.68</v>
      </c>
      <c r="AP314" s="5" t="str">
        <f t="shared" si="53"/>
        <v/>
      </c>
      <c r="AQ314" s="2">
        <v>0.67</v>
      </c>
      <c r="AS314" s="5">
        <f t="shared" si="46"/>
        <v>70280.587499999994</v>
      </c>
      <c r="AT314" s="5">
        <f t="shared" si="42"/>
        <v>68734.414574999988</v>
      </c>
      <c r="AU314" s="11">
        <f t="shared" si="43"/>
        <v>0.47519637728837061</v>
      </c>
      <c r="AV314" s="5">
        <f t="shared" si="47"/>
        <v>475.19637728837063</v>
      </c>
    </row>
    <row r="315" spans="1:48" x14ac:dyDescent="0.3">
      <c r="A315" s="1" t="s">
        <v>351</v>
      </c>
      <c r="B315" s="1" t="s">
        <v>167</v>
      </c>
      <c r="C315" s="1" t="s">
        <v>109</v>
      </c>
      <c r="D315" s="1" t="s">
        <v>68</v>
      </c>
      <c r="E315" s="1" t="s">
        <v>79</v>
      </c>
      <c r="F315" s="1" t="s">
        <v>135</v>
      </c>
      <c r="G315" s="1" t="s">
        <v>55</v>
      </c>
      <c r="H315" s="1" t="s">
        <v>94</v>
      </c>
      <c r="I315" s="2">
        <v>159.19603122199999</v>
      </c>
      <c r="J315" s="2">
        <v>38.26</v>
      </c>
      <c r="K315" s="2">
        <f t="shared" si="44"/>
        <v>27.360000000000003</v>
      </c>
      <c r="L315" s="2">
        <f t="shared" si="45"/>
        <v>0</v>
      </c>
      <c r="P315" s="6">
        <v>0.98</v>
      </c>
      <c r="Q315" s="5">
        <v>2313.7800000000002</v>
      </c>
      <c r="R315" s="7">
        <v>23.16</v>
      </c>
      <c r="S315" s="5">
        <v>28122.03</v>
      </c>
      <c r="T315" s="8">
        <v>0.37</v>
      </c>
      <c r="U315" s="5">
        <v>134.78174999999999</v>
      </c>
      <c r="Z315" s="9">
        <v>0.69</v>
      </c>
      <c r="AA315" s="5">
        <v>100.5399</v>
      </c>
      <c r="AB315" s="10">
        <v>2.16</v>
      </c>
      <c r="AC315" s="5">
        <v>283.25700000000001</v>
      </c>
      <c r="AL315" s="5" t="str">
        <f t="shared" si="51"/>
        <v/>
      </c>
      <c r="AN315" s="5" t="str">
        <f t="shared" si="52"/>
        <v/>
      </c>
      <c r="AP315" s="5" t="str">
        <f t="shared" si="53"/>
        <v/>
      </c>
      <c r="AS315" s="5">
        <f t="shared" si="46"/>
        <v>30954.388649999997</v>
      </c>
      <c r="AT315" s="5">
        <f t="shared" si="42"/>
        <v>30273.392099699995</v>
      </c>
      <c r="AU315" s="11">
        <f t="shared" si="43"/>
        <v>0.20929553765691353</v>
      </c>
      <c r="AV315" s="5">
        <f t="shared" si="47"/>
        <v>209.29553765691352</v>
      </c>
    </row>
    <row r="316" spans="1:48" x14ac:dyDescent="0.3">
      <c r="A316" s="1" t="s">
        <v>351</v>
      </c>
      <c r="B316" s="1" t="s">
        <v>167</v>
      </c>
      <c r="C316" s="1" t="s">
        <v>109</v>
      </c>
      <c r="D316" s="1" t="s">
        <v>68</v>
      </c>
      <c r="E316" s="1" t="s">
        <v>80</v>
      </c>
      <c r="F316" s="1" t="s">
        <v>135</v>
      </c>
      <c r="G316" s="1" t="s">
        <v>55</v>
      </c>
      <c r="H316" s="1" t="s">
        <v>94</v>
      </c>
      <c r="I316" s="2">
        <v>159.19603122199999</v>
      </c>
      <c r="J316" s="2">
        <v>38.31</v>
      </c>
      <c r="K316" s="2">
        <f t="shared" si="44"/>
        <v>8.56</v>
      </c>
      <c r="L316" s="2">
        <f t="shared" si="45"/>
        <v>0</v>
      </c>
      <c r="P316" s="6">
        <v>5.23</v>
      </c>
      <c r="Q316" s="5">
        <v>12348.03</v>
      </c>
      <c r="R316" s="7">
        <v>2.93</v>
      </c>
      <c r="S316" s="5">
        <v>3557.7525000000001</v>
      </c>
      <c r="T316" s="8">
        <v>0.4</v>
      </c>
      <c r="U316" s="5">
        <v>145.71</v>
      </c>
      <c r="AL316" s="5" t="str">
        <f t="shared" si="51"/>
        <v/>
      </c>
      <c r="AN316" s="5" t="str">
        <f t="shared" si="52"/>
        <v/>
      </c>
      <c r="AP316" s="5" t="str">
        <f t="shared" si="53"/>
        <v/>
      </c>
      <c r="AS316" s="5">
        <f t="shared" si="46"/>
        <v>16051.4925</v>
      </c>
      <c r="AT316" s="5">
        <f t="shared" si="42"/>
        <v>15698.359665</v>
      </c>
      <c r="AU316" s="11">
        <f t="shared" si="43"/>
        <v>0.1085308384206585</v>
      </c>
      <c r="AV316" s="5">
        <f t="shared" si="47"/>
        <v>108.53083842065851</v>
      </c>
    </row>
    <row r="317" spans="1:48" x14ac:dyDescent="0.3">
      <c r="A317" s="1" t="s">
        <v>352</v>
      </c>
      <c r="B317" s="1" t="s">
        <v>353</v>
      </c>
      <c r="C317" s="1" t="s">
        <v>354</v>
      </c>
      <c r="D317" s="1" t="s">
        <v>68</v>
      </c>
      <c r="E317" s="1" t="s">
        <v>104</v>
      </c>
      <c r="F317" s="1" t="s">
        <v>144</v>
      </c>
      <c r="G317" s="1" t="s">
        <v>55</v>
      </c>
      <c r="H317" s="1" t="s">
        <v>94</v>
      </c>
      <c r="I317" s="2">
        <v>282.03997289599999</v>
      </c>
      <c r="J317" s="2">
        <v>38.25</v>
      </c>
      <c r="K317" s="2">
        <f t="shared" si="44"/>
        <v>3.6399999999999997</v>
      </c>
      <c r="L317" s="2">
        <f t="shared" si="45"/>
        <v>0</v>
      </c>
      <c r="R317" s="7">
        <v>1.43</v>
      </c>
      <c r="S317" s="5">
        <v>1736.3775000000001</v>
      </c>
      <c r="T317" s="8">
        <v>2.21</v>
      </c>
      <c r="U317" s="5">
        <v>805.04774999999995</v>
      </c>
      <c r="AL317" s="5" t="str">
        <f t="shared" si="51"/>
        <v/>
      </c>
      <c r="AN317" s="5" t="str">
        <f t="shared" si="52"/>
        <v/>
      </c>
      <c r="AP317" s="5" t="str">
        <f t="shared" si="53"/>
        <v/>
      </c>
      <c r="AS317" s="5">
        <f t="shared" si="46"/>
        <v>2541.4252500000002</v>
      </c>
      <c r="AT317" s="5">
        <f t="shared" si="42"/>
        <v>2485.5138944999999</v>
      </c>
      <c r="AU317" s="11">
        <f t="shared" si="43"/>
        <v>1.7183636547562893E-2</v>
      </c>
      <c r="AV317" s="5">
        <f t="shared" si="47"/>
        <v>17.183636547562891</v>
      </c>
    </row>
    <row r="318" spans="1:48" x14ac:dyDescent="0.3">
      <c r="A318" s="1" t="s">
        <v>352</v>
      </c>
      <c r="B318" s="1" t="s">
        <v>353</v>
      </c>
      <c r="C318" s="1" t="s">
        <v>354</v>
      </c>
      <c r="D318" s="1" t="s">
        <v>68</v>
      </c>
      <c r="E318" s="1" t="s">
        <v>64</v>
      </c>
      <c r="F318" s="1" t="s">
        <v>144</v>
      </c>
      <c r="G318" s="1" t="s">
        <v>55</v>
      </c>
      <c r="H318" s="1" t="s">
        <v>94</v>
      </c>
      <c r="I318" s="2">
        <v>282.03997289599999</v>
      </c>
      <c r="J318" s="2">
        <v>40.31</v>
      </c>
      <c r="K318" s="2">
        <f t="shared" si="44"/>
        <v>1.5999999999999999</v>
      </c>
      <c r="L318" s="2">
        <f t="shared" si="45"/>
        <v>0</v>
      </c>
      <c r="R318" s="7">
        <v>1.1299999999999999</v>
      </c>
      <c r="S318" s="5">
        <v>1372.1025</v>
      </c>
      <c r="T318" s="8">
        <v>0.47</v>
      </c>
      <c r="U318" s="5">
        <v>171.20925</v>
      </c>
      <c r="AL318" s="5" t="str">
        <f t="shared" si="51"/>
        <v/>
      </c>
      <c r="AN318" s="5" t="str">
        <f t="shared" si="52"/>
        <v/>
      </c>
      <c r="AP318" s="5" t="str">
        <f t="shared" si="53"/>
        <v/>
      </c>
      <c r="AS318" s="5">
        <f t="shared" si="46"/>
        <v>1543.3117499999998</v>
      </c>
      <c r="AT318" s="5">
        <f t="shared" si="42"/>
        <v>1509.3588914999998</v>
      </c>
      <c r="AU318" s="11">
        <f t="shared" si="43"/>
        <v>1.043497470231841E-2</v>
      </c>
      <c r="AV318" s="5">
        <f t="shared" si="47"/>
        <v>10.43497470231841</v>
      </c>
    </row>
    <row r="319" spans="1:48" x14ac:dyDescent="0.3">
      <c r="A319" s="1" t="s">
        <v>352</v>
      </c>
      <c r="B319" s="1" t="s">
        <v>353</v>
      </c>
      <c r="C319" s="1" t="s">
        <v>354</v>
      </c>
      <c r="D319" s="1" t="s">
        <v>68</v>
      </c>
      <c r="E319" s="1" t="s">
        <v>92</v>
      </c>
      <c r="F319" s="1" t="s">
        <v>144</v>
      </c>
      <c r="G319" s="1" t="s">
        <v>55</v>
      </c>
      <c r="H319" s="1" t="s">
        <v>94</v>
      </c>
      <c r="I319" s="2">
        <v>282.03997289599999</v>
      </c>
      <c r="J319" s="2">
        <v>39.4</v>
      </c>
      <c r="K319" s="2">
        <f t="shared" si="44"/>
        <v>21.34</v>
      </c>
      <c r="L319" s="2">
        <f t="shared" si="45"/>
        <v>0.03</v>
      </c>
      <c r="P319" s="6">
        <v>2.2400000000000002</v>
      </c>
      <c r="Q319" s="5">
        <v>5288.64</v>
      </c>
      <c r="R319" s="7">
        <v>15.98</v>
      </c>
      <c r="S319" s="5">
        <v>19403.715</v>
      </c>
      <c r="T319" s="8">
        <v>3.12</v>
      </c>
      <c r="U319" s="5">
        <v>1136.538</v>
      </c>
      <c r="AL319" s="5" t="str">
        <f t="shared" si="51"/>
        <v/>
      </c>
      <c r="AM319" s="3">
        <v>0.02</v>
      </c>
      <c r="AN319" s="5">
        <f t="shared" si="52"/>
        <v>138.64000000000001</v>
      </c>
      <c r="AP319" s="5" t="str">
        <f t="shared" si="53"/>
        <v/>
      </c>
      <c r="AQ319" s="2">
        <v>0.01</v>
      </c>
      <c r="AS319" s="5">
        <f t="shared" si="46"/>
        <v>25828.893</v>
      </c>
      <c r="AT319" s="5">
        <f t="shared" si="42"/>
        <v>25260.657353999999</v>
      </c>
      <c r="AU319" s="11">
        <f t="shared" si="43"/>
        <v>0.17463992290856925</v>
      </c>
      <c r="AV319" s="5">
        <f t="shared" si="47"/>
        <v>174.63992290856925</v>
      </c>
    </row>
    <row r="320" spans="1:48" x14ac:dyDescent="0.3">
      <c r="A320" s="1" t="s">
        <v>355</v>
      </c>
      <c r="B320" s="1" t="s">
        <v>356</v>
      </c>
      <c r="C320" s="1" t="s">
        <v>357</v>
      </c>
      <c r="D320" s="1" t="s">
        <v>89</v>
      </c>
      <c r="E320" s="1" t="s">
        <v>69</v>
      </c>
      <c r="F320" s="1" t="s">
        <v>144</v>
      </c>
      <c r="G320" s="1" t="s">
        <v>55</v>
      </c>
      <c r="H320" s="1" t="s">
        <v>94</v>
      </c>
      <c r="I320" s="2">
        <v>161.532316662</v>
      </c>
      <c r="J320" s="2">
        <v>39.4</v>
      </c>
      <c r="K320" s="2">
        <f t="shared" si="44"/>
        <v>38.33</v>
      </c>
      <c r="L320" s="2">
        <f t="shared" si="45"/>
        <v>1.0900000000000001</v>
      </c>
      <c r="N320" s="4">
        <v>6.05</v>
      </c>
      <c r="O320" s="5">
        <v>16103.5875</v>
      </c>
      <c r="P320" s="6">
        <v>21.76</v>
      </c>
      <c r="Q320" s="5">
        <v>51375.360000000001</v>
      </c>
      <c r="R320" s="7">
        <v>10.52</v>
      </c>
      <c r="S320" s="5">
        <v>12773.91</v>
      </c>
      <c r="AL320" s="5" t="str">
        <f t="shared" si="51"/>
        <v/>
      </c>
      <c r="AM320" s="3">
        <v>0.33</v>
      </c>
      <c r="AN320" s="5">
        <f t="shared" si="52"/>
        <v>2287.56</v>
      </c>
      <c r="AP320" s="5" t="str">
        <f t="shared" si="53"/>
        <v/>
      </c>
      <c r="AQ320" s="2">
        <v>0.76</v>
      </c>
      <c r="AS320" s="5">
        <f t="shared" si="46"/>
        <v>80252.857499999998</v>
      </c>
      <c r="AT320" s="5">
        <f t="shared" si="42"/>
        <v>78487.294634999998</v>
      </c>
      <c r="AU320" s="11">
        <f t="shared" si="43"/>
        <v>0.54262305577681524</v>
      </c>
      <c r="AV320" s="5">
        <f t="shared" si="47"/>
        <v>542.62305577681525</v>
      </c>
    </row>
    <row r="321" spans="1:48" x14ac:dyDescent="0.3">
      <c r="A321" s="1" t="s">
        <v>355</v>
      </c>
      <c r="B321" s="1" t="s">
        <v>356</v>
      </c>
      <c r="C321" s="1" t="s">
        <v>357</v>
      </c>
      <c r="D321" s="1" t="s">
        <v>89</v>
      </c>
      <c r="E321" s="1" t="s">
        <v>70</v>
      </c>
      <c r="F321" s="1" t="s">
        <v>144</v>
      </c>
      <c r="G321" s="1" t="s">
        <v>55</v>
      </c>
      <c r="H321" s="1" t="s">
        <v>94</v>
      </c>
      <c r="I321" s="2">
        <v>161.532316662</v>
      </c>
      <c r="J321" s="2">
        <v>40.36</v>
      </c>
      <c r="K321" s="2">
        <f t="shared" si="44"/>
        <v>20.189999999999998</v>
      </c>
      <c r="L321" s="2">
        <f t="shared" si="45"/>
        <v>0</v>
      </c>
      <c r="P321" s="6">
        <v>0.54</v>
      </c>
      <c r="Q321" s="5">
        <v>1274.94</v>
      </c>
      <c r="R321" s="7">
        <v>18.66</v>
      </c>
      <c r="S321" s="5">
        <v>22657.904999999999</v>
      </c>
      <c r="T321" s="8">
        <v>0.99</v>
      </c>
      <c r="U321" s="5">
        <v>360.63225</v>
      </c>
      <c r="AL321" s="5" t="str">
        <f t="shared" si="51"/>
        <v/>
      </c>
      <c r="AN321" s="5" t="str">
        <f t="shared" si="52"/>
        <v/>
      </c>
      <c r="AP321" s="5" t="str">
        <f t="shared" si="53"/>
        <v/>
      </c>
      <c r="AS321" s="5">
        <f t="shared" si="46"/>
        <v>24293.477249999996</v>
      </c>
      <c r="AT321" s="5">
        <f t="shared" si="42"/>
        <v>23759.020750499996</v>
      </c>
      <c r="AU321" s="11">
        <f t="shared" si="43"/>
        <v>0.16425833635692713</v>
      </c>
      <c r="AV321" s="5">
        <f t="shared" si="47"/>
        <v>164.25833635692712</v>
      </c>
    </row>
    <row r="322" spans="1:48" x14ac:dyDescent="0.3">
      <c r="A322" s="1" t="s">
        <v>355</v>
      </c>
      <c r="B322" s="1" t="s">
        <v>356</v>
      </c>
      <c r="C322" s="1" t="s">
        <v>357</v>
      </c>
      <c r="D322" s="1" t="s">
        <v>89</v>
      </c>
      <c r="E322" s="1" t="s">
        <v>71</v>
      </c>
      <c r="F322" s="1" t="s">
        <v>144</v>
      </c>
      <c r="G322" s="1" t="s">
        <v>55</v>
      </c>
      <c r="H322" s="1" t="s">
        <v>94</v>
      </c>
      <c r="I322" s="2">
        <v>161.532316662</v>
      </c>
      <c r="J322" s="2">
        <v>37.65</v>
      </c>
      <c r="K322" s="2">
        <f t="shared" si="44"/>
        <v>35.279999999999994</v>
      </c>
      <c r="L322" s="2">
        <f t="shared" si="45"/>
        <v>0</v>
      </c>
      <c r="P322" s="6">
        <v>6.73</v>
      </c>
      <c r="Q322" s="5">
        <v>15889.53</v>
      </c>
      <c r="R322" s="7">
        <v>21.38</v>
      </c>
      <c r="S322" s="5">
        <v>25960.665000000001</v>
      </c>
      <c r="T322" s="8">
        <v>5.37</v>
      </c>
      <c r="U322" s="5">
        <v>1956.1567500000001</v>
      </c>
      <c r="AB322" s="10">
        <v>1.8</v>
      </c>
      <c r="AC322" s="5">
        <v>236.04750000000001</v>
      </c>
      <c r="AL322" s="5" t="str">
        <f t="shared" si="51"/>
        <v/>
      </c>
      <c r="AN322" s="5" t="str">
        <f t="shared" si="52"/>
        <v/>
      </c>
      <c r="AP322" s="5" t="str">
        <f t="shared" si="53"/>
        <v/>
      </c>
      <c r="AS322" s="5">
        <f t="shared" si="46"/>
        <v>44042.399250000002</v>
      </c>
      <c r="AT322" s="5">
        <f t="shared" si="42"/>
        <v>43073.466466500002</v>
      </c>
      <c r="AU322" s="11">
        <f t="shared" si="43"/>
        <v>0.29778903841246424</v>
      </c>
      <c r="AV322" s="5">
        <f t="shared" si="47"/>
        <v>297.78903841246421</v>
      </c>
    </row>
    <row r="323" spans="1:48" x14ac:dyDescent="0.3">
      <c r="A323" s="1" t="s">
        <v>355</v>
      </c>
      <c r="B323" s="1" t="s">
        <v>356</v>
      </c>
      <c r="C323" s="1" t="s">
        <v>357</v>
      </c>
      <c r="D323" s="1" t="s">
        <v>89</v>
      </c>
      <c r="E323" s="1" t="s">
        <v>72</v>
      </c>
      <c r="F323" s="1" t="s">
        <v>144</v>
      </c>
      <c r="G323" s="1" t="s">
        <v>55</v>
      </c>
      <c r="H323" s="1" t="s">
        <v>94</v>
      </c>
      <c r="I323" s="2">
        <v>161.532316662</v>
      </c>
      <c r="J323" s="2">
        <v>37.86</v>
      </c>
      <c r="K323" s="2">
        <f t="shared" si="44"/>
        <v>35.68</v>
      </c>
      <c r="L323" s="2">
        <f t="shared" si="45"/>
        <v>0</v>
      </c>
      <c r="N323" s="4">
        <v>7.31</v>
      </c>
      <c r="O323" s="5">
        <v>19457.392500000002</v>
      </c>
      <c r="P323" s="6">
        <v>19.87</v>
      </c>
      <c r="Q323" s="5">
        <v>46913.07</v>
      </c>
      <c r="R323" s="7">
        <v>7.89</v>
      </c>
      <c r="S323" s="5">
        <v>9580.432499999999</v>
      </c>
      <c r="T323" s="8">
        <v>0.61</v>
      </c>
      <c r="U323" s="5">
        <v>222.20775</v>
      </c>
      <c r="AL323" s="5" t="str">
        <f t="shared" si="51"/>
        <v/>
      </c>
      <c r="AN323" s="5" t="str">
        <f t="shared" si="52"/>
        <v/>
      </c>
      <c r="AP323" s="5" t="str">
        <f t="shared" si="53"/>
        <v/>
      </c>
      <c r="AS323" s="5">
        <f t="shared" si="46"/>
        <v>76173.102749999991</v>
      </c>
      <c r="AT323" s="5">
        <f t="shared" ref="AT323:AT346" si="54">$AS$350*(AU323/100)</f>
        <v>74497.294489499982</v>
      </c>
      <c r="AU323" s="11">
        <f t="shared" ref="AU323:AU345" si="55">(AS323/$AS$350)*97.8</f>
        <v>0.5150381315980721</v>
      </c>
      <c r="AV323" s="5">
        <f t="shared" si="47"/>
        <v>515.03813159807203</v>
      </c>
    </row>
    <row r="324" spans="1:48" x14ac:dyDescent="0.3">
      <c r="A324" s="1" t="s">
        <v>358</v>
      </c>
      <c r="B324" s="1" t="s">
        <v>359</v>
      </c>
      <c r="C324" s="1" t="s">
        <v>360</v>
      </c>
      <c r="D324" s="1" t="s">
        <v>196</v>
      </c>
      <c r="E324" s="1" t="s">
        <v>80</v>
      </c>
      <c r="F324" s="1" t="s">
        <v>144</v>
      </c>
      <c r="G324" s="1" t="s">
        <v>55</v>
      </c>
      <c r="H324" s="1" t="s">
        <v>94</v>
      </c>
      <c r="I324" s="2">
        <v>161.51256173600001</v>
      </c>
      <c r="J324" s="2">
        <v>38.25</v>
      </c>
      <c r="K324" s="2">
        <f t="shared" ref="K324:K346" si="56">SUM(N324,P324,R324,T324,V324,X324,Z324,AB324,AE324,AG324,AI324)</f>
        <v>1.22</v>
      </c>
      <c r="L324" s="2">
        <f t="shared" ref="L324:L346" si="57">SUM(M324,AD324,AK324,AM324,AO324,AQ324,AR324)</f>
        <v>0</v>
      </c>
      <c r="R324" s="7">
        <v>1.18</v>
      </c>
      <c r="S324" s="5">
        <v>1432.8150000000001</v>
      </c>
      <c r="AB324" s="10">
        <v>0.04</v>
      </c>
      <c r="AC324" s="5">
        <v>5.2454999999999998</v>
      </c>
      <c r="AL324" s="5" t="str">
        <f t="shared" si="51"/>
        <v/>
      </c>
      <c r="AN324" s="5" t="str">
        <f t="shared" si="52"/>
        <v/>
      </c>
      <c r="AP324" s="5" t="str">
        <f t="shared" si="53"/>
        <v/>
      </c>
      <c r="AS324" s="5">
        <f t="shared" ref="AS324:AS346" si="58">SUM(O324,Q324,S324,U324,W324,Y324,AA324,AC324,AF324,AH324,AJ324)</f>
        <v>1438.0605</v>
      </c>
      <c r="AT324" s="5">
        <f t="shared" si="54"/>
        <v>1406.4231690000001</v>
      </c>
      <c r="AU324" s="11">
        <f t="shared" si="55"/>
        <v>9.7233270840472556E-3</v>
      </c>
      <c r="AV324" s="5">
        <f t="shared" ref="AV324:AV349" si="59">(AU324/100)*$AV$1</f>
        <v>9.7233270840472557</v>
      </c>
    </row>
    <row r="325" spans="1:48" x14ac:dyDescent="0.3">
      <c r="A325" s="1" t="s">
        <v>361</v>
      </c>
      <c r="B325" s="1" t="s">
        <v>356</v>
      </c>
      <c r="C325" s="1" t="s">
        <v>357</v>
      </c>
      <c r="D325" s="1" t="s">
        <v>89</v>
      </c>
      <c r="E325" s="1" t="s">
        <v>104</v>
      </c>
      <c r="F325" s="1" t="s">
        <v>262</v>
      </c>
      <c r="G325" s="1" t="s">
        <v>55</v>
      </c>
      <c r="H325" s="1" t="s">
        <v>94</v>
      </c>
      <c r="I325" s="2">
        <v>166.56312206800001</v>
      </c>
      <c r="J325" s="2">
        <v>34.94</v>
      </c>
      <c r="K325" s="2">
        <f t="shared" si="56"/>
        <v>0.48</v>
      </c>
      <c r="L325" s="2">
        <f t="shared" si="57"/>
        <v>0</v>
      </c>
      <c r="T325" s="8">
        <v>0.48</v>
      </c>
      <c r="U325" s="5">
        <v>174.852</v>
      </c>
      <c r="AL325" s="5" t="str">
        <f t="shared" si="51"/>
        <v/>
      </c>
      <c r="AN325" s="5" t="str">
        <f t="shared" si="52"/>
        <v/>
      </c>
      <c r="AP325" s="5" t="str">
        <f t="shared" si="53"/>
        <v/>
      </c>
      <c r="AS325" s="5">
        <f t="shared" si="58"/>
        <v>174.852</v>
      </c>
      <c r="AT325" s="5">
        <f t="shared" si="54"/>
        <v>171.00525599999997</v>
      </c>
      <c r="AU325" s="11">
        <f t="shared" si="55"/>
        <v>1.1822473305537775E-3</v>
      </c>
      <c r="AV325" s="5">
        <f t="shared" si="59"/>
        <v>1.1822473305537775</v>
      </c>
    </row>
    <row r="326" spans="1:48" x14ac:dyDescent="0.3">
      <c r="A326" s="1" t="s">
        <v>361</v>
      </c>
      <c r="B326" s="1" t="s">
        <v>356</v>
      </c>
      <c r="C326" s="1" t="s">
        <v>357</v>
      </c>
      <c r="D326" s="1" t="s">
        <v>89</v>
      </c>
      <c r="E326" s="1" t="s">
        <v>63</v>
      </c>
      <c r="F326" s="1" t="s">
        <v>262</v>
      </c>
      <c r="G326" s="1" t="s">
        <v>55</v>
      </c>
      <c r="H326" s="1" t="s">
        <v>94</v>
      </c>
      <c r="I326" s="2">
        <v>166.56312206800001</v>
      </c>
      <c r="J326" s="2">
        <v>38.69</v>
      </c>
      <c r="K326" s="2">
        <f t="shared" si="56"/>
        <v>1.33</v>
      </c>
      <c r="L326" s="2">
        <f t="shared" si="57"/>
        <v>0</v>
      </c>
      <c r="R326" s="7">
        <v>0.3</v>
      </c>
      <c r="S326" s="5">
        <v>364.27499999999998</v>
      </c>
      <c r="T326" s="8">
        <v>0.34</v>
      </c>
      <c r="U326" s="5">
        <v>123.8535</v>
      </c>
      <c r="Z326" s="9">
        <v>0.19</v>
      </c>
      <c r="AA326" s="5">
        <v>27.684899999999999</v>
      </c>
      <c r="AB326" s="10">
        <v>0.5</v>
      </c>
      <c r="AC326" s="5">
        <v>65.568749999999994</v>
      </c>
      <c r="AL326" s="5" t="str">
        <f t="shared" si="51"/>
        <v/>
      </c>
      <c r="AN326" s="5" t="str">
        <f t="shared" si="52"/>
        <v/>
      </c>
      <c r="AP326" s="5" t="str">
        <f t="shared" si="53"/>
        <v/>
      </c>
      <c r="AS326" s="5">
        <f t="shared" si="58"/>
        <v>581.38215000000002</v>
      </c>
      <c r="AT326" s="5">
        <f t="shared" si="54"/>
        <v>568.59174269999994</v>
      </c>
      <c r="AU326" s="11">
        <f t="shared" si="55"/>
        <v>3.9309673030283659E-3</v>
      </c>
      <c r="AV326" s="5">
        <f t="shared" si="59"/>
        <v>3.9309673030283658</v>
      </c>
    </row>
    <row r="327" spans="1:48" x14ac:dyDescent="0.3">
      <c r="B327" s="29" t="s">
        <v>373</v>
      </c>
      <c r="K327" s="2">
        <f t="shared" si="56"/>
        <v>0</v>
      </c>
      <c r="L327" s="2">
        <f t="shared" si="57"/>
        <v>0</v>
      </c>
      <c r="AS327" s="5">
        <f t="shared" si="58"/>
        <v>0</v>
      </c>
      <c r="AT327" s="5">
        <f t="shared" si="54"/>
        <v>0</v>
      </c>
      <c r="AU327" s="11">
        <f t="shared" si="55"/>
        <v>0</v>
      </c>
      <c r="AV327" s="5">
        <f t="shared" si="59"/>
        <v>0</v>
      </c>
    </row>
    <row r="328" spans="1:48" x14ac:dyDescent="0.3">
      <c r="B328" s="1" t="s">
        <v>368</v>
      </c>
      <c r="C328" s="1" t="s">
        <v>367</v>
      </c>
      <c r="D328" s="1" t="s">
        <v>105</v>
      </c>
      <c r="J328" s="2">
        <v>35.770000000000003</v>
      </c>
      <c r="K328" s="2">
        <f t="shared" si="56"/>
        <v>35.590000000000003</v>
      </c>
      <c r="L328" s="2">
        <f t="shared" si="57"/>
        <v>0</v>
      </c>
      <c r="AG328" s="9">
        <v>35.590000000000003</v>
      </c>
      <c r="AH328" s="5">
        <v>77365.25</v>
      </c>
      <c r="AS328" s="5">
        <f t="shared" si="58"/>
        <v>77365.25</v>
      </c>
      <c r="AT328" s="5">
        <f t="shared" si="54"/>
        <v>75663.214499999987</v>
      </c>
      <c r="AU328" s="11">
        <f t="shared" si="55"/>
        <v>0.52309873658937633</v>
      </c>
      <c r="AV328" s="5">
        <f t="shared" si="59"/>
        <v>523.09873658937636</v>
      </c>
    </row>
    <row r="329" spans="1:48" x14ac:dyDescent="0.3">
      <c r="B329" s="1" t="s">
        <v>366</v>
      </c>
      <c r="C329" s="1" t="s">
        <v>367</v>
      </c>
      <c r="D329" s="1" t="s">
        <v>105</v>
      </c>
      <c r="J329" s="2">
        <v>41.82</v>
      </c>
      <c r="K329" s="2">
        <f t="shared" si="56"/>
        <v>39.42</v>
      </c>
      <c r="L329" s="2">
        <f t="shared" si="57"/>
        <v>0</v>
      </c>
      <c r="AG329" s="9">
        <v>39.42</v>
      </c>
      <c r="AH329" s="5">
        <v>68047.17</v>
      </c>
      <c r="AS329" s="5">
        <f t="shared" si="58"/>
        <v>68047.17</v>
      </c>
      <c r="AT329" s="5">
        <f t="shared" si="54"/>
        <v>66550.132260000013</v>
      </c>
      <c r="AU329" s="11">
        <f t="shared" si="55"/>
        <v>0.46009530965753381</v>
      </c>
      <c r="AV329" s="5">
        <f t="shared" si="59"/>
        <v>460.09530965753385</v>
      </c>
    </row>
    <row r="330" spans="1:48" x14ac:dyDescent="0.3">
      <c r="B330" s="1" t="s">
        <v>369</v>
      </c>
      <c r="C330" s="1" t="s">
        <v>367</v>
      </c>
      <c r="D330" s="1" t="s">
        <v>105</v>
      </c>
      <c r="J330" s="2">
        <v>85.01</v>
      </c>
      <c r="K330" s="2">
        <f t="shared" si="56"/>
        <v>80.47</v>
      </c>
      <c r="L330" s="2">
        <f t="shared" si="57"/>
        <v>0</v>
      </c>
      <c r="AG330" s="9">
        <v>80.47</v>
      </c>
      <c r="AH330" s="5">
        <v>158098.85999999999</v>
      </c>
      <c r="AS330" s="5">
        <f t="shared" si="58"/>
        <v>158098.85999999999</v>
      </c>
      <c r="AT330" s="5">
        <f t="shared" si="54"/>
        <v>154620.68507999994</v>
      </c>
      <c r="AU330" s="11">
        <f t="shared" si="55"/>
        <v>1.0689723606169523</v>
      </c>
      <c r="AV330" s="5">
        <f t="shared" si="59"/>
        <v>1068.9723606169523</v>
      </c>
    </row>
    <row r="331" spans="1:48" x14ac:dyDescent="0.3">
      <c r="B331" s="29" t="s">
        <v>374</v>
      </c>
      <c r="K331" s="2">
        <f t="shared" si="56"/>
        <v>0</v>
      </c>
      <c r="L331" s="2">
        <f t="shared" si="57"/>
        <v>0</v>
      </c>
      <c r="AS331" s="5">
        <f t="shared" si="58"/>
        <v>0</v>
      </c>
      <c r="AT331" s="5">
        <f t="shared" si="54"/>
        <v>0</v>
      </c>
      <c r="AU331" s="11">
        <f t="shared" si="55"/>
        <v>0</v>
      </c>
      <c r="AV331" s="5">
        <f t="shared" si="59"/>
        <v>0</v>
      </c>
    </row>
    <row r="332" spans="1:48" x14ac:dyDescent="0.3">
      <c r="B332" s="1" t="s">
        <v>328</v>
      </c>
      <c r="C332" s="1" t="s">
        <v>381</v>
      </c>
      <c r="D332" s="1" t="s">
        <v>52</v>
      </c>
      <c r="J332" s="2">
        <v>2.06</v>
      </c>
      <c r="K332" s="2">
        <f t="shared" si="56"/>
        <v>0.66</v>
      </c>
      <c r="L332" s="2">
        <f t="shared" si="57"/>
        <v>0</v>
      </c>
      <c r="AG332" s="9">
        <v>0.66</v>
      </c>
      <c r="AH332" s="5">
        <v>1454.38</v>
      </c>
      <c r="AS332" s="5">
        <f t="shared" si="58"/>
        <v>1454.38</v>
      </c>
      <c r="AT332" s="5">
        <f t="shared" si="54"/>
        <v>1422.3836400000002</v>
      </c>
      <c r="AU332" s="11">
        <f t="shared" si="55"/>
        <v>9.8336700330039304E-3</v>
      </c>
      <c r="AV332" s="5">
        <f t="shared" si="59"/>
        <v>9.8336700330039317</v>
      </c>
    </row>
    <row r="333" spans="1:48" x14ac:dyDescent="0.3">
      <c r="B333" s="1" t="s">
        <v>362</v>
      </c>
      <c r="C333" s="1" t="s">
        <v>381</v>
      </c>
      <c r="D333" s="1" t="s">
        <v>52</v>
      </c>
      <c r="J333" s="2">
        <v>2.8</v>
      </c>
      <c r="K333" s="2">
        <f t="shared" si="56"/>
        <v>2.25</v>
      </c>
      <c r="L333" s="2">
        <f t="shared" si="57"/>
        <v>0</v>
      </c>
      <c r="AG333" s="9">
        <v>2.25</v>
      </c>
      <c r="AH333" s="5">
        <v>4353.68</v>
      </c>
      <c r="AS333" s="5">
        <f t="shared" si="58"/>
        <v>4353.68</v>
      </c>
      <c r="AT333" s="5">
        <f t="shared" si="54"/>
        <v>4257.8990400000002</v>
      </c>
      <c r="AU333" s="11">
        <f t="shared" si="55"/>
        <v>2.9437047091742562E-2</v>
      </c>
      <c r="AV333" s="5">
        <f t="shared" si="59"/>
        <v>29.437047091742564</v>
      </c>
    </row>
    <row r="334" spans="1:48" x14ac:dyDescent="0.3">
      <c r="B334" s="29" t="s">
        <v>375</v>
      </c>
      <c r="K334" s="2">
        <f t="shared" si="56"/>
        <v>0</v>
      </c>
      <c r="L334" s="2">
        <f t="shared" si="57"/>
        <v>0</v>
      </c>
      <c r="AS334" s="5">
        <f t="shared" si="58"/>
        <v>0</v>
      </c>
      <c r="AT334" s="5">
        <f t="shared" si="54"/>
        <v>0</v>
      </c>
      <c r="AU334" s="11">
        <f t="shared" si="55"/>
        <v>0</v>
      </c>
      <c r="AV334" s="5">
        <f t="shared" si="59"/>
        <v>0</v>
      </c>
    </row>
    <row r="335" spans="1:48" x14ac:dyDescent="0.3">
      <c r="B335" s="1" t="s">
        <v>327</v>
      </c>
      <c r="C335" s="1" t="s">
        <v>380</v>
      </c>
      <c r="D335" s="1" t="s">
        <v>379</v>
      </c>
      <c r="J335" s="2">
        <v>10.91</v>
      </c>
      <c r="K335" s="2">
        <f t="shared" si="56"/>
        <v>6.6</v>
      </c>
      <c r="L335" s="2">
        <f t="shared" si="57"/>
        <v>0</v>
      </c>
      <c r="AG335" s="9">
        <v>6.6</v>
      </c>
      <c r="AH335" s="5">
        <v>10586.72</v>
      </c>
      <c r="AS335" s="5">
        <f t="shared" si="58"/>
        <v>10586.72</v>
      </c>
      <c r="AT335" s="5">
        <f t="shared" si="54"/>
        <v>10353.812159999999</v>
      </c>
      <c r="AU335" s="11">
        <f t="shared" si="55"/>
        <v>7.1581231323177813E-2</v>
      </c>
      <c r="AV335" s="5">
        <f t="shared" si="59"/>
        <v>71.581231323177803</v>
      </c>
    </row>
    <row r="336" spans="1:48" x14ac:dyDescent="0.3">
      <c r="B336" s="1" t="s">
        <v>328</v>
      </c>
      <c r="C336" s="1" t="s">
        <v>380</v>
      </c>
      <c r="D336" s="1" t="s">
        <v>379</v>
      </c>
      <c r="J336" s="2">
        <v>3.1</v>
      </c>
      <c r="K336" s="2">
        <f t="shared" si="56"/>
        <v>0.72</v>
      </c>
      <c r="L336" s="2">
        <f t="shared" si="57"/>
        <v>0</v>
      </c>
      <c r="AG336" s="9">
        <v>0.72</v>
      </c>
      <c r="AH336" s="5">
        <v>1586.59</v>
      </c>
      <c r="AS336" s="5">
        <f t="shared" si="58"/>
        <v>1586.59</v>
      </c>
      <c r="AT336" s="5">
        <f t="shared" si="54"/>
        <v>1551.6850199999997</v>
      </c>
      <c r="AU336" s="11">
        <f t="shared" si="55"/>
        <v>1.0727597008803547E-2</v>
      </c>
      <c r="AV336" s="5">
        <f t="shared" si="59"/>
        <v>10.727597008803546</v>
      </c>
    </row>
    <row r="337" spans="1:48" x14ac:dyDescent="0.3">
      <c r="B337" s="1" t="s">
        <v>326</v>
      </c>
      <c r="C337" s="1" t="s">
        <v>380</v>
      </c>
      <c r="D337" s="1" t="s">
        <v>379</v>
      </c>
      <c r="J337" s="2">
        <v>38.22</v>
      </c>
      <c r="K337" s="2">
        <f t="shared" si="56"/>
        <v>36.479999999999997</v>
      </c>
      <c r="L337" s="2">
        <f t="shared" si="57"/>
        <v>0</v>
      </c>
      <c r="AG337" s="9">
        <v>36.479999999999997</v>
      </c>
      <c r="AH337" s="5">
        <v>67543.490000000005</v>
      </c>
      <c r="AS337" s="5">
        <f t="shared" si="58"/>
        <v>67543.490000000005</v>
      </c>
      <c r="AT337" s="5">
        <f t="shared" si="54"/>
        <v>66057.533220000012</v>
      </c>
      <c r="AU337" s="11">
        <f t="shared" si="55"/>
        <v>0.45668971901256938</v>
      </c>
      <c r="AV337" s="5">
        <f t="shared" si="59"/>
        <v>456.68971901256941</v>
      </c>
    </row>
    <row r="338" spans="1:48" x14ac:dyDescent="0.3">
      <c r="B338" s="1" t="s">
        <v>365</v>
      </c>
      <c r="C338" s="1" t="s">
        <v>380</v>
      </c>
      <c r="D338" s="1" t="s">
        <v>379</v>
      </c>
      <c r="J338" s="2">
        <v>25.81</v>
      </c>
      <c r="K338" s="2">
        <f t="shared" si="56"/>
        <v>25.34</v>
      </c>
      <c r="L338" s="2">
        <f t="shared" si="57"/>
        <v>0</v>
      </c>
      <c r="AG338" s="9">
        <v>25.34</v>
      </c>
      <c r="AH338" s="5">
        <v>51586.28</v>
      </c>
      <c r="AS338" s="5">
        <f t="shared" si="58"/>
        <v>51586.28</v>
      </c>
      <c r="AT338" s="5">
        <f t="shared" si="54"/>
        <v>50451.381840000002</v>
      </c>
      <c r="AU338" s="11">
        <f t="shared" si="55"/>
        <v>0.34879636391462338</v>
      </c>
      <c r="AV338" s="5">
        <f t="shared" si="59"/>
        <v>348.79636391462338</v>
      </c>
    </row>
    <row r="339" spans="1:48" x14ac:dyDescent="0.3">
      <c r="B339" s="1" t="s">
        <v>363</v>
      </c>
      <c r="C339" s="1" t="s">
        <v>380</v>
      </c>
      <c r="D339" s="1" t="s">
        <v>379</v>
      </c>
      <c r="J339" s="2">
        <v>23.77</v>
      </c>
      <c r="K339" s="2">
        <f t="shared" si="56"/>
        <v>22.38</v>
      </c>
      <c r="L339" s="2">
        <f t="shared" si="57"/>
        <v>0</v>
      </c>
      <c r="AG339" s="9">
        <v>22.38</v>
      </c>
      <c r="AH339" s="5">
        <v>40042.559999999998</v>
      </c>
      <c r="AS339" s="5">
        <f t="shared" si="58"/>
        <v>40042.559999999998</v>
      </c>
      <c r="AT339" s="5">
        <f t="shared" si="54"/>
        <v>39161.623679999997</v>
      </c>
      <c r="AU339" s="11">
        <f t="shared" si="55"/>
        <v>0.27074445627467497</v>
      </c>
      <c r="AV339" s="5">
        <f t="shared" si="59"/>
        <v>270.74445627467497</v>
      </c>
    </row>
    <row r="340" spans="1:48" x14ac:dyDescent="0.3">
      <c r="B340" s="1" t="s">
        <v>362</v>
      </c>
      <c r="C340" s="1" t="s">
        <v>380</v>
      </c>
      <c r="D340" s="1" t="s">
        <v>379</v>
      </c>
      <c r="J340" s="2">
        <v>2.94</v>
      </c>
      <c r="K340" s="2">
        <f t="shared" si="56"/>
        <v>2.4300000000000002</v>
      </c>
      <c r="L340" s="2">
        <f t="shared" si="57"/>
        <v>0</v>
      </c>
      <c r="AG340" s="9">
        <v>2.4300000000000002</v>
      </c>
      <c r="AH340" s="5">
        <v>5348.45</v>
      </c>
      <c r="AS340" s="5">
        <f t="shared" si="58"/>
        <v>5348.45</v>
      </c>
      <c r="AT340" s="5">
        <f t="shared" si="54"/>
        <v>5230.7840999999999</v>
      </c>
      <c r="AU340" s="11">
        <f t="shared" si="55"/>
        <v>3.6163102138381899E-2</v>
      </c>
      <c r="AV340" s="5">
        <f t="shared" si="59"/>
        <v>36.163102138381902</v>
      </c>
    </row>
    <row r="341" spans="1:48" x14ac:dyDescent="0.3">
      <c r="B341" s="29" t="s">
        <v>376</v>
      </c>
      <c r="K341" s="2">
        <f t="shared" si="56"/>
        <v>0</v>
      </c>
      <c r="L341" s="2">
        <f t="shared" si="57"/>
        <v>0</v>
      </c>
      <c r="AS341" s="5">
        <f t="shared" si="58"/>
        <v>0</v>
      </c>
      <c r="AT341" s="5">
        <f t="shared" si="54"/>
        <v>0</v>
      </c>
      <c r="AU341" s="11">
        <f t="shared" si="55"/>
        <v>0</v>
      </c>
      <c r="AV341" s="5">
        <f t="shared" si="59"/>
        <v>0</v>
      </c>
    </row>
    <row r="342" spans="1:48" x14ac:dyDescent="0.3">
      <c r="B342" s="1" t="s">
        <v>329</v>
      </c>
      <c r="C342" s="1" t="s">
        <v>377</v>
      </c>
      <c r="D342" s="1" t="s">
        <v>89</v>
      </c>
      <c r="J342" s="2">
        <v>9.16</v>
      </c>
      <c r="K342" s="2">
        <f t="shared" si="56"/>
        <v>7.2</v>
      </c>
      <c r="L342" s="2">
        <f t="shared" si="57"/>
        <v>0</v>
      </c>
      <c r="AG342" s="9">
        <v>7.2</v>
      </c>
      <c r="AH342" s="5">
        <v>13599.36</v>
      </c>
      <c r="AS342" s="5">
        <f t="shared" si="58"/>
        <v>13599.36</v>
      </c>
      <c r="AT342" s="5">
        <f t="shared" si="54"/>
        <v>13300.174080000003</v>
      </c>
      <c r="AU342" s="11">
        <f t="shared" si="55"/>
        <v>9.1950947414040571E-2</v>
      </c>
      <c r="AV342" s="5">
        <f t="shared" si="59"/>
        <v>91.95094741404057</v>
      </c>
    </row>
    <row r="343" spans="1:48" x14ac:dyDescent="0.3">
      <c r="B343" s="1" t="s">
        <v>326</v>
      </c>
      <c r="C343" s="1" t="s">
        <v>377</v>
      </c>
      <c r="D343" s="1" t="s">
        <v>89</v>
      </c>
      <c r="J343" s="2">
        <v>8.8000000000000007</v>
      </c>
      <c r="K343" s="2">
        <f t="shared" si="56"/>
        <v>5.26</v>
      </c>
      <c r="L343" s="2">
        <f t="shared" si="57"/>
        <v>0</v>
      </c>
      <c r="AG343" s="9">
        <v>5.26</v>
      </c>
      <c r="AH343" s="5">
        <v>9935.09</v>
      </c>
      <c r="AS343" s="5">
        <f t="shared" si="58"/>
        <v>9935.09</v>
      </c>
      <c r="AT343" s="5">
        <f t="shared" si="54"/>
        <v>9716.5180199999995</v>
      </c>
      <c r="AU343" s="11">
        <f t="shared" si="55"/>
        <v>6.7175288994758595E-2</v>
      </c>
      <c r="AV343" s="5">
        <f t="shared" si="59"/>
        <v>67.175288994758603</v>
      </c>
    </row>
    <row r="344" spans="1:48" x14ac:dyDescent="0.3">
      <c r="B344" s="1" t="s">
        <v>364</v>
      </c>
      <c r="C344" s="1" t="s">
        <v>377</v>
      </c>
      <c r="D344" s="1" t="s">
        <v>89</v>
      </c>
      <c r="J344" s="2">
        <v>0.64</v>
      </c>
      <c r="K344" s="2">
        <f t="shared" si="56"/>
        <v>0.15</v>
      </c>
      <c r="L344" s="2">
        <f t="shared" si="57"/>
        <v>0</v>
      </c>
      <c r="AG344" s="9">
        <v>0.15</v>
      </c>
      <c r="AH344" s="5">
        <v>330.54</v>
      </c>
      <c r="AL344" s="5" t="str">
        <f>IF(AK344&gt;0,AK344*$AL$1,"")</f>
        <v/>
      </c>
      <c r="AN344" s="5" t="str">
        <f>IF(AM344&gt;0,AM344*$AN$1,"")</f>
        <v/>
      </c>
      <c r="AP344" s="5" t="str">
        <f>IF(AO344&gt;0,AO344*$AP$1,"")</f>
        <v/>
      </c>
      <c r="AS344" s="5">
        <f t="shared" si="58"/>
        <v>330.54</v>
      </c>
      <c r="AT344" s="5">
        <f t="shared" si="54"/>
        <v>323.26812000000001</v>
      </c>
      <c r="AU344" s="11">
        <f t="shared" si="55"/>
        <v>2.2349188607579304E-3</v>
      </c>
      <c r="AV344" s="5">
        <f t="shared" si="59"/>
        <v>2.2349188607579307</v>
      </c>
    </row>
    <row r="345" spans="1:48" x14ac:dyDescent="0.3">
      <c r="B345" s="29" t="s">
        <v>378</v>
      </c>
      <c r="K345" s="2">
        <f t="shared" si="56"/>
        <v>0</v>
      </c>
      <c r="L345" s="2">
        <f t="shared" si="57"/>
        <v>0</v>
      </c>
      <c r="AS345" s="5">
        <f t="shared" si="58"/>
        <v>0</v>
      </c>
      <c r="AT345" s="5">
        <f t="shared" si="54"/>
        <v>0</v>
      </c>
      <c r="AU345" s="11">
        <f t="shared" si="55"/>
        <v>0</v>
      </c>
      <c r="AV345" s="5">
        <f t="shared" si="59"/>
        <v>0</v>
      </c>
    </row>
    <row r="346" spans="1:48" x14ac:dyDescent="0.3">
      <c r="B346" s="1" t="s">
        <v>382</v>
      </c>
      <c r="C346" s="1" t="s">
        <v>383</v>
      </c>
      <c r="D346" s="1" t="s">
        <v>384</v>
      </c>
      <c r="J346" s="2">
        <v>6.49</v>
      </c>
      <c r="K346" s="2">
        <f t="shared" si="56"/>
        <v>2.0699999999999998</v>
      </c>
      <c r="L346" s="2">
        <f t="shared" si="57"/>
        <v>0</v>
      </c>
      <c r="AG346" s="9">
        <v>2.0699999999999998</v>
      </c>
      <c r="AH346" s="5">
        <v>4561.45</v>
      </c>
      <c r="AS346" s="5">
        <f t="shared" si="58"/>
        <v>4561.45</v>
      </c>
      <c r="AT346" s="5">
        <f t="shared" si="54"/>
        <v>4461.0980999999992</v>
      </c>
      <c r="AU346" s="11">
        <f>(AS346/$AS$350)*97.8</f>
        <v>3.0841866755624919E-2</v>
      </c>
      <c r="AV346" s="5">
        <f t="shared" si="59"/>
        <v>30.841866755624917</v>
      </c>
    </row>
    <row r="347" spans="1:48" x14ac:dyDescent="0.3">
      <c r="B347" s="29" t="s">
        <v>385</v>
      </c>
    </row>
    <row r="348" spans="1:48" x14ac:dyDescent="0.3">
      <c r="B348" s="1" t="s">
        <v>386</v>
      </c>
      <c r="AT348" s="5">
        <f>$AS$350*(AU348/100)</f>
        <v>231430.76962740006</v>
      </c>
      <c r="AU348" s="11">
        <v>1.6</v>
      </c>
      <c r="AV348" s="5">
        <f t="shared" si="59"/>
        <v>1600</v>
      </c>
    </row>
    <row r="349" spans="1:48" ht="15" thickBot="1" x14ac:dyDescent="0.35">
      <c r="B349" s="1" t="s">
        <v>387</v>
      </c>
      <c r="AT349" s="5">
        <f>$AS$350*(AU349/100)</f>
        <v>86786.538610275034</v>
      </c>
      <c r="AU349" s="11">
        <v>0.6</v>
      </c>
      <c r="AV349" s="5">
        <f t="shared" si="59"/>
        <v>600</v>
      </c>
    </row>
    <row r="350" spans="1:48" ht="15" thickTop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>
        <f t="shared" ref="K350:AR350" si="60">SUM(K3:K346)</f>
        <v>8991.4899999999961</v>
      </c>
      <c r="L350" s="20">
        <f t="shared" si="60"/>
        <v>277.7600000000001</v>
      </c>
      <c r="M350" s="21">
        <f t="shared" si="60"/>
        <v>66.25</v>
      </c>
      <c r="N350" s="22">
        <f t="shared" si="60"/>
        <v>452.07</v>
      </c>
      <c r="O350" s="23">
        <f t="shared" si="60"/>
        <v>1237323.3600000003</v>
      </c>
      <c r="P350" s="24">
        <f t="shared" si="60"/>
        <v>3044.0700000000006</v>
      </c>
      <c r="Q350" s="23">
        <f t="shared" si="60"/>
        <v>7188383.2350000013</v>
      </c>
      <c r="R350" s="25">
        <f t="shared" si="60"/>
        <v>4223.050000000002</v>
      </c>
      <c r="S350" s="23">
        <f t="shared" si="60"/>
        <v>5189791.5212500039</v>
      </c>
      <c r="T350" s="26">
        <f t="shared" si="60"/>
        <v>794.59000000000015</v>
      </c>
      <c r="U350" s="23">
        <f t="shared" si="60"/>
        <v>296764.52137500007</v>
      </c>
      <c r="V350" s="20">
        <f t="shared" si="60"/>
        <v>0</v>
      </c>
      <c r="W350" s="23">
        <f t="shared" si="60"/>
        <v>0</v>
      </c>
      <c r="X350" s="20">
        <f t="shared" si="60"/>
        <v>27.16</v>
      </c>
      <c r="Y350" s="23">
        <f t="shared" si="60"/>
        <v>11542.6605</v>
      </c>
      <c r="Z350" s="27">
        <f t="shared" si="60"/>
        <v>82.240000000000009</v>
      </c>
      <c r="AA350" s="23">
        <f t="shared" si="60"/>
        <v>12625.528650000004</v>
      </c>
      <c r="AB350" s="28">
        <f t="shared" si="60"/>
        <v>101.28999999999998</v>
      </c>
      <c r="AC350" s="23">
        <f t="shared" si="60"/>
        <v>13552.404937500005</v>
      </c>
      <c r="AD350" s="20">
        <f t="shared" si="60"/>
        <v>0</v>
      </c>
      <c r="AE350" s="20">
        <f t="shared" si="60"/>
        <v>0</v>
      </c>
      <c r="AF350" s="23">
        <f t="shared" si="60"/>
        <v>0</v>
      </c>
      <c r="AG350" s="27">
        <f t="shared" si="60"/>
        <v>267.02</v>
      </c>
      <c r="AH350" s="23">
        <f t="shared" si="60"/>
        <v>514439.86999999994</v>
      </c>
      <c r="AI350" s="20">
        <f t="shared" si="60"/>
        <v>0</v>
      </c>
      <c r="AJ350" s="23">
        <f t="shared" si="60"/>
        <v>0</v>
      </c>
      <c r="AK350" s="21">
        <f t="shared" si="60"/>
        <v>1.1000000000000001</v>
      </c>
      <c r="AL350" s="23">
        <f t="shared" si="60"/>
        <v>4575.1200000000008</v>
      </c>
      <c r="AM350" s="21">
        <f t="shared" si="60"/>
        <v>77.440000000000012</v>
      </c>
      <c r="AN350" s="23">
        <f t="shared" si="60"/>
        <v>536814.08000000031</v>
      </c>
      <c r="AO350" s="20">
        <f t="shared" si="60"/>
        <v>3.12</v>
      </c>
      <c r="AP350" s="23">
        <f t="shared" si="60"/>
        <v>3.12</v>
      </c>
      <c r="AQ350" s="20">
        <f t="shared" si="60"/>
        <v>129.84999999999994</v>
      </c>
      <c r="AR350" s="20">
        <f t="shared" si="60"/>
        <v>0</v>
      </c>
      <c r="AS350" s="23">
        <f>SUM(AS3:AS349)</f>
        <v>14464423.101712504</v>
      </c>
      <c r="AT350" s="23">
        <f>SUM(AT3:AT349)</f>
        <v>14464423.101712499</v>
      </c>
      <c r="AU350" s="20">
        <f>SUM(AU3:AU349)</f>
        <v>99.999999999999972</v>
      </c>
      <c r="AV350" s="23">
        <f>SUM(AV3:AV349)</f>
        <v>100000.00000000004</v>
      </c>
    </row>
    <row r="353" spans="2:3" x14ac:dyDescent="0.3">
      <c r="B353" s="29" t="s">
        <v>370</v>
      </c>
      <c r="C353" s="1">
        <f>SUM(K350,L350)</f>
        <v>9269.2499999999964</v>
      </c>
    </row>
  </sheetData>
  <conditionalFormatting sqref="I331:I349">
    <cfRule type="notContainsText" dxfId="0" priority="10" operator="notContains" text="#########">
      <formula>ISERROR(SEARCH("#########",I331))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3E061-7E89-4A86-894E-AA31066EEE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6F7A03-AA3F-4F2E-9873-F49BE4426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2023-10-30T19:21:29Z</dcterms:created>
  <dcterms:modified xsi:type="dcterms:W3CDTF">2023-12-12T02:29:50Z</dcterms:modified>
</cp:coreProperties>
</file>