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1/JD 8 Lat A/"/>
    </mc:Choice>
  </mc:AlternateContent>
  <xr:revisionPtr revIDLastSave="73" documentId="8_{B0104FF9-2198-48B3-8E16-5EC4BD41751A}" xr6:coauthVersionLast="47" xr6:coauthVersionMax="47" xr10:uidLastSave="{9A2576BF-B9FA-4089-9C4C-C5A1128203FF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86" i="1" l="1"/>
  <c r="AQ286" i="1"/>
  <c r="AO286" i="1"/>
  <c r="AM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AS275" i="1"/>
  <c r="AP275" i="1"/>
  <c r="AN275" i="1"/>
  <c r="AL275" i="1"/>
  <c r="L275" i="1"/>
  <c r="K275" i="1"/>
  <c r="AS274" i="1"/>
  <c r="AP274" i="1"/>
  <c r="AN274" i="1"/>
  <c r="AL274" i="1"/>
  <c r="L274" i="1"/>
  <c r="K274" i="1"/>
  <c r="AS273" i="1"/>
  <c r="AP273" i="1"/>
  <c r="AN273" i="1"/>
  <c r="AL273" i="1"/>
  <c r="L273" i="1"/>
  <c r="K273" i="1"/>
  <c r="AS272" i="1"/>
  <c r="AP272" i="1"/>
  <c r="AN272" i="1"/>
  <c r="AL272" i="1"/>
  <c r="L272" i="1"/>
  <c r="K272" i="1"/>
  <c r="AS283" i="1"/>
  <c r="AP283" i="1"/>
  <c r="AN283" i="1"/>
  <c r="AL283" i="1"/>
  <c r="L283" i="1"/>
  <c r="K283" i="1"/>
  <c r="AS282" i="1"/>
  <c r="AP282" i="1"/>
  <c r="AN282" i="1"/>
  <c r="AL282" i="1"/>
  <c r="L282" i="1"/>
  <c r="K282" i="1"/>
  <c r="AS278" i="1"/>
  <c r="AP278" i="1"/>
  <c r="AN278" i="1"/>
  <c r="AL278" i="1"/>
  <c r="L278" i="1"/>
  <c r="K278" i="1"/>
  <c r="AS281" i="1"/>
  <c r="AP281" i="1"/>
  <c r="AN281" i="1"/>
  <c r="AL281" i="1"/>
  <c r="L281" i="1"/>
  <c r="K281" i="1"/>
  <c r="AS270" i="1"/>
  <c r="AP270" i="1"/>
  <c r="AN270" i="1"/>
  <c r="AL270" i="1"/>
  <c r="L270" i="1"/>
  <c r="K270" i="1"/>
  <c r="AS269" i="1"/>
  <c r="AP269" i="1"/>
  <c r="AN269" i="1"/>
  <c r="AL269" i="1"/>
  <c r="L269" i="1"/>
  <c r="K269" i="1"/>
  <c r="AS268" i="1"/>
  <c r="AP268" i="1"/>
  <c r="AN268" i="1"/>
  <c r="AL268" i="1"/>
  <c r="L268" i="1"/>
  <c r="K268" i="1"/>
  <c r="AS267" i="1"/>
  <c r="AP267" i="1"/>
  <c r="AN267" i="1"/>
  <c r="AL267" i="1"/>
  <c r="L267" i="1"/>
  <c r="K267" i="1"/>
  <c r="AS266" i="1"/>
  <c r="AP266" i="1"/>
  <c r="AN266" i="1"/>
  <c r="AL266" i="1"/>
  <c r="L266" i="1"/>
  <c r="K266" i="1"/>
  <c r="AS265" i="1"/>
  <c r="AP265" i="1"/>
  <c r="AN265" i="1"/>
  <c r="AL265" i="1"/>
  <c r="L265" i="1"/>
  <c r="K265" i="1"/>
  <c r="AS264" i="1"/>
  <c r="AP264" i="1"/>
  <c r="AN264" i="1"/>
  <c r="AL264" i="1"/>
  <c r="L264" i="1"/>
  <c r="K264" i="1"/>
  <c r="AS263" i="1"/>
  <c r="AP263" i="1"/>
  <c r="AN263" i="1"/>
  <c r="AL263" i="1"/>
  <c r="L263" i="1"/>
  <c r="K263" i="1"/>
  <c r="AS262" i="1"/>
  <c r="AP262" i="1"/>
  <c r="AN262" i="1"/>
  <c r="AL262" i="1"/>
  <c r="L262" i="1"/>
  <c r="K262" i="1"/>
  <c r="AS261" i="1"/>
  <c r="AP261" i="1"/>
  <c r="AN261" i="1"/>
  <c r="AL261" i="1"/>
  <c r="L261" i="1"/>
  <c r="K261" i="1"/>
  <c r="AS260" i="1"/>
  <c r="AP260" i="1"/>
  <c r="AN260" i="1"/>
  <c r="AL260" i="1"/>
  <c r="L260" i="1"/>
  <c r="K260" i="1"/>
  <c r="AS259" i="1"/>
  <c r="AP259" i="1"/>
  <c r="AN259" i="1"/>
  <c r="AL259" i="1"/>
  <c r="L259" i="1"/>
  <c r="K259" i="1"/>
  <c r="AS258" i="1"/>
  <c r="AP258" i="1"/>
  <c r="AN258" i="1"/>
  <c r="AL258" i="1"/>
  <c r="L258" i="1"/>
  <c r="K258" i="1"/>
  <c r="AS257" i="1"/>
  <c r="AP257" i="1"/>
  <c r="AN257" i="1"/>
  <c r="AL257" i="1"/>
  <c r="L257" i="1"/>
  <c r="K257" i="1"/>
  <c r="AS256" i="1"/>
  <c r="AP256" i="1"/>
  <c r="AN256" i="1"/>
  <c r="AL256" i="1"/>
  <c r="L256" i="1"/>
  <c r="K256" i="1"/>
  <c r="AS255" i="1"/>
  <c r="AP255" i="1"/>
  <c r="AN255" i="1"/>
  <c r="AL255" i="1"/>
  <c r="L255" i="1"/>
  <c r="K255" i="1"/>
  <c r="AS254" i="1"/>
  <c r="AP254" i="1"/>
  <c r="AN254" i="1"/>
  <c r="AL254" i="1"/>
  <c r="L254" i="1"/>
  <c r="K254" i="1"/>
  <c r="AS253" i="1"/>
  <c r="AP253" i="1"/>
  <c r="AN253" i="1"/>
  <c r="AL253" i="1"/>
  <c r="L253" i="1"/>
  <c r="K253" i="1"/>
  <c r="AS252" i="1"/>
  <c r="AP252" i="1"/>
  <c r="AN252" i="1"/>
  <c r="AL252" i="1"/>
  <c r="L252" i="1"/>
  <c r="K252" i="1"/>
  <c r="AS251" i="1"/>
  <c r="AP251" i="1"/>
  <c r="AN251" i="1"/>
  <c r="AL251" i="1"/>
  <c r="L251" i="1"/>
  <c r="K251" i="1"/>
  <c r="AS250" i="1"/>
  <c r="AP250" i="1"/>
  <c r="AN250" i="1"/>
  <c r="AL250" i="1"/>
  <c r="L250" i="1"/>
  <c r="K250" i="1"/>
  <c r="AS249" i="1"/>
  <c r="AP249" i="1"/>
  <c r="AN249" i="1"/>
  <c r="AL249" i="1"/>
  <c r="L249" i="1"/>
  <c r="K249" i="1"/>
  <c r="AS248" i="1"/>
  <c r="AP248" i="1"/>
  <c r="AN248" i="1"/>
  <c r="AL248" i="1"/>
  <c r="L248" i="1"/>
  <c r="K248" i="1"/>
  <c r="AS247" i="1"/>
  <c r="AP247" i="1"/>
  <c r="AN247" i="1"/>
  <c r="AL247" i="1"/>
  <c r="L247" i="1"/>
  <c r="K247" i="1"/>
  <c r="AS246" i="1"/>
  <c r="AP246" i="1"/>
  <c r="AN246" i="1"/>
  <c r="AL246" i="1"/>
  <c r="L246" i="1"/>
  <c r="K246" i="1"/>
  <c r="AS245" i="1"/>
  <c r="AP245" i="1"/>
  <c r="AN245" i="1"/>
  <c r="AL245" i="1"/>
  <c r="L245" i="1"/>
  <c r="K245" i="1"/>
  <c r="AS244" i="1"/>
  <c r="AP244" i="1"/>
  <c r="AN244" i="1"/>
  <c r="AL244" i="1"/>
  <c r="L244" i="1"/>
  <c r="K244" i="1"/>
  <c r="AS243" i="1"/>
  <c r="AP243" i="1"/>
  <c r="AN243" i="1"/>
  <c r="AL243" i="1"/>
  <c r="L243" i="1"/>
  <c r="K243" i="1"/>
  <c r="AS242" i="1"/>
  <c r="AP242" i="1"/>
  <c r="AN242" i="1"/>
  <c r="AL242" i="1"/>
  <c r="L242" i="1"/>
  <c r="K242" i="1"/>
  <c r="AS241" i="1"/>
  <c r="AP241" i="1"/>
  <c r="AN241" i="1"/>
  <c r="AL241" i="1"/>
  <c r="L241" i="1"/>
  <c r="K241" i="1"/>
  <c r="AS240" i="1"/>
  <c r="AP240" i="1"/>
  <c r="AN240" i="1"/>
  <c r="AL240" i="1"/>
  <c r="L240" i="1"/>
  <c r="K240" i="1"/>
  <c r="AS239" i="1"/>
  <c r="AP239" i="1"/>
  <c r="AN239" i="1"/>
  <c r="AL239" i="1"/>
  <c r="L239" i="1"/>
  <c r="K239" i="1"/>
  <c r="AS238" i="1"/>
  <c r="AP238" i="1"/>
  <c r="AN238" i="1"/>
  <c r="AL238" i="1"/>
  <c r="L238" i="1"/>
  <c r="K238" i="1"/>
  <c r="AS237" i="1"/>
  <c r="AP237" i="1"/>
  <c r="AN237" i="1"/>
  <c r="AL237" i="1"/>
  <c r="L237" i="1"/>
  <c r="K237" i="1"/>
  <c r="AS236" i="1"/>
  <c r="AP236" i="1"/>
  <c r="AN236" i="1"/>
  <c r="AL236" i="1"/>
  <c r="L236" i="1"/>
  <c r="K236" i="1"/>
  <c r="AS235" i="1"/>
  <c r="AP235" i="1"/>
  <c r="AN235" i="1"/>
  <c r="AL235" i="1"/>
  <c r="L235" i="1"/>
  <c r="K235" i="1"/>
  <c r="AS234" i="1"/>
  <c r="AP234" i="1"/>
  <c r="AN234" i="1"/>
  <c r="AL234" i="1"/>
  <c r="L234" i="1"/>
  <c r="K234" i="1"/>
  <c r="AS233" i="1"/>
  <c r="AP233" i="1"/>
  <c r="AN233" i="1"/>
  <c r="AL233" i="1"/>
  <c r="L233" i="1"/>
  <c r="K233" i="1"/>
  <c r="AS232" i="1"/>
  <c r="AP232" i="1"/>
  <c r="AN232" i="1"/>
  <c r="AL232" i="1"/>
  <c r="L232" i="1"/>
  <c r="K232" i="1"/>
  <c r="AS231" i="1"/>
  <c r="AP231" i="1"/>
  <c r="AN231" i="1"/>
  <c r="AL231" i="1"/>
  <c r="L231" i="1"/>
  <c r="K231" i="1"/>
  <c r="AS230" i="1"/>
  <c r="AP230" i="1"/>
  <c r="AN230" i="1"/>
  <c r="AL230" i="1"/>
  <c r="L230" i="1"/>
  <c r="K230" i="1"/>
  <c r="AS229" i="1"/>
  <c r="AP229" i="1"/>
  <c r="AN229" i="1"/>
  <c r="AL229" i="1"/>
  <c r="L229" i="1"/>
  <c r="K229" i="1"/>
  <c r="AS228" i="1"/>
  <c r="AP228" i="1"/>
  <c r="AN228" i="1"/>
  <c r="AL228" i="1"/>
  <c r="L228" i="1"/>
  <c r="K228" i="1"/>
  <c r="AS227" i="1"/>
  <c r="AP227" i="1"/>
  <c r="AN227" i="1"/>
  <c r="AL227" i="1"/>
  <c r="L227" i="1"/>
  <c r="K227" i="1"/>
  <c r="AS226" i="1"/>
  <c r="AP226" i="1"/>
  <c r="AN226" i="1"/>
  <c r="AL226" i="1"/>
  <c r="L226" i="1"/>
  <c r="K226" i="1"/>
  <c r="AS225" i="1"/>
  <c r="AP225" i="1"/>
  <c r="AN225" i="1"/>
  <c r="AL225" i="1"/>
  <c r="L225" i="1"/>
  <c r="K225" i="1"/>
  <c r="AS224" i="1"/>
  <c r="AP224" i="1"/>
  <c r="AN224" i="1"/>
  <c r="AL224" i="1"/>
  <c r="L224" i="1"/>
  <c r="K224" i="1"/>
  <c r="AS223" i="1"/>
  <c r="AP223" i="1"/>
  <c r="AN223" i="1"/>
  <c r="AL223" i="1"/>
  <c r="L223" i="1"/>
  <c r="K223" i="1"/>
  <c r="AS222" i="1"/>
  <c r="AP222" i="1"/>
  <c r="AN222" i="1"/>
  <c r="AL222" i="1"/>
  <c r="L222" i="1"/>
  <c r="K222" i="1"/>
  <c r="AS221" i="1"/>
  <c r="AP221" i="1"/>
  <c r="AN221" i="1"/>
  <c r="AL221" i="1"/>
  <c r="L221" i="1"/>
  <c r="K221" i="1"/>
  <c r="AS220" i="1"/>
  <c r="AP220" i="1"/>
  <c r="AN220" i="1"/>
  <c r="AL220" i="1"/>
  <c r="L220" i="1"/>
  <c r="K220" i="1"/>
  <c r="AS219" i="1"/>
  <c r="AP219" i="1"/>
  <c r="AN219" i="1"/>
  <c r="AL219" i="1"/>
  <c r="L219" i="1"/>
  <c r="K219" i="1"/>
  <c r="AS218" i="1"/>
  <c r="AP218" i="1"/>
  <c r="AN218" i="1"/>
  <c r="AL218" i="1"/>
  <c r="L218" i="1"/>
  <c r="K218" i="1"/>
  <c r="AS217" i="1"/>
  <c r="AP217" i="1"/>
  <c r="AN217" i="1"/>
  <c r="AL217" i="1"/>
  <c r="L217" i="1"/>
  <c r="K217" i="1"/>
  <c r="AS216" i="1"/>
  <c r="AP216" i="1"/>
  <c r="AN216" i="1"/>
  <c r="AL216" i="1"/>
  <c r="L216" i="1"/>
  <c r="K216" i="1"/>
  <c r="AS215" i="1"/>
  <c r="AP215" i="1"/>
  <c r="AN215" i="1"/>
  <c r="AL215" i="1"/>
  <c r="L215" i="1"/>
  <c r="K215" i="1"/>
  <c r="AS214" i="1"/>
  <c r="AP214" i="1"/>
  <c r="AN214" i="1"/>
  <c r="AL214" i="1"/>
  <c r="L214" i="1"/>
  <c r="K214" i="1"/>
  <c r="AS213" i="1"/>
  <c r="AP213" i="1"/>
  <c r="AN213" i="1"/>
  <c r="AL213" i="1"/>
  <c r="L213" i="1"/>
  <c r="K213" i="1"/>
  <c r="AS212" i="1"/>
  <c r="AP212" i="1"/>
  <c r="AN212" i="1"/>
  <c r="AL212" i="1"/>
  <c r="L212" i="1"/>
  <c r="K212" i="1"/>
  <c r="AS211" i="1"/>
  <c r="AP211" i="1"/>
  <c r="AN211" i="1"/>
  <c r="AL211" i="1"/>
  <c r="L211" i="1"/>
  <c r="K211" i="1"/>
  <c r="AS210" i="1"/>
  <c r="AP210" i="1"/>
  <c r="AN210" i="1"/>
  <c r="AL210" i="1"/>
  <c r="L210" i="1"/>
  <c r="K210" i="1"/>
  <c r="AS209" i="1"/>
  <c r="AP209" i="1"/>
  <c r="AN209" i="1"/>
  <c r="AL209" i="1"/>
  <c r="L209" i="1"/>
  <c r="K209" i="1"/>
  <c r="AS208" i="1"/>
  <c r="AP208" i="1"/>
  <c r="AN208" i="1"/>
  <c r="AL208" i="1"/>
  <c r="L208" i="1"/>
  <c r="K208" i="1"/>
  <c r="AS207" i="1"/>
  <c r="AP207" i="1"/>
  <c r="AN207" i="1"/>
  <c r="AL207" i="1"/>
  <c r="L207" i="1"/>
  <c r="K207" i="1"/>
  <c r="AS206" i="1"/>
  <c r="AP206" i="1"/>
  <c r="AN206" i="1"/>
  <c r="AL206" i="1"/>
  <c r="L206" i="1"/>
  <c r="K206" i="1"/>
  <c r="AS205" i="1"/>
  <c r="AP205" i="1"/>
  <c r="AN205" i="1"/>
  <c r="AL205" i="1"/>
  <c r="L205" i="1"/>
  <c r="K205" i="1"/>
  <c r="AS204" i="1"/>
  <c r="AP204" i="1"/>
  <c r="AN204" i="1"/>
  <c r="AL204" i="1"/>
  <c r="L204" i="1"/>
  <c r="K204" i="1"/>
  <c r="AS203" i="1"/>
  <c r="AP203" i="1"/>
  <c r="AN203" i="1"/>
  <c r="AL203" i="1"/>
  <c r="L203" i="1"/>
  <c r="K203" i="1"/>
  <c r="AS202" i="1"/>
  <c r="AP202" i="1"/>
  <c r="AN202" i="1"/>
  <c r="AL202" i="1"/>
  <c r="L202" i="1"/>
  <c r="K202" i="1"/>
  <c r="AS201" i="1"/>
  <c r="AP201" i="1"/>
  <c r="AN201" i="1"/>
  <c r="AL201" i="1"/>
  <c r="L201" i="1"/>
  <c r="K201" i="1"/>
  <c r="AS200" i="1"/>
  <c r="AP200" i="1"/>
  <c r="AN200" i="1"/>
  <c r="AL200" i="1"/>
  <c r="L200" i="1"/>
  <c r="K200" i="1"/>
  <c r="AS199" i="1"/>
  <c r="AP199" i="1"/>
  <c r="AN199" i="1"/>
  <c r="AL199" i="1"/>
  <c r="L199" i="1"/>
  <c r="K199" i="1"/>
  <c r="AS198" i="1"/>
  <c r="AP198" i="1"/>
  <c r="AN198" i="1"/>
  <c r="AL198" i="1"/>
  <c r="L198" i="1"/>
  <c r="K198" i="1"/>
  <c r="AS197" i="1"/>
  <c r="AP197" i="1"/>
  <c r="AN197" i="1"/>
  <c r="AL197" i="1"/>
  <c r="L197" i="1"/>
  <c r="K197" i="1"/>
  <c r="AS196" i="1"/>
  <c r="AP196" i="1"/>
  <c r="AN196" i="1"/>
  <c r="AL196" i="1"/>
  <c r="L196" i="1"/>
  <c r="K196" i="1"/>
  <c r="AS195" i="1"/>
  <c r="AP195" i="1"/>
  <c r="AN195" i="1"/>
  <c r="AL195" i="1"/>
  <c r="L195" i="1"/>
  <c r="K195" i="1"/>
  <c r="AS194" i="1"/>
  <c r="AP194" i="1"/>
  <c r="AN194" i="1"/>
  <c r="AL194" i="1"/>
  <c r="L194" i="1"/>
  <c r="K194" i="1"/>
  <c r="AS193" i="1"/>
  <c r="AP193" i="1"/>
  <c r="AN193" i="1"/>
  <c r="AL193" i="1"/>
  <c r="L193" i="1"/>
  <c r="K193" i="1"/>
  <c r="AS192" i="1"/>
  <c r="AP192" i="1"/>
  <c r="AN192" i="1"/>
  <c r="AL192" i="1"/>
  <c r="L192" i="1"/>
  <c r="K192" i="1"/>
  <c r="AS191" i="1"/>
  <c r="AP191" i="1"/>
  <c r="AN191" i="1"/>
  <c r="AL191" i="1"/>
  <c r="L191" i="1"/>
  <c r="K191" i="1"/>
  <c r="AS190" i="1"/>
  <c r="AP190" i="1"/>
  <c r="AN190" i="1"/>
  <c r="AL190" i="1"/>
  <c r="L190" i="1"/>
  <c r="K190" i="1"/>
  <c r="AS189" i="1"/>
  <c r="AP189" i="1"/>
  <c r="AN189" i="1"/>
  <c r="AL189" i="1"/>
  <c r="L189" i="1"/>
  <c r="K189" i="1"/>
  <c r="AS188" i="1"/>
  <c r="AP188" i="1"/>
  <c r="AN188" i="1"/>
  <c r="AL188" i="1"/>
  <c r="L188" i="1"/>
  <c r="K188" i="1"/>
  <c r="AS187" i="1"/>
  <c r="AP187" i="1"/>
  <c r="AN187" i="1"/>
  <c r="AL187" i="1"/>
  <c r="L187" i="1"/>
  <c r="K187" i="1"/>
  <c r="AS186" i="1"/>
  <c r="AP186" i="1"/>
  <c r="AN186" i="1"/>
  <c r="AL186" i="1"/>
  <c r="L186" i="1"/>
  <c r="K186" i="1"/>
  <c r="AS185" i="1"/>
  <c r="AP185" i="1"/>
  <c r="AN185" i="1"/>
  <c r="AL185" i="1"/>
  <c r="L185" i="1"/>
  <c r="K185" i="1"/>
  <c r="AS184" i="1"/>
  <c r="AP184" i="1"/>
  <c r="AN184" i="1"/>
  <c r="AL184" i="1"/>
  <c r="L184" i="1"/>
  <c r="K184" i="1"/>
  <c r="AS183" i="1"/>
  <c r="AP183" i="1"/>
  <c r="AN183" i="1"/>
  <c r="AL183" i="1"/>
  <c r="L183" i="1"/>
  <c r="K183" i="1"/>
  <c r="AS182" i="1"/>
  <c r="AP182" i="1"/>
  <c r="AN182" i="1"/>
  <c r="AL182" i="1"/>
  <c r="L182" i="1"/>
  <c r="K182" i="1"/>
  <c r="AS181" i="1"/>
  <c r="AP181" i="1"/>
  <c r="AN181" i="1"/>
  <c r="AL181" i="1"/>
  <c r="L181" i="1"/>
  <c r="K181" i="1"/>
  <c r="AS180" i="1"/>
  <c r="AP180" i="1"/>
  <c r="AN180" i="1"/>
  <c r="AL180" i="1"/>
  <c r="L180" i="1"/>
  <c r="K180" i="1"/>
  <c r="AS179" i="1"/>
  <c r="AP179" i="1"/>
  <c r="AN179" i="1"/>
  <c r="AL179" i="1"/>
  <c r="L179" i="1"/>
  <c r="K179" i="1"/>
  <c r="AS178" i="1"/>
  <c r="AP178" i="1"/>
  <c r="AN178" i="1"/>
  <c r="AL178" i="1"/>
  <c r="L178" i="1"/>
  <c r="K178" i="1"/>
  <c r="AS177" i="1"/>
  <c r="AP177" i="1"/>
  <c r="AN177" i="1"/>
  <c r="AL177" i="1"/>
  <c r="L177" i="1"/>
  <c r="K177" i="1"/>
  <c r="AS176" i="1"/>
  <c r="AP176" i="1"/>
  <c r="AN176" i="1"/>
  <c r="AL176" i="1"/>
  <c r="L176" i="1"/>
  <c r="K176" i="1"/>
  <c r="AS175" i="1"/>
  <c r="AP175" i="1"/>
  <c r="AN175" i="1"/>
  <c r="AL175" i="1"/>
  <c r="L175" i="1"/>
  <c r="K175" i="1"/>
  <c r="AS174" i="1"/>
  <c r="AP174" i="1"/>
  <c r="AN174" i="1"/>
  <c r="AL174" i="1"/>
  <c r="L174" i="1"/>
  <c r="K174" i="1"/>
  <c r="AS173" i="1"/>
  <c r="AP173" i="1"/>
  <c r="AN173" i="1"/>
  <c r="AL173" i="1"/>
  <c r="L173" i="1"/>
  <c r="K173" i="1"/>
  <c r="AS172" i="1"/>
  <c r="AP172" i="1"/>
  <c r="AN172" i="1"/>
  <c r="AL172" i="1"/>
  <c r="L172" i="1"/>
  <c r="K172" i="1"/>
  <c r="AS171" i="1"/>
  <c r="AP171" i="1"/>
  <c r="AN171" i="1"/>
  <c r="AL171" i="1"/>
  <c r="L171" i="1"/>
  <c r="K171" i="1"/>
  <c r="AS170" i="1"/>
  <c r="AP170" i="1"/>
  <c r="AN170" i="1"/>
  <c r="AL170" i="1"/>
  <c r="L170" i="1"/>
  <c r="K170" i="1"/>
  <c r="AS169" i="1"/>
  <c r="AP169" i="1"/>
  <c r="AN169" i="1"/>
  <c r="AL169" i="1"/>
  <c r="L169" i="1"/>
  <c r="K169" i="1"/>
  <c r="AS168" i="1"/>
  <c r="AP168" i="1"/>
  <c r="AN168" i="1"/>
  <c r="AL168" i="1"/>
  <c r="L168" i="1"/>
  <c r="K168" i="1"/>
  <c r="AS167" i="1"/>
  <c r="AP167" i="1"/>
  <c r="AN167" i="1"/>
  <c r="AL167" i="1"/>
  <c r="L167" i="1"/>
  <c r="K167" i="1"/>
  <c r="AS166" i="1"/>
  <c r="AP166" i="1"/>
  <c r="AN166" i="1"/>
  <c r="AL166" i="1"/>
  <c r="L166" i="1"/>
  <c r="K166" i="1"/>
  <c r="AS165" i="1"/>
  <c r="AP165" i="1"/>
  <c r="AN165" i="1"/>
  <c r="AL165" i="1"/>
  <c r="L165" i="1"/>
  <c r="K165" i="1"/>
  <c r="AS164" i="1"/>
  <c r="AP164" i="1"/>
  <c r="AN164" i="1"/>
  <c r="AL164" i="1"/>
  <c r="L164" i="1"/>
  <c r="K164" i="1"/>
  <c r="AS163" i="1"/>
  <c r="AP163" i="1"/>
  <c r="AN163" i="1"/>
  <c r="AL163" i="1"/>
  <c r="L163" i="1"/>
  <c r="K163" i="1"/>
  <c r="AS162" i="1"/>
  <c r="AP162" i="1"/>
  <c r="AN162" i="1"/>
  <c r="AL162" i="1"/>
  <c r="L162" i="1"/>
  <c r="K162" i="1"/>
  <c r="AS161" i="1"/>
  <c r="AP161" i="1"/>
  <c r="AN161" i="1"/>
  <c r="AL161" i="1"/>
  <c r="L161" i="1"/>
  <c r="K161" i="1"/>
  <c r="AS160" i="1"/>
  <c r="AP160" i="1"/>
  <c r="AN160" i="1"/>
  <c r="AL160" i="1"/>
  <c r="L160" i="1"/>
  <c r="K160" i="1"/>
  <c r="AS159" i="1"/>
  <c r="AP159" i="1"/>
  <c r="AN159" i="1"/>
  <c r="AL159" i="1"/>
  <c r="L159" i="1"/>
  <c r="K159" i="1"/>
  <c r="AS158" i="1"/>
  <c r="AP158" i="1"/>
  <c r="AN158" i="1"/>
  <c r="AL158" i="1"/>
  <c r="L158" i="1"/>
  <c r="K158" i="1"/>
  <c r="AS157" i="1"/>
  <c r="AP157" i="1"/>
  <c r="AN157" i="1"/>
  <c r="AL157" i="1"/>
  <c r="L157" i="1"/>
  <c r="K157" i="1"/>
  <c r="AS156" i="1"/>
  <c r="AP156" i="1"/>
  <c r="AN156" i="1"/>
  <c r="AL156" i="1"/>
  <c r="L156" i="1"/>
  <c r="K156" i="1"/>
  <c r="AS155" i="1"/>
  <c r="AP155" i="1"/>
  <c r="AN155" i="1"/>
  <c r="AL155" i="1"/>
  <c r="L155" i="1"/>
  <c r="K155" i="1"/>
  <c r="AS154" i="1"/>
  <c r="AP154" i="1"/>
  <c r="AN154" i="1"/>
  <c r="AL154" i="1"/>
  <c r="L154" i="1"/>
  <c r="K154" i="1"/>
  <c r="AS153" i="1"/>
  <c r="AP153" i="1"/>
  <c r="AN153" i="1"/>
  <c r="AL153" i="1"/>
  <c r="L153" i="1"/>
  <c r="K153" i="1"/>
  <c r="AS152" i="1"/>
  <c r="AP152" i="1"/>
  <c r="AN152" i="1"/>
  <c r="AL152" i="1"/>
  <c r="L152" i="1"/>
  <c r="K152" i="1"/>
  <c r="AS151" i="1"/>
  <c r="AP151" i="1"/>
  <c r="AN151" i="1"/>
  <c r="AL151" i="1"/>
  <c r="L151" i="1"/>
  <c r="K151" i="1"/>
  <c r="AS150" i="1"/>
  <c r="AP150" i="1"/>
  <c r="AN150" i="1"/>
  <c r="AL150" i="1"/>
  <c r="L150" i="1"/>
  <c r="K150" i="1"/>
  <c r="AS149" i="1"/>
  <c r="AP149" i="1"/>
  <c r="AN149" i="1"/>
  <c r="AL149" i="1"/>
  <c r="L149" i="1"/>
  <c r="K149" i="1"/>
  <c r="AS148" i="1"/>
  <c r="AP148" i="1"/>
  <c r="AN148" i="1"/>
  <c r="AL148" i="1"/>
  <c r="L148" i="1"/>
  <c r="K148" i="1"/>
  <c r="AS147" i="1"/>
  <c r="AP147" i="1"/>
  <c r="AN147" i="1"/>
  <c r="AL147" i="1"/>
  <c r="L147" i="1"/>
  <c r="K147" i="1"/>
  <c r="AS146" i="1"/>
  <c r="AP146" i="1"/>
  <c r="AN146" i="1"/>
  <c r="AL146" i="1"/>
  <c r="L146" i="1"/>
  <c r="K146" i="1"/>
  <c r="AS145" i="1"/>
  <c r="AP145" i="1"/>
  <c r="AN145" i="1"/>
  <c r="AL145" i="1"/>
  <c r="L145" i="1"/>
  <c r="K145" i="1"/>
  <c r="AS144" i="1"/>
  <c r="AP144" i="1"/>
  <c r="AN144" i="1"/>
  <c r="AL144" i="1"/>
  <c r="L144" i="1"/>
  <c r="K144" i="1"/>
  <c r="AS143" i="1"/>
  <c r="AP143" i="1"/>
  <c r="AN143" i="1"/>
  <c r="AL143" i="1"/>
  <c r="L143" i="1"/>
  <c r="K143" i="1"/>
  <c r="AS142" i="1"/>
  <c r="AP142" i="1"/>
  <c r="AN142" i="1"/>
  <c r="AL142" i="1"/>
  <c r="L142" i="1"/>
  <c r="K142" i="1"/>
  <c r="AS141" i="1"/>
  <c r="AP141" i="1"/>
  <c r="AN141" i="1"/>
  <c r="AL141" i="1"/>
  <c r="L141" i="1"/>
  <c r="K141" i="1"/>
  <c r="AS140" i="1"/>
  <c r="AP140" i="1"/>
  <c r="AN140" i="1"/>
  <c r="AL140" i="1"/>
  <c r="L140" i="1"/>
  <c r="K140" i="1"/>
  <c r="AS139" i="1"/>
  <c r="AP139" i="1"/>
  <c r="AN139" i="1"/>
  <c r="AL139" i="1"/>
  <c r="L139" i="1"/>
  <c r="K139" i="1"/>
  <c r="AS138" i="1"/>
  <c r="AP138" i="1"/>
  <c r="AN138" i="1"/>
  <c r="AL138" i="1"/>
  <c r="L138" i="1"/>
  <c r="K138" i="1"/>
  <c r="AS137" i="1"/>
  <c r="AP137" i="1"/>
  <c r="AN137" i="1"/>
  <c r="AL137" i="1"/>
  <c r="L137" i="1"/>
  <c r="K137" i="1"/>
  <c r="AS136" i="1"/>
  <c r="AP136" i="1"/>
  <c r="AN136" i="1"/>
  <c r="AL136" i="1"/>
  <c r="L136" i="1"/>
  <c r="K136" i="1"/>
  <c r="AS135" i="1"/>
  <c r="AP135" i="1"/>
  <c r="AN135" i="1"/>
  <c r="AL135" i="1"/>
  <c r="L135" i="1"/>
  <c r="K135" i="1"/>
  <c r="AS134" i="1"/>
  <c r="AP134" i="1"/>
  <c r="AN134" i="1"/>
  <c r="AL134" i="1"/>
  <c r="L134" i="1"/>
  <c r="K134" i="1"/>
  <c r="AS133" i="1"/>
  <c r="AP133" i="1"/>
  <c r="AN133" i="1"/>
  <c r="AL133" i="1"/>
  <c r="L133" i="1"/>
  <c r="K133" i="1"/>
  <c r="AS132" i="1"/>
  <c r="AP132" i="1"/>
  <c r="AN132" i="1"/>
  <c r="AL132" i="1"/>
  <c r="L132" i="1"/>
  <c r="K132" i="1"/>
  <c r="AS131" i="1"/>
  <c r="AP131" i="1"/>
  <c r="AN131" i="1"/>
  <c r="AL131" i="1"/>
  <c r="L131" i="1"/>
  <c r="K131" i="1"/>
  <c r="AS130" i="1"/>
  <c r="AP130" i="1"/>
  <c r="AN130" i="1"/>
  <c r="AL130" i="1"/>
  <c r="L130" i="1"/>
  <c r="K130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285" i="1"/>
  <c r="AP285" i="1"/>
  <c r="AN285" i="1"/>
  <c r="AL285" i="1"/>
  <c r="L285" i="1"/>
  <c r="K285" i="1"/>
  <c r="AS279" i="1"/>
  <c r="AP279" i="1"/>
  <c r="AN279" i="1"/>
  <c r="AL279" i="1"/>
  <c r="L279" i="1"/>
  <c r="K279" i="1"/>
  <c r="AS284" i="1"/>
  <c r="AP284" i="1"/>
  <c r="AN284" i="1"/>
  <c r="AL284" i="1"/>
  <c r="L284" i="1"/>
  <c r="K284" i="1"/>
  <c r="AS277" i="1"/>
  <c r="AP277" i="1"/>
  <c r="AN277" i="1"/>
  <c r="AL277" i="1"/>
  <c r="L277" i="1"/>
  <c r="K277" i="1"/>
  <c r="AN286" i="1" l="1"/>
  <c r="AP286" i="1"/>
  <c r="AL286" i="1"/>
  <c r="AS286" i="1"/>
  <c r="K286" i="1"/>
  <c r="L286" i="1"/>
  <c r="AT135" i="1" l="1"/>
  <c r="AU135" i="1" s="1"/>
  <c r="AT201" i="1"/>
  <c r="AU201" i="1" s="1"/>
  <c r="AT90" i="1"/>
  <c r="AU90" i="1" s="1"/>
  <c r="AT235" i="1"/>
  <c r="AU235" i="1" s="1"/>
  <c r="C289" i="1"/>
  <c r="AT46" i="1"/>
  <c r="AU46" i="1" s="1"/>
  <c r="AT250" i="1"/>
  <c r="AU250" i="1" s="1"/>
  <c r="AT213" i="1"/>
  <c r="AU213" i="1" s="1"/>
  <c r="AT106" i="1"/>
  <c r="AU106" i="1" s="1"/>
  <c r="AT205" i="1"/>
  <c r="AU205" i="1" s="1"/>
  <c r="AT50" i="1"/>
  <c r="AU50" i="1" s="1"/>
  <c r="AT138" i="1"/>
  <c r="AU138" i="1" s="1"/>
  <c r="AT29" i="1"/>
  <c r="AU29" i="1" s="1"/>
  <c r="AT256" i="1"/>
  <c r="AU256" i="1" s="1"/>
  <c r="AT132" i="1"/>
  <c r="AU132" i="1" s="1"/>
  <c r="AT35" i="1"/>
  <c r="AU35" i="1" s="1"/>
  <c r="AT232" i="1"/>
  <c r="AU232" i="1" s="1"/>
  <c r="AT93" i="1"/>
  <c r="AU93" i="1" s="1"/>
  <c r="AT175" i="1"/>
  <c r="AU175" i="1" s="1"/>
  <c r="AT62" i="1"/>
  <c r="AU62" i="1" s="1"/>
  <c r="AT207" i="1"/>
  <c r="AU207" i="1" s="1"/>
  <c r="AT99" i="1"/>
  <c r="AU99" i="1" s="1"/>
  <c r="AT247" i="1"/>
  <c r="AU247" i="1" s="1"/>
  <c r="AT204" i="1"/>
  <c r="AU204" i="1" s="1"/>
  <c r="AT41" i="1"/>
  <c r="AU41" i="1" s="1"/>
  <c r="AT129" i="1"/>
  <c r="AU129" i="1" s="1"/>
  <c r="AT24" i="1"/>
  <c r="AU24" i="1" s="1"/>
  <c r="AT159" i="1"/>
  <c r="AU159" i="1" s="1"/>
  <c r="AT81" i="1"/>
  <c r="AU81" i="1" s="1"/>
  <c r="AT171" i="1"/>
  <c r="AU171" i="1" s="1"/>
  <c r="AT87" i="1"/>
  <c r="AU87" i="1" s="1"/>
  <c r="AT126" i="1"/>
  <c r="AU126" i="1" s="1"/>
  <c r="AT78" i="1"/>
  <c r="AU78" i="1" s="1"/>
  <c r="AT262" i="1"/>
  <c r="AU262" i="1" s="1"/>
  <c r="AT150" i="1"/>
  <c r="AU150" i="1" s="1"/>
  <c r="AT47" i="1"/>
  <c r="AU47" i="1" s="1"/>
  <c r="AT268" i="1"/>
  <c r="AU268" i="1" s="1"/>
  <c r="AT102" i="1"/>
  <c r="AU102" i="1" s="1"/>
  <c r="AT186" i="1"/>
  <c r="AU186" i="1" s="1"/>
  <c r="AT70" i="1"/>
  <c r="AU70" i="1" s="1"/>
  <c r="AT216" i="1"/>
  <c r="AU216" i="1" s="1"/>
  <c r="AT21" i="1"/>
  <c r="AU21" i="1" s="1"/>
  <c r="AT89" i="1"/>
  <c r="AU89" i="1" s="1"/>
  <c r="AT36" i="1"/>
  <c r="AU36" i="1" s="1"/>
  <c r="AT20" i="1"/>
  <c r="AU20" i="1" s="1"/>
  <c r="AT14" i="1"/>
  <c r="AU14" i="1" s="1"/>
  <c r="AT80" i="1"/>
  <c r="AU80" i="1" s="1"/>
  <c r="AT32" i="1"/>
  <c r="AU32" i="1" s="1"/>
  <c r="AT177" i="1"/>
  <c r="AU177" i="1" s="1"/>
  <c r="AT23" i="1"/>
  <c r="AU23" i="1" s="1"/>
  <c r="AT8" i="1"/>
  <c r="AU8" i="1" s="1"/>
  <c r="AT12" i="1"/>
  <c r="AU12" i="1" s="1"/>
  <c r="AT6" i="1"/>
  <c r="AU6" i="1" s="1"/>
  <c r="AT30" i="1"/>
  <c r="AU30" i="1" s="1"/>
  <c r="AT214" i="1"/>
  <c r="AU214" i="1" s="1"/>
  <c r="AT141" i="1"/>
  <c r="AU141" i="1" s="1"/>
  <c r="AT56" i="1"/>
  <c r="AU56" i="1" s="1"/>
  <c r="AT38" i="1"/>
  <c r="AU38" i="1" s="1"/>
  <c r="AT153" i="1"/>
  <c r="AU153" i="1" s="1"/>
  <c r="AT84" i="1"/>
  <c r="AU84" i="1" s="1"/>
  <c r="AT120" i="1"/>
  <c r="AU120" i="1" s="1"/>
  <c r="AT253" i="1"/>
  <c r="AU253" i="1" s="1"/>
  <c r="AT275" i="1"/>
  <c r="AU275" i="1" s="1"/>
  <c r="AT17" i="1"/>
  <c r="AU17" i="1" s="1"/>
  <c r="AT9" i="1"/>
  <c r="AU9" i="1" s="1"/>
  <c r="AT202" i="1"/>
  <c r="AU202" i="1" s="1"/>
  <c r="AT122" i="1"/>
  <c r="AU122" i="1" s="1"/>
  <c r="AT144" i="1"/>
  <c r="AU144" i="1" s="1"/>
  <c r="AT75" i="1"/>
  <c r="AU75" i="1" s="1"/>
  <c r="AT229" i="1"/>
  <c r="AU229" i="1" s="1"/>
  <c r="AT112" i="1"/>
  <c r="AU112" i="1" s="1"/>
  <c r="AT5" i="1"/>
  <c r="AU5" i="1" s="1"/>
  <c r="AT196" i="1"/>
  <c r="AU196" i="1" s="1"/>
  <c r="AT105" i="1"/>
  <c r="AU105" i="1" s="1"/>
  <c r="AT244" i="1"/>
  <c r="AU244" i="1" s="1"/>
  <c r="AT219" i="1"/>
  <c r="AU219" i="1" s="1"/>
  <c r="AT190" i="1"/>
  <c r="AU190" i="1" s="1"/>
  <c r="AT123" i="1"/>
  <c r="AU123" i="1" s="1"/>
  <c r="AT283" i="1"/>
  <c r="AU283" i="1" s="1"/>
  <c r="AT193" i="1"/>
  <c r="AU193" i="1" s="1"/>
  <c r="AT118" i="1"/>
  <c r="AU118" i="1" s="1"/>
  <c r="AT67" i="1"/>
  <c r="AU67" i="1" s="1"/>
  <c r="AT156" i="1"/>
  <c r="AU156" i="1" s="1"/>
  <c r="AT104" i="1"/>
  <c r="AU104" i="1" s="1"/>
  <c r="AT53" i="1"/>
  <c r="AU53" i="1" s="1"/>
  <c r="AT265" i="1"/>
  <c r="AU265" i="1" s="1"/>
  <c r="AT18" i="1"/>
  <c r="AU18" i="1" s="1"/>
  <c r="AT27" i="1"/>
  <c r="AU27" i="1" s="1"/>
  <c r="AT11" i="1"/>
  <c r="AU11" i="1" s="1"/>
  <c r="AT195" i="1"/>
  <c r="AU195" i="1" s="1"/>
  <c r="AT131" i="1"/>
  <c r="AU131" i="1" s="1"/>
  <c r="AT72" i="1"/>
  <c r="AU72" i="1" s="1"/>
  <c r="AT279" i="1"/>
  <c r="AU279" i="1" s="1"/>
  <c r="AT238" i="1"/>
  <c r="AU238" i="1" s="1"/>
  <c r="AT210" i="1"/>
  <c r="AU210" i="1" s="1"/>
  <c r="AT227" i="1"/>
  <c r="AU227" i="1" s="1"/>
  <c r="AT168" i="1"/>
  <c r="AU168" i="1" s="1"/>
  <c r="AT115" i="1"/>
  <c r="AU115" i="1" s="1"/>
  <c r="AT64" i="1"/>
  <c r="AU64" i="1" s="1"/>
  <c r="AT259" i="1"/>
  <c r="AU259" i="1" s="1"/>
  <c r="AT162" i="1"/>
  <c r="AU162" i="1" s="1"/>
  <c r="AT109" i="1"/>
  <c r="AU109" i="1" s="1"/>
  <c r="AT59" i="1"/>
  <c r="AU59" i="1" s="1"/>
  <c r="AT224" i="1"/>
  <c r="AU224" i="1" s="1"/>
  <c r="AT147" i="1"/>
  <c r="AU147" i="1" s="1"/>
  <c r="AT96" i="1"/>
  <c r="AU96" i="1" s="1"/>
  <c r="AT44" i="1"/>
  <c r="AU44" i="1" s="1"/>
  <c r="AT241" i="1"/>
  <c r="AU241" i="1" s="1"/>
  <c r="AT211" i="1"/>
  <c r="AU211" i="1" s="1"/>
  <c r="AT208" i="1"/>
  <c r="AU208" i="1" s="1"/>
  <c r="AT15" i="1"/>
  <c r="AU15" i="1" s="1"/>
  <c r="AT149" i="1"/>
  <c r="AU149" i="1" s="1"/>
  <c r="AT37" i="1"/>
  <c r="AU37" i="1" s="1"/>
  <c r="AT114" i="1"/>
  <c r="AU114" i="1" s="1"/>
  <c r="AT158" i="1"/>
  <c r="AU158" i="1" s="1"/>
  <c r="AT55" i="1"/>
  <c r="AU55" i="1" s="1"/>
  <c r="AT274" i="1"/>
  <c r="AU274" i="1" s="1"/>
  <c r="AT282" i="1"/>
  <c r="AU282" i="1" s="1"/>
  <c r="AT278" i="1"/>
  <c r="AU278" i="1" s="1"/>
  <c r="AT270" i="1"/>
  <c r="AU270" i="1" s="1"/>
  <c r="AT273" i="1"/>
  <c r="AU273" i="1" s="1"/>
  <c r="AT272" i="1"/>
  <c r="AU272" i="1" s="1"/>
  <c r="AT281" i="1"/>
  <c r="AU281" i="1" s="1"/>
  <c r="AT269" i="1"/>
  <c r="AU269" i="1" s="1"/>
  <c r="AT266" i="1"/>
  <c r="AU266" i="1" s="1"/>
  <c r="AT264" i="1"/>
  <c r="AU264" i="1" s="1"/>
  <c r="AT258" i="1"/>
  <c r="AU258" i="1" s="1"/>
  <c r="AT252" i="1"/>
  <c r="AU252" i="1" s="1"/>
  <c r="AT246" i="1"/>
  <c r="AU246" i="1" s="1"/>
  <c r="AT240" i="1"/>
  <c r="AU240" i="1" s="1"/>
  <c r="AT234" i="1"/>
  <c r="AU234" i="1" s="1"/>
  <c r="AT223" i="1"/>
  <c r="AU223" i="1" s="1"/>
  <c r="AT194" i="1"/>
  <c r="AU194" i="1" s="1"/>
  <c r="AT183" i="1"/>
  <c r="AU183" i="1" s="1"/>
  <c r="AT176" i="1"/>
  <c r="AU176" i="1" s="1"/>
  <c r="AT172" i="1"/>
  <c r="AU172" i="1" s="1"/>
  <c r="AT166" i="1"/>
  <c r="AU166" i="1" s="1"/>
  <c r="AT263" i="1"/>
  <c r="AU263" i="1" s="1"/>
  <c r="AT257" i="1"/>
  <c r="AU257" i="1" s="1"/>
  <c r="AT251" i="1"/>
  <c r="AU251" i="1" s="1"/>
  <c r="AT245" i="1"/>
  <c r="AU245" i="1" s="1"/>
  <c r="AT239" i="1"/>
  <c r="AU239" i="1" s="1"/>
  <c r="AT233" i="1"/>
  <c r="AU233" i="1" s="1"/>
  <c r="AT228" i="1"/>
  <c r="AU228" i="1" s="1"/>
  <c r="AT222" i="1"/>
  <c r="AU222" i="1" s="1"/>
  <c r="AT218" i="1"/>
  <c r="AU218" i="1" s="1"/>
  <c r="AT209" i="1"/>
  <c r="AU209" i="1" s="1"/>
  <c r="AT197" i="1"/>
  <c r="AU197" i="1" s="1"/>
  <c r="AT179" i="1"/>
  <c r="AU179" i="1" s="1"/>
  <c r="AT260" i="1"/>
  <c r="AU260" i="1" s="1"/>
  <c r="AT248" i="1"/>
  <c r="AU248" i="1" s="1"/>
  <c r="AT236" i="1"/>
  <c r="AU236" i="1" s="1"/>
  <c r="AT220" i="1"/>
  <c r="AU220" i="1" s="1"/>
  <c r="AT200" i="1"/>
  <c r="AU200" i="1" s="1"/>
  <c r="AT189" i="1"/>
  <c r="AU189" i="1" s="1"/>
  <c r="AT184" i="1"/>
  <c r="AU184" i="1" s="1"/>
  <c r="AT178" i="1"/>
  <c r="AU178" i="1" s="1"/>
  <c r="AT31" i="1"/>
  <c r="AU31" i="1" s="1"/>
  <c r="AT28" i="1"/>
  <c r="AU28" i="1" s="1"/>
  <c r="AT25" i="1"/>
  <c r="AU25" i="1" s="1"/>
  <c r="AT22" i="1"/>
  <c r="AU22" i="1" s="1"/>
  <c r="AT19" i="1"/>
  <c r="AU19" i="1" s="1"/>
  <c r="AT16" i="1"/>
  <c r="AU16" i="1" s="1"/>
  <c r="AT13" i="1"/>
  <c r="AU13" i="1" s="1"/>
  <c r="AT10" i="1"/>
  <c r="AU10" i="1" s="1"/>
  <c r="AT7" i="1"/>
  <c r="AU7" i="1" s="1"/>
  <c r="AT4" i="1"/>
  <c r="AU4" i="1" s="1"/>
  <c r="AT226" i="1"/>
  <c r="AU226" i="1" s="1"/>
  <c r="AT212" i="1"/>
  <c r="AU212" i="1" s="1"/>
  <c r="AT206" i="1"/>
  <c r="AU206" i="1" s="1"/>
  <c r="AT173" i="1"/>
  <c r="AU173" i="1" s="1"/>
  <c r="AT167" i="1"/>
  <c r="AU167" i="1" s="1"/>
  <c r="AT163" i="1"/>
  <c r="AU163" i="1" s="1"/>
  <c r="AT154" i="1"/>
  <c r="AU154" i="1" s="1"/>
  <c r="AT145" i="1"/>
  <c r="AU145" i="1" s="1"/>
  <c r="AT136" i="1"/>
  <c r="AU136" i="1" s="1"/>
  <c r="AT127" i="1"/>
  <c r="AU127" i="1" s="1"/>
  <c r="AT110" i="1"/>
  <c r="AU110" i="1" s="1"/>
  <c r="AT94" i="1"/>
  <c r="AU94" i="1" s="1"/>
  <c r="AT85" i="1"/>
  <c r="AU85" i="1" s="1"/>
  <c r="AT76" i="1"/>
  <c r="AU76" i="1" s="1"/>
  <c r="AT68" i="1"/>
  <c r="AU68" i="1" s="1"/>
  <c r="AT60" i="1"/>
  <c r="AU60" i="1" s="1"/>
  <c r="AT51" i="1"/>
  <c r="AU51" i="1" s="1"/>
  <c r="AT42" i="1"/>
  <c r="AU42" i="1" s="1"/>
  <c r="AT255" i="1"/>
  <c r="AU255" i="1" s="1"/>
  <c r="AT243" i="1"/>
  <c r="AU243" i="1" s="1"/>
  <c r="AT225" i="1"/>
  <c r="AU225" i="1" s="1"/>
  <c r="AT188" i="1"/>
  <c r="AU188" i="1" s="1"/>
  <c r="AT182" i="1"/>
  <c r="AU182" i="1" s="1"/>
  <c r="AT267" i="1"/>
  <c r="AU267" i="1" s="1"/>
  <c r="AT254" i="1"/>
  <c r="AU254" i="1" s="1"/>
  <c r="AT242" i="1"/>
  <c r="AU242" i="1" s="1"/>
  <c r="AT231" i="1"/>
  <c r="AU231" i="1" s="1"/>
  <c r="AT261" i="1"/>
  <c r="AU261" i="1" s="1"/>
  <c r="AT165" i="1"/>
  <c r="AU165" i="1" s="1"/>
  <c r="AT185" i="1"/>
  <c r="AU185" i="1" s="1"/>
  <c r="AT174" i="1"/>
  <c r="AU174" i="1" s="1"/>
  <c r="AT164" i="1"/>
  <c r="AU164" i="1" s="1"/>
  <c r="AT170" i="1"/>
  <c r="AU170" i="1" s="1"/>
  <c r="AT284" i="1"/>
  <c r="AU284" i="1" s="1"/>
  <c r="AT107" i="1"/>
  <c r="AU107" i="1" s="1"/>
  <c r="AT100" i="1"/>
  <c r="AU100" i="1" s="1"/>
  <c r="AT91" i="1"/>
  <c r="AU91" i="1" s="1"/>
  <c r="AT82" i="1"/>
  <c r="AU82" i="1" s="1"/>
  <c r="AT73" i="1"/>
  <c r="AU73" i="1" s="1"/>
  <c r="AT65" i="1"/>
  <c r="AU65" i="1" s="1"/>
  <c r="AT57" i="1"/>
  <c r="AU57" i="1" s="1"/>
  <c r="AT48" i="1"/>
  <c r="AU48" i="1" s="1"/>
  <c r="AT39" i="1"/>
  <c r="AU39" i="1" s="1"/>
  <c r="AT230" i="1"/>
  <c r="AU230" i="1" s="1"/>
  <c r="AT198" i="1"/>
  <c r="AU198" i="1" s="1"/>
  <c r="AT237" i="1"/>
  <c r="AU237" i="1" s="1"/>
  <c r="AT215" i="1"/>
  <c r="AU215" i="1" s="1"/>
  <c r="AT191" i="1"/>
  <c r="AU191" i="1" s="1"/>
  <c r="AT180" i="1"/>
  <c r="AU180" i="1" s="1"/>
  <c r="AT169" i="1"/>
  <c r="AU169" i="1" s="1"/>
  <c r="AT160" i="1"/>
  <c r="AU160" i="1" s="1"/>
  <c r="AT151" i="1"/>
  <c r="AU151" i="1" s="1"/>
  <c r="AT142" i="1"/>
  <c r="AU142" i="1" s="1"/>
  <c r="AT133" i="1"/>
  <c r="AU133" i="1" s="1"/>
  <c r="AT124" i="1"/>
  <c r="AU124" i="1" s="1"/>
  <c r="AT116" i="1"/>
  <c r="AU116" i="1" s="1"/>
  <c r="AT249" i="1"/>
  <c r="AU249" i="1" s="1"/>
  <c r="AT152" i="1"/>
  <c r="AU152" i="1" s="1"/>
  <c r="AT134" i="1"/>
  <c r="AU134" i="1" s="1"/>
  <c r="AT113" i="1"/>
  <c r="AU113" i="1" s="1"/>
  <c r="AT203" i="1"/>
  <c r="AU203" i="1" s="1"/>
  <c r="AT146" i="1"/>
  <c r="AU146" i="1" s="1"/>
  <c r="AT128" i="1"/>
  <c r="AU128" i="1" s="1"/>
  <c r="AT111" i="1"/>
  <c r="AU111" i="1" s="1"/>
  <c r="AT95" i="1"/>
  <c r="AU95" i="1" s="1"/>
  <c r="AT77" i="1"/>
  <c r="AU77" i="1" s="1"/>
  <c r="AT61" i="1"/>
  <c r="AU61" i="1" s="1"/>
  <c r="AT43" i="1"/>
  <c r="AU43" i="1" s="1"/>
  <c r="AT92" i="1"/>
  <c r="AU92" i="1" s="1"/>
  <c r="AT74" i="1"/>
  <c r="AU74" i="1" s="1"/>
  <c r="AT40" i="1"/>
  <c r="AU40" i="1" s="1"/>
  <c r="AT71" i="1"/>
  <c r="AU71" i="1" s="1"/>
  <c r="AT119" i="1"/>
  <c r="AU119" i="1" s="1"/>
  <c r="AT103" i="1"/>
  <c r="AU103" i="1" s="1"/>
  <c r="AT86" i="1"/>
  <c r="AU86" i="1" s="1"/>
  <c r="AT69" i="1"/>
  <c r="AU69" i="1" s="1"/>
  <c r="AT52" i="1"/>
  <c r="AU52" i="1" s="1"/>
  <c r="AT83" i="1"/>
  <c r="AU83" i="1" s="1"/>
  <c r="AT66" i="1"/>
  <c r="AU66" i="1" s="1"/>
  <c r="AT285" i="1"/>
  <c r="AU285" i="1" s="1"/>
  <c r="AT192" i="1"/>
  <c r="AU192" i="1" s="1"/>
  <c r="AT161" i="1"/>
  <c r="AU161" i="1" s="1"/>
  <c r="AT143" i="1"/>
  <c r="AU143" i="1" s="1"/>
  <c r="AT125" i="1"/>
  <c r="AU125" i="1" s="1"/>
  <c r="AT108" i="1"/>
  <c r="AU108" i="1" s="1"/>
  <c r="AT58" i="1"/>
  <c r="AU58" i="1" s="1"/>
  <c r="AT117" i="1"/>
  <c r="AU117" i="1" s="1"/>
  <c r="AT101" i="1"/>
  <c r="AU101" i="1" s="1"/>
  <c r="AT49" i="1"/>
  <c r="AU49" i="1" s="1"/>
  <c r="AT221" i="1"/>
  <c r="AU221" i="1" s="1"/>
  <c r="AT130" i="1"/>
  <c r="AU130" i="1" s="1"/>
  <c r="AT97" i="1"/>
  <c r="AU97" i="1" s="1"/>
  <c r="AT45" i="1"/>
  <c r="AU45" i="1" s="1"/>
  <c r="AT277" i="1"/>
  <c r="AU277" i="1" s="1"/>
  <c r="AT187" i="1"/>
  <c r="AU187" i="1" s="1"/>
  <c r="AT157" i="1"/>
  <c r="AU157" i="1" s="1"/>
  <c r="AT139" i="1"/>
  <c r="AU139" i="1" s="1"/>
  <c r="AT121" i="1"/>
  <c r="AU121" i="1" s="1"/>
  <c r="AT88" i="1"/>
  <c r="AU88" i="1" s="1"/>
  <c r="AT54" i="1"/>
  <c r="AU54" i="1" s="1"/>
  <c r="AT148" i="1"/>
  <c r="AU148" i="1" s="1"/>
  <c r="AT79" i="1"/>
  <c r="AU79" i="1" s="1"/>
  <c r="AT181" i="1"/>
  <c r="AU181" i="1" s="1"/>
  <c r="AT155" i="1"/>
  <c r="AU155" i="1" s="1"/>
  <c r="AT137" i="1"/>
  <c r="AU137" i="1" s="1"/>
  <c r="AT33" i="1"/>
  <c r="AU33" i="1" s="1"/>
  <c r="AT217" i="1"/>
  <c r="AU217" i="1" s="1"/>
  <c r="AT199" i="1"/>
  <c r="AU199" i="1" s="1"/>
  <c r="AT3" i="1"/>
  <c r="AU3" i="1" s="1"/>
  <c r="AT34" i="1"/>
  <c r="AU34" i="1" s="1"/>
  <c r="AT63" i="1"/>
  <c r="AU63" i="1" s="1"/>
  <c r="AT26" i="1"/>
  <c r="AU26" i="1" s="1"/>
  <c r="AT98" i="1"/>
  <c r="AU98" i="1" s="1"/>
  <c r="AT140" i="1"/>
  <c r="AU140" i="1" s="1"/>
  <c r="AT286" i="1" l="1"/>
  <c r="AU286" i="1"/>
</calcChain>
</file>

<file path=xl/sharedStrings.xml><?xml version="1.0" encoding="utf-8"?>
<sst xmlns="http://schemas.openxmlformats.org/spreadsheetml/2006/main" count="2233" uniqueCount="320">
  <si>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</si>
  <si>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</si>
  <si>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</si>
  <si>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</si>
  <si>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</si>
  <si>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</si>
  <si>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</si>
  <si>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</si>
  <si>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</si>
  <si>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</si>
  <si>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</si>
  <si>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</si>
  <si>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</si>
  <si>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</si>
  <si>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</si>
  <si>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</si>
  <si>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</si>
  <si>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</si>
  <si>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</si>
  <si>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</si>
  <si>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</si>
  <si>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</si>
  <si>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</si>
  <si>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</si>
  <si>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</si>
  <si>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</si>
  <si>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</si>
  <si>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</si>
  <si>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</si>
  <si>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</si>
  <si>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</si>
  <si>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</si>
  <si>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</si>
  <si>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</si>
  <si>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</si>
  <si>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</si>
  <si>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</si>
  <si>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</si>
  <si>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</si>
  <si>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</si>
  <si>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</si>
  <si>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</si>
  <si>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</si>
  <si>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</si>
  <si>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</si>
  <si>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</si>
  <si>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</si>
  <si>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</si>
  <si>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</si>
  <si>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10TH ST NW</t>
  </si>
  <si>
    <t>NO ADDRESS</t>
  </si>
  <si>
    <t>NENE</t>
  </si>
  <si>
    <t>121</t>
  </si>
  <si>
    <t>41</t>
  </si>
  <si>
    <t>NWNW</t>
  </si>
  <si>
    <t>11</t>
  </si>
  <si>
    <t>NENW</t>
  </si>
  <si>
    <t>NWNE</t>
  </si>
  <si>
    <t>SESE</t>
  </si>
  <si>
    <t>2</t>
  </si>
  <si>
    <t>SWSE</t>
  </si>
  <si>
    <t>SESW</t>
  </si>
  <si>
    <t>SWSW</t>
  </si>
  <si>
    <t>3</t>
  </si>
  <si>
    <t>110TH AVE NW</t>
  </si>
  <si>
    <t>15</t>
  </si>
  <si>
    <t>122</t>
  </si>
  <si>
    <t>SWNW</t>
  </si>
  <si>
    <t>NWSW</t>
  </si>
  <si>
    <t>16</t>
  </si>
  <si>
    <t>SENE</t>
  </si>
  <si>
    <t>NESE</t>
  </si>
  <si>
    <t>21</t>
  </si>
  <si>
    <t>22</t>
  </si>
  <si>
    <t>27</t>
  </si>
  <si>
    <t>28</t>
  </si>
  <si>
    <t>33</t>
  </si>
  <si>
    <t>34</t>
  </si>
  <si>
    <t>4</t>
  </si>
  <si>
    <t>120TH AVE NW</t>
  </si>
  <si>
    <t>20</t>
  </si>
  <si>
    <t>29</t>
  </si>
  <si>
    <t>13-0001-000</t>
  </si>
  <si>
    <t>WERSINGER/DONALD &amp; RITA</t>
  </si>
  <si>
    <t>590 30TH ST SW</t>
  </si>
  <si>
    <t>DANVERS MN 56231</t>
  </si>
  <si>
    <t>1</t>
  </si>
  <si>
    <t>SWNE</t>
  </si>
  <si>
    <t>13-0003-000</t>
  </si>
  <si>
    <t>LUND/LAVON F &amp; VERA E</t>
  </si>
  <si>
    <t>190 100TH AVE NW</t>
  </si>
  <si>
    <t>SENW</t>
  </si>
  <si>
    <t>13-0003-100</t>
  </si>
  <si>
    <t>LUND/DAVID L &amp; DEBRA M</t>
  </si>
  <si>
    <t>885 20TH ST NW</t>
  </si>
  <si>
    <t>13-0004-000</t>
  </si>
  <si>
    <t>NESW</t>
  </si>
  <si>
    <t>13-0005-000</t>
  </si>
  <si>
    <t>MCGINTY-THOMPSON TRUST/MELISSA</t>
  </si>
  <si>
    <t>1940 ROBERT STREET</t>
  </si>
  <si>
    <t>BENSON MN 56215</t>
  </si>
  <si>
    <t>13-0006-000</t>
  </si>
  <si>
    <t>NAGLER/DAVID &amp; JOCILE</t>
  </si>
  <si>
    <t>510 SANFORD ROAD</t>
  </si>
  <si>
    <t>NWSE</t>
  </si>
  <si>
    <t>13-0007-000</t>
  </si>
  <si>
    <t>13-0008-000</t>
  </si>
  <si>
    <t>13-0009-000</t>
  </si>
  <si>
    <t>13-0010-000</t>
  </si>
  <si>
    <t>MAHER/STEVEN/ETAL</t>
  </si>
  <si>
    <t>1314 BIRCH AVENUE W</t>
  </si>
  <si>
    <t>OLIVIA MN 56277</t>
  </si>
  <si>
    <t>13-0011-000</t>
  </si>
  <si>
    <t>13-0011-050</t>
  </si>
  <si>
    <t>COMMERFORD/ROBERT L/TRUST</t>
  </si>
  <si>
    <t>145 100TH AVE NW</t>
  </si>
  <si>
    <t>13-0011-100</t>
  </si>
  <si>
    <t>COMMERFORD/ROBERT/LIVING TR</t>
  </si>
  <si>
    <t>145 100TH AVENUE NW</t>
  </si>
  <si>
    <t>13-0013-000</t>
  </si>
  <si>
    <t>13-0014-000</t>
  </si>
  <si>
    <t>MCGEARY/JOSEPH &amp; LOIS/REV TRUS</t>
  </si>
  <si>
    <t>175 110TH AVENUE</t>
  </si>
  <si>
    <t>13-0015-000</t>
  </si>
  <si>
    <t>13-0016-000</t>
  </si>
  <si>
    <t>DUININCK BROS &amp; GILCHRIST</t>
  </si>
  <si>
    <t>PO BOX 208</t>
  </si>
  <si>
    <t>PRINSBURG MN 56281</t>
  </si>
  <si>
    <t>13-0017-000</t>
  </si>
  <si>
    <t>SCHAEFER/DAN &amp; SHADOW/LIV TRST</t>
  </si>
  <si>
    <t>41545 285TH STREET</t>
  </si>
  <si>
    <t>HANCOCK MN 56244</t>
  </si>
  <si>
    <t>13-0017-100</t>
  </si>
  <si>
    <t>FAHJE/ADAM &amp; HEATHER</t>
  </si>
  <si>
    <t>110 100TH AVENUE NW</t>
  </si>
  <si>
    <t>13-0018-000</t>
  </si>
  <si>
    <t>NAGLER/DONALD/FAMILY TRUST</t>
  </si>
  <si>
    <t>13-0051-000</t>
  </si>
  <si>
    <t>HUGHES/THOMAS A/FAMILY TRUST</t>
  </si>
  <si>
    <t>250 80TH AVENUE SW</t>
  </si>
  <si>
    <t>13-0052-000</t>
  </si>
  <si>
    <t>COMMERFORD/JULIE</t>
  </si>
  <si>
    <t>606 MARYSLAND AVENUE</t>
  </si>
  <si>
    <t>13-0054-000</t>
  </si>
  <si>
    <t>GALLAGHER/RITA/REV TRUST</t>
  </si>
  <si>
    <t>301 SOUTH O'CONNELL STREET</t>
  </si>
  <si>
    <t>MARSHALL MN 56258</t>
  </si>
  <si>
    <t>13-0055-000</t>
  </si>
  <si>
    <t>HUGHES TRADING CO INC</t>
  </si>
  <si>
    <t>120 80TH AVENUE SW</t>
  </si>
  <si>
    <t>12</t>
  </si>
  <si>
    <t>13-0057-000</t>
  </si>
  <si>
    <t>ALEXANDRIA MN 56308</t>
  </si>
  <si>
    <t>19-0030-200</t>
  </si>
  <si>
    <t>KOEHL/BYRON &amp; JULIE</t>
  </si>
  <si>
    <t>77 WASHINGTON AVENUE</t>
  </si>
  <si>
    <t>9</t>
  </si>
  <si>
    <t>19-0031-000</t>
  </si>
  <si>
    <t>RUPLINGER/LEE</t>
  </si>
  <si>
    <t>3068 VONDERHEIDE DR SW</t>
  </si>
  <si>
    <t>19-0032-000</t>
  </si>
  <si>
    <t>ROHLOFF/KENNETH &amp; CAROL</t>
  </si>
  <si>
    <t>953 WEST LATOKA DRIVE SW</t>
  </si>
  <si>
    <t>19-0059-000</t>
  </si>
  <si>
    <t>BEYER/DANIEL</t>
  </si>
  <si>
    <t>33371 COUNTY ROAD 1</t>
  </si>
  <si>
    <t>14</t>
  </si>
  <si>
    <t>19-0060-000</t>
  </si>
  <si>
    <t>GEYER REV TRUST AGREE./RODGER</t>
  </si>
  <si>
    <t>4465 CONSTANCE BLVD NE</t>
  </si>
  <si>
    <t>19-0060-100</t>
  </si>
  <si>
    <t>19-0065-000</t>
  </si>
  <si>
    <t>SPRING VALLEY FARMS LLP</t>
  </si>
  <si>
    <t>28494 US HWY 59</t>
  </si>
  <si>
    <t>MORRIS MN 56267</t>
  </si>
  <si>
    <t>19-0066-000</t>
  </si>
  <si>
    <t>19-0067-000</t>
  </si>
  <si>
    <t>SCHAEFER/JASON &amp; MELINDA ROSE</t>
  </si>
  <si>
    <t>179 LION AVENUE</t>
  </si>
  <si>
    <t>19-0067-100</t>
  </si>
  <si>
    <t>SCHAEFER/JEFFREY D &amp; REBEKAH</t>
  </si>
  <si>
    <t>24672 490TH AVENUE</t>
  </si>
  <si>
    <t>19-0068-000</t>
  </si>
  <si>
    <t>KOEHL/THOMAS &amp; PATRICIA</t>
  </si>
  <si>
    <t>21943 LAKE AVENUE</t>
  </si>
  <si>
    <t>19-0068-100</t>
  </si>
  <si>
    <t>MESSNER/KRISTI</t>
  </si>
  <si>
    <t>27766 COUNTY ROAD 1</t>
  </si>
  <si>
    <t>19-0069-000</t>
  </si>
  <si>
    <t>BUYCK/BOYD &amp; PATRICIA</t>
  </si>
  <si>
    <t>520 110TH AVENUE NW</t>
  </si>
  <si>
    <t>19-0069-001</t>
  </si>
  <si>
    <t>UNITED STATES OF AMERICA</t>
  </si>
  <si>
    <t>0</t>
  </si>
  <si>
    <t>19-0069-100</t>
  </si>
  <si>
    <t>U S FISH &amp; WILDLIFE</t>
  </si>
  <si>
    <t>19-0069-200</t>
  </si>
  <si>
    <t>19-0070-000</t>
  </si>
  <si>
    <t>HERITAGE LLP</t>
  </si>
  <si>
    <t>41545 2856TH STREET</t>
  </si>
  <si>
    <t>19-0070-100</t>
  </si>
  <si>
    <t>19-0071-000</t>
  </si>
  <si>
    <t>RSK LLLP</t>
  </si>
  <si>
    <t>45857 325TH STREET</t>
  </si>
  <si>
    <t>19-0089-000</t>
  </si>
  <si>
    <t>HOFFMAN/NORMAN &amp; BECKY</t>
  </si>
  <si>
    <t>1240 30TH ST NW</t>
  </si>
  <si>
    <t>HOLLOWAY MN 56249</t>
  </si>
  <si>
    <t>19-0090-000</t>
  </si>
  <si>
    <t>19-0091-000</t>
  </si>
  <si>
    <t>FOUR K FARM PARTNERSHIP</t>
  </si>
  <si>
    <t>32686 460TH AVENUE</t>
  </si>
  <si>
    <t>19-0092-000</t>
  </si>
  <si>
    <t>STROEBEL TRUST</t>
  </si>
  <si>
    <t>2370 90TH STREET SW</t>
  </si>
  <si>
    <t>APPLETON MN 56208</t>
  </si>
  <si>
    <t>19-0093-000</t>
  </si>
  <si>
    <t>BEYER/LLOYD</t>
  </si>
  <si>
    <t>1175 40TH ST NW</t>
  </si>
  <si>
    <t>19-0094-000</t>
  </si>
  <si>
    <t>19-0094-100</t>
  </si>
  <si>
    <t>HOFFMAN/BRETT &amp; TRUDY</t>
  </si>
  <si>
    <t>490 100TH AVENUE NW</t>
  </si>
  <si>
    <t>19-0095-000</t>
  </si>
  <si>
    <t>19-0096-000</t>
  </si>
  <si>
    <t>WALLACE FAMILY REV TRUST</t>
  </si>
  <si>
    <t>370 100TH AVENUE NW</t>
  </si>
  <si>
    <t>19-0097-000</t>
  </si>
  <si>
    <t>19-0098-000</t>
  </si>
  <si>
    <t>SYLTE/LEONARD V</t>
  </si>
  <si>
    <t>PO BOX 111240</t>
  </si>
  <si>
    <t>23</t>
  </si>
  <si>
    <t>19-0099-000</t>
  </si>
  <si>
    <t>19-0101-000</t>
  </si>
  <si>
    <t>19-0101-100</t>
  </si>
  <si>
    <t>JENNIE-O FOODS INC</t>
  </si>
  <si>
    <t>1 HORMEL PLACE - TAX DEPT.</t>
  </si>
  <si>
    <t>AUSTIN MN 55912</t>
  </si>
  <si>
    <t>26</t>
  </si>
  <si>
    <t>19-0114-000</t>
  </si>
  <si>
    <t>140 80TH AVENUE NW</t>
  </si>
  <si>
    <t>19-0114-100</t>
  </si>
  <si>
    <t>19-0115-000</t>
  </si>
  <si>
    <t>19-0116-000</t>
  </si>
  <si>
    <t>CONNOLLY/YVONNE</t>
  </si>
  <si>
    <t>16345 CRYSTAL HILLS CIRCLE</t>
  </si>
  <si>
    <t>LAKEVILLE MN 55044</t>
  </si>
  <si>
    <t>19-0117-000</t>
  </si>
  <si>
    <t>19-0117-050</t>
  </si>
  <si>
    <t>GADES/NATHAN</t>
  </si>
  <si>
    <t>103 5TH STREET NORTH</t>
  </si>
  <si>
    <t>19-0117-100</t>
  </si>
  <si>
    <t>REUSS/DALE &amp; MELODY</t>
  </si>
  <si>
    <t>465 90TH AVENUE NW</t>
  </si>
  <si>
    <t>19-0118-000</t>
  </si>
  <si>
    <t>WALLACE FAM REV LIV TRUST AND</t>
  </si>
  <si>
    <t>19-0119-000</t>
  </si>
  <si>
    <t>MMT ENTERPRISES</t>
  </si>
  <si>
    <t>1460 20TH STREET NW</t>
  </si>
  <si>
    <t>19-0120-000</t>
  </si>
  <si>
    <t>19-0121-000</t>
  </si>
  <si>
    <t>CONNOLLY FAMILY LLP</t>
  </si>
  <si>
    <t>28796 SOUTH SHORE DRIVE</t>
  </si>
  <si>
    <t>STARBUCK MN 56381</t>
  </si>
  <si>
    <t>19-0122-000</t>
  </si>
  <si>
    <t>HOFFMAN/RODNEY A &amp; JANET M</t>
  </si>
  <si>
    <t>350 110TH AVE NW</t>
  </si>
  <si>
    <t>19-0123-000</t>
  </si>
  <si>
    <t>19-0124-000</t>
  </si>
  <si>
    <t>19-0126-000</t>
  </si>
  <si>
    <t>HOFFMAN/ROGER/JR ETAL</t>
  </si>
  <si>
    <t>835 ADA AVENUE</t>
  </si>
  <si>
    <t>19-0126-100</t>
  </si>
  <si>
    <t>19-0126-200</t>
  </si>
  <si>
    <t>19-0127-000</t>
  </si>
  <si>
    <t>HAMANN/WILBUR A &amp; MARY/JR</t>
  </si>
  <si>
    <t>14 RILEY'S RIVER ROAD</t>
  </si>
  <si>
    <t>19-0129-000</t>
  </si>
  <si>
    <t>19-0143-000</t>
  </si>
  <si>
    <t>N 70 LIVING TRUST</t>
  </si>
  <si>
    <t>1760 135TH STREET NW</t>
  </si>
  <si>
    <t>KERKHOVEN MN 56252</t>
  </si>
  <si>
    <t>19-0146-000</t>
  </si>
  <si>
    <t>19-0148-000</t>
  </si>
  <si>
    <t>GALLAGHER &amp; ETAL/JOHN</t>
  </si>
  <si>
    <t>19-0149-000</t>
  </si>
  <si>
    <t>19-0150-000</t>
  </si>
  <si>
    <t>HOLLEMAN/JAMES &amp; KATHRYN/AND</t>
  </si>
  <si>
    <t>507 MEADOW LANE</t>
  </si>
  <si>
    <t>19-0150-100</t>
  </si>
  <si>
    <t>19-0150-200</t>
  </si>
  <si>
    <t>HOLLEMAN/JAMES &amp; KATHY</t>
  </si>
  <si>
    <t>19-0151-000</t>
  </si>
  <si>
    <t>35</t>
  </si>
  <si>
    <t>19-0152-000</t>
  </si>
  <si>
    <t>GALLAGHER FAMILY FARMS LLC</t>
  </si>
  <si>
    <t>19-0152-100</t>
  </si>
  <si>
    <t>19-0153-000</t>
  </si>
  <si>
    <t>19-0154-000</t>
  </si>
  <si>
    <t>19-0156-000</t>
  </si>
  <si>
    <t>36</t>
  </si>
  <si>
    <t>19-0157-000</t>
  </si>
  <si>
    <t>WERSINGER/GERALD</t>
  </si>
  <si>
    <t>509 MEADOW LANE</t>
  </si>
  <si>
    <t>20TH ST NW</t>
  </si>
  <si>
    <t>40TH ST NW</t>
  </si>
  <si>
    <t>50TH ST NW</t>
  </si>
  <si>
    <t>CR 13 NW</t>
  </si>
  <si>
    <t>CR 20 NW</t>
  </si>
  <si>
    <t>CR 22 NW</t>
  </si>
  <si>
    <t>CR 56 NW</t>
  </si>
  <si>
    <t>TOTAL WATERSHED ACRES:</t>
  </si>
  <si>
    <t>SWIFT CTY RDS</t>
  </si>
  <si>
    <t>MARYSLAND TWP RDS</t>
  </si>
  <si>
    <t>TARA TWP RDS</t>
  </si>
  <si>
    <t>PO BOX 241 1635 HOBAN AVE</t>
  </si>
  <si>
    <t>MARYSLAND TWP C/ CHERYL BEYER 275 130TH AVE SW</t>
  </si>
  <si>
    <t>TARA TWP C/O PATTI BUYCK 520 110TH AVE NW</t>
  </si>
  <si>
    <t>NASHVILLE TN 37222</t>
  </si>
  <si>
    <t>HAM LAKE MN 55304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</si>
</sst>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9"/>
  <sheetViews>
    <sheetView tabSelected="1" zoomScaleNormal="100"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AS10" sqref="AS10:AS11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customWidth="1"/>
    <col min="23" max="23" width="17.6640625" style="5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customWidth="1"/>
    <col min="31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3303</v>
      </c>
      <c r="AN1" s="5">
        <v>5505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82</v>
      </c>
      <c r="B3" s="1" t="s">
        <v>83</v>
      </c>
      <c r="C3" s="1" t="s">
        <v>84</v>
      </c>
      <c r="D3" s="1" t="s">
        <v>85</v>
      </c>
      <c r="E3" s="1" t="s">
        <v>57</v>
      </c>
      <c r="F3" s="1" t="s">
        <v>86</v>
      </c>
      <c r="G3" s="1" t="s">
        <v>52</v>
      </c>
      <c r="H3" s="1" t="s">
        <v>53</v>
      </c>
      <c r="I3" s="2">
        <v>152.30899406399999</v>
      </c>
      <c r="J3" s="2">
        <v>40.18</v>
      </c>
      <c r="K3" s="2">
        <f t="shared" ref="K3:K12" si="0">SUM(N3,P3,R3,T3,V3,X3,Z3,AB3,AE3,AG3,AI3)</f>
        <v>24.81</v>
      </c>
      <c r="L3" s="2">
        <f t="shared" ref="L3:L12" si="1">SUM(M3,AD3,AK3,AM3,AO3,AQ3,AR3)</f>
        <v>0.52</v>
      </c>
      <c r="P3" s="6">
        <v>24.81</v>
      </c>
      <c r="Q3" s="5">
        <v>29300.61</v>
      </c>
      <c r="AL3" s="5" t="str">
        <f t="shared" ref="AL3:AL12" si="2">IF(AK3&gt;0,AK3*$AL$1,"")</f>
        <v/>
      </c>
      <c r="AM3" s="3">
        <v>0.19</v>
      </c>
      <c r="AN3" s="5">
        <f t="shared" ref="AN3:AN12" si="3">IF(AM3&gt;0,AM3*$AN$1,"")</f>
        <v>1045.95</v>
      </c>
      <c r="AP3" s="5" t="str">
        <f t="shared" ref="AP3:AP12" si="4">IF(AO3&gt;0,AO3*$AP$1,"")</f>
        <v/>
      </c>
      <c r="AQ3" s="2">
        <v>0.33</v>
      </c>
      <c r="AS3" s="5">
        <f t="shared" ref="AS3:AS12" si="5">SUM(O3,Q3,S3,U3,W3,Y3,AA3,AC3,AF3,AH3,AJ3)</f>
        <v>29300.61</v>
      </c>
      <c r="AT3" s="11">
        <f t="shared" ref="AT3:AT66" si="6">(AS3/$AS$286)*100</f>
        <v>0.36347155726497515</v>
      </c>
      <c r="AU3" s="5">
        <f t="shared" ref="AU3:AU12" si="7">(AT3/100)*$AU$1</f>
        <v>363.47155726497516</v>
      </c>
    </row>
    <row r="4" spans="1:47" x14ac:dyDescent="0.3">
      <c r="A4" s="1" t="s">
        <v>82</v>
      </c>
      <c r="B4" s="1" t="s">
        <v>83</v>
      </c>
      <c r="C4" s="1" t="s">
        <v>84</v>
      </c>
      <c r="D4" s="1" t="s">
        <v>85</v>
      </c>
      <c r="E4" s="1" t="s">
        <v>70</v>
      </c>
      <c r="F4" s="1" t="s">
        <v>86</v>
      </c>
      <c r="G4" s="1" t="s">
        <v>52</v>
      </c>
      <c r="H4" s="1" t="s">
        <v>53</v>
      </c>
      <c r="I4" s="2">
        <v>152.30899406399999</v>
      </c>
      <c r="J4" s="2">
        <v>37.880000000000003</v>
      </c>
      <c r="K4" s="2">
        <f t="shared" si="0"/>
        <v>4.6499999999999995</v>
      </c>
      <c r="L4" s="2">
        <f t="shared" si="1"/>
        <v>0</v>
      </c>
      <c r="P4" s="6">
        <v>0.43</v>
      </c>
      <c r="Q4" s="5">
        <v>507.83</v>
      </c>
      <c r="R4" s="7">
        <v>4.22</v>
      </c>
      <c r="S4" s="5">
        <v>3665.07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4172.9000000000005</v>
      </c>
      <c r="AT4" s="11">
        <f t="shared" si="6"/>
        <v>5.176446706437221E-2</v>
      </c>
      <c r="AU4" s="5">
        <f t="shared" si="7"/>
        <v>51.764467064372212</v>
      </c>
    </row>
    <row r="5" spans="1:47" x14ac:dyDescent="0.3">
      <c r="A5" s="1" t="s">
        <v>82</v>
      </c>
      <c r="B5" s="1" t="s">
        <v>83</v>
      </c>
      <c r="C5" s="1" t="s">
        <v>84</v>
      </c>
      <c r="D5" s="1" t="s">
        <v>85</v>
      </c>
      <c r="E5" s="1" t="s">
        <v>87</v>
      </c>
      <c r="F5" s="1" t="s">
        <v>86</v>
      </c>
      <c r="G5" s="1" t="s">
        <v>52</v>
      </c>
      <c r="H5" s="1" t="s">
        <v>53</v>
      </c>
      <c r="I5" s="2">
        <v>152.30899406399999</v>
      </c>
      <c r="J5" s="2">
        <v>39.22</v>
      </c>
      <c r="K5" s="2">
        <f t="shared" si="0"/>
        <v>37.6</v>
      </c>
      <c r="L5" s="2">
        <f t="shared" si="1"/>
        <v>1.3399999999999999</v>
      </c>
      <c r="N5" s="4">
        <v>0.88</v>
      </c>
      <c r="O5" s="5">
        <v>1138.72</v>
      </c>
      <c r="P5" s="6">
        <v>31.55</v>
      </c>
      <c r="Q5" s="5">
        <v>37260.550000000003</v>
      </c>
      <c r="R5" s="7">
        <v>4.91</v>
      </c>
      <c r="S5" s="5">
        <v>4264.335</v>
      </c>
      <c r="AB5" s="10">
        <v>0.26</v>
      </c>
      <c r="AC5" s="5">
        <v>24.388000000000002</v>
      </c>
      <c r="AK5" s="3">
        <v>0.03</v>
      </c>
      <c r="AL5" s="5">
        <f t="shared" si="2"/>
        <v>99.09</v>
      </c>
      <c r="AM5" s="3">
        <v>0.46</v>
      </c>
      <c r="AN5" s="5">
        <f t="shared" si="3"/>
        <v>2532.3000000000002</v>
      </c>
      <c r="AP5" s="5" t="str">
        <f t="shared" si="4"/>
        <v/>
      </c>
      <c r="AQ5" s="2">
        <v>0.85</v>
      </c>
      <c r="AS5" s="5">
        <f t="shared" si="5"/>
        <v>42687.993000000002</v>
      </c>
      <c r="AT5" s="11">
        <f t="shared" si="6"/>
        <v>0.52954089666482573</v>
      </c>
      <c r="AU5" s="5">
        <f t="shared" si="7"/>
        <v>529.54089666482582</v>
      </c>
    </row>
    <row r="6" spans="1:47" x14ac:dyDescent="0.3">
      <c r="A6" s="1" t="s">
        <v>88</v>
      </c>
      <c r="B6" s="1" t="s">
        <v>89</v>
      </c>
      <c r="C6" s="1" t="s">
        <v>90</v>
      </c>
      <c r="D6" s="1" t="s">
        <v>85</v>
      </c>
      <c r="E6" s="1" t="s">
        <v>54</v>
      </c>
      <c r="F6" s="1" t="s">
        <v>86</v>
      </c>
      <c r="G6" s="1" t="s">
        <v>52</v>
      </c>
      <c r="H6" s="1" t="s">
        <v>53</v>
      </c>
      <c r="I6" s="2">
        <v>118.781469069</v>
      </c>
      <c r="J6" s="2">
        <v>18.899999999999999</v>
      </c>
      <c r="K6" s="2">
        <f t="shared" si="0"/>
        <v>18.899999999999999</v>
      </c>
      <c r="L6" s="2">
        <f t="shared" si="1"/>
        <v>0</v>
      </c>
      <c r="P6" s="6">
        <v>2.12</v>
      </c>
      <c r="Q6" s="5">
        <v>3516.4274999999998</v>
      </c>
      <c r="R6" s="7">
        <v>12.24</v>
      </c>
      <c r="S6" s="5">
        <v>11789.887500000001</v>
      </c>
      <c r="T6" s="8">
        <v>3.65</v>
      </c>
      <c r="U6" s="5">
        <v>1113.199875</v>
      </c>
      <c r="Z6" s="9">
        <v>0.89</v>
      </c>
      <c r="AA6" s="5">
        <v>134.18324999999999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16553.698124999999</v>
      </c>
      <c r="AT6" s="11">
        <f t="shared" si="6"/>
        <v>0.20534720731029316</v>
      </c>
      <c r="AU6" s="5">
        <f t="shared" si="7"/>
        <v>205.34720731029316</v>
      </c>
    </row>
    <row r="7" spans="1:47" x14ac:dyDescent="0.3">
      <c r="A7" s="1" t="s">
        <v>88</v>
      </c>
      <c r="B7" s="1" t="s">
        <v>89</v>
      </c>
      <c r="C7" s="1" t="s">
        <v>90</v>
      </c>
      <c r="D7" s="1" t="s">
        <v>85</v>
      </c>
      <c r="E7" s="1" t="s">
        <v>56</v>
      </c>
      <c r="F7" s="1" t="s">
        <v>86</v>
      </c>
      <c r="G7" s="1" t="s">
        <v>52</v>
      </c>
      <c r="H7" s="1" t="s">
        <v>53</v>
      </c>
      <c r="I7" s="2">
        <v>118.781469069</v>
      </c>
      <c r="J7" s="2">
        <v>39.950000000000003</v>
      </c>
      <c r="K7" s="2">
        <f t="shared" si="0"/>
        <v>39.289999999999992</v>
      </c>
      <c r="L7" s="2">
        <f t="shared" si="1"/>
        <v>0.39</v>
      </c>
      <c r="N7" s="4">
        <v>2.63</v>
      </c>
      <c r="O7" s="5">
        <v>3548.7950000000001</v>
      </c>
      <c r="P7" s="6">
        <v>18.149999999999999</v>
      </c>
      <c r="Q7" s="5">
        <v>21452.865000000002</v>
      </c>
      <c r="R7" s="7">
        <v>16.68</v>
      </c>
      <c r="S7" s="5">
        <v>14486.58</v>
      </c>
      <c r="T7" s="8">
        <v>1.83</v>
      </c>
      <c r="U7" s="5">
        <v>476.80650000000003</v>
      </c>
      <c r="AL7" s="5" t="str">
        <f t="shared" si="2"/>
        <v/>
      </c>
      <c r="AM7" s="3">
        <v>0.19</v>
      </c>
      <c r="AN7" s="5">
        <f t="shared" si="3"/>
        <v>1045.95</v>
      </c>
      <c r="AP7" s="5" t="str">
        <f t="shared" si="4"/>
        <v/>
      </c>
      <c r="AQ7" s="2">
        <v>0.2</v>
      </c>
      <c r="AS7" s="5">
        <f t="shared" si="5"/>
        <v>39965.046500000004</v>
      </c>
      <c r="AT7" s="11">
        <f t="shared" si="6"/>
        <v>0.49576297857014395</v>
      </c>
      <c r="AU7" s="5">
        <f t="shared" si="7"/>
        <v>495.76297857014396</v>
      </c>
    </row>
    <row r="8" spans="1:47" x14ac:dyDescent="0.3">
      <c r="A8" s="1" t="s">
        <v>88</v>
      </c>
      <c r="B8" s="1" t="s">
        <v>89</v>
      </c>
      <c r="C8" s="1" t="s">
        <v>90</v>
      </c>
      <c r="D8" s="1" t="s">
        <v>85</v>
      </c>
      <c r="E8" s="1" t="s">
        <v>91</v>
      </c>
      <c r="F8" s="1" t="s">
        <v>86</v>
      </c>
      <c r="G8" s="1" t="s">
        <v>52</v>
      </c>
      <c r="H8" s="1" t="s">
        <v>53</v>
      </c>
      <c r="I8" s="2">
        <v>118.781469069</v>
      </c>
      <c r="J8" s="2">
        <v>39.43</v>
      </c>
      <c r="K8" s="2">
        <f t="shared" si="0"/>
        <v>38.33</v>
      </c>
      <c r="L8" s="2">
        <f t="shared" si="1"/>
        <v>1.1000000000000001</v>
      </c>
      <c r="N8" s="4">
        <v>16.61</v>
      </c>
      <c r="O8" s="5">
        <v>28277.134999999998</v>
      </c>
      <c r="P8" s="6">
        <v>21.72</v>
      </c>
      <c r="Q8" s="5">
        <v>39522.165000000001</v>
      </c>
      <c r="AL8" s="5" t="str">
        <f t="shared" si="2"/>
        <v/>
      </c>
      <c r="AM8" s="3">
        <v>0.49</v>
      </c>
      <c r="AN8" s="5">
        <f t="shared" si="3"/>
        <v>2697.45</v>
      </c>
      <c r="AP8" s="5" t="str">
        <f t="shared" si="4"/>
        <v/>
      </c>
      <c r="AQ8" s="2">
        <v>0.61</v>
      </c>
      <c r="AS8" s="5">
        <f t="shared" si="5"/>
        <v>67799.3</v>
      </c>
      <c r="AT8" s="11">
        <f t="shared" si="6"/>
        <v>0.8410445090554507</v>
      </c>
      <c r="AU8" s="5">
        <f t="shared" si="7"/>
        <v>841.0445090554507</v>
      </c>
    </row>
    <row r="9" spans="1:47" x14ac:dyDescent="0.3">
      <c r="A9" s="1" t="s">
        <v>88</v>
      </c>
      <c r="B9" s="1" t="s">
        <v>89</v>
      </c>
      <c r="C9" s="1" t="s">
        <v>90</v>
      </c>
      <c r="D9" s="1" t="s">
        <v>85</v>
      </c>
      <c r="E9" s="1" t="s">
        <v>67</v>
      </c>
      <c r="F9" s="1" t="s">
        <v>86</v>
      </c>
      <c r="G9" s="1" t="s">
        <v>52</v>
      </c>
      <c r="H9" s="1" t="s">
        <v>53</v>
      </c>
      <c r="I9" s="2">
        <v>118.781469069</v>
      </c>
      <c r="J9" s="2">
        <v>19.100000000000001</v>
      </c>
      <c r="K9" s="2">
        <f t="shared" si="0"/>
        <v>19.09</v>
      </c>
      <c r="L9" s="2">
        <f t="shared" si="1"/>
        <v>0</v>
      </c>
      <c r="N9" s="4">
        <v>5.79</v>
      </c>
      <c r="O9" s="5">
        <v>13111.455</v>
      </c>
      <c r="P9" s="6">
        <v>12.43</v>
      </c>
      <c r="Q9" s="5">
        <v>25680.845000000001</v>
      </c>
      <c r="R9" s="7">
        <v>0.56999999999999995</v>
      </c>
      <c r="S9" s="5">
        <v>866.3287499999999</v>
      </c>
      <c r="Z9" s="9">
        <v>0.3</v>
      </c>
      <c r="AA9" s="5">
        <v>54.715499999999999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39713.344250000002</v>
      </c>
      <c r="AT9" s="11">
        <f t="shared" si="6"/>
        <v>0.49264063371880479</v>
      </c>
      <c r="AU9" s="5">
        <f t="shared" si="7"/>
        <v>492.64063371880479</v>
      </c>
    </row>
    <row r="10" spans="1:47" ht="13.8" customHeight="1" x14ac:dyDescent="0.3">
      <c r="A10" s="1" t="s">
        <v>92</v>
      </c>
      <c r="B10" s="1" t="s">
        <v>93</v>
      </c>
      <c r="C10" s="1" t="s">
        <v>94</v>
      </c>
      <c r="D10" s="1" t="s">
        <v>85</v>
      </c>
      <c r="E10" s="1" t="s">
        <v>54</v>
      </c>
      <c r="F10" s="1" t="s">
        <v>86</v>
      </c>
      <c r="G10" s="1" t="s">
        <v>52</v>
      </c>
      <c r="H10" s="1" t="s">
        <v>53</v>
      </c>
      <c r="I10" s="2">
        <v>41.592803887800002</v>
      </c>
      <c r="J10" s="2">
        <v>20.329999999999998</v>
      </c>
      <c r="K10" s="2">
        <f t="shared" si="0"/>
        <v>19.869999999999997</v>
      </c>
      <c r="L10" s="2">
        <f t="shared" si="1"/>
        <v>0.46</v>
      </c>
      <c r="P10" s="6">
        <v>6.35</v>
      </c>
      <c r="Q10" s="5">
        <v>13144.53</v>
      </c>
      <c r="R10" s="7">
        <v>9.2899999999999991</v>
      </c>
      <c r="S10" s="5">
        <v>14119.63875</v>
      </c>
      <c r="T10" s="8">
        <v>1.63</v>
      </c>
      <c r="U10" s="5">
        <v>743.21887500000003</v>
      </c>
      <c r="Z10" s="9">
        <v>1.2</v>
      </c>
      <c r="AA10" s="5">
        <v>218.86199999999999</v>
      </c>
      <c r="AB10" s="10">
        <v>1.4</v>
      </c>
      <c r="AC10" s="5">
        <v>229.81</v>
      </c>
      <c r="AL10" s="5" t="str">
        <f t="shared" si="2"/>
        <v/>
      </c>
      <c r="AM10" s="3">
        <v>0.46</v>
      </c>
      <c r="AN10" s="5">
        <f t="shared" si="3"/>
        <v>2532.3000000000002</v>
      </c>
      <c r="AP10" s="5" t="str">
        <f t="shared" si="4"/>
        <v/>
      </c>
      <c r="AS10" s="5">
        <f t="shared" si="5"/>
        <v>28456.059625000002</v>
      </c>
      <c r="AT10" s="11">
        <f t="shared" si="6"/>
        <v>0.35299498220425224</v>
      </c>
      <c r="AU10" s="5">
        <f t="shared" si="7"/>
        <v>352.99498220425221</v>
      </c>
    </row>
    <row r="11" spans="1:47" x14ac:dyDescent="0.3">
      <c r="A11" s="1" t="s">
        <v>92</v>
      </c>
      <c r="B11" s="1" t="s">
        <v>93</v>
      </c>
      <c r="C11" s="1" t="s">
        <v>94</v>
      </c>
      <c r="D11" s="1" t="s">
        <v>85</v>
      </c>
      <c r="E11" s="1" t="s">
        <v>67</v>
      </c>
      <c r="F11" s="1" t="s">
        <v>86</v>
      </c>
      <c r="G11" s="1" t="s">
        <v>52</v>
      </c>
      <c r="H11" s="1" t="s">
        <v>53</v>
      </c>
      <c r="I11" s="2">
        <v>41.592803887800002</v>
      </c>
      <c r="J11" s="2">
        <v>20.76</v>
      </c>
      <c r="K11" s="2">
        <f t="shared" si="0"/>
        <v>20.3</v>
      </c>
      <c r="L11" s="2">
        <f t="shared" si="1"/>
        <v>0.46</v>
      </c>
      <c r="N11" s="4">
        <v>0.05</v>
      </c>
      <c r="O11" s="5">
        <v>113.22499999999999</v>
      </c>
      <c r="P11" s="6">
        <v>16.11</v>
      </c>
      <c r="Q11" s="5">
        <v>33295.342499999999</v>
      </c>
      <c r="R11" s="7">
        <v>0.4</v>
      </c>
      <c r="S11" s="5">
        <v>607.95000000000005</v>
      </c>
      <c r="Z11" s="9">
        <v>1.83</v>
      </c>
      <c r="AA11" s="5">
        <v>333.76454999999999</v>
      </c>
      <c r="AB11" s="10">
        <v>1.91</v>
      </c>
      <c r="AC11" s="5">
        <v>313.5265</v>
      </c>
      <c r="AL11" s="5" t="str">
        <f t="shared" si="2"/>
        <v/>
      </c>
      <c r="AM11" s="3">
        <v>0.46</v>
      </c>
      <c r="AN11" s="5">
        <f t="shared" si="3"/>
        <v>2532.3000000000002</v>
      </c>
      <c r="AP11" s="5" t="str">
        <f t="shared" si="4"/>
        <v/>
      </c>
      <c r="AS11" s="5">
        <f t="shared" si="5"/>
        <v>34663.808549999994</v>
      </c>
      <c r="AT11" s="11">
        <f t="shared" si="6"/>
        <v>0.43000157588539822</v>
      </c>
      <c r="AU11" s="5">
        <f t="shared" si="7"/>
        <v>430.00157588539821</v>
      </c>
    </row>
    <row r="12" spans="1:47" x14ac:dyDescent="0.3">
      <c r="A12" s="1" t="s">
        <v>95</v>
      </c>
      <c r="B12" s="1" t="s">
        <v>89</v>
      </c>
      <c r="C12" s="1" t="s">
        <v>90</v>
      </c>
      <c r="D12" s="1" t="s">
        <v>85</v>
      </c>
      <c r="E12" s="1" t="s">
        <v>68</v>
      </c>
      <c r="F12" s="1" t="s">
        <v>86</v>
      </c>
      <c r="G12" s="1" t="s">
        <v>52</v>
      </c>
      <c r="H12" s="1" t="s">
        <v>53</v>
      </c>
      <c r="I12" s="2">
        <v>121.58824079199999</v>
      </c>
      <c r="J12" s="2">
        <v>40.4</v>
      </c>
      <c r="K12" s="2">
        <f t="shared" si="0"/>
        <v>38.43</v>
      </c>
      <c r="L12" s="2">
        <f t="shared" si="1"/>
        <v>1.5699999999999998</v>
      </c>
      <c r="N12" s="4">
        <v>20.12</v>
      </c>
      <c r="O12" s="5">
        <v>43543.099999999991</v>
      </c>
      <c r="P12" s="6">
        <v>18.309999999999999</v>
      </c>
      <c r="Q12" s="5">
        <v>37691.614999999998</v>
      </c>
      <c r="AL12" s="5" t="str">
        <f t="shared" si="2"/>
        <v/>
      </c>
      <c r="AM12" s="3">
        <v>0.85</v>
      </c>
      <c r="AN12" s="5">
        <f t="shared" si="3"/>
        <v>4679.25</v>
      </c>
      <c r="AP12" s="5" t="str">
        <f t="shared" si="4"/>
        <v/>
      </c>
      <c r="AQ12" s="2">
        <v>0.72</v>
      </c>
      <c r="AS12" s="5">
        <f t="shared" si="5"/>
        <v>81234.714999999997</v>
      </c>
      <c r="AT12" s="11">
        <f t="shared" si="6"/>
        <v>1.0077096813010527</v>
      </c>
      <c r="AU12" s="5">
        <f t="shared" si="7"/>
        <v>1007.7096813010526</v>
      </c>
    </row>
    <row r="13" spans="1:47" x14ac:dyDescent="0.3">
      <c r="A13" s="1" t="s">
        <v>95</v>
      </c>
      <c r="B13" s="1" t="s">
        <v>89</v>
      </c>
      <c r="C13" s="1" t="s">
        <v>90</v>
      </c>
      <c r="D13" s="1" t="s">
        <v>85</v>
      </c>
      <c r="E13" s="1" t="s">
        <v>96</v>
      </c>
      <c r="F13" s="1" t="s">
        <v>86</v>
      </c>
      <c r="G13" s="1" t="s">
        <v>52</v>
      </c>
      <c r="H13" s="1" t="s">
        <v>53</v>
      </c>
      <c r="I13" s="2">
        <v>121.58824079199999</v>
      </c>
      <c r="J13" s="2">
        <v>41.3</v>
      </c>
      <c r="K13" s="2">
        <f t="shared" ref="K13:K74" si="8">SUM(N13,P13,R13,T13,V13,X13,Z13,AB13,AE13,AG13,AI13)</f>
        <v>37.260000000000012</v>
      </c>
      <c r="L13" s="2">
        <f t="shared" ref="L13:L74" si="9">SUM(M13,AD13,AK13,AM13,AO13,AQ13,AR13)</f>
        <v>2.74</v>
      </c>
      <c r="P13" s="6">
        <v>37.260000000000012</v>
      </c>
      <c r="Q13" s="5">
        <v>76989.39</v>
      </c>
      <c r="AL13" s="5" t="str">
        <f t="shared" ref="AL13:AL44" si="10">IF(AK13&gt;0,AK13*$AL$1,"")</f>
        <v/>
      </c>
      <c r="AM13" s="3">
        <v>0.99</v>
      </c>
      <c r="AN13" s="5">
        <f t="shared" ref="AN13:AN44" si="11">IF(AM13&gt;0,AM13*$AN$1,"")</f>
        <v>5449.95</v>
      </c>
      <c r="AP13" s="5" t="str">
        <f t="shared" ref="AP13:AP44" si="12">IF(AO13&gt;0,AO13*$AP$1,"")</f>
        <v/>
      </c>
      <c r="AQ13" s="2">
        <v>1.75</v>
      </c>
      <c r="AS13" s="5">
        <f t="shared" ref="AS13:AS74" si="13">SUM(O13,Q13,S13,U13,W13,Y13,AA13,AC13,AF13,AH13,AJ13)</f>
        <v>76989.39</v>
      </c>
      <c r="AT13" s="11">
        <f t="shared" si="6"/>
        <v>0.95504678831534584</v>
      </c>
      <c r="AU13" s="5">
        <f t="shared" ref="AU13:AU44" si="14">(AT13/100)*$AU$1</f>
        <v>955.04678831534579</v>
      </c>
    </row>
    <row r="14" spans="1:47" x14ac:dyDescent="0.3">
      <c r="A14" s="1" t="s">
        <v>95</v>
      </c>
      <c r="B14" s="1" t="s">
        <v>89</v>
      </c>
      <c r="C14" s="1" t="s">
        <v>90</v>
      </c>
      <c r="D14" s="1" t="s">
        <v>85</v>
      </c>
      <c r="E14" s="1" t="s">
        <v>62</v>
      </c>
      <c r="F14" s="1" t="s">
        <v>86</v>
      </c>
      <c r="G14" s="1" t="s">
        <v>52</v>
      </c>
      <c r="H14" s="1" t="s">
        <v>53</v>
      </c>
      <c r="I14" s="2">
        <v>121.58824079199999</v>
      </c>
      <c r="J14" s="2">
        <v>39.89</v>
      </c>
      <c r="K14" s="2">
        <f t="shared" si="8"/>
        <v>37.340000000000003</v>
      </c>
      <c r="L14" s="2">
        <f t="shared" si="9"/>
        <v>2.54</v>
      </c>
      <c r="N14" s="4">
        <v>11.29</v>
      </c>
      <c r="O14" s="5">
        <v>21894.48</v>
      </c>
      <c r="P14" s="6">
        <v>26.05</v>
      </c>
      <c r="Q14" s="5">
        <v>46239.102500000001</v>
      </c>
      <c r="AL14" s="5" t="str">
        <f t="shared" si="10"/>
        <v/>
      </c>
      <c r="AM14" s="3">
        <v>1.1299999999999999</v>
      </c>
      <c r="AN14" s="5">
        <f t="shared" si="11"/>
        <v>6220.65</v>
      </c>
      <c r="AP14" s="5" t="str">
        <f t="shared" si="12"/>
        <v/>
      </c>
      <c r="AQ14" s="2">
        <v>1.41</v>
      </c>
      <c r="AS14" s="5">
        <f t="shared" si="13"/>
        <v>68133.582500000004</v>
      </c>
      <c r="AT14" s="11">
        <f t="shared" si="6"/>
        <v>0.8451912548345123</v>
      </c>
      <c r="AU14" s="5">
        <f t="shared" si="14"/>
        <v>845.19125483451239</v>
      </c>
    </row>
    <row r="15" spans="1:47" x14ac:dyDescent="0.3">
      <c r="A15" s="1" t="s">
        <v>97</v>
      </c>
      <c r="B15" s="1" t="s">
        <v>98</v>
      </c>
      <c r="C15" s="1" t="s">
        <v>99</v>
      </c>
      <c r="D15" s="1" t="s">
        <v>100</v>
      </c>
      <c r="E15" s="1" t="s">
        <v>61</v>
      </c>
      <c r="F15" s="1" t="s">
        <v>86</v>
      </c>
      <c r="G15" s="1" t="s">
        <v>52</v>
      </c>
      <c r="H15" s="1" t="s">
        <v>53</v>
      </c>
      <c r="I15" s="2">
        <v>39.887808727299998</v>
      </c>
      <c r="J15" s="2">
        <v>39.89</v>
      </c>
      <c r="K15" s="2">
        <f t="shared" si="8"/>
        <v>39.26</v>
      </c>
      <c r="L15" s="2">
        <f t="shared" si="9"/>
        <v>0.63</v>
      </c>
      <c r="P15" s="6">
        <v>29.97</v>
      </c>
      <c r="Q15" s="5">
        <v>52950.135000000002</v>
      </c>
      <c r="R15" s="7">
        <v>8.76</v>
      </c>
      <c r="S15" s="5">
        <v>10578.33</v>
      </c>
      <c r="AB15" s="10">
        <v>0.53</v>
      </c>
      <c r="AC15" s="5">
        <v>74.570999999999998</v>
      </c>
      <c r="AL15" s="5" t="str">
        <f t="shared" si="10"/>
        <v/>
      </c>
      <c r="AM15" s="3">
        <v>0.45</v>
      </c>
      <c r="AN15" s="5">
        <f t="shared" si="11"/>
        <v>2477.25</v>
      </c>
      <c r="AP15" s="5" t="str">
        <f t="shared" si="12"/>
        <v/>
      </c>
      <c r="AQ15" s="2">
        <v>0.18</v>
      </c>
      <c r="AS15" s="5">
        <f t="shared" si="13"/>
        <v>63603.036000000007</v>
      </c>
      <c r="AT15" s="11">
        <f t="shared" si="6"/>
        <v>0.78899021357235499</v>
      </c>
      <c r="AU15" s="5">
        <f t="shared" si="14"/>
        <v>788.99021357235495</v>
      </c>
    </row>
    <row r="16" spans="1:47" x14ac:dyDescent="0.3">
      <c r="A16" s="1" t="s">
        <v>101</v>
      </c>
      <c r="B16" s="1" t="s">
        <v>102</v>
      </c>
      <c r="C16" s="1" t="s">
        <v>103</v>
      </c>
      <c r="D16" s="1" t="s">
        <v>100</v>
      </c>
      <c r="E16" s="1" t="s">
        <v>104</v>
      </c>
      <c r="F16" s="1" t="s">
        <v>86</v>
      </c>
      <c r="G16" s="1" t="s">
        <v>52</v>
      </c>
      <c r="H16" s="1" t="s">
        <v>53</v>
      </c>
      <c r="I16" s="2">
        <v>150.035663347</v>
      </c>
      <c r="J16" s="2">
        <v>41.37</v>
      </c>
      <c r="K16" s="2">
        <f t="shared" si="8"/>
        <v>30.3</v>
      </c>
      <c r="L16" s="2">
        <f t="shared" si="9"/>
        <v>1.51</v>
      </c>
      <c r="P16" s="6">
        <v>17.79</v>
      </c>
      <c r="Q16" s="5">
        <v>21009.99</v>
      </c>
      <c r="R16" s="7">
        <v>12.41</v>
      </c>
      <c r="S16" s="5">
        <v>10778.084999999999</v>
      </c>
      <c r="AB16" s="10">
        <v>0.1</v>
      </c>
      <c r="AC16" s="5">
        <v>9.3800000000000008</v>
      </c>
      <c r="AK16" s="3">
        <v>0.01</v>
      </c>
      <c r="AL16" s="5">
        <f t="shared" si="10"/>
        <v>33.03</v>
      </c>
      <c r="AM16" s="3">
        <v>0.5</v>
      </c>
      <c r="AN16" s="5">
        <f t="shared" si="11"/>
        <v>2752.5</v>
      </c>
      <c r="AP16" s="5" t="str">
        <f t="shared" si="12"/>
        <v/>
      </c>
      <c r="AQ16" s="2">
        <v>1</v>
      </c>
      <c r="AS16" s="5">
        <f t="shared" si="13"/>
        <v>31797.455000000002</v>
      </c>
      <c r="AT16" s="11">
        <f t="shared" si="6"/>
        <v>0.39444470561919942</v>
      </c>
      <c r="AU16" s="5">
        <f t="shared" si="14"/>
        <v>394.4447056191994</v>
      </c>
    </row>
    <row r="17" spans="1:47" x14ac:dyDescent="0.3">
      <c r="A17" s="1" t="s">
        <v>101</v>
      </c>
      <c r="B17" s="1" t="s">
        <v>102</v>
      </c>
      <c r="C17" s="1" t="s">
        <v>103</v>
      </c>
      <c r="D17" s="1" t="s">
        <v>100</v>
      </c>
      <c r="E17" s="1" t="s">
        <v>60</v>
      </c>
      <c r="F17" s="1" t="s">
        <v>86</v>
      </c>
      <c r="G17" s="1" t="s">
        <v>52</v>
      </c>
      <c r="H17" s="1" t="s">
        <v>53</v>
      </c>
      <c r="I17" s="2">
        <v>150.035663347</v>
      </c>
      <c r="J17" s="2">
        <v>40.07</v>
      </c>
      <c r="K17" s="2">
        <f t="shared" si="8"/>
        <v>34.550000000000004</v>
      </c>
      <c r="L17" s="2">
        <f t="shared" si="9"/>
        <v>0</v>
      </c>
      <c r="P17" s="6">
        <v>2.88</v>
      </c>
      <c r="Q17" s="5">
        <v>3401.28</v>
      </c>
      <c r="R17" s="7">
        <v>30.31</v>
      </c>
      <c r="S17" s="5">
        <v>26489.25</v>
      </c>
      <c r="T17" s="8">
        <v>1.34</v>
      </c>
      <c r="U17" s="5">
        <v>349.13700000000011</v>
      </c>
      <c r="AB17" s="10">
        <v>0.02</v>
      </c>
      <c r="AC17" s="5">
        <v>1.8759999999999999</v>
      </c>
      <c r="AL17" s="5" t="str">
        <f t="shared" si="10"/>
        <v/>
      </c>
      <c r="AN17" s="5" t="str">
        <f t="shared" si="11"/>
        <v/>
      </c>
      <c r="AP17" s="5" t="str">
        <f t="shared" si="12"/>
        <v/>
      </c>
      <c r="AS17" s="5">
        <f t="shared" si="13"/>
        <v>30241.542999999998</v>
      </c>
      <c r="AT17" s="11">
        <f t="shared" si="6"/>
        <v>0.3751437505330335</v>
      </c>
      <c r="AU17" s="5">
        <f t="shared" si="14"/>
        <v>375.14375053303354</v>
      </c>
    </row>
    <row r="18" spans="1:47" x14ac:dyDescent="0.3">
      <c r="A18" s="1" t="s">
        <v>105</v>
      </c>
      <c r="B18" s="1" t="s">
        <v>93</v>
      </c>
      <c r="C18" s="1" t="s">
        <v>94</v>
      </c>
      <c r="D18" s="1" t="s">
        <v>85</v>
      </c>
      <c r="E18" s="1" t="s">
        <v>51</v>
      </c>
      <c r="F18" s="1" t="s">
        <v>59</v>
      </c>
      <c r="G18" s="1" t="s">
        <v>52</v>
      </c>
      <c r="H18" s="1" t="s">
        <v>53</v>
      </c>
      <c r="I18" s="2">
        <v>77.774696472000002</v>
      </c>
      <c r="J18" s="2">
        <v>37.49</v>
      </c>
      <c r="K18" s="2">
        <f t="shared" si="8"/>
        <v>35.53</v>
      </c>
      <c r="L18" s="2">
        <f t="shared" si="9"/>
        <v>1.96</v>
      </c>
      <c r="P18" s="6">
        <v>21.71</v>
      </c>
      <c r="Q18" s="5">
        <v>44889.81</v>
      </c>
      <c r="R18" s="7">
        <v>13.82</v>
      </c>
      <c r="S18" s="5">
        <v>21004.672500000001</v>
      </c>
      <c r="AL18" s="5" t="str">
        <f t="shared" si="10"/>
        <v/>
      </c>
      <c r="AM18" s="3">
        <v>0.51</v>
      </c>
      <c r="AN18" s="5">
        <f t="shared" si="11"/>
        <v>2807.55</v>
      </c>
      <c r="AP18" s="5" t="str">
        <f t="shared" si="12"/>
        <v/>
      </c>
      <c r="AQ18" s="2">
        <v>1.45</v>
      </c>
      <c r="AS18" s="5">
        <f t="shared" si="13"/>
        <v>65894.482499999998</v>
      </c>
      <c r="AT18" s="11">
        <f t="shared" si="6"/>
        <v>0.81741541112777694</v>
      </c>
      <c r="AU18" s="5">
        <f t="shared" si="14"/>
        <v>817.41541112777691</v>
      </c>
    </row>
    <row r="19" spans="1:47" x14ac:dyDescent="0.3">
      <c r="A19" s="1" t="s">
        <v>105</v>
      </c>
      <c r="B19" s="1" t="s">
        <v>93</v>
      </c>
      <c r="C19" s="1" t="s">
        <v>94</v>
      </c>
      <c r="D19" s="1" t="s">
        <v>85</v>
      </c>
      <c r="E19" s="1" t="s">
        <v>70</v>
      </c>
      <c r="F19" s="1" t="s">
        <v>59</v>
      </c>
      <c r="G19" s="1" t="s">
        <v>52</v>
      </c>
      <c r="H19" s="1" t="s">
        <v>53</v>
      </c>
      <c r="I19" s="2">
        <v>77.774696472000002</v>
      </c>
      <c r="J19" s="2">
        <v>39.32</v>
      </c>
      <c r="K19" s="2">
        <f t="shared" si="8"/>
        <v>37.28</v>
      </c>
      <c r="L19" s="2">
        <f t="shared" si="9"/>
        <v>2.04</v>
      </c>
      <c r="N19" s="4">
        <v>3.58</v>
      </c>
      <c r="O19" s="5">
        <v>5855.3499999999995</v>
      </c>
      <c r="P19" s="6">
        <v>14.99</v>
      </c>
      <c r="Q19" s="5">
        <v>24674.0425</v>
      </c>
      <c r="R19" s="7">
        <v>14.99</v>
      </c>
      <c r="S19" s="5">
        <v>19035.348750000001</v>
      </c>
      <c r="T19" s="8">
        <v>3.53</v>
      </c>
      <c r="U19" s="5">
        <v>1277.3463750000001</v>
      </c>
      <c r="AB19" s="10">
        <v>0.19</v>
      </c>
      <c r="AC19" s="5">
        <v>23.6845</v>
      </c>
      <c r="AL19" s="5" t="str">
        <f t="shared" si="10"/>
        <v/>
      </c>
      <c r="AM19" s="3">
        <v>0.54</v>
      </c>
      <c r="AN19" s="5">
        <f t="shared" si="11"/>
        <v>2972.7000000000003</v>
      </c>
      <c r="AP19" s="5" t="str">
        <f t="shared" si="12"/>
        <v/>
      </c>
      <c r="AQ19" s="2">
        <v>1.5</v>
      </c>
      <c r="AS19" s="5">
        <f t="shared" si="13"/>
        <v>50865.772125000003</v>
      </c>
      <c r="AT19" s="11">
        <f t="shared" si="6"/>
        <v>0.6309855462312598</v>
      </c>
      <c r="AU19" s="5">
        <f t="shared" si="14"/>
        <v>630.98554623125972</v>
      </c>
    </row>
    <row r="20" spans="1:47" x14ac:dyDescent="0.3">
      <c r="A20" s="1" t="s">
        <v>106</v>
      </c>
      <c r="B20" s="1" t="s">
        <v>89</v>
      </c>
      <c r="C20" s="1" t="s">
        <v>90</v>
      </c>
      <c r="D20" s="1" t="s">
        <v>85</v>
      </c>
      <c r="E20" s="1" t="s">
        <v>57</v>
      </c>
      <c r="F20" s="1" t="s">
        <v>59</v>
      </c>
      <c r="G20" s="1" t="s">
        <v>52</v>
      </c>
      <c r="H20" s="1" t="s">
        <v>53</v>
      </c>
      <c r="I20" s="2">
        <v>77.259304906099999</v>
      </c>
      <c r="J20" s="2">
        <v>36.979999999999997</v>
      </c>
      <c r="K20" s="2">
        <f t="shared" si="8"/>
        <v>36.980000000000004</v>
      </c>
      <c r="L20" s="2">
        <f t="shared" si="9"/>
        <v>0</v>
      </c>
      <c r="N20" s="4">
        <v>0.98</v>
      </c>
      <c r="O20" s="5">
        <v>1268.1199999999999</v>
      </c>
      <c r="P20" s="6">
        <v>27.21</v>
      </c>
      <c r="Q20" s="5">
        <v>40340.0075</v>
      </c>
      <c r="R20" s="7">
        <v>8.7899999999999991</v>
      </c>
      <c r="S20" s="5">
        <v>12586.73625</v>
      </c>
      <c r="AL20" s="5" t="str">
        <f t="shared" si="10"/>
        <v/>
      </c>
      <c r="AN20" s="5" t="str">
        <f t="shared" si="11"/>
        <v/>
      </c>
      <c r="AP20" s="5" t="str">
        <f t="shared" si="12"/>
        <v/>
      </c>
      <c r="AS20" s="5">
        <f t="shared" si="13"/>
        <v>54194.863750000004</v>
      </c>
      <c r="AT20" s="11">
        <f t="shared" si="6"/>
        <v>0.67228264268135218</v>
      </c>
      <c r="AU20" s="5">
        <f t="shared" si="14"/>
        <v>672.28264268135217</v>
      </c>
    </row>
    <row r="21" spans="1:47" x14ac:dyDescent="0.3">
      <c r="A21" s="1" t="s">
        <v>106</v>
      </c>
      <c r="B21" s="1" t="s">
        <v>89</v>
      </c>
      <c r="C21" s="1" t="s">
        <v>90</v>
      </c>
      <c r="D21" s="1" t="s">
        <v>85</v>
      </c>
      <c r="E21" s="1" t="s">
        <v>87</v>
      </c>
      <c r="F21" s="1" t="s">
        <v>59</v>
      </c>
      <c r="G21" s="1" t="s">
        <v>52</v>
      </c>
      <c r="H21" s="1" t="s">
        <v>53</v>
      </c>
      <c r="I21" s="2">
        <v>77.259304906099999</v>
      </c>
      <c r="J21" s="2">
        <v>39.32</v>
      </c>
      <c r="K21" s="2">
        <f t="shared" si="8"/>
        <v>39.32</v>
      </c>
      <c r="L21" s="2">
        <f t="shared" si="9"/>
        <v>0</v>
      </c>
      <c r="N21" s="4">
        <v>3.57</v>
      </c>
      <c r="O21" s="5">
        <v>5774.4749999999995</v>
      </c>
      <c r="P21" s="6">
        <v>26.59</v>
      </c>
      <c r="Q21" s="5">
        <v>40139.237500000003</v>
      </c>
      <c r="R21" s="7">
        <v>9.16</v>
      </c>
      <c r="S21" s="5">
        <v>13678.875</v>
      </c>
      <c r="AL21" s="5" t="str">
        <f t="shared" si="10"/>
        <v/>
      </c>
      <c r="AN21" s="5" t="str">
        <f t="shared" si="11"/>
        <v/>
      </c>
      <c r="AP21" s="5" t="str">
        <f t="shared" si="12"/>
        <v/>
      </c>
      <c r="AS21" s="5">
        <f t="shared" si="13"/>
        <v>59592.587500000001</v>
      </c>
      <c r="AT21" s="11">
        <f t="shared" si="6"/>
        <v>0.73924094345047053</v>
      </c>
      <c r="AU21" s="5">
        <f t="shared" si="14"/>
        <v>739.24094345047058</v>
      </c>
    </row>
    <row r="22" spans="1:47" x14ac:dyDescent="0.3">
      <c r="A22" s="1" t="s">
        <v>107</v>
      </c>
      <c r="B22" s="1" t="s">
        <v>98</v>
      </c>
      <c r="C22" s="1" t="s">
        <v>99</v>
      </c>
      <c r="D22" s="1" t="s">
        <v>100</v>
      </c>
      <c r="E22" s="1" t="s">
        <v>54</v>
      </c>
      <c r="F22" s="1" t="s">
        <v>59</v>
      </c>
      <c r="G22" s="1" t="s">
        <v>52</v>
      </c>
      <c r="H22" s="1" t="s">
        <v>53</v>
      </c>
      <c r="I22" s="2">
        <v>156.05119173200001</v>
      </c>
      <c r="J22" s="2">
        <v>34.57</v>
      </c>
      <c r="K22" s="2">
        <f t="shared" si="8"/>
        <v>34.57</v>
      </c>
      <c r="L22" s="2">
        <f t="shared" si="9"/>
        <v>0</v>
      </c>
      <c r="R22" s="7">
        <v>22.6</v>
      </c>
      <c r="S22" s="5">
        <v>24938.977500000001</v>
      </c>
      <c r="T22" s="8">
        <v>11.97</v>
      </c>
      <c r="U22" s="5">
        <v>3898.4793749999999</v>
      </c>
      <c r="AL22" s="5" t="str">
        <f t="shared" si="10"/>
        <v/>
      </c>
      <c r="AN22" s="5" t="str">
        <f t="shared" si="11"/>
        <v/>
      </c>
      <c r="AP22" s="5" t="str">
        <f t="shared" si="12"/>
        <v/>
      </c>
      <c r="AS22" s="5">
        <f t="shared" si="13"/>
        <v>28837.456875</v>
      </c>
      <c r="AT22" s="11">
        <f t="shared" si="6"/>
        <v>0.35772618242138354</v>
      </c>
      <c r="AU22" s="5">
        <f t="shared" si="14"/>
        <v>357.72618242138356</v>
      </c>
    </row>
    <row r="23" spans="1:47" x14ac:dyDescent="0.3">
      <c r="A23" s="1" t="s">
        <v>107</v>
      </c>
      <c r="B23" s="1" t="s">
        <v>98</v>
      </c>
      <c r="C23" s="1" t="s">
        <v>99</v>
      </c>
      <c r="D23" s="1" t="s">
        <v>100</v>
      </c>
      <c r="E23" s="1" t="s">
        <v>56</v>
      </c>
      <c r="F23" s="1" t="s">
        <v>59</v>
      </c>
      <c r="G23" s="1" t="s">
        <v>52</v>
      </c>
      <c r="H23" s="1" t="s">
        <v>53</v>
      </c>
      <c r="I23" s="2">
        <v>156.05119173200001</v>
      </c>
      <c r="J23" s="2">
        <v>37.33</v>
      </c>
      <c r="K23" s="2">
        <f t="shared" si="8"/>
        <v>37.33</v>
      </c>
      <c r="L23" s="2">
        <f t="shared" si="9"/>
        <v>0</v>
      </c>
      <c r="P23" s="6">
        <v>0.62</v>
      </c>
      <c r="Q23" s="5">
        <v>915.27499999999998</v>
      </c>
      <c r="R23" s="7">
        <v>36.270000000000003</v>
      </c>
      <c r="S23" s="5">
        <v>40647.971250000002</v>
      </c>
      <c r="T23" s="8">
        <v>0.44</v>
      </c>
      <c r="U23" s="5">
        <v>143.30250000000001</v>
      </c>
      <c r="AL23" s="5" t="str">
        <f t="shared" si="10"/>
        <v/>
      </c>
      <c r="AN23" s="5" t="str">
        <f t="shared" si="11"/>
        <v/>
      </c>
      <c r="AP23" s="5" t="str">
        <f t="shared" si="12"/>
        <v/>
      </c>
      <c r="AS23" s="5">
        <f t="shared" si="13"/>
        <v>41706.548750000002</v>
      </c>
      <c r="AT23" s="11">
        <f t="shared" si="6"/>
        <v>0.51736616481056541</v>
      </c>
      <c r="AU23" s="5">
        <f t="shared" si="14"/>
        <v>517.36616481056535</v>
      </c>
    </row>
    <row r="24" spans="1:47" x14ac:dyDescent="0.3">
      <c r="A24" s="1" t="s">
        <v>107</v>
      </c>
      <c r="B24" s="1" t="s">
        <v>98</v>
      </c>
      <c r="C24" s="1" t="s">
        <v>99</v>
      </c>
      <c r="D24" s="1" t="s">
        <v>100</v>
      </c>
      <c r="E24" s="1" t="s">
        <v>91</v>
      </c>
      <c r="F24" s="1" t="s">
        <v>59</v>
      </c>
      <c r="G24" s="1" t="s">
        <v>52</v>
      </c>
      <c r="H24" s="1" t="s">
        <v>53</v>
      </c>
      <c r="I24" s="2">
        <v>156.05119173200001</v>
      </c>
      <c r="J24" s="2">
        <v>40.03</v>
      </c>
      <c r="K24" s="2">
        <f t="shared" si="8"/>
        <v>40</v>
      </c>
      <c r="L24" s="2">
        <f t="shared" si="9"/>
        <v>0</v>
      </c>
      <c r="N24" s="4">
        <v>3.25</v>
      </c>
      <c r="O24" s="5">
        <v>5256.875</v>
      </c>
      <c r="P24" s="6">
        <v>15.01</v>
      </c>
      <c r="Q24" s="5">
        <v>22436.047500000001</v>
      </c>
      <c r="R24" s="7">
        <v>21.74</v>
      </c>
      <c r="S24" s="5">
        <v>29576.767500000002</v>
      </c>
      <c r="AL24" s="5" t="str">
        <f t="shared" si="10"/>
        <v/>
      </c>
      <c r="AN24" s="5" t="str">
        <f t="shared" si="11"/>
        <v/>
      </c>
      <c r="AP24" s="5" t="str">
        <f t="shared" si="12"/>
        <v/>
      </c>
      <c r="AS24" s="5">
        <f t="shared" si="13"/>
        <v>57269.69</v>
      </c>
      <c r="AT24" s="11">
        <f t="shared" si="6"/>
        <v>0.71042559893402824</v>
      </c>
      <c r="AU24" s="5">
        <f t="shared" si="14"/>
        <v>710.42559893402824</v>
      </c>
    </row>
    <row r="25" spans="1:47" x14ac:dyDescent="0.3">
      <c r="A25" s="1" t="s">
        <v>107</v>
      </c>
      <c r="B25" s="1" t="s">
        <v>98</v>
      </c>
      <c r="C25" s="1" t="s">
        <v>99</v>
      </c>
      <c r="D25" s="1" t="s">
        <v>100</v>
      </c>
      <c r="E25" s="1" t="s">
        <v>67</v>
      </c>
      <c r="F25" s="1" t="s">
        <v>59</v>
      </c>
      <c r="G25" s="1" t="s">
        <v>52</v>
      </c>
      <c r="H25" s="1" t="s">
        <v>53</v>
      </c>
      <c r="I25" s="2">
        <v>156.05119173200001</v>
      </c>
      <c r="J25" s="2">
        <v>37.880000000000003</v>
      </c>
      <c r="K25" s="2">
        <f t="shared" si="8"/>
        <v>37.82</v>
      </c>
      <c r="L25" s="2">
        <f t="shared" si="9"/>
        <v>0.06</v>
      </c>
      <c r="P25" s="6">
        <v>21.42</v>
      </c>
      <c r="Q25" s="5">
        <v>30437.322499999998</v>
      </c>
      <c r="R25" s="7">
        <v>15.74</v>
      </c>
      <c r="S25" s="5">
        <v>17009.572499999998</v>
      </c>
      <c r="Z25" s="9">
        <v>0.66</v>
      </c>
      <c r="AA25" s="5">
        <v>69.306299999999993</v>
      </c>
      <c r="AK25" s="3">
        <v>0.04</v>
      </c>
      <c r="AL25" s="5">
        <f t="shared" si="10"/>
        <v>132.12</v>
      </c>
      <c r="AN25" s="5" t="str">
        <f t="shared" si="11"/>
        <v/>
      </c>
      <c r="AP25" s="5" t="str">
        <f t="shared" si="12"/>
        <v/>
      </c>
      <c r="AQ25" s="2">
        <v>0.02</v>
      </c>
      <c r="AS25" s="5">
        <f t="shared" si="13"/>
        <v>47516.201299999993</v>
      </c>
      <c r="AT25" s="11">
        <f t="shared" si="6"/>
        <v>0.58943440705934225</v>
      </c>
      <c r="AU25" s="5">
        <f t="shared" si="14"/>
        <v>589.43440705934222</v>
      </c>
    </row>
    <row r="26" spans="1:47" x14ac:dyDescent="0.3">
      <c r="A26" s="1" t="s">
        <v>108</v>
      </c>
      <c r="B26" s="1" t="s">
        <v>109</v>
      </c>
      <c r="C26" s="1" t="s">
        <v>110</v>
      </c>
      <c r="D26" s="1" t="s">
        <v>111</v>
      </c>
      <c r="E26" s="1" t="s">
        <v>60</v>
      </c>
      <c r="F26" s="1" t="s">
        <v>59</v>
      </c>
      <c r="G26" s="1" t="s">
        <v>52</v>
      </c>
      <c r="H26" s="1" t="s">
        <v>53</v>
      </c>
      <c r="I26" s="2">
        <v>80.075372257400005</v>
      </c>
      <c r="J26" s="2">
        <v>4.9000000000000004</v>
      </c>
      <c r="K26" s="2">
        <f t="shared" si="8"/>
        <v>4</v>
      </c>
      <c r="L26" s="2">
        <f t="shared" si="9"/>
        <v>0.89999999999999991</v>
      </c>
      <c r="N26" s="4">
        <v>2.44</v>
      </c>
      <c r="O26" s="5">
        <v>4736.04</v>
      </c>
      <c r="P26" s="6">
        <v>1.56</v>
      </c>
      <c r="Q26" s="5">
        <v>2763.54</v>
      </c>
      <c r="AL26" s="5" t="str">
        <f t="shared" si="10"/>
        <v/>
      </c>
      <c r="AM26" s="3">
        <v>0.32</v>
      </c>
      <c r="AN26" s="5">
        <f t="shared" si="11"/>
        <v>1761.6000000000001</v>
      </c>
      <c r="AP26" s="5" t="str">
        <f t="shared" si="12"/>
        <v/>
      </c>
      <c r="AQ26" s="2">
        <v>0.57999999999999996</v>
      </c>
      <c r="AS26" s="5">
        <f t="shared" si="13"/>
        <v>7499.58</v>
      </c>
      <c r="AT26" s="11">
        <f t="shared" si="6"/>
        <v>9.3031647512910556E-2</v>
      </c>
      <c r="AU26" s="5">
        <f t="shared" si="14"/>
        <v>93.031647512910553</v>
      </c>
    </row>
    <row r="27" spans="1:47" x14ac:dyDescent="0.3">
      <c r="A27" s="1" t="s">
        <v>108</v>
      </c>
      <c r="B27" s="1" t="s">
        <v>109</v>
      </c>
      <c r="C27" s="1" t="s">
        <v>110</v>
      </c>
      <c r="D27" s="1" t="s">
        <v>111</v>
      </c>
      <c r="E27" s="1" t="s">
        <v>61</v>
      </c>
      <c r="F27" s="1" t="s">
        <v>59</v>
      </c>
      <c r="G27" s="1" t="s">
        <v>52</v>
      </c>
      <c r="H27" s="1" t="s">
        <v>53</v>
      </c>
      <c r="I27" s="2">
        <v>80.075372257400005</v>
      </c>
      <c r="J27" s="2">
        <v>33.729999999999997</v>
      </c>
      <c r="K27" s="2">
        <f t="shared" si="8"/>
        <v>32.729999999999997</v>
      </c>
      <c r="L27" s="2">
        <f t="shared" si="9"/>
        <v>1</v>
      </c>
      <c r="N27" s="4">
        <v>0.28999999999999998</v>
      </c>
      <c r="O27" s="5">
        <v>582.29999999999995</v>
      </c>
      <c r="P27" s="6">
        <v>31.72</v>
      </c>
      <c r="Q27" s="5">
        <v>56191.98</v>
      </c>
      <c r="R27" s="7">
        <v>0.72</v>
      </c>
      <c r="S27" s="5">
        <v>937.98</v>
      </c>
      <c r="AL27" s="5" t="str">
        <f t="shared" si="10"/>
        <v/>
      </c>
      <c r="AM27" s="3">
        <v>0.39</v>
      </c>
      <c r="AN27" s="5">
        <f t="shared" si="11"/>
        <v>2146.9500000000003</v>
      </c>
      <c r="AP27" s="5" t="str">
        <f t="shared" si="12"/>
        <v/>
      </c>
      <c r="AQ27" s="2">
        <v>0.61</v>
      </c>
      <c r="AS27" s="5">
        <f t="shared" si="13"/>
        <v>57712.260000000009</v>
      </c>
      <c r="AT27" s="11">
        <f t="shared" si="6"/>
        <v>0.7159156418750714</v>
      </c>
      <c r="AU27" s="5">
        <f t="shared" si="14"/>
        <v>715.9156418750714</v>
      </c>
    </row>
    <row r="28" spans="1:47" x14ac:dyDescent="0.3">
      <c r="A28" s="1" t="s">
        <v>108</v>
      </c>
      <c r="B28" s="1" t="s">
        <v>109</v>
      </c>
      <c r="C28" s="1" t="s">
        <v>110</v>
      </c>
      <c r="D28" s="1" t="s">
        <v>111</v>
      </c>
      <c r="E28" s="1" t="s">
        <v>62</v>
      </c>
      <c r="F28" s="1" t="s">
        <v>59</v>
      </c>
      <c r="G28" s="1" t="s">
        <v>52</v>
      </c>
      <c r="H28" s="1" t="s">
        <v>53</v>
      </c>
      <c r="I28" s="2">
        <v>80.075372257400005</v>
      </c>
      <c r="J28" s="2">
        <v>37.200000000000003</v>
      </c>
      <c r="K28" s="2">
        <f t="shared" si="8"/>
        <v>37.200000000000003</v>
      </c>
      <c r="L28" s="2">
        <f t="shared" si="9"/>
        <v>0</v>
      </c>
      <c r="P28" s="6">
        <v>4.1100000000000003</v>
      </c>
      <c r="Q28" s="5">
        <v>7280.8650000000007</v>
      </c>
      <c r="R28" s="7">
        <v>30.32</v>
      </c>
      <c r="S28" s="5">
        <v>39499.379999999997</v>
      </c>
      <c r="T28" s="8">
        <v>2.77</v>
      </c>
      <c r="U28" s="5">
        <v>1082.5852500000001</v>
      </c>
      <c r="AL28" s="5" t="str">
        <f t="shared" si="10"/>
        <v/>
      </c>
      <c r="AN28" s="5" t="str">
        <f t="shared" si="11"/>
        <v/>
      </c>
      <c r="AP28" s="5" t="str">
        <f t="shared" si="12"/>
        <v/>
      </c>
      <c r="AS28" s="5">
        <f t="shared" si="13"/>
        <v>47862.830249999999</v>
      </c>
      <c r="AT28" s="11">
        <f t="shared" si="6"/>
        <v>0.59373430949310135</v>
      </c>
      <c r="AU28" s="5">
        <f t="shared" si="14"/>
        <v>593.73430949310136</v>
      </c>
    </row>
    <row r="29" spans="1:47" x14ac:dyDescent="0.3">
      <c r="A29" s="1" t="s">
        <v>112</v>
      </c>
      <c r="B29" s="1" t="s">
        <v>98</v>
      </c>
      <c r="C29" s="1" t="s">
        <v>99</v>
      </c>
      <c r="D29" s="1" t="s">
        <v>100</v>
      </c>
      <c r="E29" s="1" t="s">
        <v>68</v>
      </c>
      <c r="F29" s="1" t="s">
        <v>59</v>
      </c>
      <c r="G29" s="1" t="s">
        <v>52</v>
      </c>
      <c r="H29" s="1" t="s">
        <v>53</v>
      </c>
      <c r="I29" s="2">
        <v>10.941691388500001</v>
      </c>
      <c r="J29" s="2">
        <v>10.16</v>
      </c>
      <c r="K29" s="2">
        <f t="shared" si="8"/>
        <v>9.82</v>
      </c>
      <c r="L29" s="2">
        <f t="shared" si="9"/>
        <v>0.33</v>
      </c>
      <c r="P29" s="6">
        <v>0.06</v>
      </c>
      <c r="Q29" s="5">
        <v>106.29</v>
      </c>
      <c r="R29" s="7">
        <v>0.05</v>
      </c>
      <c r="S29" s="5">
        <v>65.137500000000003</v>
      </c>
      <c r="Z29" s="9">
        <v>7.46</v>
      </c>
      <c r="AA29" s="5">
        <v>990.61109999999996</v>
      </c>
      <c r="AB29" s="10">
        <v>2.25</v>
      </c>
      <c r="AC29" s="5">
        <v>232.155</v>
      </c>
      <c r="AK29" s="3">
        <v>9.0000000000000011E-2</v>
      </c>
      <c r="AL29" s="5">
        <f t="shared" si="10"/>
        <v>297.27000000000004</v>
      </c>
      <c r="AM29" s="3">
        <v>0.04</v>
      </c>
      <c r="AN29" s="5">
        <f t="shared" si="11"/>
        <v>220.20000000000002</v>
      </c>
      <c r="AP29" s="5" t="str">
        <f t="shared" si="12"/>
        <v/>
      </c>
      <c r="AQ29" s="2">
        <v>0.2</v>
      </c>
      <c r="AS29" s="5">
        <f t="shared" si="13"/>
        <v>1394.1935999999998</v>
      </c>
      <c r="AT29" s="11">
        <f t="shared" si="6"/>
        <v>1.7294852186383214E-2</v>
      </c>
      <c r="AU29" s="5">
        <f t="shared" si="14"/>
        <v>17.294852186383213</v>
      </c>
    </row>
    <row r="30" spans="1:47" x14ac:dyDescent="0.3">
      <c r="A30" s="1" t="s">
        <v>113</v>
      </c>
      <c r="B30" s="1" t="s">
        <v>114</v>
      </c>
      <c r="C30" s="1" t="s">
        <v>115</v>
      </c>
      <c r="D30" s="1" t="s">
        <v>85</v>
      </c>
      <c r="E30" s="1" t="s">
        <v>68</v>
      </c>
      <c r="F30" s="1" t="s">
        <v>59</v>
      </c>
      <c r="G30" s="1" t="s">
        <v>52</v>
      </c>
      <c r="H30" s="1" t="s">
        <v>53</v>
      </c>
      <c r="I30" s="2">
        <v>68.795982641500004</v>
      </c>
      <c r="J30" s="2">
        <v>27.92</v>
      </c>
      <c r="K30" s="2">
        <f t="shared" si="8"/>
        <v>26.67</v>
      </c>
      <c r="L30" s="2">
        <f t="shared" si="9"/>
        <v>1.25</v>
      </c>
      <c r="P30" s="6">
        <v>3.71</v>
      </c>
      <c r="Q30" s="5">
        <v>6551.5974999999999</v>
      </c>
      <c r="R30" s="7">
        <v>20.21</v>
      </c>
      <c r="S30" s="5">
        <v>26259.0975</v>
      </c>
      <c r="T30" s="8">
        <v>2.71</v>
      </c>
      <c r="U30" s="5">
        <v>1059.1357499999999</v>
      </c>
      <c r="Z30" s="9">
        <v>0.04</v>
      </c>
      <c r="AA30" s="5">
        <v>6.2531999999999996</v>
      </c>
      <c r="AL30" s="5" t="str">
        <f t="shared" si="10"/>
        <v/>
      </c>
      <c r="AM30" s="3">
        <v>0.5</v>
      </c>
      <c r="AN30" s="5">
        <f t="shared" si="11"/>
        <v>2752.5</v>
      </c>
      <c r="AP30" s="5" t="str">
        <f t="shared" si="12"/>
        <v/>
      </c>
      <c r="AQ30" s="2">
        <v>0.75</v>
      </c>
      <c r="AS30" s="5">
        <f t="shared" si="13"/>
        <v>33876.08395</v>
      </c>
      <c r="AT30" s="11">
        <f t="shared" si="6"/>
        <v>0.42022991969605855</v>
      </c>
      <c r="AU30" s="5">
        <f t="shared" si="14"/>
        <v>420.22991969605857</v>
      </c>
    </row>
    <row r="31" spans="1:47" x14ac:dyDescent="0.3">
      <c r="A31" s="1" t="s">
        <v>113</v>
      </c>
      <c r="B31" s="1" t="s">
        <v>114</v>
      </c>
      <c r="C31" s="1" t="s">
        <v>115</v>
      </c>
      <c r="D31" s="1" t="s">
        <v>85</v>
      </c>
      <c r="E31" s="1" t="s">
        <v>96</v>
      </c>
      <c r="F31" s="1" t="s">
        <v>59</v>
      </c>
      <c r="G31" s="1" t="s">
        <v>52</v>
      </c>
      <c r="H31" s="1" t="s">
        <v>53</v>
      </c>
      <c r="I31" s="2">
        <v>68.795982641500004</v>
      </c>
      <c r="J31" s="2">
        <v>39.82</v>
      </c>
      <c r="K31" s="2">
        <f t="shared" si="8"/>
        <v>37.97</v>
      </c>
      <c r="L31" s="2">
        <f t="shared" si="9"/>
        <v>1.85</v>
      </c>
      <c r="N31" s="4">
        <v>1.62</v>
      </c>
      <c r="O31" s="5">
        <v>2636.5250000000001</v>
      </c>
      <c r="P31" s="6">
        <v>22.56</v>
      </c>
      <c r="Q31" s="5">
        <v>36740.910000000003</v>
      </c>
      <c r="R31" s="7">
        <v>13.79</v>
      </c>
      <c r="S31" s="5">
        <v>15732.877500000001</v>
      </c>
      <c r="AL31" s="5" t="str">
        <f t="shared" si="10"/>
        <v/>
      </c>
      <c r="AM31" s="3">
        <v>0.74</v>
      </c>
      <c r="AN31" s="5">
        <f t="shared" si="11"/>
        <v>4073.7</v>
      </c>
      <c r="AP31" s="5" t="str">
        <f t="shared" si="12"/>
        <v/>
      </c>
      <c r="AQ31" s="2">
        <v>1.1100000000000001</v>
      </c>
      <c r="AS31" s="5">
        <f t="shared" si="13"/>
        <v>55110.312500000007</v>
      </c>
      <c r="AT31" s="11">
        <f t="shared" si="6"/>
        <v>0.68363870601104992</v>
      </c>
      <c r="AU31" s="5">
        <f t="shared" si="14"/>
        <v>683.63870601104998</v>
      </c>
    </row>
    <row r="32" spans="1:47" x14ac:dyDescent="0.3">
      <c r="A32" s="1" t="s">
        <v>116</v>
      </c>
      <c r="B32" s="1" t="s">
        <v>117</v>
      </c>
      <c r="C32" s="1" t="s">
        <v>118</v>
      </c>
      <c r="D32" s="1" t="s">
        <v>85</v>
      </c>
      <c r="E32" s="1" t="s">
        <v>104</v>
      </c>
      <c r="F32" s="1" t="s">
        <v>59</v>
      </c>
      <c r="G32" s="1" t="s">
        <v>52</v>
      </c>
      <c r="H32" s="1" t="s">
        <v>53</v>
      </c>
      <c r="I32" s="2">
        <v>157.74811204900001</v>
      </c>
      <c r="J32" s="2">
        <v>39.33</v>
      </c>
      <c r="K32" s="2">
        <f t="shared" si="8"/>
        <v>39.33</v>
      </c>
      <c r="L32" s="2">
        <f t="shared" si="9"/>
        <v>0</v>
      </c>
      <c r="P32" s="6">
        <v>29.75</v>
      </c>
      <c r="Q32" s="5">
        <v>56868.102500000001</v>
      </c>
      <c r="R32" s="7">
        <v>9.58</v>
      </c>
      <c r="S32" s="5">
        <v>14199.975</v>
      </c>
      <c r="AL32" s="5" t="str">
        <f t="shared" si="10"/>
        <v/>
      </c>
      <c r="AN32" s="5" t="str">
        <f t="shared" si="11"/>
        <v/>
      </c>
      <c r="AP32" s="5" t="str">
        <f t="shared" si="12"/>
        <v/>
      </c>
      <c r="AS32" s="5">
        <f t="shared" si="13"/>
        <v>71068.077499999999</v>
      </c>
      <c r="AT32" s="11">
        <f t="shared" si="6"/>
        <v>0.88159341395120916</v>
      </c>
      <c r="AU32" s="5">
        <f t="shared" si="14"/>
        <v>881.59341395120919</v>
      </c>
    </row>
    <row r="33" spans="1:47" x14ac:dyDescent="0.3">
      <c r="A33" s="1" t="s">
        <v>116</v>
      </c>
      <c r="B33" s="1" t="s">
        <v>117</v>
      </c>
      <c r="C33" s="1" t="s">
        <v>118</v>
      </c>
      <c r="D33" s="1" t="s">
        <v>85</v>
      </c>
      <c r="E33" s="1" t="s">
        <v>71</v>
      </c>
      <c r="F33" s="1" t="s">
        <v>59</v>
      </c>
      <c r="G33" s="1" t="s">
        <v>52</v>
      </c>
      <c r="H33" s="1" t="s">
        <v>53</v>
      </c>
      <c r="I33" s="2">
        <v>157.74811204900001</v>
      </c>
      <c r="J33" s="2">
        <v>39.43</v>
      </c>
      <c r="K33" s="2">
        <f t="shared" si="8"/>
        <v>37.300000000000004</v>
      </c>
      <c r="L33" s="2">
        <f t="shared" si="9"/>
        <v>2.13</v>
      </c>
      <c r="P33" s="6">
        <v>10.31</v>
      </c>
      <c r="Q33" s="5">
        <v>21308.192500000001</v>
      </c>
      <c r="R33" s="7">
        <v>10.64</v>
      </c>
      <c r="S33" s="5">
        <v>16167.127500000001</v>
      </c>
      <c r="T33" s="8">
        <v>16.25</v>
      </c>
      <c r="U33" s="5">
        <v>7361.1888750000016</v>
      </c>
      <c r="AB33" s="10">
        <v>9.9999999999999992E-2</v>
      </c>
      <c r="AC33" s="5">
        <v>15.946</v>
      </c>
      <c r="AL33" s="5" t="str">
        <f t="shared" si="10"/>
        <v/>
      </c>
      <c r="AM33" s="3">
        <v>0.63</v>
      </c>
      <c r="AN33" s="5">
        <f t="shared" si="11"/>
        <v>3468.15</v>
      </c>
      <c r="AP33" s="5" t="str">
        <f t="shared" si="12"/>
        <v/>
      </c>
      <c r="AQ33" s="2">
        <v>1.5</v>
      </c>
      <c r="AS33" s="5">
        <f t="shared" si="13"/>
        <v>44852.454875000003</v>
      </c>
      <c r="AT33" s="11">
        <f t="shared" si="6"/>
        <v>0.55639086082416978</v>
      </c>
      <c r="AU33" s="5">
        <f t="shared" si="14"/>
        <v>556.39086082416975</v>
      </c>
    </row>
    <row r="34" spans="1:47" x14ac:dyDescent="0.3">
      <c r="A34" s="1" t="s">
        <v>116</v>
      </c>
      <c r="B34" s="1" t="s">
        <v>117</v>
      </c>
      <c r="C34" s="1" t="s">
        <v>118</v>
      </c>
      <c r="D34" s="1" t="s">
        <v>85</v>
      </c>
      <c r="E34" s="1" t="s">
        <v>58</v>
      </c>
      <c r="F34" s="1" t="s">
        <v>59</v>
      </c>
      <c r="G34" s="1" t="s">
        <v>52</v>
      </c>
      <c r="H34" s="1" t="s">
        <v>53</v>
      </c>
      <c r="I34" s="2">
        <v>157.74811204900001</v>
      </c>
      <c r="J34" s="2">
        <v>38.6</v>
      </c>
      <c r="K34" s="2">
        <f t="shared" si="8"/>
        <v>35.230000000000004</v>
      </c>
      <c r="L34" s="2">
        <f t="shared" si="9"/>
        <v>3.37</v>
      </c>
      <c r="N34" s="4">
        <v>13.97</v>
      </c>
      <c r="O34" s="5">
        <v>31635.064999999999</v>
      </c>
      <c r="P34" s="6">
        <v>21.26</v>
      </c>
      <c r="Q34" s="5">
        <v>43330.89</v>
      </c>
      <c r="AL34" s="5" t="str">
        <f t="shared" si="10"/>
        <v/>
      </c>
      <c r="AM34" s="3">
        <v>1.1200000000000001</v>
      </c>
      <c r="AN34" s="5">
        <f t="shared" si="11"/>
        <v>6165.6</v>
      </c>
      <c r="AP34" s="5" t="str">
        <f t="shared" si="12"/>
        <v/>
      </c>
      <c r="AQ34" s="2">
        <v>2.25</v>
      </c>
      <c r="AS34" s="5">
        <f t="shared" si="13"/>
        <v>74965.955000000002</v>
      </c>
      <c r="AT34" s="11">
        <f t="shared" si="6"/>
        <v>0.92994625046052115</v>
      </c>
      <c r="AU34" s="5">
        <f t="shared" si="14"/>
        <v>929.94625046052113</v>
      </c>
    </row>
    <row r="35" spans="1:47" x14ac:dyDescent="0.3">
      <c r="A35" s="1" t="s">
        <v>116</v>
      </c>
      <c r="B35" s="1" t="s">
        <v>117</v>
      </c>
      <c r="C35" s="1" t="s">
        <v>118</v>
      </c>
      <c r="D35" s="1" t="s">
        <v>85</v>
      </c>
      <c r="E35" s="1" t="s">
        <v>60</v>
      </c>
      <c r="F35" s="1" t="s">
        <v>59</v>
      </c>
      <c r="G35" s="1" t="s">
        <v>52</v>
      </c>
      <c r="H35" s="1" t="s">
        <v>53</v>
      </c>
      <c r="I35" s="2">
        <v>157.74811204900001</v>
      </c>
      <c r="J35" s="2">
        <v>33.72</v>
      </c>
      <c r="K35" s="2">
        <f t="shared" si="8"/>
        <v>32.270000000000003</v>
      </c>
      <c r="L35" s="2">
        <f t="shared" si="9"/>
        <v>1.4500000000000002</v>
      </c>
      <c r="N35" s="4">
        <v>7.7</v>
      </c>
      <c r="O35" s="5">
        <v>14958.64</v>
      </c>
      <c r="P35" s="6">
        <v>24.57</v>
      </c>
      <c r="Q35" s="5">
        <v>41010.225000000013</v>
      </c>
      <c r="AL35" s="5" t="str">
        <f t="shared" si="10"/>
        <v/>
      </c>
      <c r="AM35" s="3">
        <v>0.59000000000000008</v>
      </c>
      <c r="AN35" s="5">
        <f t="shared" si="11"/>
        <v>3247.9500000000003</v>
      </c>
      <c r="AP35" s="5" t="str">
        <f t="shared" si="12"/>
        <v/>
      </c>
      <c r="AQ35" s="2">
        <v>0.86</v>
      </c>
      <c r="AS35" s="5">
        <f t="shared" si="13"/>
        <v>55968.865000000013</v>
      </c>
      <c r="AT35" s="11">
        <f t="shared" si="6"/>
        <v>0.6942889762330261</v>
      </c>
      <c r="AU35" s="5">
        <f t="shared" si="14"/>
        <v>694.28897623302612</v>
      </c>
    </row>
    <row r="36" spans="1:47" x14ac:dyDescent="0.3">
      <c r="A36" s="1" t="s">
        <v>116</v>
      </c>
      <c r="B36" s="1" t="s">
        <v>117</v>
      </c>
      <c r="C36" s="1" t="s">
        <v>118</v>
      </c>
      <c r="D36" s="1" t="s">
        <v>85</v>
      </c>
      <c r="E36" s="1" t="s">
        <v>61</v>
      </c>
      <c r="F36" s="1" t="s">
        <v>59</v>
      </c>
      <c r="G36" s="1" t="s">
        <v>52</v>
      </c>
      <c r="H36" s="1" t="s">
        <v>53</v>
      </c>
      <c r="I36" s="2">
        <v>157.74811204900001</v>
      </c>
      <c r="J36" s="2">
        <v>5.2</v>
      </c>
      <c r="K36" s="2">
        <f t="shared" si="8"/>
        <v>4.3899999999999997</v>
      </c>
      <c r="L36" s="2">
        <f t="shared" si="9"/>
        <v>0.81</v>
      </c>
      <c r="N36" s="4">
        <v>0.53</v>
      </c>
      <c r="O36" s="5">
        <v>1028.73</v>
      </c>
      <c r="P36" s="6">
        <v>3.86</v>
      </c>
      <c r="Q36" s="5">
        <v>6837.99</v>
      </c>
      <c r="AL36" s="5" t="str">
        <f t="shared" si="10"/>
        <v/>
      </c>
      <c r="AM36" s="3">
        <v>0.34</v>
      </c>
      <c r="AN36" s="5">
        <f t="shared" si="11"/>
        <v>1871.7</v>
      </c>
      <c r="AP36" s="5" t="str">
        <f t="shared" si="12"/>
        <v/>
      </c>
      <c r="AQ36" s="2">
        <v>0.47</v>
      </c>
      <c r="AS36" s="5">
        <f t="shared" si="13"/>
        <v>7866.7199999999993</v>
      </c>
      <c r="AT36" s="11">
        <f t="shared" si="6"/>
        <v>9.758598776501666E-2</v>
      </c>
      <c r="AU36" s="5">
        <f t="shared" si="14"/>
        <v>97.585987765016654</v>
      </c>
    </row>
    <row r="37" spans="1:47" x14ac:dyDescent="0.3">
      <c r="A37" s="1" t="s">
        <v>119</v>
      </c>
      <c r="B37" s="1" t="s">
        <v>89</v>
      </c>
      <c r="C37" s="1" t="s">
        <v>90</v>
      </c>
      <c r="D37" s="1" t="s">
        <v>85</v>
      </c>
      <c r="E37" s="1" t="s">
        <v>57</v>
      </c>
      <c r="F37" s="1" t="s">
        <v>63</v>
      </c>
      <c r="G37" s="1" t="s">
        <v>52</v>
      </c>
      <c r="H37" s="1" t="s">
        <v>53</v>
      </c>
      <c r="I37" s="2">
        <v>152.970062367</v>
      </c>
      <c r="J37" s="2">
        <v>35.700000000000003</v>
      </c>
      <c r="K37" s="2">
        <f t="shared" si="8"/>
        <v>35.700000000000003</v>
      </c>
      <c r="L37" s="2">
        <f t="shared" si="9"/>
        <v>0</v>
      </c>
      <c r="N37" s="4">
        <v>24.98</v>
      </c>
      <c r="O37" s="5">
        <v>32337.06</v>
      </c>
      <c r="P37" s="6">
        <v>10.72</v>
      </c>
      <c r="Q37" s="5">
        <v>12660.32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44997.380000000005</v>
      </c>
      <c r="AT37" s="11">
        <f t="shared" si="6"/>
        <v>0.55818864458602913</v>
      </c>
      <c r="AU37" s="5">
        <f t="shared" si="14"/>
        <v>558.18864458602911</v>
      </c>
    </row>
    <row r="38" spans="1:47" x14ac:dyDescent="0.3">
      <c r="A38" s="1" t="s">
        <v>119</v>
      </c>
      <c r="B38" s="1" t="s">
        <v>89</v>
      </c>
      <c r="C38" s="1" t="s">
        <v>90</v>
      </c>
      <c r="D38" s="1" t="s">
        <v>85</v>
      </c>
      <c r="E38" s="1" t="s">
        <v>51</v>
      </c>
      <c r="F38" s="1" t="s">
        <v>63</v>
      </c>
      <c r="G38" s="1" t="s">
        <v>52</v>
      </c>
      <c r="H38" s="1" t="s">
        <v>53</v>
      </c>
      <c r="I38" s="2">
        <v>152.970062367</v>
      </c>
      <c r="J38" s="2">
        <v>34.22</v>
      </c>
      <c r="K38" s="2">
        <f t="shared" si="8"/>
        <v>34.22</v>
      </c>
      <c r="L38" s="2">
        <f t="shared" si="9"/>
        <v>0</v>
      </c>
      <c r="N38" s="4">
        <v>6.4</v>
      </c>
      <c r="O38" s="5">
        <v>8294.5400000000009</v>
      </c>
      <c r="P38" s="6">
        <v>9.7899999999999991</v>
      </c>
      <c r="Q38" s="5">
        <v>11561.99</v>
      </c>
      <c r="R38" s="7">
        <v>13.28</v>
      </c>
      <c r="S38" s="5">
        <v>11533.68</v>
      </c>
      <c r="T38" s="8">
        <v>0.97</v>
      </c>
      <c r="U38" s="5">
        <v>252.73349999999999</v>
      </c>
      <c r="Z38" s="9">
        <v>1.89</v>
      </c>
      <c r="AA38" s="5">
        <v>196.97579999999999</v>
      </c>
      <c r="AB38" s="10">
        <v>1.89</v>
      </c>
      <c r="AC38" s="5">
        <v>177.28200000000001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32017.201299999997</v>
      </c>
      <c r="AT38" s="11">
        <f t="shared" si="6"/>
        <v>0.39717063964802046</v>
      </c>
      <c r="AU38" s="5">
        <f t="shared" si="14"/>
        <v>397.17063964802048</v>
      </c>
    </row>
    <row r="39" spans="1:47" x14ac:dyDescent="0.3">
      <c r="A39" s="1" t="s">
        <v>119</v>
      </c>
      <c r="B39" s="1" t="s">
        <v>89</v>
      </c>
      <c r="C39" s="1" t="s">
        <v>90</v>
      </c>
      <c r="D39" s="1" t="s">
        <v>85</v>
      </c>
      <c r="E39" s="1" t="s">
        <v>70</v>
      </c>
      <c r="F39" s="1" t="s">
        <v>63</v>
      </c>
      <c r="G39" s="1" t="s">
        <v>52</v>
      </c>
      <c r="H39" s="1" t="s">
        <v>53</v>
      </c>
      <c r="I39" s="2">
        <v>152.970062367</v>
      </c>
      <c r="J39" s="2">
        <v>37.86</v>
      </c>
      <c r="K39" s="2">
        <f t="shared" si="8"/>
        <v>37.86</v>
      </c>
      <c r="L39" s="2">
        <f t="shared" si="9"/>
        <v>0</v>
      </c>
      <c r="N39" s="4">
        <v>7.79</v>
      </c>
      <c r="O39" s="5">
        <v>10093.200000000001</v>
      </c>
      <c r="P39" s="6">
        <v>27.25</v>
      </c>
      <c r="Q39" s="5">
        <v>32182.25</v>
      </c>
      <c r="R39" s="7">
        <v>2.82</v>
      </c>
      <c r="S39" s="5">
        <v>2449.17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44724.619999999995</v>
      </c>
      <c r="AT39" s="11">
        <f t="shared" si="6"/>
        <v>0.554805080149671</v>
      </c>
      <c r="AU39" s="5">
        <f t="shared" si="14"/>
        <v>554.80508014967097</v>
      </c>
    </row>
    <row r="40" spans="1:47" x14ac:dyDescent="0.3">
      <c r="A40" s="1" t="s">
        <v>119</v>
      </c>
      <c r="B40" s="1" t="s">
        <v>89</v>
      </c>
      <c r="C40" s="1" t="s">
        <v>90</v>
      </c>
      <c r="D40" s="1" t="s">
        <v>85</v>
      </c>
      <c r="E40" s="1" t="s">
        <v>87</v>
      </c>
      <c r="F40" s="1" t="s">
        <v>63</v>
      </c>
      <c r="G40" s="1" t="s">
        <v>52</v>
      </c>
      <c r="H40" s="1" t="s">
        <v>53</v>
      </c>
      <c r="I40" s="2">
        <v>152.970062367</v>
      </c>
      <c r="J40" s="2">
        <v>39.72</v>
      </c>
      <c r="K40" s="2">
        <f t="shared" si="8"/>
        <v>39.71</v>
      </c>
      <c r="L40" s="2">
        <f t="shared" si="9"/>
        <v>0</v>
      </c>
      <c r="N40" s="4">
        <v>0.61</v>
      </c>
      <c r="O40" s="5">
        <v>789.34</v>
      </c>
      <c r="P40" s="6">
        <v>29.67</v>
      </c>
      <c r="Q40" s="5">
        <v>35040.269999999997</v>
      </c>
      <c r="R40" s="7">
        <v>9.4300000000000015</v>
      </c>
      <c r="S40" s="5">
        <v>8189.9550000000008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44019.564999999995</v>
      </c>
      <c r="AT40" s="11">
        <f t="shared" si="6"/>
        <v>0.54605893326715027</v>
      </c>
      <c r="AU40" s="5">
        <f t="shared" si="14"/>
        <v>546.05893326715022</v>
      </c>
    </row>
    <row r="41" spans="1:47" x14ac:dyDescent="0.3">
      <c r="A41" s="1" t="s">
        <v>120</v>
      </c>
      <c r="B41" s="1" t="s">
        <v>121</v>
      </c>
      <c r="C41" s="1" t="s">
        <v>122</v>
      </c>
      <c r="D41" s="1" t="s">
        <v>85</v>
      </c>
      <c r="E41" s="1" t="s">
        <v>54</v>
      </c>
      <c r="F41" s="1" t="s">
        <v>63</v>
      </c>
      <c r="G41" s="1" t="s">
        <v>52</v>
      </c>
      <c r="H41" s="1" t="s">
        <v>53</v>
      </c>
      <c r="I41" s="2">
        <v>154.47425397000001</v>
      </c>
      <c r="J41" s="2">
        <v>35.33</v>
      </c>
      <c r="K41" s="2">
        <f t="shared" si="8"/>
        <v>35.33</v>
      </c>
      <c r="L41" s="2">
        <f t="shared" si="9"/>
        <v>0</v>
      </c>
      <c r="R41" s="7">
        <v>25.39</v>
      </c>
      <c r="S41" s="5">
        <v>22051.215</v>
      </c>
      <c r="T41" s="8">
        <v>8.61</v>
      </c>
      <c r="U41" s="5">
        <v>2243.3355000000001</v>
      </c>
      <c r="Z41" s="9">
        <v>0.18</v>
      </c>
      <c r="AA41" s="5">
        <v>18.759599999999999</v>
      </c>
      <c r="AB41" s="10">
        <v>1.1499999999999999</v>
      </c>
      <c r="AC41" s="5">
        <v>107.87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24421.180100000001</v>
      </c>
      <c r="AT41" s="11">
        <f t="shared" si="6"/>
        <v>0.30294264730991682</v>
      </c>
      <c r="AU41" s="5">
        <f t="shared" si="14"/>
        <v>302.94264730991682</v>
      </c>
    </row>
    <row r="42" spans="1:47" x14ac:dyDescent="0.3">
      <c r="A42" s="1" t="s">
        <v>120</v>
      </c>
      <c r="B42" s="1" t="s">
        <v>121</v>
      </c>
      <c r="C42" s="1" t="s">
        <v>122</v>
      </c>
      <c r="D42" s="1" t="s">
        <v>85</v>
      </c>
      <c r="E42" s="1" t="s">
        <v>56</v>
      </c>
      <c r="F42" s="1" t="s">
        <v>63</v>
      </c>
      <c r="G42" s="1" t="s">
        <v>52</v>
      </c>
      <c r="H42" s="1" t="s">
        <v>53</v>
      </c>
      <c r="I42" s="2">
        <v>154.47425397000001</v>
      </c>
      <c r="J42" s="2">
        <v>36.130000000000003</v>
      </c>
      <c r="K42" s="2">
        <f t="shared" si="8"/>
        <v>36.119999999999997</v>
      </c>
      <c r="L42" s="2">
        <f t="shared" si="9"/>
        <v>0</v>
      </c>
      <c r="N42" s="4">
        <v>3.42</v>
      </c>
      <c r="O42" s="5">
        <v>4425.4799999999996</v>
      </c>
      <c r="P42" s="6">
        <v>27.43</v>
      </c>
      <c r="Q42" s="5">
        <v>32394.83</v>
      </c>
      <c r="R42" s="7">
        <v>5.05</v>
      </c>
      <c r="S42" s="5">
        <v>4385.9250000000002</v>
      </c>
      <c r="Z42" s="9">
        <v>0.01</v>
      </c>
      <c r="AA42" s="5">
        <v>1.0422</v>
      </c>
      <c r="AB42" s="10">
        <v>0.21</v>
      </c>
      <c r="AC42" s="5">
        <v>19.698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41226.975200000001</v>
      </c>
      <c r="AT42" s="11">
        <f t="shared" si="6"/>
        <v>0.51141709600136354</v>
      </c>
      <c r="AU42" s="5">
        <f t="shared" si="14"/>
        <v>511.41709600136357</v>
      </c>
    </row>
    <row r="43" spans="1:47" x14ac:dyDescent="0.3">
      <c r="A43" s="1" t="s">
        <v>120</v>
      </c>
      <c r="B43" s="1" t="s">
        <v>121</v>
      </c>
      <c r="C43" s="1" t="s">
        <v>122</v>
      </c>
      <c r="D43" s="1" t="s">
        <v>85</v>
      </c>
      <c r="E43" s="1" t="s">
        <v>91</v>
      </c>
      <c r="F43" s="1" t="s">
        <v>63</v>
      </c>
      <c r="G43" s="1" t="s">
        <v>52</v>
      </c>
      <c r="H43" s="1" t="s">
        <v>53</v>
      </c>
      <c r="I43" s="2">
        <v>154.47425397000001</v>
      </c>
      <c r="J43" s="2">
        <v>40.11</v>
      </c>
      <c r="K43" s="2">
        <f t="shared" si="8"/>
        <v>40.000000000000007</v>
      </c>
      <c r="L43" s="2">
        <f t="shared" si="9"/>
        <v>0</v>
      </c>
      <c r="N43" s="4">
        <v>0.77</v>
      </c>
      <c r="O43" s="5">
        <v>996.38</v>
      </c>
      <c r="P43" s="6">
        <v>31.11</v>
      </c>
      <c r="Q43" s="5">
        <v>36740.910000000003</v>
      </c>
      <c r="R43" s="7">
        <v>6.93</v>
      </c>
      <c r="S43" s="5">
        <v>6018.7049999999999</v>
      </c>
      <c r="Z43" s="9">
        <v>0.63</v>
      </c>
      <c r="AA43" s="5">
        <v>65.658599999999993</v>
      </c>
      <c r="AB43" s="10">
        <v>0.56000000000000005</v>
      </c>
      <c r="AC43" s="5">
        <v>52.528000000000013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43874.181600000004</v>
      </c>
      <c r="AT43" s="11">
        <f t="shared" si="6"/>
        <v>0.54425546464317021</v>
      </c>
      <c r="AU43" s="5">
        <f t="shared" si="14"/>
        <v>544.25546464317017</v>
      </c>
    </row>
    <row r="44" spans="1:47" x14ac:dyDescent="0.3">
      <c r="A44" s="1" t="s">
        <v>120</v>
      </c>
      <c r="B44" s="1" t="s">
        <v>121</v>
      </c>
      <c r="C44" s="1" t="s">
        <v>122</v>
      </c>
      <c r="D44" s="1" t="s">
        <v>85</v>
      </c>
      <c r="E44" s="1" t="s">
        <v>67</v>
      </c>
      <c r="F44" s="1" t="s">
        <v>63</v>
      </c>
      <c r="G44" s="1" t="s">
        <v>52</v>
      </c>
      <c r="H44" s="1" t="s">
        <v>53</v>
      </c>
      <c r="I44" s="2">
        <v>154.47425397000001</v>
      </c>
      <c r="J44" s="2">
        <v>39.18</v>
      </c>
      <c r="K44" s="2">
        <f t="shared" si="8"/>
        <v>34.130000000000003</v>
      </c>
      <c r="L44" s="2">
        <f t="shared" si="9"/>
        <v>0</v>
      </c>
      <c r="R44" s="7">
        <v>17.12</v>
      </c>
      <c r="S44" s="5">
        <v>14868.72</v>
      </c>
      <c r="T44" s="8">
        <v>11.43</v>
      </c>
      <c r="U44" s="5">
        <v>2978.0864999999999</v>
      </c>
      <c r="Z44" s="9">
        <v>3.47</v>
      </c>
      <c r="AA44" s="5">
        <v>361.64339999999999</v>
      </c>
      <c r="AB44" s="10">
        <v>2.11</v>
      </c>
      <c r="AC44" s="5">
        <v>197.91800000000001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18406.367900000001</v>
      </c>
      <c r="AT44" s="11">
        <f t="shared" si="6"/>
        <v>0.22832941717612878</v>
      </c>
      <c r="AU44" s="5">
        <f t="shared" si="14"/>
        <v>228.3294171761288</v>
      </c>
    </row>
    <row r="45" spans="1:47" x14ac:dyDescent="0.3">
      <c r="A45" s="1" t="s">
        <v>123</v>
      </c>
      <c r="B45" s="1" t="s">
        <v>121</v>
      </c>
      <c r="C45" s="1" t="s">
        <v>122</v>
      </c>
      <c r="D45" s="1" t="s">
        <v>85</v>
      </c>
      <c r="E45" s="1" t="s">
        <v>68</v>
      </c>
      <c r="F45" s="1" t="s">
        <v>63</v>
      </c>
      <c r="G45" s="1" t="s">
        <v>52</v>
      </c>
      <c r="H45" s="1" t="s">
        <v>53</v>
      </c>
      <c r="I45" s="2">
        <v>40.135924750699999</v>
      </c>
      <c r="J45" s="2">
        <v>39.15</v>
      </c>
      <c r="K45" s="2">
        <f t="shared" si="8"/>
        <v>6.22</v>
      </c>
      <c r="L45" s="2">
        <f t="shared" si="9"/>
        <v>0</v>
      </c>
      <c r="R45" s="7">
        <v>0.16</v>
      </c>
      <c r="S45" s="5">
        <v>138.96</v>
      </c>
      <c r="T45" s="8">
        <v>6.06</v>
      </c>
      <c r="U45" s="5">
        <v>1578.933</v>
      </c>
      <c r="AL45" s="5" t="str">
        <f t="shared" ref="AL45:AL75" si="15">IF(AK45&gt;0,AK45*$AL$1,"")</f>
        <v/>
      </c>
      <c r="AN45" s="5" t="str">
        <f t="shared" ref="AN45:AN75" si="16">IF(AM45&gt;0,AM45*$AN$1,"")</f>
        <v/>
      </c>
      <c r="AP45" s="5" t="str">
        <f t="shared" ref="AP45:AP75" si="17">IF(AO45&gt;0,AO45*$AP$1,"")</f>
        <v/>
      </c>
      <c r="AS45" s="5">
        <f t="shared" si="13"/>
        <v>1717.893</v>
      </c>
      <c r="AT45" s="11">
        <f t="shared" si="6"/>
        <v>2.1310315516455118E-2</v>
      </c>
      <c r="AU45" s="5">
        <f t="shared" ref="AU45:AU75" si="18">(AT45/100)*$AU$1</f>
        <v>21.31031551645512</v>
      </c>
    </row>
    <row r="46" spans="1:47" x14ac:dyDescent="0.3">
      <c r="A46" s="1" t="s">
        <v>124</v>
      </c>
      <c r="B46" s="1" t="s">
        <v>125</v>
      </c>
      <c r="C46" s="1" t="s">
        <v>126</v>
      </c>
      <c r="D46" s="1" t="s">
        <v>127</v>
      </c>
      <c r="E46" s="1" t="s">
        <v>96</v>
      </c>
      <c r="F46" s="1" t="s">
        <v>63</v>
      </c>
      <c r="G46" s="1" t="s">
        <v>52</v>
      </c>
      <c r="H46" s="1" t="s">
        <v>53</v>
      </c>
      <c r="I46" s="2">
        <v>120.38077768799999</v>
      </c>
      <c r="J46" s="2">
        <v>40.22</v>
      </c>
      <c r="K46" s="2">
        <f t="shared" si="8"/>
        <v>27.17</v>
      </c>
      <c r="L46" s="2">
        <f t="shared" si="9"/>
        <v>0</v>
      </c>
      <c r="P46" s="6">
        <v>0.83</v>
      </c>
      <c r="Q46" s="5">
        <v>980.2299999999999</v>
      </c>
      <c r="R46" s="7">
        <v>14.87</v>
      </c>
      <c r="S46" s="5">
        <v>12914.594999999999</v>
      </c>
      <c r="T46" s="8">
        <v>11.47</v>
      </c>
      <c r="U46" s="5">
        <v>2988.5084999999999</v>
      </c>
      <c r="AL46" s="5" t="str">
        <f t="shared" si="15"/>
        <v/>
      </c>
      <c r="AN46" s="5" t="str">
        <f t="shared" si="16"/>
        <v/>
      </c>
      <c r="AP46" s="5" t="str">
        <f t="shared" si="17"/>
        <v/>
      </c>
      <c r="AS46" s="5">
        <f t="shared" si="13"/>
        <v>16883.333500000001</v>
      </c>
      <c r="AT46" s="11">
        <f t="shared" si="6"/>
        <v>0.2094363059017858</v>
      </c>
      <c r="AU46" s="5">
        <f t="shared" si="18"/>
        <v>209.4363059017858</v>
      </c>
    </row>
    <row r="47" spans="1:47" x14ac:dyDescent="0.3">
      <c r="A47" s="1" t="s">
        <v>124</v>
      </c>
      <c r="B47" s="1" t="s">
        <v>125</v>
      </c>
      <c r="C47" s="1" t="s">
        <v>126</v>
      </c>
      <c r="D47" s="1" t="s">
        <v>127</v>
      </c>
      <c r="E47" s="1" t="s">
        <v>61</v>
      </c>
      <c r="F47" s="1" t="s">
        <v>63</v>
      </c>
      <c r="G47" s="1" t="s">
        <v>52</v>
      </c>
      <c r="H47" s="1" t="s">
        <v>53</v>
      </c>
      <c r="I47" s="2">
        <v>120.38077768799999</v>
      </c>
      <c r="J47" s="2">
        <v>38.58</v>
      </c>
      <c r="K47" s="2">
        <f t="shared" si="8"/>
        <v>0.16</v>
      </c>
      <c r="L47" s="2">
        <f t="shared" si="9"/>
        <v>0.02</v>
      </c>
      <c r="M47" s="3">
        <v>0.02</v>
      </c>
      <c r="T47" s="8">
        <v>0.16</v>
      </c>
      <c r="U47" s="5">
        <v>41.688000000000002</v>
      </c>
      <c r="AL47" s="5" t="str">
        <f t="shared" si="15"/>
        <v/>
      </c>
      <c r="AN47" s="5" t="str">
        <f t="shared" si="16"/>
        <v/>
      </c>
      <c r="AP47" s="5" t="str">
        <f t="shared" si="17"/>
        <v/>
      </c>
      <c r="AS47" s="5">
        <f t="shared" si="13"/>
        <v>41.688000000000002</v>
      </c>
      <c r="AT47" s="11">
        <f t="shared" si="6"/>
        <v>5.1713606915563485E-4</v>
      </c>
      <c r="AU47" s="5">
        <f t="shared" si="18"/>
        <v>0.51713606915563481</v>
      </c>
    </row>
    <row r="48" spans="1:47" x14ac:dyDescent="0.3">
      <c r="A48" s="1" t="s">
        <v>128</v>
      </c>
      <c r="B48" s="1" t="s">
        <v>129</v>
      </c>
      <c r="C48" s="1" t="s">
        <v>130</v>
      </c>
      <c r="D48" s="1" t="s">
        <v>131</v>
      </c>
      <c r="E48" s="1" t="s">
        <v>104</v>
      </c>
      <c r="F48" s="1" t="s">
        <v>63</v>
      </c>
      <c r="G48" s="1" t="s">
        <v>52</v>
      </c>
      <c r="H48" s="1" t="s">
        <v>53</v>
      </c>
      <c r="I48" s="2">
        <v>154.429544478</v>
      </c>
      <c r="J48" s="2">
        <v>39.92</v>
      </c>
      <c r="K48" s="2">
        <f t="shared" si="8"/>
        <v>39.879999999999995</v>
      </c>
      <c r="L48" s="2">
        <f t="shared" si="9"/>
        <v>0</v>
      </c>
      <c r="P48" s="6">
        <v>0.06</v>
      </c>
      <c r="Q48" s="5">
        <v>70.86</v>
      </c>
      <c r="R48" s="7">
        <v>23.68</v>
      </c>
      <c r="S48" s="5">
        <v>20566.080000000002</v>
      </c>
      <c r="T48" s="8">
        <v>16.14</v>
      </c>
      <c r="U48" s="5">
        <v>4205.277</v>
      </c>
      <c r="AL48" s="5" t="str">
        <f t="shared" si="15"/>
        <v/>
      </c>
      <c r="AN48" s="5" t="str">
        <f t="shared" si="16"/>
        <v/>
      </c>
      <c r="AP48" s="5" t="str">
        <f t="shared" si="17"/>
        <v/>
      </c>
      <c r="AS48" s="5">
        <f t="shared" si="13"/>
        <v>24842.217000000004</v>
      </c>
      <c r="AT48" s="11">
        <f t="shared" si="6"/>
        <v>0.30816557398990807</v>
      </c>
      <c r="AU48" s="5">
        <f t="shared" si="18"/>
        <v>308.16557398990807</v>
      </c>
    </row>
    <row r="49" spans="1:47" x14ac:dyDescent="0.3">
      <c r="A49" s="1" t="s">
        <v>128</v>
      </c>
      <c r="B49" s="1" t="s">
        <v>129</v>
      </c>
      <c r="C49" s="1" t="s">
        <v>130</v>
      </c>
      <c r="D49" s="1" t="s">
        <v>131</v>
      </c>
      <c r="E49" s="1" t="s">
        <v>71</v>
      </c>
      <c r="F49" s="1" t="s">
        <v>63</v>
      </c>
      <c r="G49" s="1" t="s">
        <v>52</v>
      </c>
      <c r="H49" s="1" t="s">
        <v>53</v>
      </c>
      <c r="I49" s="2">
        <v>154.429544478</v>
      </c>
      <c r="J49" s="2">
        <v>37.68</v>
      </c>
      <c r="K49" s="2">
        <f t="shared" si="8"/>
        <v>37.680000000000007</v>
      </c>
      <c r="L49" s="2">
        <f t="shared" si="9"/>
        <v>0</v>
      </c>
      <c r="P49" s="6">
        <v>20.420000000000002</v>
      </c>
      <c r="Q49" s="5">
        <v>24116.02</v>
      </c>
      <c r="R49" s="7">
        <v>17.260000000000002</v>
      </c>
      <c r="S49" s="5">
        <v>14990.31</v>
      </c>
      <c r="AL49" s="5" t="str">
        <f t="shared" si="15"/>
        <v/>
      </c>
      <c r="AN49" s="5" t="str">
        <f t="shared" si="16"/>
        <v/>
      </c>
      <c r="AP49" s="5" t="str">
        <f t="shared" si="17"/>
        <v/>
      </c>
      <c r="AS49" s="5">
        <f t="shared" si="13"/>
        <v>39106.33</v>
      </c>
      <c r="AT49" s="11">
        <f t="shared" si="6"/>
        <v>0.48511067394221535</v>
      </c>
      <c r="AU49" s="5">
        <f t="shared" si="18"/>
        <v>485.11067394221539</v>
      </c>
    </row>
    <row r="50" spans="1:47" x14ac:dyDescent="0.3">
      <c r="A50" s="1" t="s">
        <v>128</v>
      </c>
      <c r="B50" s="1" t="s">
        <v>129</v>
      </c>
      <c r="C50" s="1" t="s">
        <v>130</v>
      </c>
      <c r="D50" s="1" t="s">
        <v>131</v>
      </c>
      <c r="E50" s="1" t="s">
        <v>58</v>
      </c>
      <c r="F50" s="1" t="s">
        <v>63</v>
      </c>
      <c r="G50" s="1" t="s">
        <v>52</v>
      </c>
      <c r="H50" s="1" t="s">
        <v>53</v>
      </c>
      <c r="I50" s="2">
        <v>154.429544478</v>
      </c>
      <c r="J50" s="2">
        <v>32.43</v>
      </c>
      <c r="K50" s="2">
        <f t="shared" si="8"/>
        <v>32.430000000000007</v>
      </c>
      <c r="L50" s="2">
        <f t="shared" si="9"/>
        <v>0</v>
      </c>
      <c r="P50" s="6">
        <v>11.21</v>
      </c>
      <c r="Q50" s="5">
        <v>13239.01</v>
      </c>
      <c r="R50" s="7">
        <v>17.14</v>
      </c>
      <c r="S50" s="5">
        <v>14886.09</v>
      </c>
      <c r="T50" s="8">
        <v>2.64</v>
      </c>
      <c r="U50" s="5">
        <v>687.85200000000009</v>
      </c>
      <c r="Z50" s="9">
        <v>1.1299999999999999</v>
      </c>
      <c r="AA50" s="5">
        <v>117.76860000000001</v>
      </c>
      <c r="AB50" s="10">
        <v>0.31</v>
      </c>
      <c r="AC50" s="5">
        <v>29.077999999999999</v>
      </c>
      <c r="AL50" s="5" t="str">
        <f t="shared" si="15"/>
        <v/>
      </c>
      <c r="AN50" s="5" t="str">
        <f t="shared" si="16"/>
        <v/>
      </c>
      <c r="AP50" s="5" t="str">
        <f t="shared" si="17"/>
        <v/>
      </c>
      <c r="AS50" s="5">
        <f t="shared" si="13"/>
        <v>28959.798599999998</v>
      </c>
      <c r="AT50" s="11">
        <f t="shared" si="6"/>
        <v>0.35924382104065572</v>
      </c>
      <c r="AU50" s="5">
        <f t="shared" si="18"/>
        <v>359.24382104065569</v>
      </c>
    </row>
    <row r="51" spans="1:47" x14ac:dyDescent="0.3">
      <c r="A51" s="1" t="s">
        <v>128</v>
      </c>
      <c r="B51" s="1" t="s">
        <v>129</v>
      </c>
      <c r="C51" s="1" t="s">
        <v>130</v>
      </c>
      <c r="D51" s="1" t="s">
        <v>131</v>
      </c>
      <c r="E51" s="1" t="s">
        <v>60</v>
      </c>
      <c r="F51" s="1" t="s">
        <v>63</v>
      </c>
      <c r="G51" s="1" t="s">
        <v>52</v>
      </c>
      <c r="H51" s="1" t="s">
        <v>53</v>
      </c>
      <c r="I51" s="2">
        <v>154.429544478</v>
      </c>
      <c r="J51" s="2">
        <v>38.44</v>
      </c>
      <c r="K51" s="2">
        <f t="shared" si="8"/>
        <v>25.13</v>
      </c>
      <c r="L51" s="2">
        <f t="shared" si="9"/>
        <v>0</v>
      </c>
      <c r="R51" s="7">
        <v>12.95</v>
      </c>
      <c r="S51" s="5">
        <v>11247.075000000001</v>
      </c>
      <c r="T51" s="8">
        <v>12.18</v>
      </c>
      <c r="U51" s="5">
        <v>3173.4989999999998</v>
      </c>
      <c r="AL51" s="5" t="str">
        <f t="shared" si="15"/>
        <v/>
      </c>
      <c r="AN51" s="5" t="str">
        <f t="shared" si="16"/>
        <v/>
      </c>
      <c r="AP51" s="5" t="str">
        <f t="shared" si="17"/>
        <v/>
      </c>
      <c r="AS51" s="5">
        <f t="shared" si="13"/>
        <v>14420.574000000001</v>
      </c>
      <c r="AT51" s="11">
        <f t="shared" si="6"/>
        <v>0.17888598525542002</v>
      </c>
      <c r="AU51" s="5">
        <f t="shared" si="18"/>
        <v>178.88598525542002</v>
      </c>
    </row>
    <row r="52" spans="1:47" x14ac:dyDescent="0.3">
      <c r="A52" s="1" t="s">
        <v>132</v>
      </c>
      <c r="B52" s="1" t="s">
        <v>133</v>
      </c>
      <c r="C52" s="1" t="s">
        <v>134</v>
      </c>
      <c r="D52" s="1" t="s">
        <v>85</v>
      </c>
      <c r="E52" s="1" t="s">
        <v>58</v>
      </c>
      <c r="F52" s="1" t="s">
        <v>63</v>
      </c>
      <c r="G52" s="1" t="s">
        <v>52</v>
      </c>
      <c r="H52" s="1" t="s">
        <v>53</v>
      </c>
      <c r="I52" s="2">
        <v>5.1654452167600002</v>
      </c>
      <c r="J52" s="2">
        <v>3.79</v>
      </c>
      <c r="K52" s="2">
        <f t="shared" si="8"/>
        <v>3.7800000000000002</v>
      </c>
      <c r="L52" s="2">
        <f t="shared" si="9"/>
        <v>0</v>
      </c>
      <c r="Z52" s="9">
        <v>2.16</v>
      </c>
      <c r="AA52" s="5">
        <v>225.11519999999999</v>
      </c>
      <c r="AB52" s="10">
        <v>1.62</v>
      </c>
      <c r="AC52" s="5">
        <v>151.95599999999999</v>
      </c>
      <c r="AL52" s="5" t="str">
        <f t="shared" si="15"/>
        <v/>
      </c>
      <c r="AN52" s="5" t="str">
        <f t="shared" si="16"/>
        <v/>
      </c>
      <c r="AP52" s="5" t="str">
        <f t="shared" si="17"/>
        <v/>
      </c>
      <c r="AS52" s="5">
        <f t="shared" si="13"/>
        <v>377.07119999999998</v>
      </c>
      <c r="AT52" s="11">
        <f t="shared" si="6"/>
        <v>4.6775359374351894E-3</v>
      </c>
      <c r="AU52" s="5">
        <f t="shared" si="18"/>
        <v>4.6775359374351897</v>
      </c>
    </row>
    <row r="53" spans="1:47" x14ac:dyDescent="0.3">
      <c r="A53" s="1" t="s">
        <v>135</v>
      </c>
      <c r="B53" s="1" t="s">
        <v>136</v>
      </c>
      <c r="C53" s="1" t="s">
        <v>103</v>
      </c>
      <c r="D53" s="1" t="s">
        <v>100</v>
      </c>
      <c r="E53" s="1" t="s">
        <v>57</v>
      </c>
      <c r="F53" s="1" t="s">
        <v>78</v>
      </c>
      <c r="G53" s="1" t="s">
        <v>52</v>
      </c>
      <c r="H53" s="1" t="s">
        <v>53</v>
      </c>
      <c r="I53" s="2">
        <v>153.41513423000001</v>
      </c>
      <c r="J53" s="2">
        <v>35.869999999999997</v>
      </c>
      <c r="K53" s="2">
        <f t="shared" si="8"/>
        <v>0.03</v>
      </c>
      <c r="L53" s="2">
        <f t="shared" si="9"/>
        <v>0</v>
      </c>
      <c r="T53" s="8">
        <v>0.03</v>
      </c>
      <c r="U53" s="5">
        <v>7.8164999999999996</v>
      </c>
      <c r="AL53" s="5" t="str">
        <f t="shared" si="15"/>
        <v/>
      </c>
      <c r="AN53" s="5" t="str">
        <f t="shared" si="16"/>
        <v/>
      </c>
      <c r="AP53" s="5" t="str">
        <f t="shared" si="17"/>
        <v/>
      </c>
      <c r="AS53" s="5">
        <f t="shared" si="13"/>
        <v>7.8164999999999996</v>
      </c>
      <c r="AT53" s="11">
        <f t="shared" si="6"/>
        <v>9.6963012966681521E-5</v>
      </c>
      <c r="AU53" s="5">
        <f t="shared" si="18"/>
        <v>9.6963012966681514E-2</v>
      </c>
    </row>
    <row r="54" spans="1:47" x14ac:dyDescent="0.3">
      <c r="A54" s="1" t="s">
        <v>135</v>
      </c>
      <c r="B54" s="1" t="s">
        <v>136</v>
      </c>
      <c r="C54" s="1" t="s">
        <v>103</v>
      </c>
      <c r="D54" s="1" t="s">
        <v>100</v>
      </c>
      <c r="E54" s="1" t="s">
        <v>51</v>
      </c>
      <c r="F54" s="1" t="s">
        <v>78</v>
      </c>
      <c r="G54" s="1" t="s">
        <v>52</v>
      </c>
      <c r="H54" s="1" t="s">
        <v>53</v>
      </c>
      <c r="I54" s="2">
        <v>153.41513423000001</v>
      </c>
      <c r="J54" s="2">
        <v>34.99</v>
      </c>
      <c r="K54" s="2">
        <f t="shared" si="8"/>
        <v>11.36</v>
      </c>
      <c r="L54" s="2">
        <f t="shared" si="9"/>
        <v>0</v>
      </c>
      <c r="R54" s="7">
        <v>1.25</v>
      </c>
      <c r="S54" s="5">
        <v>1085.625</v>
      </c>
      <c r="T54" s="8">
        <v>10.11</v>
      </c>
      <c r="U54" s="5">
        <v>2634.1605</v>
      </c>
      <c r="AL54" s="5" t="str">
        <f t="shared" si="15"/>
        <v/>
      </c>
      <c r="AN54" s="5" t="str">
        <f t="shared" si="16"/>
        <v/>
      </c>
      <c r="AP54" s="5" t="str">
        <f t="shared" si="17"/>
        <v/>
      </c>
      <c r="AS54" s="5">
        <f t="shared" si="13"/>
        <v>3719.7855</v>
      </c>
      <c r="AT54" s="11">
        <f t="shared" si="6"/>
        <v>4.6143620504032992E-2</v>
      </c>
      <c r="AU54" s="5">
        <f t="shared" si="18"/>
        <v>46.143620504032995</v>
      </c>
    </row>
    <row r="55" spans="1:47" x14ac:dyDescent="0.3">
      <c r="A55" s="1" t="s">
        <v>137</v>
      </c>
      <c r="B55" s="1" t="s">
        <v>138</v>
      </c>
      <c r="C55" s="1" t="s">
        <v>139</v>
      </c>
      <c r="D55" s="1" t="s">
        <v>85</v>
      </c>
      <c r="E55" s="1" t="s">
        <v>57</v>
      </c>
      <c r="F55" s="1" t="s">
        <v>55</v>
      </c>
      <c r="G55" s="1" t="s">
        <v>52</v>
      </c>
      <c r="H55" s="1" t="s">
        <v>53</v>
      </c>
      <c r="I55" s="2">
        <v>158.07426592499999</v>
      </c>
      <c r="J55" s="2">
        <v>38.5</v>
      </c>
      <c r="K55" s="2">
        <f t="shared" si="8"/>
        <v>37.65</v>
      </c>
      <c r="L55" s="2">
        <f t="shared" si="9"/>
        <v>0.85</v>
      </c>
      <c r="P55" s="6">
        <v>23.12</v>
      </c>
      <c r="Q55" s="5">
        <v>47803.927499999998</v>
      </c>
      <c r="R55" s="7">
        <v>14.53</v>
      </c>
      <c r="S55" s="5">
        <v>22083.783749999999</v>
      </c>
      <c r="AL55" s="5" t="str">
        <f t="shared" si="15"/>
        <v/>
      </c>
      <c r="AM55" s="3">
        <v>0.49</v>
      </c>
      <c r="AN55" s="5">
        <f t="shared" si="16"/>
        <v>2697.45</v>
      </c>
      <c r="AP55" s="5" t="str">
        <f t="shared" si="17"/>
        <v/>
      </c>
      <c r="AQ55" s="2">
        <v>0.36</v>
      </c>
      <c r="AS55" s="5">
        <f t="shared" si="13"/>
        <v>69887.711249999993</v>
      </c>
      <c r="AT55" s="11">
        <f t="shared" si="6"/>
        <v>0.86695107172589314</v>
      </c>
      <c r="AU55" s="5">
        <f t="shared" si="18"/>
        <v>866.95107172589314</v>
      </c>
    </row>
    <row r="56" spans="1:47" x14ac:dyDescent="0.3">
      <c r="A56" s="1" t="s">
        <v>137</v>
      </c>
      <c r="B56" s="1" t="s">
        <v>138</v>
      </c>
      <c r="C56" s="1" t="s">
        <v>139</v>
      </c>
      <c r="D56" s="1" t="s">
        <v>85</v>
      </c>
      <c r="E56" s="1" t="s">
        <v>51</v>
      </c>
      <c r="F56" s="1" t="s">
        <v>55</v>
      </c>
      <c r="G56" s="1" t="s">
        <v>52</v>
      </c>
      <c r="H56" s="1" t="s">
        <v>53</v>
      </c>
      <c r="I56" s="2">
        <v>158.07426592499999</v>
      </c>
      <c r="J56" s="2">
        <v>38.5</v>
      </c>
      <c r="K56" s="2">
        <f t="shared" si="8"/>
        <v>36.910000000000004</v>
      </c>
      <c r="L56" s="2">
        <f t="shared" si="9"/>
        <v>1.59</v>
      </c>
      <c r="N56" s="4">
        <v>3.24</v>
      </c>
      <c r="O56" s="5">
        <v>7359.625</v>
      </c>
      <c r="P56" s="6">
        <v>31.78</v>
      </c>
      <c r="Q56" s="5">
        <v>65681.315000000002</v>
      </c>
      <c r="R56" s="7">
        <v>0.79</v>
      </c>
      <c r="S56" s="5">
        <v>1200.7012500000001</v>
      </c>
      <c r="AB56" s="10">
        <v>1.1000000000000001</v>
      </c>
      <c r="AC56" s="5">
        <v>180.565</v>
      </c>
      <c r="AL56" s="5" t="str">
        <f t="shared" si="15"/>
        <v/>
      </c>
      <c r="AM56" s="3">
        <v>0.5</v>
      </c>
      <c r="AN56" s="5">
        <f t="shared" si="16"/>
        <v>2752.5</v>
      </c>
      <c r="AP56" s="5" t="str">
        <f t="shared" si="17"/>
        <v/>
      </c>
      <c r="AQ56" s="2">
        <v>1.0900000000000001</v>
      </c>
      <c r="AS56" s="5">
        <f t="shared" si="13"/>
        <v>74422.206250000003</v>
      </c>
      <c r="AT56" s="11">
        <f t="shared" si="6"/>
        <v>0.92320109379233628</v>
      </c>
      <c r="AU56" s="5">
        <f t="shared" si="18"/>
        <v>923.20109379233622</v>
      </c>
    </row>
    <row r="57" spans="1:47" x14ac:dyDescent="0.3">
      <c r="A57" s="1" t="s">
        <v>137</v>
      </c>
      <c r="B57" s="1" t="s">
        <v>138</v>
      </c>
      <c r="C57" s="1" t="s">
        <v>139</v>
      </c>
      <c r="D57" s="1" t="s">
        <v>85</v>
      </c>
      <c r="E57" s="1" t="s">
        <v>70</v>
      </c>
      <c r="F57" s="1" t="s">
        <v>55</v>
      </c>
      <c r="G57" s="1" t="s">
        <v>52</v>
      </c>
      <c r="H57" s="1" t="s">
        <v>53</v>
      </c>
      <c r="I57" s="2">
        <v>158.07426592499999</v>
      </c>
      <c r="J57" s="2">
        <v>39.520000000000003</v>
      </c>
      <c r="K57" s="2">
        <f t="shared" si="8"/>
        <v>38.07</v>
      </c>
      <c r="L57" s="2">
        <f t="shared" si="9"/>
        <v>1.45</v>
      </c>
      <c r="N57" s="4">
        <v>2.77</v>
      </c>
      <c r="O57" s="5">
        <v>6272.665</v>
      </c>
      <c r="P57" s="6">
        <v>23.89</v>
      </c>
      <c r="Q57" s="5">
        <v>49374.657500000001</v>
      </c>
      <c r="R57" s="7">
        <v>7.94</v>
      </c>
      <c r="S57" s="5">
        <v>12067.807500000001</v>
      </c>
      <c r="T57" s="8">
        <v>2.65</v>
      </c>
      <c r="U57" s="5">
        <v>1208.3006250000001</v>
      </c>
      <c r="AB57" s="10">
        <v>0.82</v>
      </c>
      <c r="AC57" s="5">
        <v>134.60300000000001</v>
      </c>
      <c r="AL57" s="5" t="str">
        <f t="shared" si="15"/>
        <v/>
      </c>
      <c r="AM57" s="3">
        <v>0.5</v>
      </c>
      <c r="AN57" s="5">
        <f t="shared" si="16"/>
        <v>2752.5</v>
      </c>
      <c r="AP57" s="5" t="str">
        <f t="shared" si="17"/>
        <v/>
      </c>
      <c r="AQ57" s="2">
        <v>0.95</v>
      </c>
      <c r="AS57" s="5">
        <f t="shared" si="13"/>
        <v>69058.033625000011</v>
      </c>
      <c r="AT57" s="11">
        <f t="shared" si="6"/>
        <v>0.85665899185497407</v>
      </c>
      <c r="AU57" s="5">
        <f t="shared" si="18"/>
        <v>856.65899185497415</v>
      </c>
    </row>
    <row r="58" spans="1:47" x14ac:dyDescent="0.3">
      <c r="A58" s="1" t="s">
        <v>137</v>
      </c>
      <c r="B58" s="1" t="s">
        <v>138</v>
      </c>
      <c r="C58" s="1" t="s">
        <v>139</v>
      </c>
      <c r="D58" s="1" t="s">
        <v>85</v>
      </c>
      <c r="E58" s="1" t="s">
        <v>87</v>
      </c>
      <c r="F58" s="1" t="s">
        <v>55</v>
      </c>
      <c r="G58" s="1" t="s">
        <v>52</v>
      </c>
      <c r="H58" s="1" t="s">
        <v>53</v>
      </c>
      <c r="I58" s="2">
        <v>158.07426592499999</v>
      </c>
      <c r="J58" s="2">
        <v>39.6</v>
      </c>
      <c r="K58" s="2">
        <f t="shared" si="8"/>
        <v>38.229999999999997</v>
      </c>
      <c r="L58" s="2">
        <f t="shared" si="9"/>
        <v>1.37</v>
      </c>
      <c r="N58" s="4">
        <v>15.81</v>
      </c>
      <c r="O58" s="5">
        <v>35801.745000000003</v>
      </c>
      <c r="P58" s="6">
        <v>22.23</v>
      </c>
      <c r="Q58" s="5">
        <v>45943.852500000001</v>
      </c>
      <c r="R58" s="7">
        <v>0.19</v>
      </c>
      <c r="S58" s="5">
        <v>288.77625</v>
      </c>
      <c r="AL58" s="5" t="str">
        <f t="shared" si="15"/>
        <v/>
      </c>
      <c r="AM58" s="3">
        <v>0.65</v>
      </c>
      <c r="AN58" s="5">
        <f t="shared" si="16"/>
        <v>3578.25</v>
      </c>
      <c r="AP58" s="5" t="str">
        <f t="shared" si="17"/>
        <v/>
      </c>
      <c r="AQ58" s="2">
        <v>0.72</v>
      </c>
      <c r="AS58" s="5">
        <f t="shared" si="13"/>
        <v>82034.373749999999</v>
      </c>
      <c r="AT58" s="11">
        <f t="shared" si="6"/>
        <v>1.017629379598906</v>
      </c>
      <c r="AU58" s="5">
        <f t="shared" si="18"/>
        <v>1017.6293795989061</v>
      </c>
    </row>
    <row r="59" spans="1:47" x14ac:dyDescent="0.3">
      <c r="A59" s="1" t="s">
        <v>140</v>
      </c>
      <c r="B59" s="1" t="s">
        <v>141</v>
      </c>
      <c r="C59" s="1" t="s">
        <v>142</v>
      </c>
      <c r="D59" s="1" t="s">
        <v>85</v>
      </c>
      <c r="E59" s="1" t="s">
        <v>54</v>
      </c>
      <c r="F59" s="1" t="s">
        <v>55</v>
      </c>
      <c r="G59" s="1" t="s">
        <v>52</v>
      </c>
      <c r="H59" s="1" t="s">
        <v>53</v>
      </c>
      <c r="I59" s="2">
        <v>159.62184021900001</v>
      </c>
      <c r="J59" s="2">
        <v>37.270000000000003</v>
      </c>
      <c r="K59" s="2">
        <f t="shared" si="8"/>
        <v>26.080000000000002</v>
      </c>
      <c r="L59" s="2">
        <f t="shared" si="9"/>
        <v>0</v>
      </c>
      <c r="R59" s="7">
        <v>16.170000000000002</v>
      </c>
      <c r="S59" s="5">
        <v>24576.37875</v>
      </c>
      <c r="T59" s="8">
        <v>9.91</v>
      </c>
      <c r="U59" s="5">
        <v>4518.5883750000003</v>
      </c>
      <c r="AL59" s="5" t="str">
        <f t="shared" si="15"/>
        <v/>
      </c>
      <c r="AN59" s="5" t="str">
        <f t="shared" si="16"/>
        <v/>
      </c>
      <c r="AP59" s="5" t="str">
        <f t="shared" si="17"/>
        <v/>
      </c>
      <c r="AS59" s="5">
        <f t="shared" si="13"/>
        <v>29094.967124999999</v>
      </c>
      <c r="AT59" s="11">
        <f t="shared" si="6"/>
        <v>0.36092057501523028</v>
      </c>
      <c r="AU59" s="5">
        <f t="shared" si="18"/>
        <v>360.92057501523033</v>
      </c>
    </row>
    <row r="60" spans="1:47" x14ac:dyDescent="0.3">
      <c r="A60" s="1" t="s">
        <v>140</v>
      </c>
      <c r="B60" s="1" t="s">
        <v>141</v>
      </c>
      <c r="C60" s="1" t="s">
        <v>142</v>
      </c>
      <c r="D60" s="1" t="s">
        <v>85</v>
      </c>
      <c r="E60" s="1" t="s">
        <v>56</v>
      </c>
      <c r="F60" s="1" t="s">
        <v>55</v>
      </c>
      <c r="G60" s="1" t="s">
        <v>52</v>
      </c>
      <c r="H60" s="1" t="s">
        <v>53</v>
      </c>
      <c r="I60" s="2">
        <v>159.62184021900001</v>
      </c>
      <c r="J60" s="2">
        <v>38.880000000000003</v>
      </c>
      <c r="K60" s="2">
        <f t="shared" si="8"/>
        <v>38.879999999999995</v>
      </c>
      <c r="L60" s="2">
        <f t="shared" si="9"/>
        <v>0</v>
      </c>
      <c r="P60" s="6">
        <v>1.66</v>
      </c>
      <c r="Q60" s="5">
        <v>3430.8049999999998</v>
      </c>
      <c r="R60" s="7">
        <v>37.22</v>
      </c>
      <c r="S60" s="5">
        <v>56569.747499999998</v>
      </c>
      <c r="AL60" s="5" t="str">
        <f t="shared" si="15"/>
        <v/>
      </c>
      <c r="AN60" s="5" t="str">
        <f t="shared" si="16"/>
        <v/>
      </c>
      <c r="AP60" s="5" t="str">
        <f t="shared" si="17"/>
        <v/>
      </c>
      <c r="AS60" s="5">
        <f t="shared" si="13"/>
        <v>60000.552499999998</v>
      </c>
      <c r="AT60" s="11">
        <f t="shared" si="6"/>
        <v>0.74430171433065373</v>
      </c>
      <c r="AU60" s="5">
        <f t="shared" si="18"/>
        <v>744.30171433065368</v>
      </c>
    </row>
    <row r="61" spans="1:47" x14ac:dyDescent="0.3">
      <c r="A61" s="1" t="s">
        <v>140</v>
      </c>
      <c r="B61" s="1" t="s">
        <v>141</v>
      </c>
      <c r="C61" s="1" t="s">
        <v>142</v>
      </c>
      <c r="D61" s="1" t="s">
        <v>85</v>
      </c>
      <c r="E61" s="1" t="s">
        <v>91</v>
      </c>
      <c r="F61" s="1" t="s">
        <v>55</v>
      </c>
      <c r="G61" s="1" t="s">
        <v>52</v>
      </c>
      <c r="H61" s="1" t="s">
        <v>53</v>
      </c>
      <c r="I61" s="2">
        <v>159.62184021900001</v>
      </c>
      <c r="J61" s="2">
        <v>39.93</v>
      </c>
      <c r="K61" s="2">
        <f t="shared" si="8"/>
        <v>28.330000000000002</v>
      </c>
      <c r="L61" s="2">
        <f t="shared" si="9"/>
        <v>0</v>
      </c>
      <c r="P61" s="6">
        <v>13.99</v>
      </c>
      <c r="Q61" s="5">
        <v>28913.8325</v>
      </c>
      <c r="R61" s="7">
        <v>11.68</v>
      </c>
      <c r="S61" s="5">
        <v>17752.14</v>
      </c>
      <c r="T61" s="8">
        <v>2.66</v>
      </c>
      <c r="U61" s="5">
        <v>1212.86025</v>
      </c>
      <c r="AL61" s="5" t="str">
        <f t="shared" si="15"/>
        <v/>
      </c>
      <c r="AN61" s="5" t="str">
        <f t="shared" si="16"/>
        <v/>
      </c>
      <c r="AP61" s="5" t="str">
        <f t="shared" si="17"/>
        <v/>
      </c>
      <c r="AS61" s="5">
        <f t="shared" si="13"/>
        <v>47878.832750000001</v>
      </c>
      <c r="AT61" s="11">
        <f t="shared" si="6"/>
        <v>0.59393281913488472</v>
      </c>
      <c r="AU61" s="5">
        <f t="shared" si="18"/>
        <v>593.93281913488477</v>
      </c>
    </row>
    <row r="62" spans="1:47" x14ac:dyDescent="0.3">
      <c r="A62" s="1" t="s">
        <v>140</v>
      </c>
      <c r="B62" s="1" t="s">
        <v>141</v>
      </c>
      <c r="C62" s="1" t="s">
        <v>142</v>
      </c>
      <c r="D62" s="1" t="s">
        <v>85</v>
      </c>
      <c r="E62" s="1" t="s">
        <v>67</v>
      </c>
      <c r="F62" s="1" t="s">
        <v>55</v>
      </c>
      <c r="G62" s="1" t="s">
        <v>52</v>
      </c>
      <c r="H62" s="1" t="s">
        <v>53</v>
      </c>
      <c r="I62" s="2">
        <v>159.62184021900001</v>
      </c>
      <c r="J62" s="2">
        <v>38.07</v>
      </c>
      <c r="K62" s="2">
        <f t="shared" si="8"/>
        <v>3.5</v>
      </c>
      <c r="L62" s="2">
        <f t="shared" si="9"/>
        <v>0</v>
      </c>
      <c r="R62" s="7">
        <v>0.38</v>
      </c>
      <c r="S62" s="5">
        <v>577.55250000000001</v>
      </c>
      <c r="T62" s="8">
        <v>3.12</v>
      </c>
      <c r="U62" s="5">
        <v>1422.6030000000001</v>
      </c>
      <c r="AL62" s="5" t="str">
        <f t="shared" si="15"/>
        <v/>
      </c>
      <c r="AN62" s="5" t="str">
        <f t="shared" si="16"/>
        <v/>
      </c>
      <c r="AP62" s="5" t="str">
        <f t="shared" si="17"/>
        <v/>
      </c>
      <c r="AS62" s="5">
        <f t="shared" si="13"/>
        <v>2000.1555000000001</v>
      </c>
      <c r="AT62" s="11">
        <f t="shared" si="6"/>
        <v>2.4811757651363064E-2</v>
      </c>
      <c r="AU62" s="5">
        <f t="shared" si="18"/>
        <v>24.811757651363063</v>
      </c>
    </row>
    <row r="63" spans="1:47" x14ac:dyDescent="0.3">
      <c r="A63" s="1" t="s">
        <v>143</v>
      </c>
      <c r="B63" s="1" t="s">
        <v>144</v>
      </c>
      <c r="C63" s="1" t="s">
        <v>145</v>
      </c>
      <c r="D63" s="1" t="s">
        <v>146</v>
      </c>
      <c r="E63" s="1" t="s">
        <v>104</v>
      </c>
      <c r="F63" s="1" t="s">
        <v>55</v>
      </c>
      <c r="G63" s="1" t="s">
        <v>52</v>
      </c>
      <c r="H63" s="1" t="s">
        <v>53</v>
      </c>
      <c r="I63" s="2">
        <v>159.943621845</v>
      </c>
      <c r="J63" s="2">
        <v>39.94</v>
      </c>
      <c r="K63" s="2">
        <f t="shared" si="8"/>
        <v>0.6</v>
      </c>
      <c r="L63" s="2">
        <f t="shared" si="9"/>
        <v>2.31</v>
      </c>
      <c r="N63" s="4">
        <v>0.51</v>
      </c>
      <c r="O63" s="5">
        <v>1154.895</v>
      </c>
      <c r="P63" s="6">
        <v>0.09</v>
      </c>
      <c r="Q63" s="5">
        <v>186.00749999999999</v>
      </c>
      <c r="AL63" s="5" t="str">
        <f t="shared" si="15"/>
        <v/>
      </c>
      <c r="AM63" s="3">
        <v>0.52</v>
      </c>
      <c r="AN63" s="5">
        <f t="shared" si="16"/>
        <v>2862.6</v>
      </c>
      <c r="AP63" s="5" t="str">
        <f t="shared" si="17"/>
        <v/>
      </c>
      <c r="AQ63" s="2">
        <v>1.79</v>
      </c>
      <c r="AS63" s="5">
        <f t="shared" si="13"/>
        <v>1340.9024999999999</v>
      </c>
      <c r="AT63" s="11">
        <f t="shared" si="6"/>
        <v>1.6633780655607455E-2</v>
      </c>
      <c r="AU63" s="5">
        <f t="shared" si="18"/>
        <v>16.633780655607456</v>
      </c>
    </row>
    <row r="64" spans="1:47" x14ac:dyDescent="0.3">
      <c r="A64" s="1" t="s">
        <v>143</v>
      </c>
      <c r="B64" s="1" t="s">
        <v>144</v>
      </c>
      <c r="C64" s="1" t="s">
        <v>145</v>
      </c>
      <c r="D64" s="1" t="s">
        <v>146</v>
      </c>
      <c r="E64" s="1" t="s">
        <v>71</v>
      </c>
      <c r="F64" s="1" t="s">
        <v>55</v>
      </c>
      <c r="G64" s="1" t="s">
        <v>52</v>
      </c>
      <c r="H64" s="1" t="s">
        <v>53</v>
      </c>
      <c r="I64" s="2">
        <v>159.943621845</v>
      </c>
      <c r="J64" s="2">
        <v>39.979999999999997</v>
      </c>
      <c r="K64" s="2">
        <f t="shared" si="8"/>
        <v>0.36</v>
      </c>
      <c r="L64" s="2">
        <f t="shared" si="9"/>
        <v>0</v>
      </c>
      <c r="P64" s="6">
        <v>0.17</v>
      </c>
      <c r="Q64" s="5">
        <v>351.34750000000003</v>
      </c>
      <c r="R64" s="7">
        <v>0.1</v>
      </c>
      <c r="S64" s="5">
        <v>151.98750000000001</v>
      </c>
      <c r="T64" s="8">
        <v>0.09</v>
      </c>
      <c r="U64" s="5">
        <v>41.036625000000001</v>
      </c>
      <c r="AL64" s="5" t="str">
        <f t="shared" si="15"/>
        <v/>
      </c>
      <c r="AN64" s="5" t="str">
        <f t="shared" si="16"/>
        <v/>
      </c>
      <c r="AP64" s="5" t="str">
        <f t="shared" si="17"/>
        <v/>
      </c>
      <c r="AS64" s="5">
        <f t="shared" si="13"/>
        <v>544.37162499999999</v>
      </c>
      <c r="AT64" s="11">
        <f t="shared" si="6"/>
        <v>6.7528833792066135E-3</v>
      </c>
      <c r="AU64" s="5">
        <f t="shared" si="18"/>
        <v>6.7528833792066134</v>
      </c>
    </row>
    <row r="65" spans="1:47" x14ac:dyDescent="0.3">
      <c r="A65" s="1" t="s">
        <v>143</v>
      </c>
      <c r="B65" s="1" t="s">
        <v>144</v>
      </c>
      <c r="C65" s="1" t="s">
        <v>145</v>
      </c>
      <c r="D65" s="1" t="s">
        <v>146</v>
      </c>
      <c r="E65" s="1" t="s">
        <v>60</v>
      </c>
      <c r="F65" s="1" t="s">
        <v>55</v>
      </c>
      <c r="G65" s="1" t="s">
        <v>52</v>
      </c>
      <c r="H65" s="1" t="s">
        <v>53</v>
      </c>
      <c r="I65" s="2">
        <v>159.943621845</v>
      </c>
      <c r="J65" s="2">
        <v>39.01</v>
      </c>
      <c r="K65" s="2">
        <f t="shared" si="8"/>
        <v>0.01</v>
      </c>
      <c r="L65" s="2">
        <f t="shared" si="9"/>
        <v>1.83</v>
      </c>
      <c r="P65" s="6">
        <v>0.01</v>
      </c>
      <c r="Q65" s="5">
        <v>20.6675</v>
      </c>
      <c r="AL65" s="5" t="str">
        <f t="shared" si="15"/>
        <v/>
      </c>
      <c r="AM65" s="3">
        <v>0.4</v>
      </c>
      <c r="AN65" s="5">
        <f t="shared" si="16"/>
        <v>2202</v>
      </c>
      <c r="AP65" s="5" t="str">
        <f t="shared" si="17"/>
        <v/>
      </c>
      <c r="AQ65" s="2">
        <v>1.43</v>
      </c>
      <c r="AS65" s="5">
        <f t="shared" si="13"/>
        <v>20.6675</v>
      </c>
      <c r="AT65" s="11">
        <f t="shared" si="6"/>
        <v>2.5637856719617352E-4</v>
      </c>
      <c r="AU65" s="5">
        <f t="shared" si="18"/>
        <v>0.25637856719617352</v>
      </c>
    </row>
    <row r="66" spans="1:47" x14ac:dyDescent="0.3">
      <c r="A66" s="1" t="s">
        <v>147</v>
      </c>
      <c r="B66" s="1" t="s">
        <v>148</v>
      </c>
      <c r="C66" s="1" t="s">
        <v>149</v>
      </c>
      <c r="D66" s="1" t="s">
        <v>85</v>
      </c>
      <c r="E66" s="1" t="s">
        <v>57</v>
      </c>
      <c r="F66" s="1" t="s">
        <v>150</v>
      </c>
      <c r="G66" s="1" t="s">
        <v>52</v>
      </c>
      <c r="H66" s="1" t="s">
        <v>53</v>
      </c>
      <c r="I66" s="2">
        <v>124.891583899</v>
      </c>
      <c r="J66" s="2">
        <v>39.229999999999997</v>
      </c>
      <c r="K66" s="2">
        <f t="shared" si="8"/>
        <v>37.220000000000006</v>
      </c>
      <c r="L66" s="2">
        <f t="shared" si="9"/>
        <v>0</v>
      </c>
      <c r="R66" s="7">
        <v>20.64</v>
      </c>
      <c r="S66" s="5">
        <v>17969.264999999999</v>
      </c>
      <c r="T66" s="8">
        <v>15.59</v>
      </c>
      <c r="U66" s="5">
        <v>4095.846</v>
      </c>
      <c r="AB66" s="10">
        <v>0.99</v>
      </c>
      <c r="AC66" s="5">
        <v>94.268999999999991</v>
      </c>
      <c r="AL66" s="5" t="str">
        <f t="shared" si="15"/>
        <v/>
      </c>
      <c r="AN66" s="5" t="str">
        <f t="shared" si="16"/>
        <v/>
      </c>
      <c r="AP66" s="5" t="str">
        <f t="shared" si="17"/>
        <v/>
      </c>
      <c r="AS66" s="5">
        <f t="shared" si="13"/>
        <v>22159.38</v>
      </c>
      <c r="AT66" s="11">
        <f t="shared" si="6"/>
        <v>0.27488521080709055</v>
      </c>
      <c r="AU66" s="5">
        <f t="shared" si="18"/>
        <v>274.88521080709057</v>
      </c>
    </row>
    <row r="67" spans="1:47" x14ac:dyDescent="0.3">
      <c r="A67" s="1" t="s">
        <v>147</v>
      </c>
      <c r="B67" s="1" t="s">
        <v>148</v>
      </c>
      <c r="C67" s="1" t="s">
        <v>149</v>
      </c>
      <c r="D67" s="1" t="s">
        <v>85</v>
      </c>
      <c r="E67" s="1" t="s">
        <v>51</v>
      </c>
      <c r="F67" s="1" t="s">
        <v>150</v>
      </c>
      <c r="G67" s="1" t="s">
        <v>52</v>
      </c>
      <c r="H67" s="1" t="s">
        <v>53</v>
      </c>
      <c r="I67" s="2">
        <v>124.891583899</v>
      </c>
      <c r="J67" s="2">
        <v>7.1</v>
      </c>
      <c r="K67" s="2">
        <f t="shared" si="8"/>
        <v>0.13</v>
      </c>
      <c r="L67" s="2">
        <f t="shared" si="9"/>
        <v>0</v>
      </c>
      <c r="T67" s="8">
        <v>0.13</v>
      </c>
      <c r="U67" s="5">
        <v>33.871499999999997</v>
      </c>
      <c r="AL67" s="5" t="str">
        <f t="shared" si="15"/>
        <v/>
      </c>
      <c r="AN67" s="5" t="str">
        <f t="shared" si="16"/>
        <v/>
      </c>
      <c r="AP67" s="5" t="str">
        <f t="shared" si="17"/>
        <v/>
      </c>
      <c r="AS67" s="5">
        <f t="shared" si="13"/>
        <v>33.871499999999997</v>
      </c>
      <c r="AT67" s="11">
        <f t="shared" ref="AT67:AT130" si="19">(AS67/$AS$286)*100</f>
        <v>4.2017305618895321E-4</v>
      </c>
      <c r="AU67" s="5">
        <f t="shared" si="18"/>
        <v>0.42017305618895323</v>
      </c>
    </row>
    <row r="68" spans="1:47" x14ac:dyDescent="0.3">
      <c r="A68" s="1" t="s">
        <v>147</v>
      </c>
      <c r="B68" s="1" t="s">
        <v>148</v>
      </c>
      <c r="C68" s="1" t="s">
        <v>149</v>
      </c>
      <c r="D68" s="1" t="s">
        <v>85</v>
      </c>
      <c r="E68" s="1" t="s">
        <v>87</v>
      </c>
      <c r="F68" s="1" t="s">
        <v>150</v>
      </c>
      <c r="G68" s="1" t="s">
        <v>52</v>
      </c>
      <c r="H68" s="1" t="s">
        <v>53</v>
      </c>
      <c r="I68" s="2">
        <v>124.891583899</v>
      </c>
      <c r="J68" s="2">
        <v>39.17</v>
      </c>
      <c r="K68" s="2">
        <f t="shared" si="8"/>
        <v>12.27</v>
      </c>
      <c r="L68" s="2">
        <f t="shared" si="9"/>
        <v>0</v>
      </c>
      <c r="T68" s="8">
        <v>11.95</v>
      </c>
      <c r="U68" s="5">
        <v>4369.4235000000008</v>
      </c>
      <c r="AB68" s="10">
        <v>0.32</v>
      </c>
      <c r="AC68" s="5">
        <v>40.802999999999997</v>
      </c>
      <c r="AL68" s="5" t="str">
        <f t="shared" si="15"/>
        <v/>
      </c>
      <c r="AN68" s="5" t="str">
        <f t="shared" si="16"/>
        <v/>
      </c>
      <c r="AP68" s="5" t="str">
        <f t="shared" si="17"/>
        <v/>
      </c>
      <c r="AS68" s="5">
        <f t="shared" si="13"/>
        <v>4410.2265000000007</v>
      </c>
      <c r="AT68" s="11">
        <f t="shared" si="19"/>
        <v>5.4708481968336532E-2</v>
      </c>
      <c r="AU68" s="5">
        <f t="shared" si="18"/>
        <v>54.708481968336535</v>
      </c>
    </row>
    <row r="69" spans="1:47" x14ac:dyDescent="0.3">
      <c r="A69" s="1" t="s">
        <v>151</v>
      </c>
      <c r="B69" s="1" t="s">
        <v>148</v>
      </c>
      <c r="C69" s="1" t="s">
        <v>149</v>
      </c>
      <c r="D69" s="1" t="s">
        <v>85</v>
      </c>
      <c r="E69" s="1" t="s">
        <v>54</v>
      </c>
      <c r="F69" s="1" t="s">
        <v>150</v>
      </c>
      <c r="G69" s="1" t="s">
        <v>52</v>
      </c>
      <c r="H69" s="1" t="s">
        <v>53</v>
      </c>
      <c r="I69" s="2">
        <v>157.62293900500001</v>
      </c>
      <c r="J69" s="2">
        <v>39.47</v>
      </c>
      <c r="K69" s="2">
        <f t="shared" si="8"/>
        <v>35.879999999999995</v>
      </c>
      <c r="L69" s="2">
        <f t="shared" si="9"/>
        <v>3.5700000000000003</v>
      </c>
      <c r="M69" s="3">
        <v>2.89</v>
      </c>
      <c r="N69" s="4">
        <v>0.15</v>
      </c>
      <c r="O69" s="5">
        <v>291.14999999999998</v>
      </c>
      <c r="P69" s="6">
        <v>13.51</v>
      </c>
      <c r="Q69" s="5">
        <v>23977.252499999999</v>
      </c>
      <c r="R69" s="7">
        <v>15.86</v>
      </c>
      <c r="S69" s="5">
        <v>21573.54</v>
      </c>
      <c r="AB69" s="10">
        <v>6.3599999999999994</v>
      </c>
      <c r="AC69" s="5">
        <v>932.13749999999993</v>
      </c>
      <c r="AK69" s="3">
        <v>0.27</v>
      </c>
      <c r="AL69" s="5">
        <f t="shared" si="15"/>
        <v>891.81000000000006</v>
      </c>
      <c r="AM69" s="3">
        <v>0.06</v>
      </c>
      <c r="AN69" s="5">
        <f t="shared" si="16"/>
        <v>330.3</v>
      </c>
      <c r="AP69" s="5" t="str">
        <f t="shared" si="17"/>
        <v/>
      </c>
      <c r="AQ69" s="2">
        <v>0.35</v>
      </c>
      <c r="AS69" s="5">
        <f t="shared" si="13"/>
        <v>46774.080000000002</v>
      </c>
      <c r="AT69" s="11">
        <f t="shared" si="19"/>
        <v>0.58022845590028771</v>
      </c>
      <c r="AU69" s="5">
        <f t="shared" si="18"/>
        <v>580.22845590028771</v>
      </c>
    </row>
    <row r="70" spans="1:47" x14ac:dyDescent="0.3">
      <c r="A70" s="1" t="s">
        <v>151</v>
      </c>
      <c r="B70" s="1" t="s">
        <v>148</v>
      </c>
      <c r="C70" s="1" t="s">
        <v>149</v>
      </c>
      <c r="D70" s="1" t="s">
        <v>85</v>
      </c>
      <c r="E70" s="1" t="s">
        <v>56</v>
      </c>
      <c r="F70" s="1" t="s">
        <v>150</v>
      </c>
      <c r="G70" s="1" t="s">
        <v>52</v>
      </c>
      <c r="H70" s="1" t="s">
        <v>53</v>
      </c>
      <c r="I70" s="2">
        <v>157.62293900500001</v>
      </c>
      <c r="J70" s="2">
        <v>39.159999999999997</v>
      </c>
      <c r="K70" s="2">
        <f t="shared" si="8"/>
        <v>39.160000000000004</v>
      </c>
      <c r="L70" s="2">
        <f t="shared" si="9"/>
        <v>0</v>
      </c>
      <c r="P70" s="6">
        <v>3.37</v>
      </c>
      <c r="Q70" s="5">
        <v>5969.9549999999999</v>
      </c>
      <c r="R70" s="7">
        <v>22.55</v>
      </c>
      <c r="S70" s="5">
        <v>29198.97</v>
      </c>
      <c r="T70" s="8">
        <v>2.91</v>
      </c>
      <c r="U70" s="5">
        <v>1137.3007500000001</v>
      </c>
      <c r="AB70" s="10">
        <v>10.33</v>
      </c>
      <c r="AC70" s="5">
        <v>1411.221</v>
      </c>
      <c r="AL70" s="5" t="str">
        <f t="shared" si="15"/>
        <v/>
      </c>
      <c r="AN70" s="5" t="str">
        <f t="shared" si="16"/>
        <v/>
      </c>
      <c r="AP70" s="5" t="str">
        <f t="shared" si="17"/>
        <v/>
      </c>
      <c r="AS70" s="5">
        <f t="shared" si="13"/>
        <v>37717.446750000003</v>
      </c>
      <c r="AT70" s="11">
        <f t="shared" si="19"/>
        <v>0.46788169619271669</v>
      </c>
      <c r="AU70" s="5">
        <f t="shared" si="18"/>
        <v>467.88169619271667</v>
      </c>
    </row>
    <row r="71" spans="1:47" x14ac:dyDescent="0.3">
      <c r="A71" s="1" t="s">
        <v>151</v>
      </c>
      <c r="B71" s="1" t="s">
        <v>148</v>
      </c>
      <c r="C71" s="1" t="s">
        <v>149</v>
      </c>
      <c r="D71" s="1" t="s">
        <v>85</v>
      </c>
      <c r="E71" s="1" t="s">
        <v>91</v>
      </c>
      <c r="F71" s="1" t="s">
        <v>150</v>
      </c>
      <c r="G71" s="1" t="s">
        <v>52</v>
      </c>
      <c r="H71" s="1" t="s">
        <v>53</v>
      </c>
      <c r="I71" s="2">
        <v>157.62293900500001</v>
      </c>
      <c r="J71" s="2">
        <v>39.340000000000003</v>
      </c>
      <c r="K71" s="2">
        <f t="shared" si="8"/>
        <v>27.520000000000003</v>
      </c>
      <c r="L71" s="2">
        <f t="shared" si="9"/>
        <v>0</v>
      </c>
      <c r="R71" s="7">
        <v>21.85</v>
      </c>
      <c r="S71" s="5">
        <v>28488.971249999999</v>
      </c>
      <c r="T71" s="8">
        <v>5.67</v>
      </c>
      <c r="U71" s="5">
        <v>2337.1334999999999</v>
      </c>
      <c r="AL71" s="5" t="str">
        <f t="shared" si="15"/>
        <v/>
      </c>
      <c r="AN71" s="5" t="str">
        <f t="shared" si="16"/>
        <v/>
      </c>
      <c r="AP71" s="5" t="str">
        <f t="shared" si="17"/>
        <v/>
      </c>
      <c r="AS71" s="5">
        <f t="shared" si="13"/>
        <v>30826.104749999999</v>
      </c>
      <c r="AT71" s="11">
        <f t="shared" si="19"/>
        <v>0.38239518897032337</v>
      </c>
      <c r="AU71" s="5">
        <f t="shared" si="18"/>
        <v>382.39518897032337</v>
      </c>
    </row>
    <row r="72" spans="1:47" x14ac:dyDescent="0.3">
      <c r="A72" s="1" t="s">
        <v>151</v>
      </c>
      <c r="B72" s="1" t="s">
        <v>148</v>
      </c>
      <c r="C72" s="1" t="s">
        <v>149</v>
      </c>
      <c r="D72" s="1" t="s">
        <v>85</v>
      </c>
      <c r="E72" s="1" t="s">
        <v>67</v>
      </c>
      <c r="F72" s="1" t="s">
        <v>150</v>
      </c>
      <c r="G72" s="1" t="s">
        <v>52</v>
      </c>
      <c r="H72" s="1" t="s">
        <v>53</v>
      </c>
      <c r="I72" s="2">
        <v>157.62293900500001</v>
      </c>
      <c r="J72" s="2">
        <v>39.65</v>
      </c>
      <c r="K72" s="2">
        <f t="shared" si="8"/>
        <v>39.479999999999997</v>
      </c>
      <c r="L72" s="2">
        <f t="shared" si="9"/>
        <v>0</v>
      </c>
      <c r="R72" s="7">
        <v>17.059999999999999</v>
      </c>
      <c r="S72" s="5">
        <v>24975.888749999998</v>
      </c>
      <c r="T72" s="8">
        <v>20.46</v>
      </c>
      <c r="U72" s="5">
        <v>9324.4331249999996</v>
      </c>
      <c r="AB72" s="10">
        <v>1.96</v>
      </c>
      <c r="AC72" s="5">
        <v>321.73399999999998</v>
      </c>
      <c r="AL72" s="5" t="str">
        <f t="shared" si="15"/>
        <v/>
      </c>
      <c r="AN72" s="5" t="str">
        <f t="shared" si="16"/>
        <v/>
      </c>
      <c r="AP72" s="5" t="str">
        <f t="shared" si="17"/>
        <v/>
      </c>
      <c r="AS72" s="5">
        <f t="shared" si="13"/>
        <v>34622.055874999991</v>
      </c>
      <c r="AT72" s="11">
        <f t="shared" si="19"/>
        <v>0.42948363752840735</v>
      </c>
      <c r="AU72" s="5">
        <f t="shared" si="18"/>
        <v>429.48363752840737</v>
      </c>
    </row>
    <row r="73" spans="1:47" x14ac:dyDescent="0.3">
      <c r="A73" s="1" t="s">
        <v>153</v>
      </c>
      <c r="B73" s="1" t="s">
        <v>154</v>
      </c>
      <c r="C73" s="1" t="s">
        <v>155</v>
      </c>
      <c r="D73" s="1" t="s">
        <v>131</v>
      </c>
      <c r="E73" s="1" t="s">
        <v>104</v>
      </c>
      <c r="F73" s="1" t="s">
        <v>156</v>
      </c>
      <c r="G73" s="1" t="s">
        <v>66</v>
      </c>
      <c r="H73" s="1" t="s">
        <v>53</v>
      </c>
      <c r="I73" s="2">
        <v>81.095843275099995</v>
      </c>
      <c r="J73" s="2">
        <v>40.479999999999997</v>
      </c>
      <c r="K73" s="2">
        <f t="shared" si="8"/>
        <v>16.55</v>
      </c>
      <c r="L73" s="2">
        <f t="shared" si="9"/>
        <v>0</v>
      </c>
      <c r="R73" s="7">
        <v>0.37</v>
      </c>
      <c r="S73" s="5">
        <v>562.35374999999999</v>
      </c>
      <c r="T73" s="8">
        <v>16.18</v>
      </c>
      <c r="U73" s="5">
        <v>7377.47325</v>
      </c>
      <c r="AL73" s="5" t="str">
        <f t="shared" si="15"/>
        <v/>
      </c>
      <c r="AN73" s="5" t="str">
        <f t="shared" si="16"/>
        <v/>
      </c>
      <c r="AP73" s="5" t="str">
        <f t="shared" si="17"/>
        <v/>
      </c>
      <c r="AS73" s="5">
        <f t="shared" si="13"/>
        <v>7939.8270000000002</v>
      </c>
      <c r="AT73" s="11">
        <f t="shared" si="19"/>
        <v>9.8492873837933606E-2</v>
      </c>
      <c r="AU73" s="5">
        <f t="shared" si="18"/>
        <v>98.492873837933615</v>
      </c>
    </row>
    <row r="74" spans="1:47" x14ac:dyDescent="0.3">
      <c r="A74" s="1" t="s">
        <v>157</v>
      </c>
      <c r="B74" s="1" t="s">
        <v>158</v>
      </c>
      <c r="C74" s="1" t="s">
        <v>159</v>
      </c>
      <c r="D74" s="1" t="s">
        <v>152</v>
      </c>
      <c r="E74" s="1" t="s">
        <v>96</v>
      </c>
      <c r="F74" s="1" t="s">
        <v>156</v>
      </c>
      <c r="G74" s="1" t="s">
        <v>66</v>
      </c>
      <c r="H74" s="1" t="s">
        <v>53</v>
      </c>
      <c r="I74" s="2">
        <v>224.412544199</v>
      </c>
      <c r="J74" s="2">
        <v>40.39</v>
      </c>
      <c r="K74" s="2">
        <f t="shared" si="8"/>
        <v>2.0099999999999998</v>
      </c>
      <c r="L74" s="2">
        <f t="shared" si="9"/>
        <v>0</v>
      </c>
      <c r="T74" s="8">
        <v>2.0099999999999998</v>
      </c>
      <c r="U74" s="5">
        <v>916.48462499999994</v>
      </c>
      <c r="AL74" s="5" t="str">
        <f t="shared" si="15"/>
        <v/>
      </c>
      <c r="AN74" s="5" t="str">
        <f t="shared" si="16"/>
        <v/>
      </c>
      <c r="AP74" s="5" t="str">
        <f t="shared" si="17"/>
        <v/>
      </c>
      <c r="AS74" s="5">
        <f t="shared" si="13"/>
        <v>916.48462499999994</v>
      </c>
      <c r="AT74" s="11">
        <f t="shared" si="19"/>
        <v>1.1368913270343407E-2</v>
      </c>
      <c r="AU74" s="5">
        <f t="shared" si="18"/>
        <v>11.368913270343407</v>
      </c>
    </row>
    <row r="75" spans="1:47" x14ac:dyDescent="0.3">
      <c r="A75" s="1" t="s">
        <v>160</v>
      </c>
      <c r="B75" s="1" t="s">
        <v>161</v>
      </c>
      <c r="C75" s="1" t="s">
        <v>162</v>
      </c>
      <c r="D75" s="1" t="s">
        <v>152</v>
      </c>
      <c r="E75" s="1" t="s">
        <v>60</v>
      </c>
      <c r="F75" s="1" t="s">
        <v>156</v>
      </c>
      <c r="G75" s="1" t="s">
        <v>66</v>
      </c>
      <c r="H75" s="1" t="s">
        <v>53</v>
      </c>
      <c r="I75" s="2">
        <v>160.38856345400001</v>
      </c>
      <c r="J75" s="2">
        <v>37.520000000000003</v>
      </c>
      <c r="K75" s="2">
        <f t="shared" ref="K75:K135" si="20">SUM(N75,P75,R75,T75,V75,X75,Z75,AB75,AE75,AG75,AI75)</f>
        <v>21.79</v>
      </c>
      <c r="L75" s="2">
        <f t="shared" ref="L75:L135" si="21">SUM(M75,AD75,AK75,AM75,AO75,AQ75,AR75)</f>
        <v>0</v>
      </c>
      <c r="T75" s="8">
        <v>21.79</v>
      </c>
      <c r="U75" s="5">
        <v>9935.4228750000002</v>
      </c>
      <c r="AL75" s="5" t="str">
        <f t="shared" si="15"/>
        <v/>
      </c>
      <c r="AN75" s="5" t="str">
        <f t="shared" si="16"/>
        <v/>
      </c>
      <c r="AP75" s="5" t="str">
        <f t="shared" si="17"/>
        <v/>
      </c>
      <c r="AS75" s="5">
        <f t="shared" ref="AS75:AS135" si="22">SUM(O75,Q75,S75,U75,W75,Y75,AA75,AC75,AF75,AH75,AJ75)</f>
        <v>9935.4228750000002</v>
      </c>
      <c r="AT75" s="11">
        <f t="shared" si="19"/>
        <v>0.12324806973173277</v>
      </c>
      <c r="AU75" s="5">
        <f t="shared" si="18"/>
        <v>123.24806973173278</v>
      </c>
    </row>
    <row r="76" spans="1:47" x14ac:dyDescent="0.3">
      <c r="A76" s="1" t="s">
        <v>160</v>
      </c>
      <c r="B76" s="1" t="s">
        <v>161</v>
      </c>
      <c r="C76" s="1" t="s">
        <v>162</v>
      </c>
      <c r="D76" s="1" t="s">
        <v>152</v>
      </c>
      <c r="E76" s="1" t="s">
        <v>61</v>
      </c>
      <c r="F76" s="1" t="s">
        <v>156</v>
      </c>
      <c r="G76" s="1" t="s">
        <v>66</v>
      </c>
      <c r="H76" s="1" t="s">
        <v>53</v>
      </c>
      <c r="I76" s="2">
        <v>160.38856345400001</v>
      </c>
      <c r="J76" s="2">
        <v>38.380000000000003</v>
      </c>
      <c r="K76" s="2">
        <f t="shared" si="20"/>
        <v>37.72</v>
      </c>
      <c r="L76" s="2">
        <f t="shared" si="21"/>
        <v>0</v>
      </c>
      <c r="T76" s="8">
        <v>37.72</v>
      </c>
      <c r="U76" s="5">
        <v>17198.905500000001</v>
      </c>
      <c r="AL76" s="5" t="str">
        <f t="shared" ref="AL76:AL107" si="23">IF(AK76&gt;0,AK76*$AL$1,"")</f>
        <v/>
      </c>
      <c r="AN76" s="5" t="str">
        <f t="shared" ref="AN76:AN107" si="24">IF(AM76&gt;0,AM76*$AN$1,"")</f>
        <v/>
      </c>
      <c r="AP76" s="5" t="str">
        <f t="shared" ref="AP76:AP107" si="25">IF(AO76&gt;0,AO76*$AP$1,"")</f>
        <v/>
      </c>
      <c r="AS76" s="5">
        <f t="shared" si="22"/>
        <v>17198.905500000001</v>
      </c>
      <c r="AT76" s="11">
        <f t="shared" si="19"/>
        <v>0.2133509495310216</v>
      </c>
      <c r="AU76" s="5">
        <f t="shared" ref="AU76:AU107" si="26">(AT76/100)*$AU$1</f>
        <v>213.3509495310216</v>
      </c>
    </row>
    <row r="77" spans="1:47" x14ac:dyDescent="0.3">
      <c r="A77" s="1" t="s">
        <v>160</v>
      </c>
      <c r="B77" s="1" t="s">
        <v>161</v>
      </c>
      <c r="C77" s="1" t="s">
        <v>162</v>
      </c>
      <c r="D77" s="1" t="s">
        <v>152</v>
      </c>
      <c r="E77" s="1" t="s">
        <v>62</v>
      </c>
      <c r="F77" s="1" t="s">
        <v>156</v>
      </c>
      <c r="G77" s="1" t="s">
        <v>66</v>
      </c>
      <c r="H77" s="1" t="s">
        <v>53</v>
      </c>
      <c r="I77" s="2">
        <v>160.38856345400001</v>
      </c>
      <c r="J77" s="2">
        <v>37.29</v>
      </c>
      <c r="K77" s="2">
        <f t="shared" si="20"/>
        <v>2.29</v>
      </c>
      <c r="L77" s="2">
        <f t="shared" si="21"/>
        <v>0</v>
      </c>
      <c r="T77" s="8">
        <v>2.29</v>
      </c>
      <c r="U77" s="5">
        <v>1044.154125</v>
      </c>
      <c r="AL77" s="5" t="str">
        <f t="shared" si="23"/>
        <v/>
      </c>
      <c r="AN77" s="5" t="str">
        <f t="shared" si="24"/>
        <v/>
      </c>
      <c r="AP77" s="5" t="str">
        <f t="shared" si="25"/>
        <v/>
      </c>
      <c r="AS77" s="5">
        <f t="shared" si="22"/>
        <v>1044.154125</v>
      </c>
      <c r="AT77" s="11">
        <f t="shared" si="19"/>
        <v>1.2952642482132539E-2</v>
      </c>
      <c r="AU77" s="5">
        <f t="shared" si="26"/>
        <v>12.952642482132539</v>
      </c>
    </row>
    <row r="78" spans="1:47" x14ac:dyDescent="0.3">
      <c r="A78" s="1" t="s">
        <v>163</v>
      </c>
      <c r="B78" s="1" t="s">
        <v>164</v>
      </c>
      <c r="C78" s="1" t="s">
        <v>165</v>
      </c>
      <c r="D78" s="1" t="s">
        <v>131</v>
      </c>
      <c r="E78" s="1" t="s">
        <v>96</v>
      </c>
      <c r="F78" s="1" t="s">
        <v>166</v>
      </c>
      <c r="G78" s="1" t="s">
        <v>66</v>
      </c>
      <c r="H78" s="1" t="s">
        <v>53</v>
      </c>
      <c r="I78" s="2">
        <v>163.326870711</v>
      </c>
      <c r="J78" s="2">
        <v>41</v>
      </c>
      <c r="K78" s="2">
        <f t="shared" si="20"/>
        <v>7.3</v>
      </c>
      <c r="L78" s="2">
        <f t="shared" si="21"/>
        <v>0</v>
      </c>
      <c r="T78" s="8">
        <v>7.3</v>
      </c>
      <c r="U78" s="5">
        <v>3328.5262499999999</v>
      </c>
      <c r="AL78" s="5" t="str">
        <f t="shared" si="23"/>
        <v/>
      </c>
      <c r="AN78" s="5" t="str">
        <f t="shared" si="24"/>
        <v/>
      </c>
      <c r="AP78" s="5" t="str">
        <f t="shared" si="25"/>
        <v/>
      </c>
      <c r="AS78" s="5">
        <f t="shared" si="22"/>
        <v>3328.5262499999999</v>
      </c>
      <c r="AT78" s="11">
        <f t="shared" si="19"/>
        <v>4.1290083021645212E-2</v>
      </c>
      <c r="AU78" s="5">
        <f t="shared" si="26"/>
        <v>41.290083021645209</v>
      </c>
    </row>
    <row r="79" spans="1:47" x14ac:dyDescent="0.3">
      <c r="A79" s="1" t="s">
        <v>163</v>
      </c>
      <c r="B79" s="1" t="s">
        <v>164</v>
      </c>
      <c r="C79" s="1" t="s">
        <v>165</v>
      </c>
      <c r="D79" s="1" t="s">
        <v>131</v>
      </c>
      <c r="E79" s="1" t="s">
        <v>61</v>
      </c>
      <c r="F79" s="1" t="s">
        <v>166</v>
      </c>
      <c r="G79" s="1" t="s">
        <v>66</v>
      </c>
      <c r="H79" s="1" t="s">
        <v>53</v>
      </c>
      <c r="I79" s="2">
        <v>163.326870711</v>
      </c>
      <c r="J79" s="2">
        <v>39.85</v>
      </c>
      <c r="K79" s="2">
        <f t="shared" si="20"/>
        <v>39.85</v>
      </c>
      <c r="L79" s="2">
        <f t="shared" si="21"/>
        <v>0</v>
      </c>
      <c r="T79" s="8">
        <v>39.85</v>
      </c>
      <c r="U79" s="5">
        <v>18170.105625</v>
      </c>
      <c r="AL79" s="5" t="str">
        <f t="shared" si="23"/>
        <v/>
      </c>
      <c r="AN79" s="5" t="str">
        <f t="shared" si="24"/>
        <v/>
      </c>
      <c r="AP79" s="5" t="str">
        <f t="shared" si="25"/>
        <v/>
      </c>
      <c r="AS79" s="5">
        <f t="shared" si="22"/>
        <v>18170.105625</v>
      </c>
      <c r="AT79" s="11">
        <f t="shared" si="19"/>
        <v>0.22539860389213176</v>
      </c>
      <c r="AU79" s="5">
        <f t="shared" si="26"/>
        <v>225.39860389213175</v>
      </c>
    </row>
    <row r="80" spans="1:47" x14ac:dyDescent="0.3">
      <c r="A80" s="1" t="s">
        <v>163</v>
      </c>
      <c r="B80" s="1" t="s">
        <v>164</v>
      </c>
      <c r="C80" s="1" t="s">
        <v>165</v>
      </c>
      <c r="D80" s="1" t="s">
        <v>131</v>
      </c>
      <c r="E80" s="1" t="s">
        <v>62</v>
      </c>
      <c r="F80" s="1" t="s">
        <v>166</v>
      </c>
      <c r="G80" s="1" t="s">
        <v>66</v>
      </c>
      <c r="H80" s="1" t="s">
        <v>53</v>
      </c>
      <c r="I80" s="2">
        <v>163.326870711</v>
      </c>
      <c r="J80" s="2">
        <v>37.75</v>
      </c>
      <c r="K80" s="2">
        <f t="shared" si="20"/>
        <v>33.049999999999997</v>
      </c>
      <c r="L80" s="2">
        <f t="shared" si="21"/>
        <v>0</v>
      </c>
      <c r="T80" s="8">
        <v>33.049999999999997</v>
      </c>
      <c r="U80" s="5">
        <v>15069.560625</v>
      </c>
      <c r="AL80" s="5" t="str">
        <f t="shared" si="23"/>
        <v/>
      </c>
      <c r="AN80" s="5" t="str">
        <f t="shared" si="24"/>
        <v/>
      </c>
      <c r="AP80" s="5" t="str">
        <f t="shared" si="25"/>
        <v/>
      </c>
      <c r="AS80" s="5">
        <f t="shared" si="22"/>
        <v>15069.560625</v>
      </c>
      <c r="AT80" s="11">
        <f t="shared" si="19"/>
        <v>0.18693660874868143</v>
      </c>
      <c r="AU80" s="5">
        <f t="shared" si="26"/>
        <v>186.93660874868144</v>
      </c>
    </row>
    <row r="81" spans="1:47" x14ac:dyDescent="0.3">
      <c r="A81" s="1" t="s">
        <v>163</v>
      </c>
      <c r="B81" s="1" t="s">
        <v>164</v>
      </c>
      <c r="C81" s="1" t="s">
        <v>165</v>
      </c>
      <c r="D81" s="1" t="s">
        <v>131</v>
      </c>
      <c r="E81" s="1" t="s">
        <v>68</v>
      </c>
      <c r="F81" s="1" t="s">
        <v>166</v>
      </c>
      <c r="G81" s="1" t="s">
        <v>66</v>
      </c>
      <c r="H81" s="1" t="s">
        <v>53</v>
      </c>
      <c r="I81" s="2">
        <v>163.326870711</v>
      </c>
      <c r="J81" s="2">
        <v>38.840000000000003</v>
      </c>
      <c r="K81" s="2">
        <f t="shared" si="20"/>
        <v>0.09</v>
      </c>
      <c r="L81" s="2">
        <f t="shared" si="21"/>
        <v>0</v>
      </c>
      <c r="T81" s="8">
        <v>0.09</v>
      </c>
      <c r="U81" s="5">
        <v>41.036625000000001</v>
      </c>
      <c r="AL81" s="5" t="str">
        <f t="shared" si="23"/>
        <v/>
      </c>
      <c r="AN81" s="5" t="str">
        <f t="shared" si="24"/>
        <v/>
      </c>
      <c r="AP81" s="5" t="str">
        <f t="shared" si="25"/>
        <v/>
      </c>
      <c r="AS81" s="5">
        <f t="shared" si="22"/>
        <v>41.036625000000001</v>
      </c>
      <c r="AT81" s="11">
        <f t="shared" si="19"/>
        <v>5.0905581807507796E-4</v>
      </c>
      <c r="AU81" s="5">
        <f t="shared" si="26"/>
        <v>0.50905581807507794</v>
      </c>
    </row>
    <row r="82" spans="1:47" x14ac:dyDescent="0.3">
      <c r="A82" s="1" t="s">
        <v>167</v>
      </c>
      <c r="B82" s="1" t="s">
        <v>168</v>
      </c>
      <c r="C82" s="1" t="s">
        <v>169</v>
      </c>
      <c r="D82" s="1" t="s">
        <v>319</v>
      </c>
      <c r="E82" s="1" t="s">
        <v>58</v>
      </c>
      <c r="F82" s="1" t="s">
        <v>166</v>
      </c>
      <c r="G82" s="1" t="s">
        <v>66</v>
      </c>
      <c r="H82" s="1" t="s">
        <v>53</v>
      </c>
      <c r="I82" s="2">
        <v>79.665541261499996</v>
      </c>
      <c r="J82" s="2">
        <v>38.03</v>
      </c>
      <c r="K82" s="2">
        <f t="shared" si="20"/>
        <v>3.51</v>
      </c>
      <c r="L82" s="2">
        <f t="shared" si="21"/>
        <v>0</v>
      </c>
      <c r="T82" s="8">
        <v>3.51</v>
      </c>
      <c r="U82" s="5">
        <v>1600.428375</v>
      </c>
      <c r="AL82" s="5" t="str">
        <f t="shared" si="23"/>
        <v/>
      </c>
      <c r="AN82" s="5" t="str">
        <f t="shared" si="24"/>
        <v/>
      </c>
      <c r="AP82" s="5" t="str">
        <f t="shared" si="25"/>
        <v/>
      </c>
      <c r="AS82" s="5">
        <f t="shared" si="22"/>
        <v>1600.428375</v>
      </c>
      <c r="AT82" s="11">
        <f t="shared" si="19"/>
        <v>1.9853176904928042E-2</v>
      </c>
      <c r="AU82" s="5">
        <f t="shared" si="26"/>
        <v>19.853176904928041</v>
      </c>
    </row>
    <row r="83" spans="1:47" x14ac:dyDescent="0.3">
      <c r="A83" s="1" t="s">
        <v>170</v>
      </c>
      <c r="B83" s="1" t="s">
        <v>168</v>
      </c>
      <c r="C83" s="1" t="s">
        <v>169</v>
      </c>
      <c r="D83" s="1" t="s">
        <v>319</v>
      </c>
      <c r="E83" s="1" t="s">
        <v>104</v>
      </c>
      <c r="F83" s="1" t="s">
        <v>166</v>
      </c>
      <c r="G83" s="1" t="s">
        <v>66</v>
      </c>
      <c r="H83" s="1" t="s">
        <v>53</v>
      </c>
      <c r="I83" s="2">
        <v>79.862685566899998</v>
      </c>
      <c r="J83" s="2">
        <v>39.81</v>
      </c>
      <c r="K83" s="2">
        <f t="shared" si="20"/>
        <v>11.74</v>
      </c>
      <c r="L83" s="2">
        <f t="shared" si="21"/>
        <v>0</v>
      </c>
      <c r="T83" s="8">
        <v>11.74</v>
      </c>
      <c r="U83" s="5">
        <v>5352.9997500000009</v>
      </c>
      <c r="AL83" s="5" t="str">
        <f t="shared" si="23"/>
        <v/>
      </c>
      <c r="AN83" s="5" t="str">
        <f t="shared" si="24"/>
        <v/>
      </c>
      <c r="AP83" s="5" t="str">
        <f t="shared" si="25"/>
        <v/>
      </c>
      <c r="AS83" s="5">
        <f t="shared" si="22"/>
        <v>5352.9997500000009</v>
      </c>
      <c r="AT83" s="11">
        <f t="shared" si="19"/>
        <v>6.6403503380015744E-2</v>
      </c>
      <c r="AU83" s="5">
        <f t="shared" si="26"/>
        <v>66.403503380015749</v>
      </c>
    </row>
    <row r="84" spans="1:47" x14ac:dyDescent="0.3">
      <c r="A84" s="1" t="s">
        <v>170</v>
      </c>
      <c r="B84" s="1" t="s">
        <v>168</v>
      </c>
      <c r="C84" s="1" t="s">
        <v>169</v>
      </c>
      <c r="D84" s="1" t="s">
        <v>319</v>
      </c>
      <c r="E84" s="1" t="s">
        <v>60</v>
      </c>
      <c r="F84" s="1" t="s">
        <v>166</v>
      </c>
      <c r="G84" s="1" t="s">
        <v>66</v>
      </c>
      <c r="H84" s="1" t="s">
        <v>53</v>
      </c>
      <c r="I84" s="2">
        <v>79.862685566899998</v>
      </c>
      <c r="J84" s="2">
        <v>39.049999999999997</v>
      </c>
      <c r="K84" s="2">
        <f t="shared" si="20"/>
        <v>39</v>
      </c>
      <c r="L84" s="2">
        <f t="shared" si="21"/>
        <v>0</v>
      </c>
      <c r="T84" s="8">
        <v>39</v>
      </c>
      <c r="U84" s="5">
        <v>17782.537499999999</v>
      </c>
      <c r="AL84" s="5" t="str">
        <f t="shared" si="23"/>
        <v/>
      </c>
      <c r="AN84" s="5" t="str">
        <f t="shared" si="24"/>
        <v/>
      </c>
      <c r="AP84" s="5" t="str">
        <f t="shared" si="25"/>
        <v/>
      </c>
      <c r="AS84" s="5">
        <f t="shared" si="22"/>
        <v>17782.537499999999</v>
      </c>
      <c r="AT84" s="11">
        <f t="shared" si="19"/>
        <v>0.22059085449920046</v>
      </c>
      <c r="AU84" s="5">
        <f t="shared" si="26"/>
        <v>220.59085449920045</v>
      </c>
    </row>
    <row r="85" spans="1:47" x14ac:dyDescent="0.3">
      <c r="A85" s="1" t="s">
        <v>171</v>
      </c>
      <c r="B85" s="1" t="s">
        <v>172</v>
      </c>
      <c r="C85" s="1" t="s">
        <v>173</v>
      </c>
      <c r="D85" s="1" t="s">
        <v>174</v>
      </c>
      <c r="E85" s="1" t="s">
        <v>91</v>
      </c>
      <c r="F85" s="1" t="s">
        <v>65</v>
      </c>
      <c r="G85" s="1" t="s">
        <v>66</v>
      </c>
      <c r="H85" s="1" t="s">
        <v>53</v>
      </c>
      <c r="I85" s="2">
        <v>159.657198771</v>
      </c>
      <c r="J85" s="2">
        <v>40.090000000000003</v>
      </c>
      <c r="K85" s="2">
        <f t="shared" si="20"/>
        <v>0.09</v>
      </c>
      <c r="L85" s="2">
        <f t="shared" si="21"/>
        <v>0</v>
      </c>
      <c r="T85" s="8">
        <v>0.09</v>
      </c>
      <c r="U85" s="5">
        <v>41.036625000000001</v>
      </c>
      <c r="AL85" s="5" t="str">
        <f t="shared" si="23"/>
        <v/>
      </c>
      <c r="AN85" s="5" t="str">
        <f t="shared" si="24"/>
        <v/>
      </c>
      <c r="AP85" s="5" t="str">
        <f t="shared" si="25"/>
        <v/>
      </c>
      <c r="AS85" s="5">
        <f t="shared" si="22"/>
        <v>41.036625000000001</v>
      </c>
      <c r="AT85" s="11">
        <f t="shared" si="19"/>
        <v>5.0905581807507796E-4</v>
      </c>
      <c r="AU85" s="5">
        <f t="shared" si="26"/>
        <v>0.50905581807507794</v>
      </c>
    </row>
    <row r="86" spans="1:47" x14ac:dyDescent="0.3">
      <c r="A86" s="1" t="s">
        <v>171</v>
      </c>
      <c r="B86" s="1" t="s">
        <v>172</v>
      </c>
      <c r="C86" s="1" t="s">
        <v>173</v>
      </c>
      <c r="D86" s="1" t="s">
        <v>174</v>
      </c>
      <c r="E86" s="1" t="s">
        <v>67</v>
      </c>
      <c r="F86" s="1" t="s">
        <v>65</v>
      </c>
      <c r="G86" s="1" t="s">
        <v>66</v>
      </c>
      <c r="H86" s="1" t="s">
        <v>53</v>
      </c>
      <c r="I86" s="2">
        <v>159.657198771</v>
      </c>
      <c r="J86" s="2">
        <v>38.58</v>
      </c>
      <c r="K86" s="2">
        <f t="shared" si="20"/>
        <v>8.14</v>
      </c>
      <c r="L86" s="2">
        <f t="shared" si="21"/>
        <v>0</v>
      </c>
      <c r="T86" s="8">
        <v>8.14</v>
      </c>
      <c r="U86" s="5">
        <v>3711.5347500000012</v>
      </c>
      <c r="AL86" s="5" t="str">
        <f t="shared" si="23"/>
        <v/>
      </c>
      <c r="AN86" s="5" t="str">
        <f t="shared" si="24"/>
        <v/>
      </c>
      <c r="AP86" s="5" t="str">
        <f t="shared" si="25"/>
        <v/>
      </c>
      <c r="AS86" s="5">
        <f t="shared" si="22"/>
        <v>3711.5347500000012</v>
      </c>
      <c r="AT86" s="11">
        <f t="shared" si="19"/>
        <v>4.6041270657012627E-2</v>
      </c>
      <c r="AU86" s="5">
        <f t="shared" si="26"/>
        <v>46.041270657012632</v>
      </c>
    </row>
    <row r="87" spans="1:47" x14ac:dyDescent="0.3">
      <c r="A87" s="1" t="s">
        <v>175</v>
      </c>
      <c r="B87" s="1" t="s">
        <v>158</v>
      </c>
      <c r="C87" s="1" t="s">
        <v>159</v>
      </c>
      <c r="D87" s="1" t="s">
        <v>152</v>
      </c>
      <c r="E87" s="1" t="s">
        <v>96</v>
      </c>
      <c r="F87" s="1" t="s">
        <v>65</v>
      </c>
      <c r="G87" s="1" t="s">
        <v>66</v>
      </c>
      <c r="H87" s="1" t="s">
        <v>53</v>
      </c>
      <c r="I87" s="2">
        <v>79.668681300200006</v>
      </c>
      <c r="J87" s="2">
        <v>39.81</v>
      </c>
      <c r="K87" s="2">
        <f t="shared" si="20"/>
        <v>32.99</v>
      </c>
      <c r="L87" s="2">
        <f t="shared" si="21"/>
        <v>0</v>
      </c>
      <c r="T87" s="8">
        <v>32.99</v>
      </c>
      <c r="U87" s="5">
        <v>15042.202875000001</v>
      </c>
      <c r="AL87" s="5" t="str">
        <f t="shared" si="23"/>
        <v/>
      </c>
      <c r="AN87" s="5" t="str">
        <f t="shared" si="24"/>
        <v/>
      </c>
      <c r="AP87" s="5" t="str">
        <f t="shared" si="25"/>
        <v/>
      </c>
      <c r="AS87" s="5">
        <f t="shared" si="22"/>
        <v>15042.202875000001</v>
      </c>
      <c r="AT87" s="11">
        <f t="shared" si="19"/>
        <v>0.18659723820329804</v>
      </c>
      <c r="AU87" s="5">
        <f t="shared" si="26"/>
        <v>186.59723820329805</v>
      </c>
    </row>
    <row r="88" spans="1:47" x14ac:dyDescent="0.3">
      <c r="A88" s="1" t="s">
        <v>175</v>
      </c>
      <c r="B88" s="1" t="s">
        <v>158</v>
      </c>
      <c r="C88" s="1" t="s">
        <v>159</v>
      </c>
      <c r="D88" s="1" t="s">
        <v>152</v>
      </c>
      <c r="E88" s="1" t="s">
        <v>61</v>
      </c>
      <c r="F88" s="1" t="s">
        <v>65</v>
      </c>
      <c r="G88" s="1" t="s">
        <v>66</v>
      </c>
      <c r="H88" s="1" t="s">
        <v>53</v>
      </c>
      <c r="I88" s="2">
        <v>79.668681300200006</v>
      </c>
      <c r="J88" s="2">
        <v>38.83</v>
      </c>
      <c r="K88" s="2">
        <f t="shared" si="20"/>
        <v>38.83</v>
      </c>
      <c r="L88" s="2">
        <f t="shared" si="21"/>
        <v>0</v>
      </c>
      <c r="T88" s="8">
        <v>38.83</v>
      </c>
      <c r="U88" s="5">
        <v>17705.023874999999</v>
      </c>
      <c r="AL88" s="5" t="str">
        <f t="shared" si="23"/>
        <v/>
      </c>
      <c r="AN88" s="5" t="str">
        <f t="shared" si="24"/>
        <v/>
      </c>
      <c r="AP88" s="5" t="str">
        <f t="shared" si="25"/>
        <v/>
      </c>
      <c r="AS88" s="5">
        <f t="shared" si="22"/>
        <v>17705.023874999999</v>
      </c>
      <c r="AT88" s="11">
        <f t="shared" si="19"/>
        <v>0.2196293046206142</v>
      </c>
      <c r="AU88" s="5">
        <f t="shared" si="26"/>
        <v>219.62930462061419</v>
      </c>
    </row>
    <row r="89" spans="1:47" x14ac:dyDescent="0.3">
      <c r="A89" s="1" t="s">
        <v>176</v>
      </c>
      <c r="B89" s="1" t="s">
        <v>177</v>
      </c>
      <c r="C89" s="1" t="s">
        <v>178</v>
      </c>
      <c r="D89" s="1" t="s">
        <v>131</v>
      </c>
      <c r="E89" s="1" t="s">
        <v>68</v>
      </c>
      <c r="F89" s="1" t="s">
        <v>65</v>
      </c>
      <c r="G89" s="1" t="s">
        <v>66</v>
      </c>
      <c r="H89" s="1" t="s">
        <v>53</v>
      </c>
      <c r="I89" s="2">
        <v>40.446382530999998</v>
      </c>
      <c r="J89" s="2">
        <v>20.2</v>
      </c>
      <c r="K89" s="2">
        <f t="shared" si="20"/>
        <v>17.66</v>
      </c>
      <c r="L89" s="2">
        <f t="shared" si="21"/>
        <v>0</v>
      </c>
      <c r="T89" s="8">
        <v>17.66</v>
      </c>
      <c r="U89" s="5">
        <v>8052.2977500000006</v>
      </c>
      <c r="AL89" s="5" t="str">
        <f t="shared" si="23"/>
        <v/>
      </c>
      <c r="AN89" s="5" t="str">
        <f t="shared" si="24"/>
        <v/>
      </c>
      <c r="AP89" s="5" t="str">
        <f t="shared" si="25"/>
        <v/>
      </c>
      <c r="AS89" s="5">
        <f t="shared" si="22"/>
        <v>8052.2977500000006</v>
      </c>
      <c r="AT89" s="11">
        <f t="shared" si="19"/>
        <v>9.9888063857843101E-2</v>
      </c>
      <c r="AU89" s="5">
        <f t="shared" si="26"/>
        <v>99.888063857843093</v>
      </c>
    </row>
    <row r="90" spans="1:47" x14ac:dyDescent="0.3">
      <c r="A90" s="1" t="s">
        <v>176</v>
      </c>
      <c r="B90" s="1" t="s">
        <v>177</v>
      </c>
      <c r="C90" s="1" t="s">
        <v>178</v>
      </c>
      <c r="D90" s="1" t="s">
        <v>131</v>
      </c>
      <c r="E90" s="1" t="s">
        <v>62</v>
      </c>
      <c r="F90" s="1" t="s">
        <v>65</v>
      </c>
      <c r="G90" s="1" t="s">
        <v>66</v>
      </c>
      <c r="H90" s="1" t="s">
        <v>53</v>
      </c>
      <c r="I90" s="2">
        <v>40.446382530999998</v>
      </c>
      <c r="J90" s="2">
        <v>19.73</v>
      </c>
      <c r="K90" s="2">
        <f t="shared" si="20"/>
        <v>19.73</v>
      </c>
      <c r="L90" s="2">
        <f t="shared" si="21"/>
        <v>0</v>
      </c>
      <c r="R90" s="7">
        <v>3.34</v>
      </c>
      <c r="S90" s="5">
        <v>5076.3824999999997</v>
      </c>
      <c r="T90" s="8">
        <v>16.39</v>
      </c>
      <c r="U90" s="5">
        <v>7473.2253750000009</v>
      </c>
      <c r="AL90" s="5" t="str">
        <f t="shared" si="23"/>
        <v/>
      </c>
      <c r="AN90" s="5" t="str">
        <f t="shared" si="24"/>
        <v/>
      </c>
      <c r="AP90" s="5" t="str">
        <f t="shared" si="25"/>
        <v/>
      </c>
      <c r="AS90" s="5">
        <f t="shared" si="22"/>
        <v>12549.607875000002</v>
      </c>
      <c r="AT90" s="11">
        <f t="shared" si="19"/>
        <v>0.15567681073503403</v>
      </c>
      <c r="AU90" s="5">
        <f t="shared" si="26"/>
        <v>155.67681073503402</v>
      </c>
    </row>
    <row r="91" spans="1:47" x14ac:dyDescent="0.3">
      <c r="A91" s="1" t="s">
        <v>179</v>
      </c>
      <c r="B91" s="1" t="s">
        <v>180</v>
      </c>
      <c r="C91" s="1" t="s">
        <v>181</v>
      </c>
      <c r="D91" s="1" t="s">
        <v>174</v>
      </c>
      <c r="E91" s="1" t="s">
        <v>68</v>
      </c>
      <c r="F91" s="1" t="s">
        <v>65</v>
      </c>
      <c r="G91" s="1" t="s">
        <v>66</v>
      </c>
      <c r="H91" s="1" t="s">
        <v>53</v>
      </c>
      <c r="I91" s="2">
        <v>40.4465557503</v>
      </c>
      <c r="J91" s="2">
        <v>19.22</v>
      </c>
      <c r="K91" s="2">
        <f t="shared" si="20"/>
        <v>19.22</v>
      </c>
      <c r="L91" s="2">
        <f t="shared" si="21"/>
        <v>0</v>
      </c>
      <c r="R91" s="7">
        <v>7.75</v>
      </c>
      <c r="S91" s="5">
        <v>11779.03125</v>
      </c>
      <c r="T91" s="8">
        <v>11.47</v>
      </c>
      <c r="U91" s="5">
        <v>5229.8898750000008</v>
      </c>
      <c r="AL91" s="5" t="str">
        <f t="shared" si="23"/>
        <v/>
      </c>
      <c r="AN91" s="5" t="str">
        <f t="shared" si="24"/>
        <v/>
      </c>
      <c r="AP91" s="5" t="str">
        <f t="shared" si="25"/>
        <v/>
      </c>
      <c r="AS91" s="5">
        <f t="shared" si="22"/>
        <v>17008.921125000001</v>
      </c>
      <c r="AT91" s="11">
        <f t="shared" si="19"/>
        <v>0.21099420963252585</v>
      </c>
      <c r="AU91" s="5">
        <f t="shared" si="26"/>
        <v>210.99420963252587</v>
      </c>
    </row>
    <row r="92" spans="1:47" x14ac:dyDescent="0.3">
      <c r="A92" s="1" t="s">
        <v>179</v>
      </c>
      <c r="B92" s="1" t="s">
        <v>180</v>
      </c>
      <c r="C92" s="1" t="s">
        <v>181</v>
      </c>
      <c r="D92" s="1" t="s">
        <v>174</v>
      </c>
      <c r="E92" s="1" t="s">
        <v>62</v>
      </c>
      <c r="F92" s="1" t="s">
        <v>65</v>
      </c>
      <c r="G92" s="1" t="s">
        <v>66</v>
      </c>
      <c r="H92" s="1" t="s">
        <v>53</v>
      </c>
      <c r="I92" s="2">
        <v>40.4465557503</v>
      </c>
      <c r="J92" s="2">
        <v>18.690000000000001</v>
      </c>
      <c r="K92" s="2">
        <f t="shared" si="20"/>
        <v>18.690000000000001</v>
      </c>
      <c r="L92" s="2">
        <f t="shared" si="21"/>
        <v>0</v>
      </c>
      <c r="R92" s="7">
        <v>17.68</v>
      </c>
      <c r="S92" s="5">
        <v>26871.39</v>
      </c>
      <c r="T92" s="8">
        <v>1.01</v>
      </c>
      <c r="U92" s="5">
        <v>460.52212500000002</v>
      </c>
      <c r="AL92" s="5" t="str">
        <f t="shared" si="23"/>
        <v/>
      </c>
      <c r="AN92" s="5" t="str">
        <f t="shared" si="24"/>
        <v/>
      </c>
      <c r="AP92" s="5" t="str">
        <f t="shared" si="25"/>
        <v/>
      </c>
      <c r="AS92" s="5">
        <f t="shared" si="22"/>
        <v>27331.912124999999</v>
      </c>
      <c r="AT92" s="11">
        <f t="shared" si="19"/>
        <v>0.33905002875718987</v>
      </c>
      <c r="AU92" s="5">
        <f t="shared" si="26"/>
        <v>339.05002875718986</v>
      </c>
    </row>
    <row r="93" spans="1:47" x14ac:dyDescent="0.3">
      <c r="A93" s="1" t="s">
        <v>182</v>
      </c>
      <c r="B93" s="1" t="s">
        <v>183</v>
      </c>
      <c r="C93" s="1" t="s">
        <v>184</v>
      </c>
      <c r="D93" s="1" t="s">
        <v>174</v>
      </c>
      <c r="E93" s="1" t="s">
        <v>104</v>
      </c>
      <c r="F93" s="1" t="s">
        <v>65</v>
      </c>
      <c r="G93" s="1" t="s">
        <v>66</v>
      </c>
      <c r="H93" s="1" t="s">
        <v>53</v>
      </c>
      <c r="I93" s="2">
        <v>75.433991815599995</v>
      </c>
      <c r="J93" s="2">
        <v>37.57</v>
      </c>
      <c r="K93" s="2">
        <f t="shared" si="20"/>
        <v>21.02</v>
      </c>
      <c r="L93" s="2">
        <f t="shared" si="21"/>
        <v>0</v>
      </c>
      <c r="T93" s="8">
        <v>21.02</v>
      </c>
      <c r="U93" s="5">
        <v>9584.3317500000012</v>
      </c>
      <c r="AL93" s="5" t="str">
        <f t="shared" si="23"/>
        <v/>
      </c>
      <c r="AN93" s="5" t="str">
        <f t="shared" si="24"/>
        <v/>
      </c>
      <c r="AP93" s="5" t="str">
        <f t="shared" si="25"/>
        <v/>
      </c>
      <c r="AS93" s="5">
        <f t="shared" si="22"/>
        <v>9584.3317500000012</v>
      </c>
      <c r="AT93" s="11">
        <f t="shared" si="19"/>
        <v>0.11889281439931268</v>
      </c>
      <c r="AU93" s="5">
        <f t="shared" si="26"/>
        <v>118.89281439931268</v>
      </c>
    </row>
    <row r="94" spans="1:47" x14ac:dyDescent="0.3">
      <c r="A94" s="1" t="s">
        <v>182</v>
      </c>
      <c r="B94" s="1" t="s">
        <v>183</v>
      </c>
      <c r="C94" s="1" t="s">
        <v>184</v>
      </c>
      <c r="D94" s="1" t="s">
        <v>174</v>
      </c>
      <c r="E94" s="1" t="s">
        <v>71</v>
      </c>
      <c r="F94" s="1" t="s">
        <v>65</v>
      </c>
      <c r="G94" s="1" t="s">
        <v>66</v>
      </c>
      <c r="H94" s="1" t="s">
        <v>53</v>
      </c>
      <c r="I94" s="2">
        <v>75.433991815599995</v>
      </c>
      <c r="J94" s="2">
        <v>35.96</v>
      </c>
      <c r="K94" s="2">
        <f t="shared" si="20"/>
        <v>4.0599999999999996</v>
      </c>
      <c r="L94" s="2">
        <f t="shared" si="21"/>
        <v>0</v>
      </c>
      <c r="T94" s="8">
        <v>4.0599999999999996</v>
      </c>
      <c r="U94" s="5">
        <v>1851.20775</v>
      </c>
      <c r="AL94" s="5" t="str">
        <f t="shared" si="23"/>
        <v/>
      </c>
      <c r="AN94" s="5" t="str">
        <f t="shared" si="24"/>
        <v/>
      </c>
      <c r="AP94" s="5" t="str">
        <f t="shared" si="25"/>
        <v/>
      </c>
      <c r="AS94" s="5">
        <f t="shared" si="22"/>
        <v>1851.20775</v>
      </c>
      <c r="AT94" s="11">
        <f t="shared" si="19"/>
        <v>2.2964073570942406E-2</v>
      </c>
      <c r="AU94" s="5">
        <f t="shared" si="26"/>
        <v>22.964073570942404</v>
      </c>
    </row>
    <row r="95" spans="1:47" x14ac:dyDescent="0.3">
      <c r="A95" s="1" t="s">
        <v>185</v>
      </c>
      <c r="B95" s="1" t="s">
        <v>186</v>
      </c>
      <c r="C95" s="1" t="s">
        <v>187</v>
      </c>
      <c r="D95" s="1" t="s">
        <v>131</v>
      </c>
      <c r="E95" s="1" t="s">
        <v>58</v>
      </c>
      <c r="F95" s="1" t="s">
        <v>65</v>
      </c>
      <c r="G95" s="1" t="s">
        <v>66</v>
      </c>
      <c r="H95" s="1" t="s">
        <v>53</v>
      </c>
      <c r="I95" s="2">
        <v>79.660767202900004</v>
      </c>
      <c r="J95" s="2">
        <v>37</v>
      </c>
      <c r="K95" s="2">
        <f t="shared" si="20"/>
        <v>32.380000000000003</v>
      </c>
      <c r="L95" s="2">
        <f t="shared" si="21"/>
        <v>0</v>
      </c>
      <c r="T95" s="8">
        <v>32.380000000000003</v>
      </c>
      <c r="U95" s="5">
        <v>14764.06575</v>
      </c>
      <c r="AL95" s="5" t="str">
        <f t="shared" si="23"/>
        <v/>
      </c>
      <c r="AN95" s="5" t="str">
        <f t="shared" si="24"/>
        <v/>
      </c>
      <c r="AP95" s="5" t="str">
        <f t="shared" si="25"/>
        <v/>
      </c>
      <c r="AS95" s="5">
        <f t="shared" si="22"/>
        <v>14764.06575</v>
      </c>
      <c r="AT95" s="11">
        <f t="shared" si="19"/>
        <v>0.18314697099190028</v>
      </c>
      <c r="AU95" s="5">
        <f t="shared" si="26"/>
        <v>183.14697099190028</v>
      </c>
    </row>
    <row r="96" spans="1:47" x14ac:dyDescent="0.3">
      <c r="A96" s="1" t="s">
        <v>185</v>
      </c>
      <c r="B96" s="1" t="s">
        <v>186</v>
      </c>
      <c r="C96" s="1" t="s">
        <v>187</v>
      </c>
      <c r="D96" s="1" t="s">
        <v>131</v>
      </c>
      <c r="E96" s="1" t="s">
        <v>60</v>
      </c>
      <c r="F96" s="1" t="s">
        <v>65</v>
      </c>
      <c r="G96" s="1" t="s">
        <v>66</v>
      </c>
      <c r="H96" s="1" t="s">
        <v>53</v>
      </c>
      <c r="I96" s="2">
        <v>79.660767202900004</v>
      </c>
      <c r="J96" s="2">
        <v>38.659999999999997</v>
      </c>
      <c r="K96" s="2">
        <f t="shared" si="20"/>
        <v>38.659999999999997</v>
      </c>
      <c r="L96" s="2">
        <f t="shared" si="21"/>
        <v>0</v>
      </c>
      <c r="T96" s="8">
        <v>38.659999999999997</v>
      </c>
      <c r="U96" s="5">
        <v>17627.510249999999</v>
      </c>
      <c r="AL96" s="5" t="str">
        <f t="shared" si="23"/>
        <v/>
      </c>
      <c r="AN96" s="5" t="str">
        <f t="shared" si="24"/>
        <v/>
      </c>
      <c r="AP96" s="5" t="str">
        <f t="shared" si="25"/>
        <v/>
      </c>
      <c r="AS96" s="5">
        <f t="shared" si="22"/>
        <v>17627.510249999999</v>
      </c>
      <c r="AT96" s="11">
        <f t="shared" si="19"/>
        <v>0.21866775474202793</v>
      </c>
      <c r="AU96" s="5">
        <f t="shared" si="26"/>
        <v>218.66775474202794</v>
      </c>
    </row>
    <row r="97" spans="1:47" x14ac:dyDescent="0.3">
      <c r="A97" s="1" t="s">
        <v>188</v>
      </c>
      <c r="B97" s="1" t="s">
        <v>189</v>
      </c>
      <c r="C97" s="1" t="s">
        <v>190</v>
      </c>
      <c r="D97" s="1" t="s">
        <v>85</v>
      </c>
      <c r="E97" s="1" t="s">
        <v>51</v>
      </c>
      <c r="F97" s="1" t="s">
        <v>69</v>
      </c>
      <c r="G97" s="1" t="s">
        <v>66</v>
      </c>
      <c r="H97" s="1" t="s">
        <v>53</v>
      </c>
      <c r="I97" s="2">
        <v>74.538752282600001</v>
      </c>
      <c r="J97" s="2">
        <v>23.89</v>
      </c>
      <c r="K97" s="2">
        <f t="shared" si="20"/>
        <v>12.05</v>
      </c>
      <c r="L97" s="2">
        <f t="shared" si="21"/>
        <v>0</v>
      </c>
      <c r="T97" s="8">
        <v>12.05</v>
      </c>
      <c r="U97" s="5">
        <v>5494.3481250000004</v>
      </c>
      <c r="AL97" s="5" t="str">
        <f t="shared" si="23"/>
        <v/>
      </c>
      <c r="AN97" s="5" t="str">
        <f t="shared" si="24"/>
        <v/>
      </c>
      <c r="AP97" s="5" t="str">
        <f t="shared" si="25"/>
        <v/>
      </c>
      <c r="AS97" s="5">
        <f t="shared" si="22"/>
        <v>5494.3481250000004</v>
      </c>
      <c r="AT97" s="11">
        <f t="shared" si="19"/>
        <v>6.8156917864496555E-2</v>
      </c>
      <c r="AU97" s="5">
        <f t="shared" si="26"/>
        <v>68.156917864496549</v>
      </c>
    </row>
    <row r="98" spans="1:47" x14ac:dyDescent="0.3">
      <c r="A98" s="1" t="s">
        <v>188</v>
      </c>
      <c r="B98" s="1" t="s">
        <v>189</v>
      </c>
      <c r="C98" s="1" t="s">
        <v>190</v>
      </c>
      <c r="D98" s="1" t="s">
        <v>85</v>
      </c>
      <c r="E98" s="1" t="s">
        <v>70</v>
      </c>
      <c r="F98" s="1" t="s">
        <v>69</v>
      </c>
      <c r="G98" s="1" t="s">
        <v>66</v>
      </c>
      <c r="H98" s="1" t="s">
        <v>53</v>
      </c>
      <c r="I98" s="2">
        <v>74.538752282600001</v>
      </c>
      <c r="J98" s="2">
        <v>18.559999999999999</v>
      </c>
      <c r="K98" s="2">
        <f t="shared" si="20"/>
        <v>18.41</v>
      </c>
      <c r="L98" s="2">
        <f t="shared" si="21"/>
        <v>0.15</v>
      </c>
      <c r="M98" s="3">
        <v>0.15</v>
      </c>
      <c r="T98" s="8">
        <v>18.41</v>
      </c>
      <c r="U98" s="5">
        <v>8394.2696250000008</v>
      </c>
      <c r="AL98" s="5" t="str">
        <f t="shared" si="23"/>
        <v/>
      </c>
      <c r="AN98" s="5" t="str">
        <f t="shared" si="24"/>
        <v/>
      </c>
      <c r="AP98" s="5" t="str">
        <f t="shared" si="25"/>
        <v/>
      </c>
      <c r="AS98" s="5">
        <f t="shared" si="22"/>
        <v>8394.2696250000008</v>
      </c>
      <c r="AT98" s="11">
        <f t="shared" si="19"/>
        <v>0.1041301956751354</v>
      </c>
      <c r="AU98" s="5">
        <f t="shared" si="26"/>
        <v>104.13019567513541</v>
      </c>
    </row>
    <row r="99" spans="1:47" x14ac:dyDescent="0.3">
      <c r="A99" s="1" t="s">
        <v>188</v>
      </c>
      <c r="B99" s="1" t="s">
        <v>189</v>
      </c>
      <c r="C99" s="1" t="s">
        <v>190</v>
      </c>
      <c r="D99" s="1" t="s">
        <v>85</v>
      </c>
      <c r="E99" s="1" t="s">
        <v>104</v>
      </c>
      <c r="F99" s="1" t="s">
        <v>69</v>
      </c>
      <c r="G99" s="1" t="s">
        <v>66</v>
      </c>
      <c r="H99" s="1" t="s">
        <v>53</v>
      </c>
      <c r="I99" s="2">
        <v>74.538752282600001</v>
      </c>
      <c r="J99" s="2">
        <v>10.5</v>
      </c>
      <c r="K99" s="2">
        <f t="shared" si="20"/>
        <v>10.44</v>
      </c>
      <c r="L99" s="2">
        <f t="shared" si="21"/>
        <v>0.06</v>
      </c>
      <c r="M99" s="3">
        <v>0.06</v>
      </c>
      <c r="T99" s="8">
        <v>10.44</v>
      </c>
      <c r="U99" s="5">
        <v>4764.8081249999996</v>
      </c>
      <c r="AL99" s="5" t="str">
        <f t="shared" si="23"/>
        <v/>
      </c>
      <c r="AN99" s="5" t="str">
        <f t="shared" si="24"/>
        <v/>
      </c>
      <c r="AP99" s="5" t="str">
        <f t="shared" si="25"/>
        <v/>
      </c>
      <c r="AS99" s="5">
        <f t="shared" si="22"/>
        <v>4764.8081249999996</v>
      </c>
      <c r="AT99" s="11">
        <f t="shared" si="19"/>
        <v>5.9107036654272943E-2</v>
      </c>
      <c r="AU99" s="5">
        <f t="shared" si="26"/>
        <v>59.107036654272939</v>
      </c>
    </row>
    <row r="100" spans="1:47" x14ac:dyDescent="0.3">
      <c r="A100" s="1" t="s">
        <v>188</v>
      </c>
      <c r="B100" s="1" t="s">
        <v>189</v>
      </c>
      <c r="C100" s="1" t="s">
        <v>190</v>
      </c>
      <c r="D100" s="1" t="s">
        <v>85</v>
      </c>
      <c r="E100" s="1" t="s">
        <v>71</v>
      </c>
      <c r="F100" s="1" t="s">
        <v>69</v>
      </c>
      <c r="G100" s="1" t="s">
        <v>66</v>
      </c>
      <c r="H100" s="1" t="s">
        <v>53</v>
      </c>
      <c r="I100" s="2">
        <v>74.538752282600001</v>
      </c>
      <c r="J100" s="2">
        <v>17.829999999999998</v>
      </c>
      <c r="K100" s="2">
        <f t="shared" si="20"/>
        <v>17.829999999999998</v>
      </c>
      <c r="L100" s="2">
        <f t="shared" si="21"/>
        <v>0</v>
      </c>
      <c r="T100" s="8">
        <v>17.829999999999998</v>
      </c>
      <c r="U100" s="5">
        <v>8129.8113750000002</v>
      </c>
      <c r="AL100" s="5" t="str">
        <f t="shared" si="23"/>
        <v/>
      </c>
      <c r="AN100" s="5" t="str">
        <f t="shared" si="24"/>
        <v/>
      </c>
      <c r="AP100" s="5" t="str">
        <f t="shared" si="25"/>
        <v/>
      </c>
      <c r="AS100" s="5">
        <f t="shared" si="22"/>
        <v>8129.8113750000002</v>
      </c>
      <c r="AT100" s="11">
        <f t="shared" si="19"/>
        <v>0.10084961373642934</v>
      </c>
      <c r="AU100" s="5">
        <f t="shared" si="26"/>
        <v>100.84961373642933</v>
      </c>
    </row>
    <row r="101" spans="1:47" x14ac:dyDescent="0.3">
      <c r="A101" s="1" t="s">
        <v>191</v>
      </c>
      <c r="B101" s="1" t="s">
        <v>192</v>
      </c>
      <c r="C101" s="1" t="s">
        <v>50</v>
      </c>
      <c r="D101" s="1" t="s">
        <v>193</v>
      </c>
      <c r="E101" s="1" t="s">
        <v>57</v>
      </c>
      <c r="F101" s="1" t="s">
        <v>69</v>
      </c>
      <c r="G101" s="1" t="s">
        <v>66</v>
      </c>
      <c r="H101" s="1" t="s">
        <v>53</v>
      </c>
      <c r="I101" s="2">
        <v>79.237104276699995</v>
      </c>
      <c r="J101" s="2">
        <v>37.57</v>
      </c>
      <c r="K101" s="2">
        <f t="shared" si="20"/>
        <v>0</v>
      </c>
      <c r="L101" s="2">
        <f t="shared" si="21"/>
        <v>37.57</v>
      </c>
      <c r="AD101" s="2">
        <v>37.57</v>
      </c>
      <c r="AL101" s="5" t="str">
        <f t="shared" si="23"/>
        <v/>
      </c>
      <c r="AN101" s="5" t="str">
        <f t="shared" si="24"/>
        <v/>
      </c>
      <c r="AP101" s="5" t="str">
        <f t="shared" si="25"/>
        <v/>
      </c>
      <c r="AS101" s="5">
        <f t="shared" si="22"/>
        <v>0</v>
      </c>
      <c r="AT101" s="11">
        <f t="shared" si="19"/>
        <v>0</v>
      </c>
      <c r="AU101" s="5">
        <f t="shared" si="26"/>
        <v>0</v>
      </c>
    </row>
    <row r="102" spans="1:47" x14ac:dyDescent="0.3">
      <c r="A102" s="1" t="s">
        <v>191</v>
      </c>
      <c r="B102" s="1" t="s">
        <v>192</v>
      </c>
      <c r="C102" s="1" t="s">
        <v>50</v>
      </c>
      <c r="D102" s="1" t="s">
        <v>193</v>
      </c>
      <c r="E102" s="1" t="s">
        <v>87</v>
      </c>
      <c r="F102" s="1" t="s">
        <v>69</v>
      </c>
      <c r="G102" s="1" t="s">
        <v>66</v>
      </c>
      <c r="H102" s="1" t="s">
        <v>53</v>
      </c>
      <c r="I102" s="2">
        <v>79.237104276699995</v>
      </c>
      <c r="J102" s="2">
        <v>39.68</v>
      </c>
      <c r="K102" s="2">
        <f t="shared" si="20"/>
        <v>0</v>
      </c>
      <c r="L102" s="2">
        <f t="shared" si="21"/>
        <v>39.68</v>
      </c>
      <c r="AD102" s="2">
        <v>39.68</v>
      </c>
      <c r="AL102" s="5" t="str">
        <f t="shared" si="23"/>
        <v/>
      </c>
      <c r="AN102" s="5" t="str">
        <f t="shared" si="24"/>
        <v/>
      </c>
      <c r="AP102" s="5" t="str">
        <f t="shared" si="25"/>
        <v/>
      </c>
      <c r="AS102" s="5">
        <f t="shared" si="22"/>
        <v>0</v>
      </c>
      <c r="AT102" s="11">
        <f t="shared" si="19"/>
        <v>0</v>
      </c>
      <c r="AU102" s="5">
        <f t="shared" si="26"/>
        <v>0</v>
      </c>
    </row>
    <row r="103" spans="1:47" x14ac:dyDescent="0.3">
      <c r="A103" s="1" t="s">
        <v>194</v>
      </c>
      <c r="B103" s="1" t="s">
        <v>195</v>
      </c>
      <c r="C103" s="1" t="s">
        <v>50</v>
      </c>
      <c r="D103" s="1" t="s">
        <v>193</v>
      </c>
      <c r="E103" s="1" t="s">
        <v>51</v>
      </c>
      <c r="F103" s="1" t="s">
        <v>69</v>
      </c>
      <c r="G103" s="1" t="s">
        <v>66</v>
      </c>
      <c r="H103" s="1" t="s">
        <v>53</v>
      </c>
      <c r="I103" s="2">
        <v>44.040240341199997</v>
      </c>
      <c r="J103" s="2">
        <v>12.45</v>
      </c>
      <c r="K103" s="2">
        <f t="shared" si="20"/>
        <v>0</v>
      </c>
      <c r="L103" s="2">
        <f t="shared" si="21"/>
        <v>12.45</v>
      </c>
      <c r="AD103" s="2">
        <v>12.45</v>
      </c>
      <c r="AL103" s="5" t="str">
        <f t="shared" si="23"/>
        <v/>
      </c>
      <c r="AN103" s="5" t="str">
        <f t="shared" si="24"/>
        <v/>
      </c>
      <c r="AP103" s="5" t="str">
        <f t="shared" si="25"/>
        <v/>
      </c>
      <c r="AS103" s="5">
        <f t="shared" si="22"/>
        <v>0</v>
      </c>
      <c r="AT103" s="11">
        <f t="shared" si="19"/>
        <v>0</v>
      </c>
      <c r="AU103" s="5">
        <f t="shared" si="26"/>
        <v>0</v>
      </c>
    </row>
    <row r="104" spans="1:47" x14ac:dyDescent="0.3">
      <c r="A104" s="1" t="s">
        <v>194</v>
      </c>
      <c r="B104" s="1" t="s">
        <v>195</v>
      </c>
      <c r="C104" s="1" t="s">
        <v>50</v>
      </c>
      <c r="D104" s="1" t="s">
        <v>193</v>
      </c>
      <c r="E104" s="1" t="s">
        <v>70</v>
      </c>
      <c r="F104" s="1" t="s">
        <v>69</v>
      </c>
      <c r="G104" s="1" t="s">
        <v>66</v>
      </c>
      <c r="H104" s="1" t="s">
        <v>53</v>
      </c>
      <c r="I104" s="2">
        <v>44.040240341199997</v>
      </c>
      <c r="J104" s="2">
        <v>19.88</v>
      </c>
      <c r="K104" s="2">
        <f t="shared" si="20"/>
        <v>0</v>
      </c>
      <c r="L104" s="2">
        <f t="shared" si="21"/>
        <v>19.88</v>
      </c>
      <c r="AD104" s="2">
        <v>19.88</v>
      </c>
      <c r="AL104" s="5" t="str">
        <f t="shared" si="23"/>
        <v/>
      </c>
      <c r="AN104" s="5" t="str">
        <f t="shared" si="24"/>
        <v/>
      </c>
      <c r="AP104" s="5" t="str">
        <f t="shared" si="25"/>
        <v/>
      </c>
      <c r="AS104" s="5">
        <f t="shared" si="22"/>
        <v>0</v>
      </c>
      <c r="AT104" s="11">
        <f t="shared" si="19"/>
        <v>0</v>
      </c>
      <c r="AU104" s="5">
        <f t="shared" si="26"/>
        <v>0</v>
      </c>
    </row>
    <row r="105" spans="1:47" x14ac:dyDescent="0.3">
      <c r="A105" s="1" t="s">
        <v>194</v>
      </c>
      <c r="B105" s="1" t="s">
        <v>195</v>
      </c>
      <c r="C105" s="1" t="s">
        <v>50</v>
      </c>
      <c r="D105" s="1" t="s">
        <v>193</v>
      </c>
      <c r="E105" s="1" t="s">
        <v>104</v>
      </c>
      <c r="F105" s="1" t="s">
        <v>69</v>
      </c>
      <c r="G105" s="1" t="s">
        <v>66</v>
      </c>
      <c r="H105" s="1" t="s">
        <v>53</v>
      </c>
      <c r="I105" s="2">
        <v>44.040240341199997</v>
      </c>
      <c r="J105" s="2">
        <v>9.2200000000000006</v>
      </c>
      <c r="K105" s="2">
        <f t="shared" si="20"/>
        <v>0</v>
      </c>
      <c r="L105" s="2">
        <f t="shared" si="21"/>
        <v>9.2100000000000009</v>
      </c>
      <c r="AD105" s="2">
        <v>9.2100000000000009</v>
      </c>
      <c r="AL105" s="5" t="str">
        <f t="shared" si="23"/>
        <v/>
      </c>
      <c r="AN105" s="5" t="str">
        <f t="shared" si="24"/>
        <v/>
      </c>
      <c r="AP105" s="5" t="str">
        <f t="shared" si="25"/>
        <v/>
      </c>
      <c r="AS105" s="5">
        <f t="shared" si="22"/>
        <v>0</v>
      </c>
      <c r="AT105" s="11">
        <f t="shared" si="19"/>
        <v>0</v>
      </c>
      <c r="AU105" s="5">
        <f t="shared" si="26"/>
        <v>0</v>
      </c>
    </row>
    <row r="106" spans="1:47" x14ac:dyDescent="0.3">
      <c r="A106" s="1" t="s">
        <v>194</v>
      </c>
      <c r="B106" s="1" t="s">
        <v>195</v>
      </c>
      <c r="C106" s="1" t="s">
        <v>50</v>
      </c>
      <c r="D106" s="1" t="s">
        <v>193</v>
      </c>
      <c r="E106" s="1" t="s">
        <v>71</v>
      </c>
      <c r="F106" s="1" t="s">
        <v>69</v>
      </c>
      <c r="G106" s="1" t="s">
        <v>66</v>
      </c>
      <c r="H106" s="1" t="s">
        <v>53</v>
      </c>
      <c r="I106" s="2">
        <v>44.040240341199997</v>
      </c>
      <c r="J106" s="2">
        <v>1.82</v>
      </c>
      <c r="K106" s="2">
        <f t="shared" si="20"/>
        <v>0</v>
      </c>
      <c r="L106" s="2">
        <f t="shared" si="21"/>
        <v>1.82</v>
      </c>
      <c r="AD106" s="2">
        <v>1.82</v>
      </c>
      <c r="AL106" s="5" t="str">
        <f t="shared" si="23"/>
        <v/>
      </c>
      <c r="AN106" s="5" t="str">
        <f t="shared" si="24"/>
        <v/>
      </c>
      <c r="AP106" s="5" t="str">
        <f t="shared" si="25"/>
        <v/>
      </c>
      <c r="AS106" s="5">
        <f t="shared" si="22"/>
        <v>0</v>
      </c>
      <c r="AT106" s="11">
        <f t="shared" si="19"/>
        <v>0</v>
      </c>
      <c r="AU106" s="5">
        <f t="shared" si="26"/>
        <v>0</v>
      </c>
    </row>
    <row r="107" spans="1:47" x14ac:dyDescent="0.3">
      <c r="A107" s="1" t="s">
        <v>196</v>
      </c>
      <c r="B107" s="1" t="s">
        <v>189</v>
      </c>
      <c r="C107" s="1" t="s">
        <v>190</v>
      </c>
      <c r="D107" s="1" t="s">
        <v>85</v>
      </c>
      <c r="E107" s="1" t="s">
        <v>104</v>
      </c>
      <c r="F107" s="1" t="s">
        <v>69</v>
      </c>
      <c r="G107" s="1" t="s">
        <v>66</v>
      </c>
      <c r="H107" s="1" t="s">
        <v>53</v>
      </c>
      <c r="I107" s="2">
        <v>121.264106195</v>
      </c>
      <c r="J107" s="2">
        <v>20.12</v>
      </c>
      <c r="K107" s="2">
        <f t="shared" si="20"/>
        <v>16.420000000000002</v>
      </c>
      <c r="L107" s="2">
        <f t="shared" si="21"/>
        <v>0</v>
      </c>
      <c r="T107" s="8">
        <v>16.420000000000002</v>
      </c>
      <c r="U107" s="5">
        <v>7486.9042500000014</v>
      </c>
      <c r="AL107" s="5" t="str">
        <f t="shared" si="23"/>
        <v/>
      </c>
      <c r="AN107" s="5" t="str">
        <f t="shared" si="24"/>
        <v/>
      </c>
      <c r="AP107" s="5" t="str">
        <f t="shared" si="25"/>
        <v/>
      </c>
      <c r="AS107" s="5">
        <f t="shared" si="22"/>
        <v>7486.9042500000014</v>
      </c>
      <c r="AT107" s="11">
        <f t="shared" si="19"/>
        <v>9.28744059199198E-2</v>
      </c>
      <c r="AU107" s="5">
        <f t="shared" si="26"/>
        <v>92.874405919919795</v>
      </c>
    </row>
    <row r="108" spans="1:47" x14ac:dyDescent="0.3">
      <c r="A108" s="1" t="s">
        <v>196</v>
      </c>
      <c r="B108" s="1" t="s">
        <v>189</v>
      </c>
      <c r="C108" s="1" t="s">
        <v>190</v>
      </c>
      <c r="D108" s="1" t="s">
        <v>85</v>
      </c>
      <c r="E108" s="1" t="s">
        <v>71</v>
      </c>
      <c r="F108" s="1" t="s">
        <v>69</v>
      </c>
      <c r="G108" s="1" t="s">
        <v>66</v>
      </c>
      <c r="H108" s="1" t="s">
        <v>53</v>
      </c>
      <c r="I108" s="2">
        <v>121.264106195</v>
      </c>
      <c r="J108" s="2">
        <v>19.88</v>
      </c>
      <c r="K108" s="2">
        <f t="shared" si="20"/>
        <v>19.869999999999997</v>
      </c>
      <c r="L108" s="2">
        <f t="shared" si="21"/>
        <v>0</v>
      </c>
      <c r="R108" s="7">
        <v>10.95</v>
      </c>
      <c r="S108" s="5">
        <v>16642.631249999999</v>
      </c>
      <c r="T108" s="8">
        <v>8.02</v>
      </c>
      <c r="U108" s="5">
        <v>3656.81925</v>
      </c>
      <c r="Z108" s="9">
        <v>0.15</v>
      </c>
      <c r="AA108" s="5">
        <v>27.357749999999999</v>
      </c>
      <c r="AB108" s="10">
        <v>0.75</v>
      </c>
      <c r="AC108" s="5">
        <v>123.1125</v>
      </c>
      <c r="AL108" s="5" t="str">
        <f t="shared" ref="AL108:AL139" si="27">IF(AK108&gt;0,AK108*$AL$1,"")</f>
        <v/>
      </c>
      <c r="AN108" s="5" t="str">
        <f t="shared" ref="AN108:AN139" si="28">IF(AM108&gt;0,AM108*$AN$1,"")</f>
        <v/>
      </c>
      <c r="AP108" s="5" t="str">
        <f t="shared" ref="AP108:AP139" si="29">IF(AO108&gt;0,AO108*$AP$1,"")</f>
        <v/>
      </c>
      <c r="AS108" s="5">
        <f t="shared" si="22"/>
        <v>20449.920749999997</v>
      </c>
      <c r="AT108" s="11">
        <f t="shared" si="19"/>
        <v>0.25367951523698068</v>
      </c>
      <c r="AU108" s="5">
        <f t="shared" ref="AU108:AU139" si="30">(AT108/100)*$AU$1</f>
        <v>253.67951523698071</v>
      </c>
    </row>
    <row r="109" spans="1:47" x14ac:dyDescent="0.3">
      <c r="A109" s="1" t="s">
        <v>196</v>
      </c>
      <c r="B109" s="1" t="s">
        <v>189</v>
      </c>
      <c r="C109" s="1" t="s">
        <v>190</v>
      </c>
      <c r="D109" s="1" t="s">
        <v>85</v>
      </c>
      <c r="E109" s="1" t="s">
        <v>58</v>
      </c>
      <c r="F109" s="1" t="s">
        <v>69</v>
      </c>
      <c r="G109" s="1" t="s">
        <v>66</v>
      </c>
      <c r="H109" s="1" t="s">
        <v>53</v>
      </c>
      <c r="I109" s="2">
        <v>121.264106195</v>
      </c>
      <c r="J109" s="2">
        <v>38.71</v>
      </c>
      <c r="K109" s="2">
        <f t="shared" si="20"/>
        <v>38.700000000000003</v>
      </c>
      <c r="L109" s="2">
        <f t="shared" si="21"/>
        <v>0</v>
      </c>
      <c r="R109" s="7">
        <v>29.02</v>
      </c>
      <c r="S109" s="5">
        <v>44106.772499999999</v>
      </c>
      <c r="T109" s="8">
        <v>0.63</v>
      </c>
      <c r="U109" s="5">
        <v>287.25637499999999</v>
      </c>
      <c r="Z109" s="9">
        <v>5.13</v>
      </c>
      <c r="AA109" s="5">
        <v>935.63504999999998</v>
      </c>
      <c r="AB109" s="10">
        <v>3.92</v>
      </c>
      <c r="AC109" s="5">
        <v>643.46799999999996</v>
      </c>
      <c r="AL109" s="5" t="str">
        <f t="shared" si="27"/>
        <v/>
      </c>
      <c r="AN109" s="5" t="str">
        <f t="shared" si="28"/>
        <v/>
      </c>
      <c r="AP109" s="5" t="str">
        <f t="shared" si="29"/>
        <v/>
      </c>
      <c r="AS109" s="5">
        <f t="shared" si="22"/>
        <v>45973.131924999994</v>
      </c>
      <c r="AT109" s="11">
        <f t="shared" si="19"/>
        <v>0.57029276363624826</v>
      </c>
      <c r="AU109" s="5">
        <f t="shared" si="30"/>
        <v>570.29276363624831</v>
      </c>
    </row>
    <row r="110" spans="1:47" x14ac:dyDescent="0.3">
      <c r="A110" s="1" t="s">
        <v>196</v>
      </c>
      <c r="B110" s="1" t="s">
        <v>189</v>
      </c>
      <c r="C110" s="1" t="s">
        <v>190</v>
      </c>
      <c r="D110" s="1" t="s">
        <v>85</v>
      </c>
      <c r="E110" s="1" t="s">
        <v>60</v>
      </c>
      <c r="F110" s="1" t="s">
        <v>69</v>
      </c>
      <c r="G110" s="1" t="s">
        <v>66</v>
      </c>
      <c r="H110" s="1" t="s">
        <v>53</v>
      </c>
      <c r="I110" s="2">
        <v>121.264106195</v>
      </c>
      <c r="J110" s="2">
        <v>38.880000000000003</v>
      </c>
      <c r="K110" s="2">
        <f t="shared" si="20"/>
        <v>21</v>
      </c>
      <c r="L110" s="2">
        <f t="shared" si="21"/>
        <v>0</v>
      </c>
      <c r="R110" s="7">
        <v>1.78</v>
      </c>
      <c r="S110" s="5">
        <v>2705.3775000000001</v>
      </c>
      <c r="T110" s="8">
        <v>19.22</v>
      </c>
      <c r="U110" s="5">
        <v>8763.5992499999993</v>
      </c>
      <c r="AL110" s="5" t="str">
        <f t="shared" si="27"/>
        <v/>
      </c>
      <c r="AN110" s="5" t="str">
        <f t="shared" si="28"/>
        <v/>
      </c>
      <c r="AP110" s="5" t="str">
        <f t="shared" si="29"/>
        <v/>
      </c>
      <c r="AS110" s="5">
        <f t="shared" si="22"/>
        <v>11468.97675</v>
      </c>
      <c r="AT110" s="11">
        <f t="shared" si="19"/>
        <v>0.14227167419239031</v>
      </c>
      <c r="AU110" s="5">
        <f t="shared" si="30"/>
        <v>142.27167419239029</v>
      </c>
    </row>
    <row r="111" spans="1:47" x14ac:dyDescent="0.3">
      <c r="A111" s="1" t="s">
        <v>197</v>
      </c>
      <c r="B111" s="1" t="s">
        <v>198</v>
      </c>
      <c r="C111" s="1" t="s">
        <v>199</v>
      </c>
      <c r="D111" s="1" t="s">
        <v>131</v>
      </c>
      <c r="E111" s="1" t="s">
        <v>54</v>
      </c>
      <c r="F111" s="1" t="s">
        <v>69</v>
      </c>
      <c r="G111" s="1" t="s">
        <v>66</v>
      </c>
      <c r="H111" s="1" t="s">
        <v>53</v>
      </c>
      <c r="I111" s="2">
        <v>146.09493062199999</v>
      </c>
      <c r="J111" s="2">
        <v>36.56</v>
      </c>
      <c r="K111" s="2">
        <f t="shared" si="20"/>
        <v>1.73</v>
      </c>
      <c r="L111" s="2">
        <f t="shared" si="21"/>
        <v>0</v>
      </c>
      <c r="T111" s="8">
        <v>1.73</v>
      </c>
      <c r="U111" s="5">
        <v>788.81512500000008</v>
      </c>
      <c r="AL111" s="5" t="str">
        <f t="shared" si="27"/>
        <v/>
      </c>
      <c r="AN111" s="5" t="str">
        <f t="shared" si="28"/>
        <v/>
      </c>
      <c r="AP111" s="5" t="str">
        <f t="shared" si="29"/>
        <v/>
      </c>
      <c r="AS111" s="5">
        <f t="shared" si="22"/>
        <v>788.81512500000008</v>
      </c>
      <c r="AT111" s="11">
        <f t="shared" si="19"/>
        <v>9.7851840585542783E-3</v>
      </c>
      <c r="AU111" s="5">
        <f t="shared" si="30"/>
        <v>9.7851840585542771</v>
      </c>
    </row>
    <row r="112" spans="1:47" x14ac:dyDescent="0.3">
      <c r="A112" s="1" t="s">
        <v>197</v>
      </c>
      <c r="B112" s="1" t="s">
        <v>198</v>
      </c>
      <c r="C112" s="1" t="s">
        <v>199</v>
      </c>
      <c r="D112" s="1" t="s">
        <v>131</v>
      </c>
      <c r="E112" s="1" t="s">
        <v>56</v>
      </c>
      <c r="F112" s="1" t="s">
        <v>69</v>
      </c>
      <c r="G112" s="1" t="s">
        <v>66</v>
      </c>
      <c r="H112" s="1" t="s">
        <v>53</v>
      </c>
      <c r="I112" s="2">
        <v>146.09493062199999</v>
      </c>
      <c r="J112" s="2">
        <v>37.19</v>
      </c>
      <c r="K112" s="2">
        <f t="shared" si="20"/>
        <v>37.159999999999997</v>
      </c>
      <c r="L112" s="2">
        <f t="shared" si="21"/>
        <v>0</v>
      </c>
      <c r="T112" s="8">
        <v>37.159999999999997</v>
      </c>
      <c r="U112" s="5">
        <v>16943.566500000001</v>
      </c>
      <c r="AL112" s="5" t="str">
        <f t="shared" si="27"/>
        <v/>
      </c>
      <c r="AN112" s="5" t="str">
        <f t="shared" si="28"/>
        <v/>
      </c>
      <c r="AP112" s="5" t="str">
        <f t="shared" si="29"/>
        <v/>
      </c>
      <c r="AS112" s="5">
        <f t="shared" si="22"/>
        <v>16943.566500000001</v>
      </c>
      <c r="AT112" s="11">
        <f t="shared" si="19"/>
        <v>0.21018349110744333</v>
      </c>
      <c r="AU112" s="5">
        <f t="shared" si="30"/>
        <v>210.18349110744333</v>
      </c>
    </row>
    <row r="113" spans="1:47" x14ac:dyDescent="0.3">
      <c r="A113" s="1" t="s">
        <v>197</v>
      </c>
      <c r="B113" s="1" t="s">
        <v>198</v>
      </c>
      <c r="C113" s="1" t="s">
        <v>199</v>
      </c>
      <c r="D113" s="1" t="s">
        <v>131</v>
      </c>
      <c r="E113" s="1" t="s">
        <v>91</v>
      </c>
      <c r="F113" s="1" t="s">
        <v>69</v>
      </c>
      <c r="G113" s="1" t="s">
        <v>66</v>
      </c>
      <c r="H113" s="1" t="s">
        <v>53</v>
      </c>
      <c r="I113" s="2">
        <v>146.09493062199999</v>
      </c>
      <c r="J113" s="2">
        <v>27.67</v>
      </c>
      <c r="K113" s="2">
        <f t="shared" si="20"/>
        <v>21.93</v>
      </c>
      <c r="L113" s="2">
        <f t="shared" si="21"/>
        <v>0</v>
      </c>
      <c r="T113" s="8">
        <v>21.93</v>
      </c>
      <c r="U113" s="5">
        <v>9999.2576250000002</v>
      </c>
      <c r="AL113" s="5" t="str">
        <f t="shared" si="27"/>
        <v/>
      </c>
      <c r="AN113" s="5" t="str">
        <f t="shared" si="28"/>
        <v/>
      </c>
      <c r="AP113" s="5" t="str">
        <f t="shared" si="29"/>
        <v/>
      </c>
      <c r="AS113" s="5">
        <f t="shared" si="22"/>
        <v>9999.2576250000002</v>
      </c>
      <c r="AT113" s="11">
        <f t="shared" si="19"/>
        <v>0.12403993433762735</v>
      </c>
      <c r="AU113" s="5">
        <f t="shared" si="30"/>
        <v>124.03993433762734</v>
      </c>
    </row>
    <row r="114" spans="1:47" x14ac:dyDescent="0.3">
      <c r="A114" s="1" t="s">
        <v>197</v>
      </c>
      <c r="B114" s="1" t="s">
        <v>198</v>
      </c>
      <c r="C114" s="1" t="s">
        <v>199</v>
      </c>
      <c r="D114" s="1" t="s">
        <v>131</v>
      </c>
      <c r="E114" s="1" t="s">
        <v>67</v>
      </c>
      <c r="F114" s="1" t="s">
        <v>69</v>
      </c>
      <c r="G114" s="1" t="s">
        <v>66</v>
      </c>
      <c r="H114" s="1" t="s">
        <v>53</v>
      </c>
      <c r="I114" s="2">
        <v>146.09493062199999</v>
      </c>
      <c r="J114" s="2">
        <v>38.71</v>
      </c>
      <c r="K114" s="2">
        <f t="shared" si="20"/>
        <v>1.7</v>
      </c>
      <c r="L114" s="2">
        <f t="shared" si="21"/>
        <v>0</v>
      </c>
      <c r="T114" s="8">
        <v>1.7</v>
      </c>
      <c r="U114" s="5">
        <v>775.13625000000002</v>
      </c>
      <c r="AL114" s="5" t="str">
        <f t="shared" si="27"/>
        <v/>
      </c>
      <c r="AN114" s="5" t="str">
        <f t="shared" si="28"/>
        <v/>
      </c>
      <c r="AP114" s="5" t="str">
        <f t="shared" si="29"/>
        <v/>
      </c>
      <c r="AS114" s="5">
        <f t="shared" si="22"/>
        <v>775.13625000000002</v>
      </c>
      <c r="AT114" s="11">
        <f t="shared" si="19"/>
        <v>9.6154987858625852E-3</v>
      </c>
      <c r="AU114" s="5">
        <f t="shared" si="30"/>
        <v>9.6154987858625844</v>
      </c>
    </row>
    <row r="115" spans="1:47" x14ac:dyDescent="0.3">
      <c r="A115" s="1" t="s">
        <v>200</v>
      </c>
      <c r="B115" s="1" t="s">
        <v>195</v>
      </c>
      <c r="C115" s="1" t="s">
        <v>50</v>
      </c>
      <c r="D115" s="1" t="s">
        <v>193</v>
      </c>
      <c r="E115" s="1" t="s">
        <v>56</v>
      </c>
      <c r="F115" s="1" t="s">
        <v>69</v>
      </c>
      <c r="G115" s="1" t="s">
        <v>66</v>
      </c>
      <c r="H115" s="1" t="s">
        <v>53</v>
      </c>
      <c r="I115" s="2">
        <v>12.5480805064</v>
      </c>
      <c r="J115" s="2">
        <v>0.44</v>
      </c>
      <c r="K115" s="2">
        <f t="shared" si="20"/>
        <v>0</v>
      </c>
      <c r="L115" s="2">
        <f t="shared" si="21"/>
        <v>0.44</v>
      </c>
      <c r="AD115" s="2">
        <v>0.44</v>
      </c>
      <c r="AL115" s="5" t="str">
        <f t="shared" si="27"/>
        <v/>
      </c>
      <c r="AN115" s="5" t="str">
        <f t="shared" si="28"/>
        <v/>
      </c>
      <c r="AP115" s="5" t="str">
        <f t="shared" si="29"/>
        <v/>
      </c>
      <c r="AS115" s="5">
        <f t="shared" si="22"/>
        <v>0</v>
      </c>
      <c r="AT115" s="11">
        <f t="shared" si="19"/>
        <v>0</v>
      </c>
      <c r="AU115" s="5">
        <f t="shared" si="30"/>
        <v>0</v>
      </c>
    </row>
    <row r="116" spans="1:47" x14ac:dyDescent="0.3">
      <c r="A116" s="1" t="s">
        <v>200</v>
      </c>
      <c r="B116" s="1" t="s">
        <v>195</v>
      </c>
      <c r="C116" s="1" t="s">
        <v>50</v>
      </c>
      <c r="D116" s="1" t="s">
        <v>193</v>
      </c>
      <c r="E116" s="1" t="s">
        <v>91</v>
      </c>
      <c r="F116" s="1" t="s">
        <v>69</v>
      </c>
      <c r="G116" s="1" t="s">
        <v>66</v>
      </c>
      <c r="H116" s="1" t="s">
        <v>53</v>
      </c>
      <c r="I116" s="2">
        <v>12.5480805064</v>
      </c>
      <c r="J116" s="2">
        <v>12.11</v>
      </c>
      <c r="K116" s="2">
        <f t="shared" si="20"/>
        <v>0</v>
      </c>
      <c r="L116" s="2">
        <f t="shared" si="21"/>
        <v>12.11</v>
      </c>
      <c r="AD116" s="2">
        <v>12.11</v>
      </c>
      <c r="AL116" s="5" t="str">
        <f t="shared" si="27"/>
        <v/>
      </c>
      <c r="AN116" s="5" t="str">
        <f t="shared" si="28"/>
        <v/>
      </c>
      <c r="AP116" s="5" t="str">
        <f t="shared" si="29"/>
        <v/>
      </c>
      <c r="AS116" s="5">
        <f t="shared" si="22"/>
        <v>0</v>
      </c>
      <c r="AT116" s="11">
        <f t="shared" si="19"/>
        <v>0</v>
      </c>
      <c r="AU116" s="5">
        <f t="shared" si="30"/>
        <v>0</v>
      </c>
    </row>
    <row r="117" spans="1:47" x14ac:dyDescent="0.3">
      <c r="A117" s="1" t="s">
        <v>201</v>
      </c>
      <c r="B117" s="1" t="s">
        <v>202</v>
      </c>
      <c r="C117" s="1" t="s">
        <v>203</v>
      </c>
      <c r="D117" s="1" t="s">
        <v>131</v>
      </c>
      <c r="E117" s="1" t="s">
        <v>68</v>
      </c>
      <c r="F117" s="1" t="s">
        <v>69</v>
      </c>
      <c r="G117" s="1" t="s">
        <v>66</v>
      </c>
      <c r="H117" s="1" t="s">
        <v>53</v>
      </c>
      <c r="I117" s="2">
        <v>158.585668046</v>
      </c>
      <c r="J117" s="2">
        <v>38.729999999999997</v>
      </c>
      <c r="K117" s="2">
        <f t="shared" si="20"/>
        <v>0.56999999999999995</v>
      </c>
      <c r="L117" s="2">
        <f t="shared" si="21"/>
        <v>0</v>
      </c>
      <c r="T117" s="8">
        <v>0.56999999999999995</v>
      </c>
      <c r="U117" s="5">
        <v>259.89862499999998</v>
      </c>
      <c r="AL117" s="5" t="str">
        <f t="shared" si="27"/>
        <v/>
      </c>
      <c r="AN117" s="5" t="str">
        <f t="shared" si="28"/>
        <v/>
      </c>
      <c r="AP117" s="5" t="str">
        <f t="shared" si="29"/>
        <v/>
      </c>
      <c r="AS117" s="5">
        <f t="shared" si="22"/>
        <v>259.89862499999998</v>
      </c>
      <c r="AT117" s="11">
        <f t="shared" si="19"/>
        <v>3.22402018114216E-3</v>
      </c>
      <c r="AU117" s="5">
        <f t="shared" si="30"/>
        <v>3.2240201811421603</v>
      </c>
    </row>
    <row r="118" spans="1:47" x14ac:dyDescent="0.3">
      <c r="A118" s="1" t="s">
        <v>201</v>
      </c>
      <c r="B118" s="1" t="s">
        <v>202</v>
      </c>
      <c r="C118" s="1" t="s">
        <v>203</v>
      </c>
      <c r="D118" s="1" t="s">
        <v>131</v>
      </c>
      <c r="E118" s="1" t="s">
        <v>96</v>
      </c>
      <c r="F118" s="1" t="s">
        <v>69</v>
      </c>
      <c r="G118" s="1" t="s">
        <v>66</v>
      </c>
      <c r="H118" s="1" t="s">
        <v>53</v>
      </c>
      <c r="I118" s="2">
        <v>158.585668046</v>
      </c>
      <c r="J118" s="2">
        <v>39.53</v>
      </c>
      <c r="K118" s="2">
        <f t="shared" si="20"/>
        <v>12.610000000000001</v>
      </c>
      <c r="L118" s="2">
        <f t="shared" si="21"/>
        <v>1.05</v>
      </c>
      <c r="M118" s="3">
        <v>1.05</v>
      </c>
      <c r="T118" s="8">
        <v>12.39</v>
      </c>
      <c r="U118" s="5">
        <v>5649.3753750000014</v>
      </c>
      <c r="AB118" s="10">
        <v>0.22</v>
      </c>
      <c r="AC118" s="5">
        <v>36.113</v>
      </c>
      <c r="AL118" s="5" t="str">
        <f t="shared" si="27"/>
        <v/>
      </c>
      <c r="AN118" s="5" t="str">
        <f t="shared" si="28"/>
        <v/>
      </c>
      <c r="AP118" s="5" t="str">
        <f t="shared" si="29"/>
        <v/>
      </c>
      <c r="AS118" s="5">
        <f t="shared" si="22"/>
        <v>5685.4883750000017</v>
      </c>
      <c r="AT118" s="11">
        <f t="shared" si="19"/>
        <v>7.0527996293359208E-2</v>
      </c>
      <c r="AU118" s="5">
        <f t="shared" si="30"/>
        <v>70.527996293359209</v>
      </c>
    </row>
    <row r="119" spans="1:47" x14ac:dyDescent="0.3">
      <c r="A119" s="1" t="s">
        <v>204</v>
      </c>
      <c r="B119" s="1" t="s">
        <v>205</v>
      </c>
      <c r="C119" s="1" t="s">
        <v>206</v>
      </c>
      <c r="D119" s="1" t="s">
        <v>207</v>
      </c>
      <c r="E119" s="1" t="s">
        <v>104</v>
      </c>
      <c r="F119" s="1" t="s">
        <v>80</v>
      </c>
      <c r="G119" s="1" t="s">
        <v>66</v>
      </c>
      <c r="H119" s="1" t="s">
        <v>53</v>
      </c>
      <c r="I119" s="2">
        <v>161.07358358499999</v>
      </c>
      <c r="J119" s="2">
        <v>40.22</v>
      </c>
      <c r="K119" s="2">
        <f t="shared" si="20"/>
        <v>13</v>
      </c>
      <c r="L119" s="2">
        <f t="shared" si="21"/>
        <v>0</v>
      </c>
      <c r="T119" s="8">
        <v>13</v>
      </c>
      <c r="U119" s="5">
        <v>5927.5125000000007</v>
      </c>
      <c r="AL119" s="5" t="str">
        <f t="shared" si="27"/>
        <v/>
      </c>
      <c r="AN119" s="5" t="str">
        <f t="shared" si="28"/>
        <v/>
      </c>
      <c r="AP119" s="5" t="str">
        <f t="shared" si="29"/>
        <v/>
      </c>
      <c r="AS119" s="5">
        <f t="shared" si="22"/>
        <v>5927.5125000000007</v>
      </c>
      <c r="AT119" s="11">
        <f t="shared" si="19"/>
        <v>7.3530284833066825E-2</v>
      </c>
      <c r="AU119" s="5">
        <f t="shared" si="30"/>
        <v>73.53028483306683</v>
      </c>
    </row>
    <row r="120" spans="1:47" x14ac:dyDescent="0.3">
      <c r="A120" s="1" t="s">
        <v>204</v>
      </c>
      <c r="B120" s="1" t="s">
        <v>205</v>
      </c>
      <c r="C120" s="1" t="s">
        <v>206</v>
      </c>
      <c r="D120" s="1" t="s">
        <v>207</v>
      </c>
      <c r="E120" s="1" t="s">
        <v>71</v>
      </c>
      <c r="F120" s="1" t="s">
        <v>80</v>
      </c>
      <c r="G120" s="1" t="s">
        <v>66</v>
      </c>
      <c r="H120" s="1" t="s">
        <v>53</v>
      </c>
      <c r="I120" s="2">
        <v>161.07358358499999</v>
      </c>
      <c r="J120" s="2">
        <v>39.15</v>
      </c>
      <c r="K120" s="2">
        <f t="shared" si="20"/>
        <v>1.76</v>
      </c>
      <c r="L120" s="2">
        <f t="shared" si="21"/>
        <v>0</v>
      </c>
      <c r="T120" s="8">
        <v>1.76</v>
      </c>
      <c r="U120" s="5">
        <v>802.49400000000003</v>
      </c>
      <c r="AL120" s="5" t="str">
        <f t="shared" si="27"/>
        <v/>
      </c>
      <c r="AN120" s="5" t="str">
        <f t="shared" si="28"/>
        <v/>
      </c>
      <c r="AP120" s="5" t="str">
        <f t="shared" si="29"/>
        <v/>
      </c>
      <c r="AS120" s="5">
        <f t="shared" si="22"/>
        <v>802.49400000000003</v>
      </c>
      <c r="AT120" s="11">
        <f t="shared" si="19"/>
        <v>9.9548693312459698E-3</v>
      </c>
      <c r="AU120" s="5">
        <f t="shared" si="30"/>
        <v>9.9548693312459697</v>
      </c>
    </row>
    <row r="121" spans="1:47" x14ac:dyDescent="0.3">
      <c r="A121" s="1" t="s">
        <v>204</v>
      </c>
      <c r="B121" s="1" t="s">
        <v>205</v>
      </c>
      <c r="C121" s="1" t="s">
        <v>206</v>
      </c>
      <c r="D121" s="1" t="s">
        <v>207</v>
      </c>
      <c r="E121" s="1" t="s">
        <v>58</v>
      </c>
      <c r="F121" s="1" t="s">
        <v>80</v>
      </c>
      <c r="G121" s="1" t="s">
        <v>66</v>
      </c>
      <c r="H121" s="1" t="s">
        <v>53</v>
      </c>
      <c r="I121" s="2">
        <v>161.07358358499999</v>
      </c>
      <c r="J121" s="2">
        <v>38.369999999999997</v>
      </c>
      <c r="K121" s="2">
        <f t="shared" si="20"/>
        <v>28.240000000000002</v>
      </c>
      <c r="L121" s="2">
        <f t="shared" si="21"/>
        <v>0</v>
      </c>
      <c r="R121" s="7">
        <v>0.01</v>
      </c>
      <c r="S121" s="5">
        <v>15.19875</v>
      </c>
      <c r="T121" s="8">
        <v>28.23</v>
      </c>
      <c r="U121" s="5">
        <v>12871.821375</v>
      </c>
      <c r="AL121" s="5" t="str">
        <f t="shared" si="27"/>
        <v/>
      </c>
      <c r="AN121" s="5" t="str">
        <f t="shared" si="28"/>
        <v/>
      </c>
      <c r="AP121" s="5" t="str">
        <f t="shared" si="29"/>
        <v/>
      </c>
      <c r="AS121" s="5">
        <f t="shared" si="22"/>
        <v>12887.020124999999</v>
      </c>
      <c r="AT121" s="11">
        <f t="shared" si="19"/>
        <v>0.15986238079476245</v>
      </c>
      <c r="AU121" s="5">
        <f t="shared" si="30"/>
        <v>159.86238079476246</v>
      </c>
    </row>
    <row r="122" spans="1:47" x14ac:dyDescent="0.3">
      <c r="A122" s="1" t="s">
        <v>204</v>
      </c>
      <c r="B122" s="1" t="s">
        <v>205</v>
      </c>
      <c r="C122" s="1" t="s">
        <v>206</v>
      </c>
      <c r="D122" s="1" t="s">
        <v>207</v>
      </c>
      <c r="E122" s="1" t="s">
        <v>60</v>
      </c>
      <c r="F122" s="1" t="s">
        <v>80</v>
      </c>
      <c r="G122" s="1" t="s">
        <v>66</v>
      </c>
      <c r="H122" s="1" t="s">
        <v>53</v>
      </c>
      <c r="I122" s="2">
        <v>161.07358358499999</v>
      </c>
      <c r="J122" s="2">
        <v>39.409999999999997</v>
      </c>
      <c r="K122" s="2">
        <f t="shared" si="20"/>
        <v>38.5</v>
      </c>
      <c r="L122" s="2">
        <f t="shared" si="21"/>
        <v>0</v>
      </c>
      <c r="T122" s="8">
        <v>38.5</v>
      </c>
      <c r="U122" s="5">
        <v>17554.556250000001</v>
      </c>
      <c r="AL122" s="5" t="str">
        <f t="shared" si="27"/>
        <v/>
      </c>
      <c r="AN122" s="5" t="str">
        <f t="shared" si="28"/>
        <v/>
      </c>
      <c r="AP122" s="5" t="str">
        <f t="shared" si="29"/>
        <v/>
      </c>
      <c r="AS122" s="5">
        <f t="shared" si="22"/>
        <v>17554.556250000001</v>
      </c>
      <c r="AT122" s="11">
        <f t="shared" si="19"/>
        <v>0.2177627666210056</v>
      </c>
      <c r="AU122" s="5">
        <f t="shared" si="30"/>
        <v>217.7627666210056</v>
      </c>
    </row>
    <row r="123" spans="1:47" x14ac:dyDescent="0.3">
      <c r="A123" s="1" t="s">
        <v>208</v>
      </c>
      <c r="B123" s="1" t="s">
        <v>161</v>
      </c>
      <c r="C123" s="1" t="s">
        <v>162</v>
      </c>
      <c r="D123" s="1" t="s">
        <v>152</v>
      </c>
      <c r="E123" s="1" t="s">
        <v>70</v>
      </c>
      <c r="F123" s="1" t="s">
        <v>72</v>
      </c>
      <c r="G123" s="1" t="s">
        <v>66</v>
      </c>
      <c r="H123" s="1" t="s">
        <v>53</v>
      </c>
      <c r="I123" s="2">
        <v>40.056991804399999</v>
      </c>
      <c r="J123" s="2">
        <v>39.07</v>
      </c>
      <c r="K123" s="2">
        <f t="shared" si="20"/>
        <v>39.07</v>
      </c>
      <c r="L123" s="2">
        <f t="shared" si="21"/>
        <v>0</v>
      </c>
      <c r="R123" s="7">
        <v>1.51</v>
      </c>
      <c r="S123" s="5">
        <v>2310.21</v>
      </c>
      <c r="T123" s="8">
        <v>35.1</v>
      </c>
      <c r="U123" s="5">
        <v>16004.283750000001</v>
      </c>
      <c r="Z123" s="9">
        <v>0.02</v>
      </c>
      <c r="AA123" s="5">
        <v>3.6476999999999999</v>
      </c>
      <c r="AB123" s="10">
        <v>2.44</v>
      </c>
      <c r="AC123" s="5">
        <v>400.52600000000001</v>
      </c>
      <c r="AL123" s="5" t="str">
        <f t="shared" si="27"/>
        <v/>
      </c>
      <c r="AN123" s="5" t="str">
        <f t="shared" si="28"/>
        <v/>
      </c>
      <c r="AP123" s="5" t="str">
        <f t="shared" si="29"/>
        <v/>
      </c>
      <c r="AS123" s="5">
        <f t="shared" si="22"/>
        <v>18718.667450000004</v>
      </c>
      <c r="AT123" s="11">
        <f t="shared" si="19"/>
        <v>0.23220346634342093</v>
      </c>
      <c r="AU123" s="5">
        <f t="shared" si="30"/>
        <v>232.20346634342093</v>
      </c>
    </row>
    <row r="124" spans="1:47" x14ac:dyDescent="0.3">
      <c r="A124" s="1" t="s">
        <v>209</v>
      </c>
      <c r="B124" s="1" t="s">
        <v>210</v>
      </c>
      <c r="C124" s="1" t="s">
        <v>211</v>
      </c>
      <c r="D124" s="1" t="s">
        <v>131</v>
      </c>
      <c r="E124" s="1" t="s">
        <v>56</v>
      </c>
      <c r="F124" s="1" t="s">
        <v>72</v>
      </c>
      <c r="G124" s="1" t="s">
        <v>66</v>
      </c>
      <c r="H124" s="1" t="s">
        <v>53</v>
      </c>
      <c r="I124" s="2">
        <v>80.597049015799996</v>
      </c>
      <c r="J124" s="2">
        <v>39.409999999999997</v>
      </c>
      <c r="K124" s="2">
        <f t="shared" si="20"/>
        <v>8.31</v>
      </c>
      <c r="L124" s="2">
        <f t="shared" si="21"/>
        <v>0</v>
      </c>
      <c r="T124" s="8">
        <v>8.31</v>
      </c>
      <c r="U124" s="5">
        <v>3789.0483749999999</v>
      </c>
      <c r="AL124" s="5" t="str">
        <f t="shared" si="27"/>
        <v/>
      </c>
      <c r="AN124" s="5" t="str">
        <f t="shared" si="28"/>
        <v/>
      </c>
      <c r="AP124" s="5" t="str">
        <f t="shared" si="29"/>
        <v/>
      </c>
      <c r="AS124" s="5">
        <f t="shared" si="22"/>
        <v>3789.0483749999999</v>
      </c>
      <c r="AT124" s="11">
        <f t="shared" si="19"/>
        <v>4.7002820535598865E-2</v>
      </c>
      <c r="AU124" s="5">
        <f t="shared" si="30"/>
        <v>47.002820535598865</v>
      </c>
    </row>
    <row r="125" spans="1:47" x14ac:dyDescent="0.3">
      <c r="A125" s="1" t="s">
        <v>209</v>
      </c>
      <c r="B125" s="1" t="s">
        <v>210</v>
      </c>
      <c r="C125" s="1" t="s">
        <v>211</v>
      </c>
      <c r="D125" s="1" t="s">
        <v>131</v>
      </c>
      <c r="E125" s="1" t="s">
        <v>91</v>
      </c>
      <c r="F125" s="1" t="s">
        <v>72</v>
      </c>
      <c r="G125" s="1" t="s">
        <v>66</v>
      </c>
      <c r="H125" s="1" t="s">
        <v>53</v>
      </c>
      <c r="I125" s="2">
        <v>80.597049015799996</v>
      </c>
      <c r="J125" s="2">
        <v>40.28</v>
      </c>
      <c r="K125" s="2">
        <f t="shared" si="20"/>
        <v>7.42</v>
      </c>
      <c r="L125" s="2">
        <f t="shared" si="21"/>
        <v>0</v>
      </c>
      <c r="T125" s="8">
        <v>7.42</v>
      </c>
      <c r="U125" s="5">
        <v>3383.2417500000001</v>
      </c>
      <c r="AL125" s="5" t="str">
        <f t="shared" si="27"/>
        <v/>
      </c>
      <c r="AN125" s="5" t="str">
        <f t="shared" si="28"/>
        <v/>
      </c>
      <c r="AP125" s="5" t="str">
        <f t="shared" si="29"/>
        <v/>
      </c>
      <c r="AS125" s="5">
        <f t="shared" si="22"/>
        <v>3383.2417500000001</v>
      </c>
      <c r="AT125" s="11">
        <f t="shared" si="19"/>
        <v>4.1968824112411991E-2</v>
      </c>
      <c r="AU125" s="5">
        <f t="shared" si="30"/>
        <v>41.968824112411987</v>
      </c>
    </row>
    <row r="126" spans="1:47" x14ac:dyDescent="0.3">
      <c r="A126" s="1" t="s">
        <v>212</v>
      </c>
      <c r="B126" s="1" t="s">
        <v>213</v>
      </c>
      <c r="C126" s="1" t="s">
        <v>214</v>
      </c>
      <c r="D126" s="1" t="s">
        <v>215</v>
      </c>
      <c r="E126" s="1" t="s">
        <v>57</v>
      </c>
      <c r="F126" s="1" t="s">
        <v>72</v>
      </c>
      <c r="G126" s="1" t="s">
        <v>66</v>
      </c>
      <c r="H126" s="1" t="s">
        <v>53</v>
      </c>
      <c r="I126" s="2">
        <v>362.46672580699999</v>
      </c>
      <c r="J126" s="2">
        <v>39.42</v>
      </c>
      <c r="K126" s="2">
        <f t="shared" si="20"/>
        <v>31.97</v>
      </c>
      <c r="L126" s="2">
        <f t="shared" si="21"/>
        <v>0</v>
      </c>
      <c r="T126" s="8">
        <v>31.97</v>
      </c>
      <c r="U126" s="5">
        <v>14577.121125</v>
      </c>
      <c r="AL126" s="5" t="str">
        <f t="shared" si="27"/>
        <v/>
      </c>
      <c r="AN126" s="5" t="str">
        <f t="shared" si="28"/>
        <v/>
      </c>
      <c r="AP126" s="5" t="str">
        <f t="shared" si="29"/>
        <v/>
      </c>
      <c r="AS126" s="5">
        <f t="shared" si="22"/>
        <v>14577.121125</v>
      </c>
      <c r="AT126" s="11">
        <f t="shared" si="19"/>
        <v>0.18082793893178048</v>
      </c>
      <c r="AU126" s="5">
        <f t="shared" si="30"/>
        <v>180.82793893178049</v>
      </c>
    </row>
    <row r="127" spans="1:47" x14ac:dyDescent="0.3">
      <c r="A127" s="1" t="s">
        <v>212</v>
      </c>
      <c r="B127" s="1" t="s">
        <v>213</v>
      </c>
      <c r="C127" s="1" t="s">
        <v>214</v>
      </c>
      <c r="D127" s="1" t="s">
        <v>215</v>
      </c>
      <c r="E127" s="1" t="s">
        <v>51</v>
      </c>
      <c r="F127" s="1" t="s">
        <v>72</v>
      </c>
      <c r="G127" s="1" t="s">
        <v>66</v>
      </c>
      <c r="H127" s="1" t="s">
        <v>53</v>
      </c>
      <c r="I127" s="2">
        <v>362.46672580699999</v>
      </c>
      <c r="J127" s="2">
        <v>38.25</v>
      </c>
      <c r="K127" s="2">
        <f t="shared" si="20"/>
        <v>38.25</v>
      </c>
      <c r="L127" s="2">
        <f t="shared" si="21"/>
        <v>0</v>
      </c>
      <c r="R127" s="7">
        <v>10.23</v>
      </c>
      <c r="S127" s="5">
        <v>15548.321250000001</v>
      </c>
      <c r="T127" s="8">
        <v>28.02</v>
      </c>
      <c r="U127" s="5">
        <v>12776.06925</v>
      </c>
      <c r="AL127" s="5" t="str">
        <f t="shared" si="27"/>
        <v/>
      </c>
      <c r="AN127" s="5" t="str">
        <f t="shared" si="28"/>
        <v/>
      </c>
      <c r="AP127" s="5" t="str">
        <f t="shared" si="29"/>
        <v/>
      </c>
      <c r="AS127" s="5">
        <f t="shared" si="22"/>
        <v>28324.390500000001</v>
      </c>
      <c r="AT127" s="11">
        <f t="shared" si="19"/>
        <v>0.35136163798693165</v>
      </c>
      <c r="AU127" s="5">
        <f t="shared" si="30"/>
        <v>351.36163798693161</v>
      </c>
    </row>
    <row r="128" spans="1:47" x14ac:dyDescent="0.3">
      <c r="A128" s="1" t="s">
        <v>212</v>
      </c>
      <c r="B128" s="1" t="s">
        <v>213</v>
      </c>
      <c r="C128" s="1" t="s">
        <v>214</v>
      </c>
      <c r="D128" s="1" t="s">
        <v>215</v>
      </c>
      <c r="E128" s="1" t="s">
        <v>87</v>
      </c>
      <c r="F128" s="1" t="s">
        <v>72</v>
      </c>
      <c r="G128" s="1" t="s">
        <v>66</v>
      </c>
      <c r="H128" s="1" t="s">
        <v>53</v>
      </c>
      <c r="I128" s="2">
        <v>362.46672580699999</v>
      </c>
      <c r="J128" s="2">
        <v>40.17</v>
      </c>
      <c r="K128" s="2">
        <f t="shared" si="20"/>
        <v>39.71</v>
      </c>
      <c r="L128" s="2">
        <f t="shared" si="21"/>
        <v>0</v>
      </c>
      <c r="T128" s="8">
        <v>39.04</v>
      </c>
      <c r="U128" s="5">
        <v>17800.776000000002</v>
      </c>
      <c r="Z128" s="9">
        <v>0.03</v>
      </c>
      <c r="AA128" s="5">
        <v>5.4715499999999997</v>
      </c>
      <c r="AB128" s="10">
        <v>0.64</v>
      </c>
      <c r="AC128" s="5">
        <v>105.056</v>
      </c>
      <c r="AL128" s="5" t="str">
        <f t="shared" si="27"/>
        <v/>
      </c>
      <c r="AN128" s="5" t="str">
        <f t="shared" si="28"/>
        <v/>
      </c>
      <c r="AP128" s="5" t="str">
        <f t="shared" si="29"/>
        <v/>
      </c>
      <c r="AS128" s="5">
        <f t="shared" si="22"/>
        <v>17911.303550000001</v>
      </c>
      <c r="AT128" s="11">
        <f t="shared" si="19"/>
        <v>0.22218818631981307</v>
      </c>
      <c r="AU128" s="5">
        <f t="shared" si="30"/>
        <v>222.18818631981307</v>
      </c>
    </row>
    <row r="129" spans="1:47" x14ac:dyDescent="0.3">
      <c r="A129" s="1" t="s">
        <v>212</v>
      </c>
      <c r="B129" s="1" t="s">
        <v>213</v>
      </c>
      <c r="C129" s="1" t="s">
        <v>214</v>
      </c>
      <c r="D129" s="1" t="s">
        <v>215</v>
      </c>
      <c r="E129" s="1" t="s">
        <v>104</v>
      </c>
      <c r="F129" s="1" t="s">
        <v>72</v>
      </c>
      <c r="G129" s="1" t="s">
        <v>66</v>
      </c>
      <c r="H129" s="1" t="s">
        <v>53</v>
      </c>
      <c r="I129" s="2">
        <v>362.46672580699999</v>
      </c>
      <c r="J129" s="2">
        <v>40.29</v>
      </c>
      <c r="K129" s="2">
        <f t="shared" si="20"/>
        <v>38.410000000000004</v>
      </c>
      <c r="L129" s="2">
        <f t="shared" si="21"/>
        <v>0</v>
      </c>
      <c r="R129" s="7">
        <v>2.2200000000000002</v>
      </c>
      <c r="S129" s="5">
        <v>3374.1224999999999</v>
      </c>
      <c r="T129" s="8">
        <v>29.37</v>
      </c>
      <c r="U129" s="5">
        <v>13391.618624999999</v>
      </c>
      <c r="Z129" s="9">
        <v>1.94</v>
      </c>
      <c r="AA129" s="5">
        <v>353.82690000000002</v>
      </c>
      <c r="AB129" s="10">
        <v>4.88</v>
      </c>
      <c r="AC129" s="5">
        <v>801.05200000000002</v>
      </c>
      <c r="AL129" s="5" t="str">
        <f t="shared" si="27"/>
        <v/>
      </c>
      <c r="AN129" s="5" t="str">
        <f t="shared" si="28"/>
        <v/>
      </c>
      <c r="AP129" s="5" t="str">
        <f t="shared" si="29"/>
        <v/>
      </c>
      <c r="AS129" s="5">
        <f t="shared" si="22"/>
        <v>17920.620025</v>
      </c>
      <c r="AT129" s="11">
        <f t="shared" si="19"/>
        <v>0.22230375639417224</v>
      </c>
      <c r="AU129" s="5">
        <f t="shared" si="30"/>
        <v>222.30375639417224</v>
      </c>
    </row>
    <row r="130" spans="1:47" x14ac:dyDescent="0.3">
      <c r="A130" s="1" t="s">
        <v>212</v>
      </c>
      <c r="B130" s="1" t="s">
        <v>213</v>
      </c>
      <c r="C130" s="1" t="s">
        <v>214</v>
      </c>
      <c r="D130" s="1" t="s">
        <v>215</v>
      </c>
      <c r="E130" s="1" t="s">
        <v>71</v>
      </c>
      <c r="F130" s="1" t="s">
        <v>72</v>
      </c>
      <c r="G130" s="1" t="s">
        <v>66</v>
      </c>
      <c r="H130" s="1" t="s">
        <v>53</v>
      </c>
      <c r="I130" s="2">
        <v>362.46672580699999</v>
      </c>
      <c r="J130" s="2">
        <v>39.26</v>
      </c>
      <c r="K130" s="2">
        <f t="shared" si="20"/>
        <v>39.25</v>
      </c>
      <c r="L130" s="2">
        <f t="shared" si="21"/>
        <v>0</v>
      </c>
      <c r="R130" s="7">
        <v>35.9</v>
      </c>
      <c r="S130" s="5">
        <v>54563.512499999997</v>
      </c>
      <c r="T130" s="8">
        <v>0.82</v>
      </c>
      <c r="U130" s="5">
        <v>373.88925</v>
      </c>
      <c r="Z130" s="9">
        <v>1.34</v>
      </c>
      <c r="AA130" s="5">
        <v>244.39590000000001</v>
      </c>
      <c r="AB130" s="10">
        <v>1.19</v>
      </c>
      <c r="AC130" s="5">
        <v>195.33850000000001</v>
      </c>
      <c r="AL130" s="5" t="str">
        <f t="shared" si="27"/>
        <v/>
      </c>
      <c r="AN130" s="5" t="str">
        <f t="shared" si="28"/>
        <v/>
      </c>
      <c r="AP130" s="5" t="str">
        <f t="shared" si="29"/>
        <v/>
      </c>
      <c r="AS130" s="5">
        <f t="shared" si="22"/>
        <v>55377.136149999998</v>
      </c>
      <c r="AT130" s="11">
        <f t="shared" si="19"/>
        <v>0.68694863053414412</v>
      </c>
      <c r="AU130" s="5">
        <f t="shared" si="30"/>
        <v>686.94863053414417</v>
      </c>
    </row>
    <row r="131" spans="1:47" x14ac:dyDescent="0.3">
      <c r="A131" s="1" t="s">
        <v>212</v>
      </c>
      <c r="B131" s="1" t="s">
        <v>213</v>
      </c>
      <c r="C131" s="1" t="s">
        <v>214</v>
      </c>
      <c r="D131" s="1" t="s">
        <v>215</v>
      </c>
      <c r="E131" s="1" t="s">
        <v>58</v>
      </c>
      <c r="F131" s="1" t="s">
        <v>72</v>
      </c>
      <c r="G131" s="1" t="s">
        <v>66</v>
      </c>
      <c r="H131" s="1" t="s">
        <v>53</v>
      </c>
      <c r="I131" s="2">
        <v>362.46672580699999</v>
      </c>
      <c r="J131" s="2">
        <v>38.19</v>
      </c>
      <c r="K131" s="2">
        <f t="shared" si="20"/>
        <v>38.190000000000005</v>
      </c>
      <c r="L131" s="2">
        <f t="shared" si="21"/>
        <v>0</v>
      </c>
      <c r="R131" s="7">
        <v>37.020000000000003</v>
      </c>
      <c r="S131" s="5">
        <v>56265.772500000006</v>
      </c>
      <c r="T131" s="8">
        <v>1.17</v>
      </c>
      <c r="U131" s="5">
        <v>533.47612500000002</v>
      </c>
      <c r="AL131" s="5" t="str">
        <f t="shared" si="27"/>
        <v/>
      </c>
      <c r="AN131" s="5" t="str">
        <f t="shared" si="28"/>
        <v/>
      </c>
      <c r="AP131" s="5" t="str">
        <f t="shared" si="29"/>
        <v/>
      </c>
      <c r="AS131" s="5">
        <f t="shared" si="22"/>
        <v>56799.248625000007</v>
      </c>
      <c r="AT131" s="11">
        <f t="shared" ref="AT131:AT194" si="31">(AS131/$AS$286)*100</f>
        <v>0.70458981397347198</v>
      </c>
      <c r="AU131" s="5">
        <f t="shared" si="30"/>
        <v>704.58981397347191</v>
      </c>
    </row>
    <row r="132" spans="1:47" x14ac:dyDescent="0.3">
      <c r="A132" s="1" t="s">
        <v>212</v>
      </c>
      <c r="B132" s="1" t="s">
        <v>213</v>
      </c>
      <c r="C132" s="1" t="s">
        <v>214</v>
      </c>
      <c r="D132" s="1" t="s">
        <v>215</v>
      </c>
      <c r="E132" s="1" t="s">
        <v>60</v>
      </c>
      <c r="F132" s="1" t="s">
        <v>72</v>
      </c>
      <c r="G132" s="1" t="s">
        <v>66</v>
      </c>
      <c r="H132" s="1" t="s">
        <v>53</v>
      </c>
      <c r="I132" s="2">
        <v>362.46672580699999</v>
      </c>
      <c r="J132" s="2">
        <v>39.159999999999997</v>
      </c>
      <c r="K132" s="2">
        <f t="shared" si="20"/>
        <v>39.159999999999997</v>
      </c>
      <c r="L132" s="2">
        <f t="shared" si="21"/>
        <v>0</v>
      </c>
      <c r="R132" s="7">
        <v>23.63</v>
      </c>
      <c r="S132" s="5">
        <v>35914.646249999998</v>
      </c>
      <c r="T132" s="8">
        <v>15.53</v>
      </c>
      <c r="U132" s="5">
        <v>7081.0976250000003</v>
      </c>
      <c r="AL132" s="5" t="str">
        <f t="shared" si="27"/>
        <v/>
      </c>
      <c r="AN132" s="5" t="str">
        <f t="shared" si="28"/>
        <v/>
      </c>
      <c r="AP132" s="5" t="str">
        <f t="shared" si="29"/>
        <v/>
      </c>
      <c r="AS132" s="5">
        <f t="shared" si="22"/>
        <v>42995.743875</v>
      </c>
      <c r="AT132" s="11">
        <f t="shared" si="31"/>
        <v>0.53335851990836591</v>
      </c>
      <c r="AU132" s="5">
        <f t="shared" si="30"/>
        <v>533.35851990836591</v>
      </c>
    </row>
    <row r="133" spans="1:47" x14ac:dyDescent="0.3">
      <c r="A133" s="1" t="s">
        <v>212</v>
      </c>
      <c r="B133" s="1" t="s">
        <v>213</v>
      </c>
      <c r="C133" s="1" t="s">
        <v>214</v>
      </c>
      <c r="D133" s="1" t="s">
        <v>215</v>
      </c>
      <c r="E133" s="1" t="s">
        <v>96</v>
      </c>
      <c r="F133" s="1" t="s">
        <v>72</v>
      </c>
      <c r="G133" s="1" t="s">
        <v>66</v>
      </c>
      <c r="H133" s="1" t="s">
        <v>53</v>
      </c>
      <c r="I133" s="2">
        <v>362.46672580699999</v>
      </c>
      <c r="J133" s="2">
        <v>40.340000000000003</v>
      </c>
      <c r="K133" s="2">
        <f t="shared" si="20"/>
        <v>4.74</v>
      </c>
      <c r="L133" s="2">
        <f t="shared" si="21"/>
        <v>0</v>
      </c>
      <c r="T133" s="8">
        <v>4.74</v>
      </c>
      <c r="U133" s="5">
        <v>2161.2622500000002</v>
      </c>
      <c r="AL133" s="5" t="str">
        <f t="shared" si="27"/>
        <v/>
      </c>
      <c r="AN133" s="5" t="str">
        <f t="shared" si="28"/>
        <v/>
      </c>
      <c r="AP133" s="5" t="str">
        <f t="shared" si="29"/>
        <v/>
      </c>
      <c r="AS133" s="5">
        <f t="shared" si="22"/>
        <v>2161.2622500000002</v>
      </c>
      <c r="AT133" s="11">
        <f t="shared" si="31"/>
        <v>2.6810273085287439E-2</v>
      </c>
      <c r="AU133" s="5">
        <f t="shared" si="30"/>
        <v>26.810273085287442</v>
      </c>
    </row>
    <row r="134" spans="1:47" x14ac:dyDescent="0.3">
      <c r="A134" s="1" t="s">
        <v>216</v>
      </c>
      <c r="B134" s="1" t="s">
        <v>217</v>
      </c>
      <c r="C134" s="1" t="s">
        <v>218</v>
      </c>
      <c r="D134" s="1" t="s">
        <v>207</v>
      </c>
      <c r="E134" s="1" t="s">
        <v>61</v>
      </c>
      <c r="F134" s="1" t="s">
        <v>72</v>
      </c>
      <c r="G134" s="1" t="s">
        <v>66</v>
      </c>
      <c r="H134" s="1" t="s">
        <v>53</v>
      </c>
      <c r="I134" s="2">
        <v>80.5032429826</v>
      </c>
      <c r="J134" s="2">
        <v>39.18</v>
      </c>
      <c r="K134" s="2">
        <f t="shared" si="20"/>
        <v>29.43</v>
      </c>
      <c r="L134" s="2">
        <f t="shared" si="21"/>
        <v>0</v>
      </c>
      <c r="T134" s="8">
        <v>29.36</v>
      </c>
      <c r="U134" s="5">
        <v>13387.058999999999</v>
      </c>
      <c r="AB134" s="10">
        <v>7.0000000000000007E-2</v>
      </c>
      <c r="AC134" s="5">
        <v>11.490500000000001</v>
      </c>
      <c r="AL134" s="5" t="str">
        <f t="shared" si="27"/>
        <v/>
      </c>
      <c r="AN134" s="5" t="str">
        <f t="shared" si="28"/>
        <v/>
      </c>
      <c r="AP134" s="5" t="str">
        <f t="shared" si="29"/>
        <v/>
      </c>
      <c r="AS134" s="5">
        <f t="shared" si="22"/>
        <v>13398.549499999999</v>
      </c>
      <c r="AT134" s="11">
        <f t="shared" si="31"/>
        <v>0.16620785887586825</v>
      </c>
      <c r="AU134" s="5">
        <f t="shared" si="30"/>
        <v>166.20785887586825</v>
      </c>
    </row>
    <row r="135" spans="1:47" x14ac:dyDescent="0.3">
      <c r="A135" s="1" t="s">
        <v>216</v>
      </c>
      <c r="B135" s="1" t="s">
        <v>217</v>
      </c>
      <c r="C135" s="1" t="s">
        <v>218</v>
      </c>
      <c r="D135" s="1" t="s">
        <v>207</v>
      </c>
      <c r="E135" s="1" t="s">
        <v>62</v>
      </c>
      <c r="F135" s="1" t="s">
        <v>72</v>
      </c>
      <c r="G135" s="1" t="s">
        <v>66</v>
      </c>
      <c r="H135" s="1" t="s">
        <v>53</v>
      </c>
      <c r="I135" s="2">
        <v>80.5032429826</v>
      </c>
      <c r="J135" s="2">
        <v>38.299999999999997</v>
      </c>
      <c r="K135" s="2">
        <f t="shared" si="20"/>
        <v>9.61</v>
      </c>
      <c r="L135" s="2">
        <f t="shared" si="21"/>
        <v>0</v>
      </c>
      <c r="T135" s="8">
        <v>7.77</v>
      </c>
      <c r="U135" s="5">
        <v>3542.8286250000001</v>
      </c>
      <c r="AB135" s="10">
        <v>1.84</v>
      </c>
      <c r="AC135" s="5">
        <v>302.036</v>
      </c>
      <c r="AL135" s="5" t="str">
        <f t="shared" si="27"/>
        <v/>
      </c>
      <c r="AN135" s="5" t="str">
        <f t="shared" si="28"/>
        <v/>
      </c>
      <c r="AP135" s="5" t="str">
        <f t="shared" si="29"/>
        <v/>
      </c>
      <c r="AS135" s="5">
        <f t="shared" si="22"/>
        <v>3844.8646250000002</v>
      </c>
      <c r="AT135" s="11">
        <f t="shared" si="31"/>
        <v>4.7695216335829349E-2</v>
      </c>
      <c r="AU135" s="5">
        <f t="shared" si="30"/>
        <v>47.69521633582935</v>
      </c>
    </row>
    <row r="136" spans="1:47" x14ac:dyDescent="0.3">
      <c r="A136" s="1" t="s">
        <v>219</v>
      </c>
      <c r="B136" s="1" t="s">
        <v>161</v>
      </c>
      <c r="C136" s="1" t="s">
        <v>162</v>
      </c>
      <c r="D136" s="1" t="s">
        <v>152</v>
      </c>
      <c r="E136" s="1" t="s">
        <v>57</v>
      </c>
      <c r="F136" s="1" t="s">
        <v>73</v>
      </c>
      <c r="G136" s="1" t="s">
        <v>66</v>
      </c>
      <c r="H136" s="1" t="s">
        <v>53</v>
      </c>
      <c r="I136" s="2">
        <v>155.17640195499999</v>
      </c>
      <c r="J136" s="2">
        <v>39.11</v>
      </c>
      <c r="K136" s="2">
        <f t="shared" ref="K136:K198" si="32">SUM(N136,P136,R136,T136,V136,X136,Z136,AB136,AE136,AG136,AI136)</f>
        <v>39.11</v>
      </c>
      <c r="L136" s="2">
        <f t="shared" ref="L136:L198" si="33">SUM(M136,AD136,AK136,AM136,AO136,AQ136,AR136)</f>
        <v>0</v>
      </c>
      <c r="R136" s="7">
        <v>4.0199999999999996</v>
      </c>
      <c r="S136" s="5">
        <v>6109.8974999999991</v>
      </c>
      <c r="T136" s="8">
        <v>35.090000000000003</v>
      </c>
      <c r="U136" s="5">
        <v>15999.724125000001</v>
      </c>
      <c r="AL136" s="5" t="str">
        <f t="shared" si="27"/>
        <v/>
      </c>
      <c r="AN136" s="5" t="str">
        <f t="shared" si="28"/>
        <v/>
      </c>
      <c r="AP136" s="5" t="str">
        <f t="shared" si="29"/>
        <v/>
      </c>
      <c r="AS136" s="5">
        <f t="shared" ref="AS136:AS198" si="34">SUM(O136,Q136,S136,U136,W136,Y136,AA136,AC136,AF136,AH136,AJ136)</f>
        <v>22109.621625</v>
      </c>
      <c r="AT136" s="11">
        <f t="shared" si="31"/>
        <v>0.27426796242733925</v>
      </c>
      <c r="AU136" s="5">
        <f t="shared" si="30"/>
        <v>274.26796242733928</v>
      </c>
    </row>
    <row r="137" spans="1:47" x14ac:dyDescent="0.3">
      <c r="A137" s="1" t="s">
        <v>219</v>
      </c>
      <c r="B137" s="1" t="s">
        <v>161</v>
      </c>
      <c r="C137" s="1" t="s">
        <v>162</v>
      </c>
      <c r="D137" s="1" t="s">
        <v>152</v>
      </c>
      <c r="E137" s="1" t="s">
        <v>51</v>
      </c>
      <c r="F137" s="1" t="s">
        <v>73</v>
      </c>
      <c r="G137" s="1" t="s">
        <v>66</v>
      </c>
      <c r="H137" s="1" t="s">
        <v>53</v>
      </c>
      <c r="I137" s="2">
        <v>155.17640195499999</v>
      </c>
      <c r="J137" s="2">
        <v>32.880000000000003</v>
      </c>
      <c r="K137" s="2">
        <f t="shared" si="32"/>
        <v>32.880000000000003</v>
      </c>
      <c r="L137" s="2">
        <f t="shared" si="33"/>
        <v>0</v>
      </c>
      <c r="T137" s="8">
        <v>32.49</v>
      </c>
      <c r="U137" s="5">
        <v>14814.221625</v>
      </c>
      <c r="Z137" s="9">
        <v>0.2</v>
      </c>
      <c r="AA137" s="5">
        <v>36.476999999999997</v>
      </c>
      <c r="AB137" s="10">
        <v>0.19</v>
      </c>
      <c r="AC137" s="5">
        <v>31.188500000000001</v>
      </c>
      <c r="AL137" s="5" t="str">
        <f t="shared" si="27"/>
        <v/>
      </c>
      <c r="AN137" s="5" t="str">
        <f t="shared" si="28"/>
        <v/>
      </c>
      <c r="AP137" s="5" t="str">
        <f t="shared" si="29"/>
        <v/>
      </c>
      <c r="AS137" s="5">
        <f t="shared" si="34"/>
        <v>14881.887125000001</v>
      </c>
      <c r="AT137" s="11">
        <f t="shared" si="31"/>
        <v>0.18460853505661945</v>
      </c>
      <c r="AU137" s="5">
        <f t="shared" si="30"/>
        <v>184.60853505661944</v>
      </c>
    </row>
    <row r="138" spans="1:47" x14ac:dyDescent="0.3">
      <c r="A138" s="1" t="s">
        <v>219</v>
      </c>
      <c r="B138" s="1" t="s">
        <v>161</v>
      </c>
      <c r="C138" s="1" t="s">
        <v>162</v>
      </c>
      <c r="D138" s="1" t="s">
        <v>152</v>
      </c>
      <c r="E138" s="1" t="s">
        <v>70</v>
      </c>
      <c r="F138" s="1" t="s">
        <v>73</v>
      </c>
      <c r="G138" s="1" t="s">
        <v>66</v>
      </c>
      <c r="H138" s="1" t="s">
        <v>53</v>
      </c>
      <c r="I138" s="2">
        <v>155.17640195499999</v>
      </c>
      <c r="J138" s="2">
        <v>38.06</v>
      </c>
      <c r="K138" s="2">
        <f t="shared" si="32"/>
        <v>38.049999999999997</v>
      </c>
      <c r="L138" s="2">
        <f t="shared" si="33"/>
        <v>0</v>
      </c>
      <c r="R138" s="7">
        <v>19.5</v>
      </c>
      <c r="S138" s="5">
        <v>29637.5625</v>
      </c>
      <c r="T138" s="8">
        <v>18.55</v>
      </c>
      <c r="U138" s="5">
        <v>8458.1043750000008</v>
      </c>
      <c r="AL138" s="5" t="str">
        <f t="shared" si="27"/>
        <v/>
      </c>
      <c r="AN138" s="5" t="str">
        <f t="shared" si="28"/>
        <v/>
      </c>
      <c r="AP138" s="5" t="str">
        <f t="shared" si="29"/>
        <v/>
      </c>
      <c r="AS138" s="5">
        <f t="shared" si="34"/>
        <v>38095.666875000003</v>
      </c>
      <c r="AT138" s="11">
        <f t="shared" si="31"/>
        <v>0.4725734844463641</v>
      </c>
      <c r="AU138" s="5">
        <f t="shared" si="30"/>
        <v>472.57348444636409</v>
      </c>
    </row>
    <row r="139" spans="1:47" x14ac:dyDescent="0.3">
      <c r="A139" s="1" t="s">
        <v>219</v>
      </c>
      <c r="B139" s="1" t="s">
        <v>161</v>
      </c>
      <c r="C139" s="1" t="s">
        <v>162</v>
      </c>
      <c r="D139" s="1" t="s">
        <v>152</v>
      </c>
      <c r="E139" s="1" t="s">
        <v>87</v>
      </c>
      <c r="F139" s="1" t="s">
        <v>73</v>
      </c>
      <c r="G139" s="1" t="s">
        <v>66</v>
      </c>
      <c r="H139" s="1" t="s">
        <v>53</v>
      </c>
      <c r="I139" s="2">
        <v>155.17640195499999</v>
      </c>
      <c r="J139" s="2">
        <v>40.07</v>
      </c>
      <c r="K139" s="2">
        <f t="shared" si="32"/>
        <v>40</v>
      </c>
      <c r="L139" s="2">
        <f t="shared" si="33"/>
        <v>0</v>
      </c>
      <c r="R139" s="7">
        <v>39.020000000000003</v>
      </c>
      <c r="S139" s="5">
        <v>59305.522500000006</v>
      </c>
      <c r="T139" s="8">
        <v>0.98</v>
      </c>
      <c r="U139" s="5">
        <v>446.84325000000001</v>
      </c>
      <c r="AL139" s="5" t="str">
        <f t="shared" si="27"/>
        <v/>
      </c>
      <c r="AN139" s="5" t="str">
        <f t="shared" si="28"/>
        <v/>
      </c>
      <c r="AP139" s="5" t="str">
        <f t="shared" si="29"/>
        <v/>
      </c>
      <c r="AS139" s="5">
        <f t="shared" si="34"/>
        <v>59752.365750000004</v>
      </c>
      <c r="AT139" s="11">
        <f t="shared" si="31"/>
        <v>0.74122297895568956</v>
      </c>
      <c r="AU139" s="5">
        <f t="shared" si="30"/>
        <v>741.22297895568954</v>
      </c>
    </row>
    <row r="140" spans="1:47" x14ac:dyDescent="0.3">
      <c r="A140" s="1" t="s">
        <v>220</v>
      </c>
      <c r="B140" s="1" t="s">
        <v>221</v>
      </c>
      <c r="C140" s="1" t="s">
        <v>222</v>
      </c>
      <c r="D140" s="1" t="s">
        <v>85</v>
      </c>
      <c r="E140" s="1" t="s">
        <v>51</v>
      </c>
      <c r="F140" s="1" t="s">
        <v>73</v>
      </c>
      <c r="G140" s="1" t="s">
        <v>66</v>
      </c>
      <c r="H140" s="1" t="s">
        <v>53</v>
      </c>
      <c r="I140" s="2">
        <v>5.2687359357299997</v>
      </c>
      <c r="J140" s="2">
        <v>4.32</v>
      </c>
      <c r="K140" s="2">
        <f t="shared" si="32"/>
        <v>4.32</v>
      </c>
      <c r="L140" s="2">
        <f t="shared" si="33"/>
        <v>0</v>
      </c>
      <c r="Z140" s="9">
        <v>2.91</v>
      </c>
      <c r="AA140" s="5">
        <v>530.74035000000003</v>
      </c>
      <c r="AB140" s="10">
        <v>1.41</v>
      </c>
      <c r="AC140" s="5">
        <v>231.45150000000001</v>
      </c>
      <c r="AL140" s="5" t="str">
        <f t="shared" ref="AL140:AL171" si="35">IF(AK140&gt;0,AK140*$AL$1,"")</f>
        <v/>
      </c>
      <c r="AN140" s="5" t="str">
        <f t="shared" ref="AN140:AN171" si="36">IF(AM140&gt;0,AM140*$AN$1,"")</f>
        <v/>
      </c>
      <c r="AP140" s="5" t="str">
        <f t="shared" ref="AP140:AP171" si="37">IF(AO140&gt;0,AO140*$AP$1,"")</f>
        <v/>
      </c>
      <c r="AS140" s="5">
        <f t="shared" si="34"/>
        <v>762.19185000000004</v>
      </c>
      <c r="AT140" s="11">
        <f t="shared" si="31"/>
        <v>9.4549246126334006E-3</v>
      </c>
      <c r="AU140" s="5">
        <f t="shared" ref="AU140:AU171" si="38">(AT140/100)*$AU$1</f>
        <v>9.4549246126334001</v>
      </c>
    </row>
    <row r="141" spans="1:47" x14ac:dyDescent="0.3">
      <c r="A141" s="1" t="s">
        <v>223</v>
      </c>
      <c r="B141" s="1" t="s">
        <v>161</v>
      </c>
      <c r="C141" s="1" t="s">
        <v>162</v>
      </c>
      <c r="D141" s="1" t="s">
        <v>152</v>
      </c>
      <c r="E141" s="1" t="s">
        <v>54</v>
      </c>
      <c r="F141" s="1" t="s">
        <v>73</v>
      </c>
      <c r="G141" s="1" t="s">
        <v>66</v>
      </c>
      <c r="H141" s="1" t="s">
        <v>53</v>
      </c>
      <c r="I141" s="2">
        <v>159.870914642</v>
      </c>
      <c r="J141" s="2">
        <v>37.97</v>
      </c>
      <c r="K141" s="2">
        <f t="shared" si="32"/>
        <v>37.97</v>
      </c>
      <c r="L141" s="2">
        <f t="shared" si="33"/>
        <v>0</v>
      </c>
      <c r="R141" s="7">
        <v>30.02</v>
      </c>
      <c r="S141" s="5">
        <v>45626.647499999999</v>
      </c>
      <c r="T141" s="8">
        <v>7.95</v>
      </c>
      <c r="U141" s="5">
        <v>3624.901875</v>
      </c>
      <c r="AL141" s="5" t="str">
        <f t="shared" si="35"/>
        <v/>
      </c>
      <c r="AN141" s="5" t="str">
        <f t="shared" si="36"/>
        <v/>
      </c>
      <c r="AP141" s="5" t="str">
        <f t="shared" si="37"/>
        <v/>
      </c>
      <c r="AS141" s="5">
        <f t="shared" si="34"/>
        <v>49251.549375000002</v>
      </c>
      <c r="AT141" s="11">
        <f t="shared" si="31"/>
        <v>0.6109612512860334</v>
      </c>
      <c r="AU141" s="5">
        <f t="shared" si="38"/>
        <v>610.96125128603342</v>
      </c>
    </row>
    <row r="142" spans="1:47" x14ac:dyDescent="0.3">
      <c r="A142" s="1" t="s">
        <v>223</v>
      </c>
      <c r="B142" s="1" t="s">
        <v>161</v>
      </c>
      <c r="C142" s="1" t="s">
        <v>162</v>
      </c>
      <c r="D142" s="1" t="s">
        <v>152</v>
      </c>
      <c r="E142" s="1" t="s">
        <v>56</v>
      </c>
      <c r="F142" s="1" t="s">
        <v>73</v>
      </c>
      <c r="G142" s="1" t="s">
        <v>66</v>
      </c>
      <c r="H142" s="1" t="s">
        <v>53</v>
      </c>
      <c r="I142" s="2">
        <v>159.870914642</v>
      </c>
      <c r="J142" s="2">
        <v>39.06</v>
      </c>
      <c r="K142" s="2">
        <f t="shared" si="32"/>
        <v>39.06</v>
      </c>
      <c r="L142" s="2">
        <f t="shared" si="33"/>
        <v>0</v>
      </c>
      <c r="R142" s="7">
        <v>14.45</v>
      </c>
      <c r="S142" s="5">
        <v>21962.193749999999</v>
      </c>
      <c r="T142" s="8">
        <v>24.61</v>
      </c>
      <c r="U142" s="5">
        <v>11221.237125</v>
      </c>
      <c r="AL142" s="5" t="str">
        <f t="shared" si="35"/>
        <v/>
      </c>
      <c r="AN142" s="5" t="str">
        <f t="shared" si="36"/>
        <v/>
      </c>
      <c r="AP142" s="5" t="str">
        <f t="shared" si="37"/>
        <v/>
      </c>
      <c r="AS142" s="5">
        <f t="shared" si="34"/>
        <v>33183.430874999998</v>
      </c>
      <c r="AT142" s="11">
        <f t="shared" si="31"/>
        <v>0.41163761763085838</v>
      </c>
      <c r="AU142" s="5">
        <f t="shared" si="38"/>
        <v>411.63761763085836</v>
      </c>
    </row>
    <row r="143" spans="1:47" x14ac:dyDescent="0.3">
      <c r="A143" s="1" t="s">
        <v>223</v>
      </c>
      <c r="B143" s="1" t="s">
        <v>161</v>
      </c>
      <c r="C143" s="1" t="s">
        <v>162</v>
      </c>
      <c r="D143" s="1" t="s">
        <v>152</v>
      </c>
      <c r="E143" s="1" t="s">
        <v>91</v>
      </c>
      <c r="F143" s="1" t="s">
        <v>73</v>
      </c>
      <c r="G143" s="1" t="s">
        <v>66</v>
      </c>
      <c r="H143" s="1" t="s">
        <v>53</v>
      </c>
      <c r="I143" s="2">
        <v>159.870914642</v>
      </c>
      <c r="J143" s="2">
        <v>40.03</v>
      </c>
      <c r="K143" s="2">
        <f t="shared" si="32"/>
        <v>40</v>
      </c>
      <c r="L143" s="2">
        <f t="shared" si="33"/>
        <v>0</v>
      </c>
      <c r="R143" s="7">
        <v>26.17</v>
      </c>
      <c r="S143" s="5">
        <v>39775.128750000003</v>
      </c>
      <c r="T143" s="8">
        <v>13.83</v>
      </c>
      <c r="U143" s="5">
        <v>6305.9613750000008</v>
      </c>
      <c r="AL143" s="5" t="str">
        <f t="shared" si="35"/>
        <v/>
      </c>
      <c r="AN143" s="5" t="str">
        <f t="shared" si="36"/>
        <v/>
      </c>
      <c r="AP143" s="5" t="str">
        <f t="shared" si="37"/>
        <v/>
      </c>
      <c r="AS143" s="5">
        <f t="shared" si="34"/>
        <v>46081.090125000002</v>
      </c>
      <c r="AT143" s="11">
        <f t="shared" si="31"/>
        <v>0.57163197585993664</v>
      </c>
      <c r="AU143" s="5">
        <f t="shared" si="38"/>
        <v>571.63197585993669</v>
      </c>
    </row>
    <row r="144" spans="1:47" x14ac:dyDescent="0.3">
      <c r="A144" s="1" t="s">
        <v>223</v>
      </c>
      <c r="B144" s="1" t="s">
        <v>161</v>
      </c>
      <c r="C144" s="1" t="s">
        <v>162</v>
      </c>
      <c r="D144" s="1" t="s">
        <v>152</v>
      </c>
      <c r="E144" s="1" t="s">
        <v>67</v>
      </c>
      <c r="F144" s="1" t="s">
        <v>73</v>
      </c>
      <c r="G144" s="1" t="s">
        <v>66</v>
      </c>
      <c r="H144" s="1" t="s">
        <v>53</v>
      </c>
      <c r="I144" s="2">
        <v>159.870914642</v>
      </c>
      <c r="J144" s="2">
        <v>38.89</v>
      </c>
      <c r="K144" s="2">
        <f t="shared" si="32"/>
        <v>38.89</v>
      </c>
      <c r="L144" s="2">
        <f t="shared" si="33"/>
        <v>0</v>
      </c>
      <c r="R144" s="7">
        <v>20.350000000000001</v>
      </c>
      <c r="S144" s="5">
        <v>30929.456249999999</v>
      </c>
      <c r="T144" s="8">
        <v>18.54</v>
      </c>
      <c r="U144" s="5">
        <v>8453.5447500000009</v>
      </c>
      <c r="AL144" s="5" t="str">
        <f t="shared" si="35"/>
        <v/>
      </c>
      <c r="AN144" s="5" t="str">
        <f t="shared" si="36"/>
        <v/>
      </c>
      <c r="AP144" s="5" t="str">
        <f t="shared" si="37"/>
        <v/>
      </c>
      <c r="AS144" s="5">
        <f t="shared" si="34"/>
        <v>39383.001000000004</v>
      </c>
      <c r="AT144" s="11">
        <f t="shared" si="31"/>
        <v>0.48854275399857117</v>
      </c>
      <c r="AU144" s="5">
        <f t="shared" si="38"/>
        <v>488.54275399857119</v>
      </c>
    </row>
    <row r="145" spans="1:47" x14ac:dyDescent="0.3">
      <c r="A145" s="1" t="s">
        <v>224</v>
      </c>
      <c r="B145" s="1" t="s">
        <v>225</v>
      </c>
      <c r="C145" s="1" t="s">
        <v>226</v>
      </c>
      <c r="D145" s="1" t="s">
        <v>85</v>
      </c>
      <c r="E145" s="1" t="s">
        <v>104</v>
      </c>
      <c r="F145" s="1" t="s">
        <v>73</v>
      </c>
      <c r="G145" s="1" t="s">
        <v>66</v>
      </c>
      <c r="H145" s="1" t="s">
        <v>53</v>
      </c>
      <c r="I145" s="2">
        <v>240.310812715</v>
      </c>
      <c r="J145" s="2">
        <v>40.04</v>
      </c>
      <c r="K145" s="2">
        <f t="shared" si="32"/>
        <v>40</v>
      </c>
      <c r="L145" s="2">
        <f t="shared" si="33"/>
        <v>0</v>
      </c>
      <c r="R145" s="7">
        <v>40</v>
      </c>
      <c r="S145" s="5">
        <v>60795</v>
      </c>
      <c r="AL145" s="5" t="str">
        <f t="shared" si="35"/>
        <v/>
      </c>
      <c r="AN145" s="5" t="str">
        <f t="shared" si="36"/>
        <v/>
      </c>
      <c r="AP145" s="5" t="str">
        <f t="shared" si="37"/>
        <v/>
      </c>
      <c r="AS145" s="5">
        <f t="shared" si="34"/>
        <v>60795</v>
      </c>
      <c r="AT145" s="11">
        <f t="shared" si="31"/>
        <v>0.75415676751863403</v>
      </c>
      <c r="AU145" s="5">
        <f t="shared" si="38"/>
        <v>754.15676751863396</v>
      </c>
    </row>
    <row r="146" spans="1:47" x14ac:dyDescent="0.3">
      <c r="A146" s="1" t="s">
        <v>224</v>
      </c>
      <c r="B146" s="1" t="s">
        <v>225</v>
      </c>
      <c r="C146" s="1" t="s">
        <v>226</v>
      </c>
      <c r="D146" s="1" t="s">
        <v>85</v>
      </c>
      <c r="E146" s="1" t="s">
        <v>71</v>
      </c>
      <c r="F146" s="1" t="s">
        <v>73</v>
      </c>
      <c r="G146" s="1" t="s">
        <v>66</v>
      </c>
      <c r="H146" s="1" t="s">
        <v>53</v>
      </c>
      <c r="I146" s="2">
        <v>240.310812715</v>
      </c>
      <c r="J146" s="2">
        <v>38.020000000000003</v>
      </c>
      <c r="K146" s="2">
        <f t="shared" si="32"/>
        <v>38.020000000000003</v>
      </c>
      <c r="L146" s="2">
        <f t="shared" si="33"/>
        <v>0</v>
      </c>
      <c r="R146" s="7">
        <v>38.020000000000003</v>
      </c>
      <c r="S146" s="5">
        <v>57785.647500000006</v>
      </c>
      <c r="AL146" s="5" t="str">
        <f t="shared" si="35"/>
        <v/>
      </c>
      <c r="AN146" s="5" t="str">
        <f t="shared" si="36"/>
        <v/>
      </c>
      <c r="AP146" s="5" t="str">
        <f t="shared" si="37"/>
        <v/>
      </c>
      <c r="AS146" s="5">
        <f t="shared" si="34"/>
        <v>57785.647500000006</v>
      </c>
      <c r="AT146" s="11">
        <f t="shared" si="31"/>
        <v>0.71682600752646175</v>
      </c>
      <c r="AU146" s="5">
        <f t="shared" si="38"/>
        <v>716.82600752646181</v>
      </c>
    </row>
    <row r="147" spans="1:47" x14ac:dyDescent="0.3">
      <c r="A147" s="1" t="s">
        <v>224</v>
      </c>
      <c r="B147" s="1" t="s">
        <v>225</v>
      </c>
      <c r="C147" s="1" t="s">
        <v>226</v>
      </c>
      <c r="D147" s="1" t="s">
        <v>85</v>
      </c>
      <c r="E147" s="1" t="s">
        <v>58</v>
      </c>
      <c r="F147" s="1" t="s">
        <v>73</v>
      </c>
      <c r="G147" s="1" t="s">
        <v>66</v>
      </c>
      <c r="H147" s="1" t="s">
        <v>53</v>
      </c>
      <c r="I147" s="2">
        <v>240.310812715</v>
      </c>
      <c r="J147" s="2">
        <v>37.1</v>
      </c>
      <c r="K147" s="2">
        <f t="shared" si="32"/>
        <v>37.1</v>
      </c>
      <c r="L147" s="2">
        <f t="shared" si="33"/>
        <v>0</v>
      </c>
      <c r="R147" s="7">
        <v>36.6</v>
      </c>
      <c r="S147" s="5">
        <v>55627.425000000003</v>
      </c>
      <c r="Z147" s="9">
        <v>0.5</v>
      </c>
      <c r="AA147" s="5">
        <v>91.192499999999995</v>
      </c>
      <c r="AL147" s="5" t="str">
        <f t="shared" si="35"/>
        <v/>
      </c>
      <c r="AN147" s="5" t="str">
        <f t="shared" si="36"/>
        <v/>
      </c>
      <c r="AP147" s="5" t="str">
        <f t="shared" si="37"/>
        <v/>
      </c>
      <c r="AS147" s="5">
        <f t="shared" si="34"/>
        <v>55718.6175</v>
      </c>
      <c r="AT147" s="11">
        <f t="shared" si="31"/>
        <v>0.69118467743082812</v>
      </c>
      <c r="AU147" s="5">
        <f t="shared" si="38"/>
        <v>691.18467743082806</v>
      </c>
    </row>
    <row r="148" spans="1:47" x14ac:dyDescent="0.3">
      <c r="A148" s="1" t="s">
        <v>224</v>
      </c>
      <c r="B148" s="1" t="s">
        <v>225</v>
      </c>
      <c r="C148" s="1" t="s">
        <v>226</v>
      </c>
      <c r="D148" s="1" t="s">
        <v>85</v>
      </c>
      <c r="E148" s="1" t="s">
        <v>60</v>
      </c>
      <c r="F148" s="1" t="s">
        <v>73</v>
      </c>
      <c r="G148" s="1" t="s">
        <v>66</v>
      </c>
      <c r="H148" s="1" t="s">
        <v>53</v>
      </c>
      <c r="I148" s="2">
        <v>240.310812715</v>
      </c>
      <c r="J148" s="2">
        <v>39.03</v>
      </c>
      <c r="K148" s="2">
        <f t="shared" si="32"/>
        <v>39.03</v>
      </c>
      <c r="L148" s="2">
        <f t="shared" si="33"/>
        <v>0</v>
      </c>
      <c r="R148" s="7">
        <v>29.6</v>
      </c>
      <c r="S148" s="5">
        <v>44988.3</v>
      </c>
      <c r="Z148" s="9">
        <v>5.0999999999999996</v>
      </c>
      <c r="AA148" s="5">
        <v>930.16349999999989</v>
      </c>
      <c r="AB148" s="10">
        <v>4.33</v>
      </c>
      <c r="AC148" s="5">
        <v>710.76949999999999</v>
      </c>
      <c r="AL148" s="5" t="str">
        <f t="shared" si="35"/>
        <v/>
      </c>
      <c r="AN148" s="5" t="str">
        <f t="shared" si="36"/>
        <v/>
      </c>
      <c r="AP148" s="5" t="str">
        <f t="shared" si="37"/>
        <v/>
      </c>
      <c r="AS148" s="5">
        <f t="shared" si="34"/>
        <v>46629.233000000007</v>
      </c>
      <c r="AT148" s="11">
        <f t="shared" si="31"/>
        <v>0.57843164127236157</v>
      </c>
      <c r="AU148" s="5">
        <f t="shared" si="38"/>
        <v>578.43164127236162</v>
      </c>
    </row>
    <row r="149" spans="1:47" x14ac:dyDescent="0.3">
      <c r="A149" s="1" t="s">
        <v>224</v>
      </c>
      <c r="B149" s="1" t="s">
        <v>225</v>
      </c>
      <c r="C149" s="1" t="s">
        <v>226</v>
      </c>
      <c r="D149" s="1" t="s">
        <v>85</v>
      </c>
      <c r="E149" s="1" t="s">
        <v>61</v>
      </c>
      <c r="F149" s="1" t="s">
        <v>73</v>
      </c>
      <c r="G149" s="1" t="s">
        <v>66</v>
      </c>
      <c r="H149" s="1" t="s">
        <v>53</v>
      </c>
      <c r="I149" s="2">
        <v>240.310812715</v>
      </c>
      <c r="J149" s="2">
        <v>39.06</v>
      </c>
      <c r="K149" s="2">
        <f t="shared" si="32"/>
        <v>39.049999999999997</v>
      </c>
      <c r="L149" s="2">
        <f t="shared" si="33"/>
        <v>0</v>
      </c>
      <c r="R149" s="7">
        <v>35.9</v>
      </c>
      <c r="S149" s="5">
        <v>54563.512499999997</v>
      </c>
      <c r="T149" s="8">
        <v>2.4500000000000002</v>
      </c>
      <c r="U149" s="5">
        <v>1117.108125</v>
      </c>
      <c r="Z149" s="9">
        <v>0.04</v>
      </c>
      <c r="AA149" s="5">
        <v>7.2953999999999999</v>
      </c>
      <c r="AB149" s="10">
        <v>0.66</v>
      </c>
      <c r="AC149" s="5">
        <v>108.339</v>
      </c>
      <c r="AL149" s="5" t="str">
        <f t="shared" si="35"/>
        <v/>
      </c>
      <c r="AN149" s="5" t="str">
        <f t="shared" si="36"/>
        <v/>
      </c>
      <c r="AP149" s="5" t="str">
        <f t="shared" si="37"/>
        <v/>
      </c>
      <c r="AS149" s="5">
        <f t="shared" si="34"/>
        <v>55796.255024999999</v>
      </c>
      <c r="AT149" s="11">
        <f t="shared" si="31"/>
        <v>0.69214776427830149</v>
      </c>
      <c r="AU149" s="5">
        <f t="shared" si="38"/>
        <v>692.14776427830145</v>
      </c>
    </row>
    <row r="150" spans="1:47" x14ac:dyDescent="0.3">
      <c r="A150" s="1" t="s">
        <v>224</v>
      </c>
      <c r="B150" s="1" t="s">
        <v>225</v>
      </c>
      <c r="C150" s="1" t="s">
        <v>226</v>
      </c>
      <c r="D150" s="1" t="s">
        <v>85</v>
      </c>
      <c r="E150" s="1" t="s">
        <v>62</v>
      </c>
      <c r="F150" s="1" t="s">
        <v>73</v>
      </c>
      <c r="G150" s="1" t="s">
        <v>66</v>
      </c>
      <c r="H150" s="1" t="s">
        <v>53</v>
      </c>
      <c r="I150" s="2">
        <v>240.310812715</v>
      </c>
      <c r="J150" s="2">
        <v>38.18</v>
      </c>
      <c r="K150" s="2">
        <f t="shared" si="32"/>
        <v>38.17</v>
      </c>
      <c r="L150" s="2">
        <f t="shared" si="33"/>
        <v>0</v>
      </c>
      <c r="R150" s="7">
        <v>5.57</v>
      </c>
      <c r="S150" s="5">
        <v>8465.7037500000006</v>
      </c>
      <c r="T150" s="8">
        <v>32.6</v>
      </c>
      <c r="U150" s="5">
        <v>14864.377500000001</v>
      </c>
      <c r="AL150" s="5" t="str">
        <f t="shared" si="35"/>
        <v/>
      </c>
      <c r="AN150" s="5" t="str">
        <f t="shared" si="36"/>
        <v/>
      </c>
      <c r="AP150" s="5" t="str">
        <f t="shared" si="37"/>
        <v/>
      </c>
      <c r="AS150" s="5">
        <f t="shared" si="34"/>
        <v>23330.081250000003</v>
      </c>
      <c r="AT150" s="11">
        <f t="shared" si="31"/>
        <v>0.28940765953527586</v>
      </c>
      <c r="AU150" s="5">
        <f t="shared" si="38"/>
        <v>289.40765953527585</v>
      </c>
    </row>
    <row r="151" spans="1:47" x14ac:dyDescent="0.3">
      <c r="A151" s="1" t="s">
        <v>227</v>
      </c>
      <c r="B151" s="1" t="s">
        <v>161</v>
      </c>
      <c r="C151" s="1" t="s">
        <v>162</v>
      </c>
      <c r="D151" s="1" t="s">
        <v>152</v>
      </c>
      <c r="E151" s="1" t="s">
        <v>68</v>
      </c>
      <c r="F151" s="1" t="s">
        <v>73</v>
      </c>
      <c r="G151" s="1" t="s">
        <v>66</v>
      </c>
      <c r="H151" s="1" t="s">
        <v>53</v>
      </c>
      <c r="I151" s="2">
        <v>80.291749205000002</v>
      </c>
      <c r="J151" s="2">
        <v>39.229999999999997</v>
      </c>
      <c r="K151" s="2">
        <f t="shared" si="32"/>
        <v>39.230000000000004</v>
      </c>
      <c r="L151" s="2">
        <f t="shared" si="33"/>
        <v>0</v>
      </c>
      <c r="R151" s="7">
        <v>34.450000000000003</v>
      </c>
      <c r="S151" s="5">
        <v>52359.693750000013</v>
      </c>
      <c r="T151" s="8">
        <v>4.78</v>
      </c>
      <c r="U151" s="5">
        <v>2179.5007500000002</v>
      </c>
      <c r="AL151" s="5" t="str">
        <f t="shared" si="35"/>
        <v/>
      </c>
      <c r="AN151" s="5" t="str">
        <f t="shared" si="36"/>
        <v/>
      </c>
      <c r="AP151" s="5" t="str">
        <f t="shared" si="37"/>
        <v/>
      </c>
      <c r="AS151" s="5">
        <f t="shared" si="34"/>
        <v>54539.194500000012</v>
      </c>
      <c r="AT151" s="11">
        <f t="shared" si="31"/>
        <v>0.67655403614096676</v>
      </c>
      <c r="AU151" s="5">
        <f t="shared" si="38"/>
        <v>676.55403614096679</v>
      </c>
    </row>
    <row r="152" spans="1:47" x14ac:dyDescent="0.3">
      <c r="A152" s="1" t="s">
        <v>227</v>
      </c>
      <c r="B152" s="1" t="s">
        <v>161</v>
      </c>
      <c r="C152" s="1" t="s">
        <v>162</v>
      </c>
      <c r="D152" s="1" t="s">
        <v>152</v>
      </c>
      <c r="E152" s="1" t="s">
        <v>96</v>
      </c>
      <c r="F152" s="1" t="s">
        <v>73</v>
      </c>
      <c r="G152" s="1" t="s">
        <v>66</v>
      </c>
      <c r="H152" s="1" t="s">
        <v>53</v>
      </c>
      <c r="I152" s="2">
        <v>80.291749205000002</v>
      </c>
      <c r="J152" s="2">
        <v>40.11</v>
      </c>
      <c r="K152" s="2">
        <f t="shared" si="32"/>
        <v>40</v>
      </c>
      <c r="L152" s="2">
        <f t="shared" si="33"/>
        <v>0</v>
      </c>
      <c r="R152" s="7">
        <v>26</v>
      </c>
      <c r="S152" s="5">
        <v>39516.75</v>
      </c>
      <c r="T152" s="8">
        <v>14</v>
      </c>
      <c r="U152" s="5">
        <v>6383.4750000000004</v>
      </c>
      <c r="AL152" s="5" t="str">
        <f t="shared" si="35"/>
        <v/>
      </c>
      <c r="AN152" s="5" t="str">
        <f t="shared" si="36"/>
        <v/>
      </c>
      <c r="AP152" s="5" t="str">
        <f t="shared" si="37"/>
        <v/>
      </c>
      <c r="AS152" s="5">
        <f t="shared" si="34"/>
        <v>45900.224999999999</v>
      </c>
      <c r="AT152" s="11">
        <f t="shared" si="31"/>
        <v>0.56938835947656863</v>
      </c>
      <c r="AU152" s="5">
        <f t="shared" si="38"/>
        <v>569.38835947656867</v>
      </c>
    </row>
    <row r="153" spans="1:47" x14ac:dyDescent="0.3">
      <c r="A153" s="1" t="s">
        <v>228</v>
      </c>
      <c r="B153" s="1" t="s">
        <v>229</v>
      </c>
      <c r="C153" s="1" t="s">
        <v>230</v>
      </c>
      <c r="D153" s="1" t="s">
        <v>318</v>
      </c>
      <c r="E153" s="1" t="s">
        <v>57</v>
      </c>
      <c r="F153" s="1" t="s">
        <v>231</v>
      </c>
      <c r="G153" s="1" t="s">
        <v>66</v>
      </c>
      <c r="H153" s="1" t="s">
        <v>53</v>
      </c>
      <c r="I153" s="2">
        <v>322.433781232</v>
      </c>
      <c r="J153" s="2">
        <v>38.96</v>
      </c>
      <c r="K153" s="2">
        <f t="shared" si="32"/>
        <v>35.549999999999997</v>
      </c>
      <c r="L153" s="2">
        <f t="shared" si="33"/>
        <v>0</v>
      </c>
      <c r="T153" s="8">
        <v>29.01</v>
      </c>
      <c r="U153" s="5">
        <v>13227.472125</v>
      </c>
      <c r="Z153" s="9">
        <v>1.42</v>
      </c>
      <c r="AA153" s="5">
        <v>258.98669999999998</v>
      </c>
      <c r="AB153" s="10">
        <v>5.12</v>
      </c>
      <c r="AC153" s="5">
        <v>840.44800000000009</v>
      </c>
      <c r="AL153" s="5" t="str">
        <f t="shared" si="35"/>
        <v/>
      </c>
      <c r="AN153" s="5" t="str">
        <f t="shared" si="36"/>
        <v/>
      </c>
      <c r="AP153" s="5" t="str">
        <f t="shared" si="37"/>
        <v/>
      </c>
      <c r="AS153" s="5">
        <f t="shared" si="34"/>
        <v>14326.906825</v>
      </c>
      <c r="AT153" s="11">
        <f t="shared" si="31"/>
        <v>0.1777240519727388</v>
      </c>
      <c r="AU153" s="5">
        <f t="shared" si="38"/>
        <v>177.72405197273881</v>
      </c>
    </row>
    <row r="154" spans="1:47" x14ac:dyDescent="0.3">
      <c r="A154" s="1" t="s">
        <v>228</v>
      </c>
      <c r="B154" s="1" t="s">
        <v>229</v>
      </c>
      <c r="C154" s="1" t="s">
        <v>230</v>
      </c>
      <c r="D154" s="1" t="s">
        <v>318</v>
      </c>
      <c r="E154" s="1" t="s">
        <v>51</v>
      </c>
      <c r="F154" s="1" t="s">
        <v>231</v>
      </c>
      <c r="G154" s="1" t="s">
        <v>66</v>
      </c>
      <c r="H154" s="1" t="s">
        <v>53</v>
      </c>
      <c r="I154" s="2">
        <v>322.433781232</v>
      </c>
      <c r="J154" s="2">
        <v>37.99</v>
      </c>
      <c r="K154" s="2">
        <f t="shared" si="32"/>
        <v>0.91000000000000014</v>
      </c>
      <c r="L154" s="2">
        <f t="shared" si="33"/>
        <v>0</v>
      </c>
      <c r="T154" s="8">
        <v>0.25</v>
      </c>
      <c r="U154" s="5">
        <v>113.99062499999999</v>
      </c>
      <c r="Z154" s="9">
        <v>0.33</v>
      </c>
      <c r="AA154" s="5">
        <v>60.187049999999999</v>
      </c>
      <c r="AB154" s="10">
        <v>0.33</v>
      </c>
      <c r="AC154" s="5">
        <v>54.169500000000014</v>
      </c>
      <c r="AL154" s="5" t="str">
        <f t="shared" si="35"/>
        <v/>
      </c>
      <c r="AN154" s="5" t="str">
        <f t="shared" si="36"/>
        <v/>
      </c>
      <c r="AP154" s="5" t="str">
        <f t="shared" si="37"/>
        <v/>
      </c>
      <c r="AS154" s="5">
        <f t="shared" si="34"/>
        <v>228.34717499999999</v>
      </c>
      <c r="AT154" s="11">
        <f t="shared" si="31"/>
        <v>2.832627146476056E-3</v>
      </c>
      <c r="AU154" s="5">
        <f t="shared" si="38"/>
        <v>2.8326271464760557</v>
      </c>
    </row>
    <row r="155" spans="1:47" x14ac:dyDescent="0.3">
      <c r="A155" s="1" t="s">
        <v>228</v>
      </c>
      <c r="B155" s="1" t="s">
        <v>229</v>
      </c>
      <c r="C155" s="1" t="s">
        <v>230</v>
      </c>
      <c r="D155" s="1" t="s">
        <v>318</v>
      </c>
      <c r="E155" s="1" t="s">
        <v>87</v>
      </c>
      <c r="F155" s="1" t="s">
        <v>231</v>
      </c>
      <c r="G155" s="1" t="s">
        <v>66</v>
      </c>
      <c r="H155" s="1" t="s">
        <v>53</v>
      </c>
      <c r="I155" s="2">
        <v>322.433781232</v>
      </c>
      <c r="J155" s="2">
        <v>40.25</v>
      </c>
      <c r="K155" s="2">
        <f t="shared" si="32"/>
        <v>16.97</v>
      </c>
      <c r="L155" s="2">
        <f t="shared" si="33"/>
        <v>0</v>
      </c>
      <c r="T155" s="8">
        <v>16.97</v>
      </c>
      <c r="U155" s="5">
        <v>7737.6836249999997</v>
      </c>
      <c r="AL155" s="5" t="str">
        <f t="shared" si="35"/>
        <v/>
      </c>
      <c r="AN155" s="5" t="str">
        <f t="shared" si="36"/>
        <v/>
      </c>
      <c r="AP155" s="5" t="str">
        <f t="shared" si="37"/>
        <v/>
      </c>
      <c r="AS155" s="5">
        <f t="shared" si="34"/>
        <v>7737.6836249999997</v>
      </c>
      <c r="AT155" s="11">
        <f t="shared" si="31"/>
        <v>9.5985302585934143E-2</v>
      </c>
      <c r="AU155" s="5">
        <f t="shared" si="38"/>
        <v>95.98530258593415</v>
      </c>
    </row>
    <row r="156" spans="1:47" x14ac:dyDescent="0.3">
      <c r="A156" s="1" t="s">
        <v>228</v>
      </c>
      <c r="B156" s="1" t="s">
        <v>229</v>
      </c>
      <c r="C156" s="1" t="s">
        <v>230</v>
      </c>
      <c r="D156" s="1" t="s">
        <v>318</v>
      </c>
      <c r="E156" s="1" t="s">
        <v>104</v>
      </c>
      <c r="F156" s="1" t="s">
        <v>231</v>
      </c>
      <c r="G156" s="1" t="s">
        <v>66</v>
      </c>
      <c r="H156" s="1" t="s">
        <v>53</v>
      </c>
      <c r="I156" s="2">
        <v>322.433781232</v>
      </c>
      <c r="J156" s="2">
        <v>40.53</v>
      </c>
      <c r="K156" s="2">
        <f t="shared" si="32"/>
        <v>10.55</v>
      </c>
      <c r="L156" s="2">
        <f t="shared" si="33"/>
        <v>0</v>
      </c>
      <c r="T156" s="8">
        <v>10.55</v>
      </c>
      <c r="U156" s="5">
        <v>4810.404375000001</v>
      </c>
      <c r="AL156" s="5" t="str">
        <f t="shared" si="35"/>
        <v/>
      </c>
      <c r="AN156" s="5" t="str">
        <f t="shared" si="36"/>
        <v/>
      </c>
      <c r="AP156" s="5" t="str">
        <f t="shared" si="37"/>
        <v/>
      </c>
      <c r="AS156" s="5">
        <f t="shared" si="34"/>
        <v>4810.404375000001</v>
      </c>
      <c r="AT156" s="11">
        <f t="shared" si="31"/>
        <v>5.9672654229911935E-2</v>
      </c>
      <c r="AU156" s="5">
        <f t="shared" si="38"/>
        <v>59.672654229911934</v>
      </c>
    </row>
    <row r="157" spans="1:47" x14ac:dyDescent="0.3">
      <c r="A157" s="1" t="s">
        <v>228</v>
      </c>
      <c r="B157" s="1" t="s">
        <v>229</v>
      </c>
      <c r="C157" s="1" t="s">
        <v>230</v>
      </c>
      <c r="D157" s="1" t="s">
        <v>318</v>
      </c>
      <c r="E157" s="1" t="s">
        <v>60</v>
      </c>
      <c r="F157" s="1" t="s">
        <v>231</v>
      </c>
      <c r="G157" s="1" t="s">
        <v>66</v>
      </c>
      <c r="H157" s="1" t="s">
        <v>53</v>
      </c>
      <c r="I157" s="2">
        <v>322.433781232</v>
      </c>
      <c r="J157" s="2">
        <v>39.54</v>
      </c>
      <c r="K157" s="2">
        <f t="shared" si="32"/>
        <v>2.11</v>
      </c>
      <c r="L157" s="2">
        <f t="shared" si="33"/>
        <v>0</v>
      </c>
      <c r="R157" s="7">
        <v>0.09</v>
      </c>
      <c r="S157" s="5">
        <v>136.78874999999999</v>
      </c>
      <c r="T157" s="8">
        <v>2.02</v>
      </c>
      <c r="U157" s="5">
        <v>921.04425000000003</v>
      </c>
      <c r="AL157" s="5" t="str">
        <f t="shared" si="35"/>
        <v/>
      </c>
      <c r="AN157" s="5" t="str">
        <f t="shared" si="36"/>
        <v/>
      </c>
      <c r="AP157" s="5" t="str">
        <f t="shared" si="37"/>
        <v/>
      </c>
      <c r="AS157" s="5">
        <f t="shared" si="34"/>
        <v>1057.8330000000001</v>
      </c>
      <c r="AT157" s="11">
        <f t="shared" si="31"/>
        <v>1.3122327754824234E-2</v>
      </c>
      <c r="AU157" s="5">
        <f t="shared" si="38"/>
        <v>13.122327754824234</v>
      </c>
    </row>
    <row r="158" spans="1:47" x14ac:dyDescent="0.3">
      <c r="A158" s="1" t="s">
        <v>232</v>
      </c>
      <c r="B158" s="1" t="s">
        <v>117</v>
      </c>
      <c r="C158" s="1" t="s">
        <v>118</v>
      </c>
      <c r="D158" s="1" t="s">
        <v>85</v>
      </c>
      <c r="E158" s="1" t="s">
        <v>54</v>
      </c>
      <c r="F158" s="1" t="s">
        <v>231</v>
      </c>
      <c r="G158" s="1" t="s">
        <v>66</v>
      </c>
      <c r="H158" s="1" t="s">
        <v>53</v>
      </c>
      <c r="I158" s="2">
        <v>161.70570389599999</v>
      </c>
      <c r="J158" s="2">
        <v>37.47</v>
      </c>
      <c r="K158" s="2">
        <f t="shared" si="32"/>
        <v>37.47</v>
      </c>
      <c r="L158" s="2">
        <f t="shared" si="33"/>
        <v>0</v>
      </c>
      <c r="T158" s="8">
        <v>37.47</v>
      </c>
      <c r="U158" s="5">
        <v>17084.914874999999</v>
      </c>
      <c r="AL158" s="5" t="str">
        <f t="shared" si="35"/>
        <v/>
      </c>
      <c r="AN158" s="5" t="str">
        <f t="shared" si="36"/>
        <v/>
      </c>
      <c r="AP158" s="5" t="str">
        <f t="shared" si="37"/>
        <v/>
      </c>
      <c r="AS158" s="5">
        <f t="shared" si="34"/>
        <v>17084.914874999999</v>
      </c>
      <c r="AT158" s="11">
        <f t="shared" si="31"/>
        <v>0.21193690559192413</v>
      </c>
      <c r="AU158" s="5">
        <f t="shared" si="38"/>
        <v>211.93690559192413</v>
      </c>
    </row>
    <row r="159" spans="1:47" x14ac:dyDescent="0.3">
      <c r="A159" s="1" t="s">
        <v>232</v>
      </c>
      <c r="B159" s="1" t="s">
        <v>117</v>
      </c>
      <c r="C159" s="1" t="s">
        <v>118</v>
      </c>
      <c r="D159" s="1" t="s">
        <v>85</v>
      </c>
      <c r="E159" s="1" t="s">
        <v>56</v>
      </c>
      <c r="F159" s="1" t="s">
        <v>231</v>
      </c>
      <c r="G159" s="1" t="s">
        <v>66</v>
      </c>
      <c r="H159" s="1" t="s">
        <v>53</v>
      </c>
      <c r="I159" s="2">
        <v>161.70570389599999</v>
      </c>
      <c r="J159" s="2">
        <v>39.33</v>
      </c>
      <c r="K159" s="2">
        <f t="shared" si="32"/>
        <v>39.33</v>
      </c>
      <c r="L159" s="2">
        <f t="shared" si="33"/>
        <v>0</v>
      </c>
      <c r="T159" s="8">
        <v>39.33</v>
      </c>
      <c r="U159" s="5">
        <v>17933.005125</v>
      </c>
      <c r="AL159" s="5" t="str">
        <f t="shared" si="35"/>
        <v/>
      </c>
      <c r="AN159" s="5" t="str">
        <f t="shared" si="36"/>
        <v/>
      </c>
      <c r="AP159" s="5" t="str">
        <f t="shared" si="37"/>
        <v/>
      </c>
      <c r="AS159" s="5">
        <f t="shared" si="34"/>
        <v>17933.005125</v>
      </c>
      <c r="AT159" s="11">
        <f t="shared" si="31"/>
        <v>0.22245739249880911</v>
      </c>
      <c r="AU159" s="5">
        <f t="shared" si="38"/>
        <v>222.4573924988091</v>
      </c>
    </row>
    <row r="160" spans="1:47" x14ac:dyDescent="0.3">
      <c r="A160" s="1" t="s">
        <v>232</v>
      </c>
      <c r="B160" s="1" t="s">
        <v>117</v>
      </c>
      <c r="C160" s="1" t="s">
        <v>118</v>
      </c>
      <c r="D160" s="1" t="s">
        <v>85</v>
      </c>
      <c r="E160" s="1" t="s">
        <v>91</v>
      </c>
      <c r="F160" s="1" t="s">
        <v>231</v>
      </c>
      <c r="G160" s="1" t="s">
        <v>66</v>
      </c>
      <c r="H160" s="1" t="s">
        <v>53</v>
      </c>
      <c r="I160" s="2">
        <v>161.70570389599999</v>
      </c>
      <c r="J160" s="2">
        <v>40.4</v>
      </c>
      <c r="K160" s="2">
        <f t="shared" si="32"/>
        <v>40</v>
      </c>
      <c r="L160" s="2">
        <f t="shared" si="33"/>
        <v>0</v>
      </c>
      <c r="T160" s="8">
        <v>40</v>
      </c>
      <c r="U160" s="5">
        <v>18238.5</v>
      </c>
      <c r="AL160" s="5" t="str">
        <f t="shared" si="35"/>
        <v/>
      </c>
      <c r="AN160" s="5" t="str">
        <f t="shared" si="36"/>
        <v/>
      </c>
      <c r="AP160" s="5" t="str">
        <f t="shared" si="37"/>
        <v/>
      </c>
      <c r="AS160" s="5">
        <f t="shared" si="34"/>
        <v>18238.5</v>
      </c>
      <c r="AT160" s="11">
        <f t="shared" si="31"/>
        <v>0.2262470302555902</v>
      </c>
      <c r="AU160" s="5">
        <f t="shared" si="38"/>
        <v>226.2470302555902</v>
      </c>
    </row>
    <row r="161" spans="1:47" x14ac:dyDescent="0.3">
      <c r="A161" s="1" t="s">
        <v>232</v>
      </c>
      <c r="B161" s="1" t="s">
        <v>117</v>
      </c>
      <c r="C161" s="1" t="s">
        <v>118</v>
      </c>
      <c r="D161" s="1" t="s">
        <v>85</v>
      </c>
      <c r="E161" s="1" t="s">
        <v>67</v>
      </c>
      <c r="F161" s="1" t="s">
        <v>231</v>
      </c>
      <c r="G161" s="1" t="s">
        <v>66</v>
      </c>
      <c r="H161" s="1" t="s">
        <v>53</v>
      </c>
      <c r="I161" s="2">
        <v>161.70570389599999</v>
      </c>
      <c r="J161" s="2">
        <v>38.5</v>
      </c>
      <c r="K161" s="2">
        <f t="shared" si="32"/>
        <v>38.5</v>
      </c>
      <c r="L161" s="2">
        <f t="shared" si="33"/>
        <v>0</v>
      </c>
      <c r="R161" s="7">
        <v>2.11</v>
      </c>
      <c r="S161" s="5">
        <v>3206.9362500000002</v>
      </c>
      <c r="T161" s="8">
        <v>36.39</v>
      </c>
      <c r="U161" s="5">
        <v>16592.475375000002</v>
      </c>
      <c r="AL161" s="5" t="str">
        <f t="shared" si="35"/>
        <v/>
      </c>
      <c r="AN161" s="5" t="str">
        <f t="shared" si="36"/>
        <v/>
      </c>
      <c r="AP161" s="5" t="str">
        <f t="shared" si="37"/>
        <v/>
      </c>
      <c r="AS161" s="5">
        <f t="shared" si="34"/>
        <v>19799.411625000001</v>
      </c>
      <c r="AT161" s="11">
        <f t="shared" si="31"/>
        <v>0.24561000526163115</v>
      </c>
      <c r="AU161" s="5">
        <f t="shared" si="38"/>
        <v>245.61000526163116</v>
      </c>
    </row>
    <row r="162" spans="1:47" x14ac:dyDescent="0.3">
      <c r="A162" s="1" t="s">
        <v>233</v>
      </c>
      <c r="B162" s="1" t="s">
        <v>117</v>
      </c>
      <c r="C162" s="1" t="s">
        <v>118</v>
      </c>
      <c r="D162" s="1" t="s">
        <v>85</v>
      </c>
      <c r="E162" s="1" t="s">
        <v>68</v>
      </c>
      <c r="F162" s="1" t="s">
        <v>231</v>
      </c>
      <c r="G162" s="1" t="s">
        <v>66</v>
      </c>
      <c r="H162" s="1" t="s">
        <v>53</v>
      </c>
      <c r="I162" s="2">
        <v>93.041865648200002</v>
      </c>
      <c r="J162" s="2">
        <v>11.36</v>
      </c>
      <c r="K162" s="2">
        <f t="shared" si="32"/>
        <v>11.36</v>
      </c>
      <c r="L162" s="2">
        <f t="shared" si="33"/>
        <v>0</v>
      </c>
      <c r="R162" s="7">
        <v>8.58</v>
      </c>
      <c r="S162" s="5">
        <v>13040.5275</v>
      </c>
      <c r="T162" s="8">
        <v>1.59</v>
      </c>
      <c r="U162" s="5">
        <v>724.98037500000009</v>
      </c>
      <c r="X162" s="2">
        <v>1.19</v>
      </c>
      <c r="Y162" s="5">
        <v>542.59537499999999</v>
      </c>
      <c r="AL162" s="5" t="str">
        <f t="shared" si="35"/>
        <v/>
      </c>
      <c r="AN162" s="5" t="str">
        <f t="shared" si="36"/>
        <v/>
      </c>
      <c r="AP162" s="5" t="str">
        <f t="shared" si="37"/>
        <v/>
      </c>
      <c r="AS162" s="5">
        <f t="shared" si="34"/>
        <v>14308.10325</v>
      </c>
      <c r="AT162" s="11">
        <f t="shared" si="31"/>
        <v>0.17749079523551051</v>
      </c>
      <c r="AU162" s="5">
        <f t="shared" si="38"/>
        <v>177.49079523551049</v>
      </c>
    </row>
    <row r="163" spans="1:47" x14ac:dyDescent="0.3">
      <c r="A163" s="1" t="s">
        <v>233</v>
      </c>
      <c r="B163" s="1" t="s">
        <v>117</v>
      </c>
      <c r="C163" s="1" t="s">
        <v>118</v>
      </c>
      <c r="D163" s="1" t="s">
        <v>85</v>
      </c>
      <c r="E163" s="1" t="s">
        <v>96</v>
      </c>
      <c r="F163" s="1" t="s">
        <v>231</v>
      </c>
      <c r="G163" s="1" t="s">
        <v>66</v>
      </c>
      <c r="H163" s="1" t="s">
        <v>53</v>
      </c>
      <c r="I163" s="2">
        <v>93.041865648200002</v>
      </c>
      <c r="J163" s="2">
        <v>40.53</v>
      </c>
      <c r="K163" s="2">
        <f t="shared" si="32"/>
        <v>40</v>
      </c>
      <c r="L163" s="2">
        <f t="shared" si="33"/>
        <v>0</v>
      </c>
      <c r="R163" s="7">
        <v>10.76</v>
      </c>
      <c r="S163" s="5">
        <v>16353.855</v>
      </c>
      <c r="T163" s="8">
        <v>29.24</v>
      </c>
      <c r="U163" s="5">
        <v>13332.343500000001</v>
      </c>
      <c r="AL163" s="5" t="str">
        <f t="shared" si="35"/>
        <v/>
      </c>
      <c r="AN163" s="5" t="str">
        <f t="shared" si="36"/>
        <v/>
      </c>
      <c r="AP163" s="5" t="str">
        <f t="shared" si="37"/>
        <v/>
      </c>
      <c r="AS163" s="5">
        <f t="shared" si="34"/>
        <v>29686.198499999999</v>
      </c>
      <c r="AT163" s="11">
        <f t="shared" si="31"/>
        <v>0.36825474957934901</v>
      </c>
      <c r="AU163" s="5">
        <f t="shared" si="38"/>
        <v>368.25474957934898</v>
      </c>
    </row>
    <row r="164" spans="1:47" x14ac:dyDescent="0.3">
      <c r="A164" s="1" t="s">
        <v>233</v>
      </c>
      <c r="B164" s="1" t="s">
        <v>117</v>
      </c>
      <c r="C164" s="1" t="s">
        <v>118</v>
      </c>
      <c r="D164" s="1" t="s">
        <v>85</v>
      </c>
      <c r="E164" s="1" t="s">
        <v>61</v>
      </c>
      <c r="F164" s="1" t="s">
        <v>231</v>
      </c>
      <c r="G164" s="1" t="s">
        <v>66</v>
      </c>
      <c r="H164" s="1" t="s">
        <v>53</v>
      </c>
      <c r="I164" s="2">
        <v>93.041865648200002</v>
      </c>
      <c r="J164" s="2">
        <v>39.479999999999997</v>
      </c>
      <c r="K164" s="2">
        <f t="shared" si="32"/>
        <v>39.47</v>
      </c>
      <c r="L164" s="2">
        <f t="shared" si="33"/>
        <v>0</v>
      </c>
      <c r="R164" s="7">
        <v>17.670000000000002</v>
      </c>
      <c r="S164" s="5">
        <v>26856.19125</v>
      </c>
      <c r="T164" s="8">
        <v>21.8</v>
      </c>
      <c r="U164" s="5">
        <v>9939.9825000000019</v>
      </c>
      <c r="AL164" s="5" t="str">
        <f t="shared" si="35"/>
        <v/>
      </c>
      <c r="AN164" s="5" t="str">
        <f t="shared" si="36"/>
        <v/>
      </c>
      <c r="AP164" s="5" t="str">
        <f t="shared" si="37"/>
        <v/>
      </c>
      <c r="AS164" s="5">
        <f t="shared" si="34"/>
        <v>36796.173750000002</v>
      </c>
      <c r="AT164" s="11">
        <f t="shared" si="31"/>
        <v>0.45645338354065329</v>
      </c>
      <c r="AU164" s="5">
        <f t="shared" si="38"/>
        <v>456.45338354065331</v>
      </c>
    </row>
    <row r="165" spans="1:47" x14ac:dyDescent="0.3">
      <c r="A165" s="1" t="s">
        <v>234</v>
      </c>
      <c r="B165" s="1" t="s">
        <v>235</v>
      </c>
      <c r="C165" s="1" t="s">
        <v>236</v>
      </c>
      <c r="D165" s="1" t="s">
        <v>237</v>
      </c>
      <c r="E165" s="1" t="s">
        <v>68</v>
      </c>
      <c r="F165" s="1" t="s">
        <v>231</v>
      </c>
      <c r="G165" s="1" t="s">
        <v>66</v>
      </c>
      <c r="H165" s="1" t="s">
        <v>53</v>
      </c>
      <c r="I165" s="2">
        <v>69.066486741000006</v>
      </c>
      <c r="J165" s="2">
        <v>27.19</v>
      </c>
      <c r="K165" s="2">
        <f t="shared" si="32"/>
        <v>27.18</v>
      </c>
      <c r="L165" s="2">
        <f t="shared" si="33"/>
        <v>0</v>
      </c>
      <c r="R165" s="7">
        <v>7.0000000000000007E-2</v>
      </c>
      <c r="S165" s="5">
        <v>106.39125</v>
      </c>
      <c r="T165" s="8">
        <v>7.0000000000000007E-2</v>
      </c>
      <c r="U165" s="5">
        <v>31.91737500000001</v>
      </c>
      <c r="X165" s="2">
        <v>27.04</v>
      </c>
      <c r="Y165" s="5">
        <v>12329.226000000001</v>
      </c>
      <c r="AL165" s="5" t="str">
        <f t="shared" si="35"/>
        <v/>
      </c>
      <c r="AN165" s="5" t="str">
        <f t="shared" si="36"/>
        <v/>
      </c>
      <c r="AP165" s="5" t="str">
        <f t="shared" si="37"/>
        <v/>
      </c>
      <c r="AS165" s="5">
        <f t="shared" si="34"/>
        <v>12467.534625</v>
      </c>
      <c r="AT165" s="11">
        <f t="shared" si="31"/>
        <v>0.15465869909888388</v>
      </c>
      <c r="AU165" s="5">
        <f t="shared" si="38"/>
        <v>154.65869909888389</v>
      </c>
    </row>
    <row r="166" spans="1:47" x14ac:dyDescent="0.3">
      <c r="A166" s="1" t="s">
        <v>234</v>
      </c>
      <c r="B166" s="1" t="s">
        <v>235</v>
      </c>
      <c r="C166" s="1" t="s">
        <v>236</v>
      </c>
      <c r="D166" s="1" t="s">
        <v>237</v>
      </c>
      <c r="E166" s="1" t="s">
        <v>62</v>
      </c>
      <c r="F166" s="1" t="s">
        <v>231</v>
      </c>
      <c r="G166" s="1" t="s">
        <v>66</v>
      </c>
      <c r="H166" s="1" t="s">
        <v>53</v>
      </c>
      <c r="I166" s="2">
        <v>69.066486741000006</v>
      </c>
      <c r="J166" s="2">
        <v>37.54</v>
      </c>
      <c r="K166" s="2">
        <f t="shared" si="32"/>
        <v>37.54</v>
      </c>
      <c r="L166" s="2">
        <f t="shared" si="33"/>
        <v>0</v>
      </c>
      <c r="T166" s="8">
        <v>0.19</v>
      </c>
      <c r="U166" s="5">
        <v>91.19250000000001</v>
      </c>
      <c r="X166" s="2">
        <v>37.35</v>
      </c>
      <c r="Y166" s="5">
        <v>17030.199375</v>
      </c>
      <c r="AL166" s="5" t="str">
        <f t="shared" si="35"/>
        <v/>
      </c>
      <c r="AN166" s="5" t="str">
        <f t="shared" si="36"/>
        <v/>
      </c>
      <c r="AP166" s="5" t="str">
        <f t="shared" si="37"/>
        <v/>
      </c>
      <c r="AS166" s="5">
        <f t="shared" si="34"/>
        <v>17121.391875000001</v>
      </c>
      <c r="AT166" s="11">
        <f t="shared" si="31"/>
        <v>0.21238939965243533</v>
      </c>
      <c r="AU166" s="5">
        <f t="shared" si="38"/>
        <v>212.38939965243534</v>
      </c>
    </row>
    <row r="167" spans="1:47" x14ac:dyDescent="0.3">
      <c r="A167" s="1" t="s">
        <v>239</v>
      </c>
      <c r="B167" s="1" t="s">
        <v>102</v>
      </c>
      <c r="C167" s="1" t="s">
        <v>240</v>
      </c>
      <c r="D167" s="1" t="s">
        <v>85</v>
      </c>
      <c r="E167" s="1" t="s">
        <v>54</v>
      </c>
      <c r="F167" s="1" t="s">
        <v>238</v>
      </c>
      <c r="G167" s="1" t="s">
        <v>66</v>
      </c>
      <c r="H167" s="1" t="s">
        <v>53</v>
      </c>
      <c r="I167" s="2">
        <v>153.036621997</v>
      </c>
      <c r="J167" s="2">
        <v>31.58</v>
      </c>
      <c r="K167" s="2">
        <f t="shared" si="32"/>
        <v>31.580000000000002</v>
      </c>
      <c r="L167" s="2">
        <f t="shared" si="33"/>
        <v>0</v>
      </c>
      <c r="R167" s="7">
        <v>9.92</v>
      </c>
      <c r="S167" s="5">
        <v>15077.16</v>
      </c>
      <c r="T167" s="8">
        <v>21.25</v>
      </c>
      <c r="U167" s="5">
        <v>9689.203125</v>
      </c>
      <c r="Z167" s="9">
        <v>7.0000000000000007E-2</v>
      </c>
      <c r="AA167" s="5">
        <v>12.76695</v>
      </c>
      <c r="AB167" s="10">
        <v>0.34</v>
      </c>
      <c r="AC167" s="5">
        <v>55.811000000000007</v>
      </c>
      <c r="AL167" s="5" t="str">
        <f t="shared" si="35"/>
        <v/>
      </c>
      <c r="AN167" s="5" t="str">
        <f t="shared" si="36"/>
        <v/>
      </c>
      <c r="AP167" s="5" t="str">
        <f t="shared" si="37"/>
        <v/>
      </c>
      <c r="AS167" s="5">
        <f t="shared" si="34"/>
        <v>24834.941075000002</v>
      </c>
      <c r="AT167" s="11">
        <f t="shared" si="31"/>
        <v>0.30807531676351263</v>
      </c>
      <c r="AU167" s="5">
        <f t="shared" si="38"/>
        <v>308.0753167635126</v>
      </c>
    </row>
    <row r="168" spans="1:47" x14ac:dyDescent="0.3">
      <c r="A168" s="1" t="s">
        <v>239</v>
      </c>
      <c r="B168" s="1" t="s">
        <v>102</v>
      </c>
      <c r="C168" s="1" t="s">
        <v>240</v>
      </c>
      <c r="D168" s="1" t="s">
        <v>85</v>
      </c>
      <c r="E168" s="1" t="s">
        <v>56</v>
      </c>
      <c r="F168" s="1" t="s">
        <v>238</v>
      </c>
      <c r="G168" s="1" t="s">
        <v>66</v>
      </c>
      <c r="H168" s="1" t="s">
        <v>53</v>
      </c>
      <c r="I168" s="2">
        <v>153.036621997</v>
      </c>
      <c r="J168" s="2">
        <v>37.700000000000003</v>
      </c>
      <c r="K168" s="2">
        <f t="shared" si="32"/>
        <v>37.639999999999993</v>
      </c>
      <c r="L168" s="2">
        <f t="shared" si="33"/>
        <v>0</v>
      </c>
      <c r="R168" s="7">
        <v>4.54</v>
      </c>
      <c r="S168" s="5">
        <v>6900.2325000000001</v>
      </c>
      <c r="T168" s="8">
        <v>32.909999999999997</v>
      </c>
      <c r="U168" s="5">
        <v>15005.725875</v>
      </c>
      <c r="Z168" s="9">
        <v>0.08</v>
      </c>
      <c r="AA168" s="5">
        <v>14.5908</v>
      </c>
      <c r="AB168" s="10">
        <v>0.11</v>
      </c>
      <c r="AC168" s="5">
        <v>18.0565</v>
      </c>
      <c r="AL168" s="5" t="str">
        <f t="shared" si="35"/>
        <v/>
      </c>
      <c r="AN168" s="5" t="str">
        <f t="shared" si="36"/>
        <v/>
      </c>
      <c r="AP168" s="5" t="str">
        <f t="shared" si="37"/>
        <v/>
      </c>
      <c r="AS168" s="5">
        <f t="shared" si="34"/>
        <v>21938.605675000003</v>
      </c>
      <c r="AT168" s="11">
        <f t="shared" si="31"/>
        <v>0.27214652421620139</v>
      </c>
      <c r="AU168" s="5">
        <f t="shared" si="38"/>
        <v>272.14652421620139</v>
      </c>
    </row>
    <row r="169" spans="1:47" x14ac:dyDescent="0.3">
      <c r="A169" s="1" t="s">
        <v>239</v>
      </c>
      <c r="B169" s="1" t="s">
        <v>102</v>
      </c>
      <c r="C169" s="1" t="s">
        <v>240</v>
      </c>
      <c r="D169" s="1" t="s">
        <v>85</v>
      </c>
      <c r="E169" s="1" t="s">
        <v>91</v>
      </c>
      <c r="F169" s="1" t="s">
        <v>238</v>
      </c>
      <c r="G169" s="1" t="s">
        <v>66</v>
      </c>
      <c r="H169" s="1" t="s">
        <v>53</v>
      </c>
      <c r="I169" s="2">
        <v>153.036621997</v>
      </c>
      <c r="J169" s="2">
        <v>40.17</v>
      </c>
      <c r="K169" s="2">
        <f t="shared" si="32"/>
        <v>39.92</v>
      </c>
      <c r="L169" s="2">
        <f t="shared" si="33"/>
        <v>0</v>
      </c>
      <c r="R169" s="7">
        <v>14.47</v>
      </c>
      <c r="S169" s="5">
        <v>21992.591250000001</v>
      </c>
      <c r="T169" s="8">
        <v>25.44</v>
      </c>
      <c r="U169" s="5">
        <v>11599.686</v>
      </c>
      <c r="AB169" s="10">
        <v>0.01</v>
      </c>
      <c r="AC169" s="5">
        <v>1.6415</v>
      </c>
      <c r="AL169" s="5" t="str">
        <f t="shared" si="35"/>
        <v/>
      </c>
      <c r="AN169" s="5" t="str">
        <f t="shared" si="36"/>
        <v/>
      </c>
      <c r="AP169" s="5" t="str">
        <f t="shared" si="37"/>
        <v/>
      </c>
      <c r="AS169" s="5">
        <f t="shared" si="34"/>
        <v>33593.918749999997</v>
      </c>
      <c r="AT169" s="11">
        <f t="shared" si="31"/>
        <v>0.41672968455931625</v>
      </c>
      <c r="AU169" s="5">
        <f t="shared" si="38"/>
        <v>416.72968455931624</v>
      </c>
    </row>
    <row r="170" spans="1:47" x14ac:dyDescent="0.3">
      <c r="A170" s="1" t="s">
        <v>239</v>
      </c>
      <c r="B170" s="1" t="s">
        <v>102</v>
      </c>
      <c r="C170" s="1" t="s">
        <v>240</v>
      </c>
      <c r="D170" s="1" t="s">
        <v>85</v>
      </c>
      <c r="E170" s="1" t="s">
        <v>67</v>
      </c>
      <c r="F170" s="1" t="s">
        <v>238</v>
      </c>
      <c r="G170" s="1" t="s">
        <v>66</v>
      </c>
      <c r="H170" s="1" t="s">
        <v>53</v>
      </c>
      <c r="I170" s="2">
        <v>153.036621997</v>
      </c>
      <c r="J170" s="2">
        <v>38.15</v>
      </c>
      <c r="K170" s="2">
        <f t="shared" si="32"/>
        <v>38.139999999999993</v>
      </c>
      <c r="L170" s="2">
        <f t="shared" si="33"/>
        <v>0</v>
      </c>
      <c r="R170" s="7">
        <v>18.61</v>
      </c>
      <c r="S170" s="5">
        <v>28284.873749999999</v>
      </c>
      <c r="T170" s="8">
        <v>18.91</v>
      </c>
      <c r="U170" s="5">
        <v>8622.2508750000015</v>
      </c>
      <c r="AB170" s="10">
        <v>0.62</v>
      </c>
      <c r="AC170" s="5">
        <v>101.773</v>
      </c>
      <c r="AL170" s="5" t="str">
        <f t="shared" si="35"/>
        <v/>
      </c>
      <c r="AN170" s="5" t="str">
        <f t="shared" si="36"/>
        <v/>
      </c>
      <c r="AP170" s="5" t="str">
        <f t="shared" si="37"/>
        <v/>
      </c>
      <c r="AS170" s="5">
        <f t="shared" si="34"/>
        <v>37008.897624999998</v>
      </c>
      <c r="AT170" s="11">
        <f t="shared" si="31"/>
        <v>0.45909220498886505</v>
      </c>
      <c r="AU170" s="5">
        <f t="shared" si="38"/>
        <v>459.09220498886503</v>
      </c>
    </row>
    <row r="171" spans="1:47" x14ac:dyDescent="0.3">
      <c r="A171" s="1" t="s">
        <v>241</v>
      </c>
      <c r="B171" s="1" t="s">
        <v>102</v>
      </c>
      <c r="C171" s="1" t="s">
        <v>240</v>
      </c>
      <c r="D171" s="1" t="s">
        <v>85</v>
      </c>
      <c r="E171" s="1" t="s">
        <v>54</v>
      </c>
      <c r="F171" s="1" t="s">
        <v>238</v>
      </c>
      <c r="G171" s="1" t="s">
        <v>66</v>
      </c>
      <c r="H171" s="1" t="s">
        <v>53</v>
      </c>
      <c r="I171" s="2">
        <v>8.0831926852099993</v>
      </c>
      <c r="J171" s="2">
        <v>5.89</v>
      </c>
      <c r="K171" s="2">
        <f t="shared" si="32"/>
        <v>5.89</v>
      </c>
      <c r="L171" s="2">
        <f t="shared" si="33"/>
        <v>0</v>
      </c>
      <c r="Z171" s="9">
        <v>1.62</v>
      </c>
      <c r="AA171" s="5">
        <v>295.46370000000002</v>
      </c>
      <c r="AB171" s="10">
        <v>4.2699999999999996</v>
      </c>
      <c r="AC171" s="5">
        <v>700.92049999999995</v>
      </c>
      <c r="AL171" s="5" t="str">
        <f t="shared" si="35"/>
        <v/>
      </c>
      <c r="AN171" s="5" t="str">
        <f t="shared" si="36"/>
        <v/>
      </c>
      <c r="AP171" s="5" t="str">
        <f t="shared" si="37"/>
        <v/>
      </c>
      <c r="AS171" s="5">
        <f t="shared" si="34"/>
        <v>996.38419999999996</v>
      </c>
      <c r="AT171" s="11">
        <f t="shared" si="31"/>
        <v>1.2360060654307758E-2</v>
      </c>
      <c r="AU171" s="5">
        <f t="shared" si="38"/>
        <v>12.360060654307759</v>
      </c>
    </row>
    <row r="172" spans="1:47" x14ac:dyDescent="0.3">
      <c r="A172" s="1" t="s">
        <v>241</v>
      </c>
      <c r="B172" s="1" t="s">
        <v>102</v>
      </c>
      <c r="C172" s="1" t="s">
        <v>240</v>
      </c>
      <c r="D172" s="1" t="s">
        <v>85</v>
      </c>
      <c r="E172" s="1" t="s">
        <v>56</v>
      </c>
      <c r="F172" s="1" t="s">
        <v>238</v>
      </c>
      <c r="G172" s="1" t="s">
        <v>66</v>
      </c>
      <c r="H172" s="1" t="s">
        <v>53</v>
      </c>
      <c r="I172" s="2">
        <v>8.0831926852099993</v>
      </c>
      <c r="J172" s="2">
        <v>1.78</v>
      </c>
      <c r="K172" s="2">
        <f t="shared" si="32"/>
        <v>1.7799999999999998</v>
      </c>
      <c r="L172" s="2">
        <f t="shared" si="33"/>
        <v>0</v>
      </c>
      <c r="Z172" s="9">
        <v>1.21</v>
      </c>
      <c r="AA172" s="5">
        <v>220.68584999999999</v>
      </c>
      <c r="AB172" s="10">
        <v>0.56999999999999995</v>
      </c>
      <c r="AC172" s="5">
        <v>93.5655</v>
      </c>
      <c r="AL172" s="5" t="str">
        <f t="shared" ref="AL172:AL198" si="39">IF(AK172&gt;0,AK172*$AL$1,"")</f>
        <v/>
      </c>
      <c r="AN172" s="5" t="str">
        <f t="shared" ref="AN172:AN198" si="40">IF(AM172&gt;0,AM172*$AN$1,"")</f>
        <v/>
      </c>
      <c r="AP172" s="5" t="str">
        <f t="shared" ref="AP172:AP198" si="41">IF(AO172&gt;0,AO172*$AP$1,"")</f>
        <v/>
      </c>
      <c r="AS172" s="5">
        <f t="shared" si="34"/>
        <v>314.25135</v>
      </c>
      <c r="AT172" s="11">
        <f t="shared" si="31"/>
        <v>3.8982610791079347E-3</v>
      </c>
      <c r="AU172" s="5">
        <f t="shared" ref="AU172:AU198" si="42">(AT172/100)*$AU$1</f>
        <v>3.8982610791079351</v>
      </c>
    </row>
    <row r="173" spans="1:47" x14ac:dyDescent="0.3">
      <c r="A173" s="1" t="s">
        <v>242</v>
      </c>
      <c r="B173" s="1" t="s">
        <v>161</v>
      </c>
      <c r="C173" s="1" t="s">
        <v>162</v>
      </c>
      <c r="D173" s="1" t="s">
        <v>152</v>
      </c>
      <c r="E173" s="1" t="s">
        <v>68</v>
      </c>
      <c r="F173" s="1" t="s">
        <v>238</v>
      </c>
      <c r="G173" s="1" t="s">
        <v>66</v>
      </c>
      <c r="H173" s="1" t="s">
        <v>53</v>
      </c>
      <c r="I173" s="2">
        <v>40.135635521899999</v>
      </c>
      <c r="J173" s="2">
        <v>38.17</v>
      </c>
      <c r="K173" s="2">
        <f t="shared" si="32"/>
        <v>38.169999999999995</v>
      </c>
      <c r="L173" s="2">
        <f t="shared" si="33"/>
        <v>0</v>
      </c>
      <c r="R173" s="7">
        <v>31.58</v>
      </c>
      <c r="S173" s="5">
        <v>47997.652499999997</v>
      </c>
      <c r="T173" s="8">
        <v>4.58</v>
      </c>
      <c r="U173" s="5">
        <v>2088.30825</v>
      </c>
      <c r="AB173" s="10">
        <v>2.0099999999999998</v>
      </c>
      <c r="AC173" s="5">
        <v>329.94150000000002</v>
      </c>
      <c r="AL173" s="5" t="str">
        <f t="shared" si="39"/>
        <v/>
      </c>
      <c r="AN173" s="5" t="str">
        <f t="shared" si="40"/>
        <v/>
      </c>
      <c r="AP173" s="5" t="str">
        <f t="shared" si="41"/>
        <v/>
      </c>
      <c r="AS173" s="5">
        <f t="shared" si="34"/>
        <v>50415.902249999999</v>
      </c>
      <c r="AT173" s="11">
        <f t="shared" si="31"/>
        <v>0.62540494896612264</v>
      </c>
      <c r="AU173" s="5">
        <f t="shared" si="42"/>
        <v>625.40494896612267</v>
      </c>
    </row>
    <row r="174" spans="1:47" x14ac:dyDescent="0.3">
      <c r="A174" s="1" t="s">
        <v>243</v>
      </c>
      <c r="B174" s="1" t="s">
        <v>244</v>
      </c>
      <c r="C174" s="1" t="s">
        <v>245</v>
      </c>
      <c r="D174" s="1" t="s">
        <v>246</v>
      </c>
      <c r="E174" s="1" t="s">
        <v>62</v>
      </c>
      <c r="F174" s="1" t="s">
        <v>238</v>
      </c>
      <c r="G174" s="1" t="s">
        <v>66</v>
      </c>
      <c r="H174" s="1" t="s">
        <v>53</v>
      </c>
      <c r="I174" s="2">
        <v>40.302946895700003</v>
      </c>
      <c r="J174" s="2">
        <v>36.43</v>
      </c>
      <c r="K174" s="2">
        <f t="shared" si="32"/>
        <v>36.43</v>
      </c>
      <c r="L174" s="2">
        <f t="shared" si="33"/>
        <v>0</v>
      </c>
      <c r="R174" s="7">
        <v>22.06</v>
      </c>
      <c r="S174" s="5">
        <v>33528.442499999997</v>
      </c>
      <c r="T174" s="8">
        <v>14.37</v>
      </c>
      <c r="U174" s="5">
        <v>6552.1811250000001</v>
      </c>
      <c r="AL174" s="5" t="str">
        <f t="shared" si="39"/>
        <v/>
      </c>
      <c r="AN174" s="5" t="str">
        <f t="shared" si="40"/>
        <v/>
      </c>
      <c r="AP174" s="5" t="str">
        <f t="shared" si="41"/>
        <v/>
      </c>
      <c r="AS174" s="5">
        <f t="shared" si="34"/>
        <v>40080.623625</v>
      </c>
      <c r="AT174" s="11">
        <f t="shared" si="31"/>
        <v>0.4971967029058475</v>
      </c>
      <c r="AU174" s="5">
        <f t="shared" si="42"/>
        <v>497.19670290584753</v>
      </c>
    </row>
    <row r="175" spans="1:47" x14ac:dyDescent="0.3">
      <c r="A175" s="1" t="s">
        <v>247</v>
      </c>
      <c r="B175" s="1" t="s">
        <v>102</v>
      </c>
      <c r="C175" s="1" t="s">
        <v>240</v>
      </c>
      <c r="D175" s="1" t="s">
        <v>85</v>
      </c>
      <c r="E175" s="1" t="s">
        <v>104</v>
      </c>
      <c r="F175" s="1" t="s">
        <v>238</v>
      </c>
      <c r="G175" s="1" t="s">
        <v>66</v>
      </c>
      <c r="H175" s="1" t="s">
        <v>53</v>
      </c>
      <c r="I175" s="2">
        <v>91.112831489399994</v>
      </c>
      <c r="J175" s="2">
        <v>0.47</v>
      </c>
      <c r="K175" s="2">
        <f t="shared" si="32"/>
        <v>0.47</v>
      </c>
      <c r="L175" s="2">
        <f t="shared" si="33"/>
        <v>0</v>
      </c>
      <c r="R175" s="7">
        <v>0.47</v>
      </c>
      <c r="S175" s="5">
        <v>714.34124999999995</v>
      </c>
      <c r="AL175" s="5" t="str">
        <f t="shared" si="39"/>
        <v/>
      </c>
      <c r="AN175" s="5" t="str">
        <f t="shared" si="40"/>
        <v/>
      </c>
      <c r="AP175" s="5" t="str">
        <f t="shared" si="41"/>
        <v/>
      </c>
      <c r="AS175" s="5">
        <f t="shared" si="34"/>
        <v>714.34124999999995</v>
      </c>
      <c r="AT175" s="11">
        <f t="shared" si="31"/>
        <v>8.8613420183439508E-3</v>
      </c>
      <c r="AU175" s="5">
        <f t="shared" si="42"/>
        <v>8.8613420183439509</v>
      </c>
    </row>
    <row r="176" spans="1:47" x14ac:dyDescent="0.3">
      <c r="A176" s="1" t="s">
        <v>247</v>
      </c>
      <c r="B176" s="1" t="s">
        <v>102</v>
      </c>
      <c r="C176" s="1" t="s">
        <v>240</v>
      </c>
      <c r="D176" s="1" t="s">
        <v>85</v>
      </c>
      <c r="E176" s="1" t="s">
        <v>60</v>
      </c>
      <c r="F176" s="1" t="s">
        <v>238</v>
      </c>
      <c r="G176" s="1" t="s">
        <v>66</v>
      </c>
      <c r="H176" s="1" t="s">
        <v>53</v>
      </c>
      <c r="I176" s="2">
        <v>91.112831489399994</v>
      </c>
      <c r="J176" s="2">
        <v>19.2</v>
      </c>
      <c r="K176" s="2">
        <f t="shared" si="32"/>
        <v>19.2</v>
      </c>
      <c r="L176" s="2">
        <f t="shared" si="33"/>
        <v>0</v>
      </c>
      <c r="R176" s="7">
        <v>19.2</v>
      </c>
      <c r="S176" s="5">
        <v>29181.599999999999</v>
      </c>
      <c r="AL176" s="5" t="str">
        <f t="shared" si="39"/>
        <v/>
      </c>
      <c r="AN176" s="5" t="str">
        <f t="shared" si="40"/>
        <v/>
      </c>
      <c r="AP176" s="5" t="str">
        <f t="shared" si="41"/>
        <v/>
      </c>
      <c r="AS176" s="5">
        <f t="shared" si="34"/>
        <v>29181.599999999999</v>
      </c>
      <c r="AT176" s="11">
        <f t="shared" si="31"/>
        <v>0.36199524840894437</v>
      </c>
      <c r="AU176" s="5">
        <f t="shared" si="42"/>
        <v>361.99524840894435</v>
      </c>
    </row>
    <row r="177" spans="1:47" x14ac:dyDescent="0.3">
      <c r="A177" s="1" t="s">
        <v>247</v>
      </c>
      <c r="B177" s="1" t="s">
        <v>102</v>
      </c>
      <c r="C177" s="1" t="s">
        <v>240</v>
      </c>
      <c r="D177" s="1" t="s">
        <v>85</v>
      </c>
      <c r="E177" s="1" t="s">
        <v>96</v>
      </c>
      <c r="F177" s="1" t="s">
        <v>238</v>
      </c>
      <c r="G177" s="1" t="s">
        <v>66</v>
      </c>
      <c r="H177" s="1" t="s">
        <v>53</v>
      </c>
      <c r="I177" s="2">
        <v>91.112831489399994</v>
      </c>
      <c r="J177" s="2">
        <v>29.36</v>
      </c>
      <c r="K177" s="2">
        <f t="shared" si="32"/>
        <v>29.359999999999996</v>
      </c>
      <c r="L177" s="2">
        <f t="shared" si="33"/>
        <v>0</v>
      </c>
      <c r="R177" s="7">
        <v>24.24</v>
      </c>
      <c r="S177" s="5">
        <v>36841.769999999997</v>
      </c>
      <c r="T177" s="8">
        <v>2.72</v>
      </c>
      <c r="U177" s="5">
        <v>1240.2180000000001</v>
      </c>
      <c r="AB177" s="10">
        <v>2.4</v>
      </c>
      <c r="AC177" s="5">
        <v>393.96</v>
      </c>
      <c r="AL177" s="5" t="str">
        <f t="shared" si="39"/>
        <v/>
      </c>
      <c r="AN177" s="5" t="str">
        <f t="shared" si="40"/>
        <v/>
      </c>
      <c r="AP177" s="5" t="str">
        <f t="shared" si="41"/>
        <v/>
      </c>
      <c r="AS177" s="5">
        <f t="shared" si="34"/>
        <v>38475.947999999997</v>
      </c>
      <c r="AT177" s="11">
        <f t="shared" si="31"/>
        <v>0.47729083922847354</v>
      </c>
      <c r="AU177" s="5">
        <f t="shared" si="42"/>
        <v>477.29083922847354</v>
      </c>
    </row>
    <row r="178" spans="1:47" x14ac:dyDescent="0.3">
      <c r="A178" s="1" t="s">
        <v>247</v>
      </c>
      <c r="B178" s="1" t="s">
        <v>102</v>
      </c>
      <c r="C178" s="1" t="s">
        <v>240</v>
      </c>
      <c r="D178" s="1" t="s">
        <v>85</v>
      </c>
      <c r="E178" s="1" t="s">
        <v>61</v>
      </c>
      <c r="F178" s="1" t="s">
        <v>238</v>
      </c>
      <c r="G178" s="1" t="s">
        <v>66</v>
      </c>
      <c r="H178" s="1" t="s">
        <v>53</v>
      </c>
      <c r="I178" s="2">
        <v>91.112831489399994</v>
      </c>
      <c r="J178" s="2">
        <v>38.229999999999997</v>
      </c>
      <c r="K178" s="2">
        <f t="shared" si="32"/>
        <v>38.229999999999997</v>
      </c>
      <c r="L178" s="2">
        <f t="shared" si="33"/>
        <v>0</v>
      </c>
      <c r="R178" s="7">
        <v>35.44</v>
      </c>
      <c r="S178" s="5">
        <v>53864.37</v>
      </c>
      <c r="AB178" s="10">
        <v>2.79</v>
      </c>
      <c r="AC178" s="5">
        <v>457.9785</v>
      </c>
      <c r="AL178" s="5" t="str">
        <f t="shared" si="39"/>
        <v/>
      </c>
      <c r="AN178" s="5" t="str">
        <f t="shared" si="40"/>
        <v/>
      </c>
      <c r="AP178" s="5" t="str">
        <f t="shared" si="41"/>
        <v/>
      </c>
      <c r="AS178" s="5">
        <f t="shared" si="34"/>
        <v>54322.3485</v>
      </c>
      <c r="AT178" s="11">
        <f t="shared" si="31"/>
        <v>0.67386408008521625</v>
      </c>
      <c r="AU178" s="5">
        <f t="shared" si="42"/>
        <v>673.8640800852163</v>
      </c>
    </row>
    <row r="179" spans="1:47" x14ac:dyDescent="0.3">
      <c r="A179" s="1" t="s">
        <v>248</v>
      </c>
      <c r="B179" s="1" t="s">
        <v>249</v>
      </c>
      <c r="C179" s="1" t="s">
        <v>250</v>
      </c>
      <c r="D179" s="1" t="s">
        <v>85</v>
      </c>
      <c r="E179" s="1" t="s">
        <v>104</v>
      </c>
      <c r="F179" s="1" t="s">
        <v>238</v>
      </c>
      <c r="G179" s="1" t="s">
        <v>66</v>
      </c>
      <c r="H179" s="1" t="s">
        <v>53</v>
      </c>
      <c r="I179" s="2">
        <v>13.806384232599999</v>
      </c>
      <c r="J179" s="2">
        <v>2.65</v>
      </c>
      <c r="K179" s="2">
        <f t="shared" si="32"/>
        <v>0.32</v>
      </c>
      <c r="L179" s="2">
        <f t="shared" si="33"/>
        <v>0</v>
      </c>
      <c r="R179" s="7">
        <v>0.2</v>
      </c>
      <c r="S179" s="5">
        <v>303.97500000000002</v>
      </c>
      <c r="AB179" s="10">
        <v>0.12</v>
      </c>
      <c r="AC179" s="5">
        <v>19.698</v>
      </c>
      <c r="AL179" s="5" t="str">
        <f t="shared" si="39"/>
        <v/>
      </c>
      <c r="AN179" s="5" t="str">
        <f t="shared" si="40"/>
        <v/>
      </c>
      <c r="AP179" s="5" t="str">
        <f t="shared" si="41"/>
        <v/>
      </c>
      <c r="AS179" s="5">
        <f t="shared" si="34"/>
        <v>323.673</v>
      </c>
      <c r="AT179" s="11">
        <f t="shared" si="31"/>
        <v>4.0151358403332322E-3</v>
      </c>
      <c r="AU179" s="5">
        <f t="shared" si="42"/>
        <v>4.0151358403332322</v>
      </c>
    </row>
    <row r="180" spans="1:47" x14ac:dyDescent="0.3">
      <c r="A180" s="1" t="s">
        <v>248</v>
      </c>
      <c r="B180" s="1" t="s">
        <v>249</v>
      </c>
      <c r="C180" s="1" t="s">
        <v>250</v>
      </c>
      <c r="D180" s="1" t="s">
        <v>85</v>
      </c>
      <c r="E180" s="1" t="s">
        <v>60</v>
      </c>
      <c r="F180" s="1" t="s">
        <v>238</v>
      </c>
      <c r="G180" s="1" t="s">
        <v>66</v>
      </c>
      <c r="H180" s="1" t="s">
        <v>53</v>
      </c>
      <c r="I180" s="2">
        <v>13.806384232599999</v>
      </c>
      <c r="J180" s="2">
        <v>0.86</v>
      </c>
      <c r="K180" s="2">
        <f t="shared" si="32"/>
        <v>0.65</v>
      </c>
      <c r="L180" s="2">
        <f t="shared" si="33"/>
        <v>0</v>
      </c>
      <c r="R180" s="7">
        <v>0.65</v>
      </c>
      <c r="S180" s="5">
        <v>987.91875000000005</v>
      </c>
      <c r="AL180" s="5" t="str">
        <f t="shared" si="39"/>
        <v/>
      </c>
      <c r="AN180" s="5" t="str">
        <f t="shared" si="40"/>
        <v/>
      </c>
      <c r="AP180" s="5" t="str">
        <f t="shared" si="41"/>
        <v/>
      </c>
      <c r="AS180" s="5">
        <f t="shared" si="34"/>
        <v>987.91875000000005</v>
      </c>
      <c r="AT180" s="11">
        <f t="shared" si="31"/>
        <v>1.2255047472177805E-2</v>
      </c>
      <c r="AU180" s="5">
        <f t="shared" si="42"/>
        <v>12.255047472177806</v>
      </c>
    </row>
    <row r="181" spans="1:47" x14ac:dyDescent="0.3">
      <c r="A181" s="1" t="s">
        <v>248</v>
      </c>
      <c r="B181" s="1" t="s">
        <v>249</v>
      </c>
      <c r="C181" s="1" t="s">
        <v>250</v>
      </c>
      <c r="D181" s="1" t="s">
        <v>85</v>
      </c>
      <c r="E181" s="1" t="s">
        <v>96</v>
      </c>
      <c r="F181" s="1" t="s">
        <v>238</v>
      </c>
      <c r="G181" s="1" t="s">
        <v>66</v>
      </c>
      <c r="H181" s="1" t="s">
        <v>53</v>
      </c>
      <c r="I181" s="2">
        <v>13.806384232599999</v>
      </c>
      <c r="J181" s="2">
        <v>10.25</v>
      </c>
      <c r="K181" s="2">
        <f t="shared" si="32"/>
        <v>7.9500000000000011</v>
      </c>
      <c r="L181" s="2">
        <f t="shared" si="33"/>
        <v>0</v>
      </c>
      <c r="R181" s="7">
        <v>0.94</v>
      </c>
      <c r="S181" s="5">
        <v>1428.6824999999999</v>
      </c>
      <c r="T181" s="8">
        <v>0.37</v>
      </c>
      <c r="U181" s="5">
        <v>168.70612499999999</v>
      </c>
      <c r="Z181" s="9">
        <v>2.4500000000000002</v>
      </c>
      <c r="AA181" s="5">
        <v>446.84325000000001</v>
      </c>
      <c r="AB181" s="10">
        <v>4.1900000000000004</v>
      </c>
      <c r="AC181" s="5">
        <v>687.78850000000011</v>
      </c>
      <c r="AL181" s="5" t="str">
        <f t="shared" si="39"/>
        <v/>
      </c>
      <c r="AN181" s="5" t="str">
        <f t="shared" si="40"/>
        <v/>
      </c>
      <c r="AP181" s="5" t="str">
        <f t="shared" si="41"/>
        <v/>
      </c>
      <c r="AS181" s="5">
        <f t="shared" si="34"/>
        <v>2732.0203750000001</v>
      </c>
      <c r="AT181" s="11">
        <f t="shared" si="31"/>
        <v>3.3890478736821224E-2</v>
      </c>
      <c r="AU181" s="5">
        <f t="shared" si="42"/>
        <v>33.890478736821223</v>
      </c>
    </row>
    <row r="182" spans="1:47" x14ac:dyDescent="0.3">
      <c r="A182" s="1" t="s">
        <v>251</v>
      </c>
      <c r="B182" s="1" t="s">
        <v>252</v>
      </c>
      <c r="C182" s="1" t="s">
        <v>253</v>
      </c>
      <c r="D182" s="1" t="s">
        <v>85</v>
      </c>
      <c r="E182" s="1" t="s">
        <v>104</v>
      </c>
      <c r="F182" s="1" t="s">
        <v>238</v>
      </c>
      <c r="G182" s="1" t="s">
        <v>66</v>
      </c>
      <c r="H182" s="1" t="s">
        <v>53</v>
      </c>
      <c r="I182" s="2">
        <v>137.15487255900001</v>
      </c>
      <c r="J182" s="2">
        <v>37.51</v>
      </c>
      <c r="K182" s="2">
        <f t="shared" si="32"/>
        <v>0.16</v>
      </c>
      <c r="L182" s="2">
        <f t="shared" si="33"/>
        <v>0</v>
      </c>
      <c r="R182" s="7">
        <v>0.16</v>
      </c>
      <c r="S182" s="5">
        <v>243.18</v>
      </c>
      <c r="AL182" s="5" t="str">
        <f t="shared" si="39"/>
        <v/>
      </c>
      <c r="AN182" s="5" t="str">
        <f t="shared" si="40"/>
        <v/>
      </c>
      <c r="AP182" s="5" t="str">
        <f t="shared" si="41"/>
        <v/>
      </c>
      <c r="AS182" s="5">
        <f t="shared" si="34"/>
        <v>243.18</v>
      </c>
      <c r="AT182" s="11">
        <f t="shared" si="31"/>
        <v>3.0166270700745365E-3</v>
      </c>
      <c r="AU182" s="5">
        <f t="shared" si="42"/>
        <v>3.0166270700745366</v>
      </c>
    </row>
    <row r="183" spans="1:47" x14ac:dyDescent="0.3">
      <c r="A183" s="1" t="s">
        <v>251</v>
      </c>
      <c r="B183" s="1" t="s">
        <v>252</v>
      </c>
      <c r="C183" s="1" t="s">
        <v>253</v>
      </c>
      <c r="D183" s="1" t="s">
        <v>85</v>
      </c>
      <c r="E183" s="1" t="s">
        <v>60</v>
      </c>
      <c r="F183" s="1" t="s">
        <v>238</v>
      </c>
      <c r="G183" s="1" t="s">
        <v>66</v>
      </c>
      <c r="H183" s="1" t="s">
        <v>53</v>
      </c>
      <c r="I183" s="2">
        <v>137.15487255900001</v>
      </c>
      <c r="J183" s="2">
        <v>18.32</v>
      </c>
      <c r="K183" s="2">
        <f t="shared" si="32"/>
        <v>0.1</v>
      </c>
      <c r="L183" s="2">
        <f t="shared" si="33"/>
        <v>0</v>
      </c>
      <c r="R183" s="7">
        <v>0.1</v>
      </c>
      <c r="S183" s="5">
        <v>151.98750000000001</v>
      </c>
      <c r="AL183" s="5" t="str">
        <f t="shared" si="39"/>
        <v/>
      </c>
      <c r="AN183" s="5" t="str">
        <f t="shared" si="40"/>
        <v/>
      </c>
      <c r="AP183" s="5" t="str">
        <f t="shared" si="41"/>
        <v/>
      </c>
      <c r="AS183" s="5">
        <f t="shared" si="34"/>
        <v>151.98750000000001</v>
      </c>
      <c r="AT183" s="11">
        <f t="shared" si="31"/>
        <v>1.8853919187965852E-3</v>
      </c>
      <c r="AU183" s="5">
        <f t="shared" si="42"/>
        <v>1.8853919187965851</v>
      </c>
    </row>
    <row r="184" spans="1:47" x14ac:dyDescent="0.3">
      <c r="A184" s="1" t="s">
        <v>251</v>
      </c>
      <c r="B184" s="1" t="s">
        <v>252</v>
      </c>
      <c r="C184" s="1" t="s">
        <v>253</v>
      </c>
      <c r="D184" s="1" t="s">
        <v>85</v>
      </c>
      <c r="E184" s="1" t="s">
        <v>96</v>
      </c>
      <c r="F184" s="1" t="s">
        <v>238</v>
      </c>
      <c r="G184" s="1" t="s">
        <v>66</v>
      </c>
      <c r="H184" s="1" t="s">
        <v>53</v>
      </c>
      <c r="I184" s="2">
        <v>137.15487255900001</v>
      </c>
      <c r="J184" s="2">
        <v>0.48</v>
      </c>
      <c r="K184" s="2">
        <f t="shared" si="32"/>
        <v>0.14000000000000001</v>
      </c>
      <c r="L184" s="2">
        <f t="shared" si="33"/>
        <v>0</v>
      </c>
      <c r="R184" s="7">
        <v>0.14000000000000001</v>
      </c>
      <c r="S184" s="5">
        <v>212.7825</v>
      </c>
      <c r="AL184" s="5" t="str">
        <f t="shared" si="39"/>
        <v/>
      </c>
      <c r="AN184" s="5" t="str">
        <f t="shared" si="40"/>
        <v/>
      </c>
      <c r="AP184" s="5" t="str">
        <f t="shared" si="41"/>
        <v/>
      </c>
      <c r="AS184" s="5">
        <f t="shared" si="34"/>
        <v>212.7825</v>
      </c>
      <c r="AT184" s="11">
        <f t="shared" si="31"/>
        <v>2.6395486863152193E-3</v>
      </c>
      <c r="AU184" s="5">
        <f t="shared" si="42"/>
        <v>2.6395486863152193</v>
      </c>
    </row>
    <row r="185" spans="1:47" x14ac:dyDescent="0.3">
      <c r="A185" s="1" t="s">
        <v>254</v>
      </c>
      <c r="B185" s="1" t="s">
        <v>255</v>
      </c>
      <c r="C185" s="1" t="s">
        <v>226</v>
      </c>
      <c r="D185" s="1" t="s">
        <v>85</v>
      </c>
      <c r="E185" s="1" t="s">
        <v>57</v>
      </c>
      <c r="F185" s="1" t="s">
        <v>74</v>
      </c>
      <c r="G185" s="1" t="s">
        <v>66</v>
      </c>
      <c r="H185" s="1" t="s">
        <v>53</v>
      </c>
      <c r="I185" s="2">
        <v>159.910408883</v>
      </c>
      <c r="J185" s="2">
        <v>38.97</v>
      </c>
      <c r="K185" s="2">
        <f t="shared" si="32"/>
        <v>38.97</v>
      </c>
      <c r="L185" s="2">
        <f t="shared" si="33"/>
        <v>0</v>
      </c>
      <c r="R185" s="7">
        <v>36.89</v>
      </c>
      <c r="S185" s="5">
        <v>56083.387499999997</v>
      </c>
      <c r="Z185" s="9">
        <v>0.14000000000000001</v>
      </c>
      <c r="AA185" s="5">
        <v>25.533899999999999</v>
      </c>
      <c r="AB185" s="10">
        <v>1.94</v>
      </c>
      <c r="AC185" s="5">
        <v>318.45100000000002</v>
      </c>
      <c r="AL185" s="5" t="str">
        <f t="shared" si="39"/>
        <v/>
      </c>
      <c r="AN185" s="5" t="str">
        <f t="shared" si="40"/>
        <v/>
      </c>
      <c r="AP185" s="5" t="str">
        <f t="shared" si="41"/>
        <v/>
      </c>
      <c r="AS185" s="5">
        <f t="shared" si="34"/>
        <v>56427.3724</v>
      </c>
      <c r="AT185" s="11">
        <f t="shared" si="31"/>
        <v>0.6999767212559288</v>
      </c>
      <c r="AU185" s="5">
        <f t="shared" si="42"/>
        <v>699.97672125592885</v>
      </c>
    </row>
    <row r="186" spans="1:47" x14ac:dyDescent="0.3">
      <c r="A186" s="1" t="s">
        <v>254</v>
      </c>
      <c r="B186" s="1" t="s">
        <v>255</v>
      </c>
      <c r="C186" s="1" t="s">
        <v>226</v>
      </c>
      <c r="D186" s="1" t="s">
        <v>85</v>
      </c>
      <c r="E186" s="1" t="s">
        <v>51</v>
      </c>
      <c r="F186" s="1" t="s">
        <v>74</v>
      </c>
      <c r="G186" s="1" t="s">
        <v>66</v>
      </c>
      <c r="H186" s="1" t="s">
        <v>53</v>
      </c>
      <c r="I186" s="2">
        <v>159.910408883</v>
      </c>
      <c r="J186" s="2">
        <v>36.99</v>
      </c>
      <c r="K186" s="2">
        <f t="shared" si="32"/>
        <v>36.99</v>
      </c>
      <c r="L186" s="2">
        <f t="shared" si="33"/>
        <v>0</v>
      </c>
      <c r="R186" s="7">
        <v>34.31</v>
      </c>
      <c r="S186" s="5">
        <v>52162.11</v>
      </c>
      <c r="Z186" s="9">
        <v>0.72</v>
      </c>
      <c r="AA186" s="5">
        <v>131.31720000000001</v>
      </c>
      <c r="AB186" s="10">
        <v>1.96</v>
      </c>
      <c r="AC186" s="5">
        <v>321.73399999999998</v>
      </c>
      <c r="AL186" s="5" t="str">
        <f t="shared" si="39"/>
        <v/>
      </c>
      <c r="AN186" s="5" t="str">
        <f t="shared" si="40"/>
        <v/>
      </c>
      <c r="AP186" s="5" t="str">
        <f t="shared" si="41"/>
        <v/>
      </c>
      <c r="AS186" s="5">
        <f t="shared" si="34"/>
        <v>52615.161199999995</v>
      </c>
      <c r="AT186" s="11">
        <f t="shared" si="31"/>
        <v>0.65268656786024926</v>
      </c>
      <c r="AU186" s="5">
        <f t="shared" si="42"/>
        <v>652.68656786024928</v>
      </c>
    </row>
    <row r="187" spans="1:47" x14ac:dyDescent="0.3">
      <c r="A187" s="1" t="s">
        <v>254</v>
      </c>
      <c r="B187" s="1" t="s">
        <v>255</v>
      </c>
      <c r="C187" s="1" t="s">
        <v>226</v>
      </c>
      <c r="D187" s="1" t="s">
        <v>85</v>
      </c>
      <c r="E187" s="1" t="s">
        <v>70</v>
      </c>
      <c r="F187" s="1" t="s">
        <v>74</v>
      </c>
      <c r="G187" s="1" t="s">
        <v>66</v>
      </c>
      <c r="H187" s="1" t="s">
        <v>53</v>
      </c>
      <c r="I187" s="2">
        <v>159.910408883</v>
      </c>
      <c r="J187" s="2">
        <v>37.93</v>
      </c>
      <c r="K187" s="2">
        <f t="shared" si="32"/>
        <v>37.93</v>
      </c>
      <c r="L187" s="2">
        <f t="shared" si="33"/>
        <v>0</v>
      </c>
      <c r="R187" s="7">
        <v>30.13</v>
      </c>
      <c r="S187" s="5">
        <v>45809.032500000001</v>
      </c>
      <c r="T187" s="8">
        <v>3.39</v>
      </c>
      <c r="U187" s="5">
        <v>1545.7128749999999</v>
      </c>
      <c r="Z187" s="9">
        <v>3.82</v>
      </c>
      <c r="AA187" s="5">
        <v>696.71069999999997</v>
      </c>
      <c r="AB187" s="10">
        <v>0.59</v>
      </c>
      <c r="AC187" s="5">
        <v>96.848500000000001</v>
      </c>
      <c r="AL187" s="5" t="str">
        <f t="shared" si="39"/>
        <v/>
      </c>
      <c r="AN187" s="5" t="str">
        <f t="shared" si="40"/>
        <v/>
      </c>
      <c r="AP187" s="5" t="str">
        <f t="shared" si="41"/>
        <v/>
      </c>
      <c r="AS187" s="5">
        <f t="shared" si="34"/>
        <v>48148.304575000002</v>
      </c>
      <c r="AT187" s="11">
        <f t="shared" si="31"/>
        <v>0.59727559404202091</v>
      </c>
      <c r="AU187" s="5">
        <f t="shared" si="42"/>
        <v>597.27559404202088</v>
      </c>
    </row>
    <row r="188" spans="1:47" x14ac:dyDescent="0.3">
      <c r="A188" s="1" t="s">
        <v>254</v>
      </c>
      <c r="B188" s="1" t="s">
        <v>255</v>
      </c>
      <c r="C188" s="1" t="s">
        <v>226</v>
      </c>
      <c r="D188" s="1" t="s">
        <v>85</v>
      </c>
      <c r="E188" s="1" t="s">
        <v>87</v>
      </c>
      <c r="F188" s="1" t="s">
        <v>74</v>
      </c>
      <c r="G188" s="1" t="s">
        <v>66</v>
      </c>
      <c r="H188" s="1" t="s">
        <v>53</v>
      </c>
      <c r="I188" s="2">
        <v>159.910408883</v>
      </c>
      <c r="J188" s="2">
        <v>39.96</v>
      </c>
      <c r="K188" s="2">
        <f t="shared" si="32"/>
        <v>39.959999999999994</v>
      </c>
      <c r="L188" s="2">
        <f t="shared" si="33"/>
        <v>0</v>
      </c>
      <c r="R188" s="7">
        <v>37.729999999999997</v>
      </c>
      <c r="S188" s="5">
        <v>57344.883749999994</v>
      </c>
      <c r="Z188" s="9">
        <v>1.1599999999999999</v>
      </c>
      <c r="AA188" s="5">
        <v>211.56659999999999</v>
      </c>
      <c r="AB188" s="10">
        <v>1.07</v>
      </c>
      <c r="AC188" s="5">
        <v>175.6405</v>
      </c>
      <c r="AL188" s="5" t="str">
        <f t="shared" si="39"/>
        <v/>
      </c>
      <c r="AN188" s="5" t="str">
        <f t="shared" si="40"/>
        <v/>
      </c>
      <c r="AP188" s="5" t="str">
        <f t="shared" si="41"/>
        <v/>
      </c>
      <c r="AS188" s="5">
        <f t="shared" si="34"/>
        <v>57732.090849999993</v>
      </c>
      <c r="AT188" s="11">
        <f t="shared" si="31"/>
        <v>0.71616164187068188</v>
      </c>
      <c r="AU188" s="5">
        <f t="shared" si="42"/>
        <v>716.16164187068182</v>
      </c>
    </row>
    <row r="189" spans="1:47" x14ac:dyDescent="0.3">
      <c r="A189" s="1" t="s">
        <v>256</v>
      </c>
      <c r="B189" s="1" t="s">
        <v>257</v>
      </c>
      <c r="C189" s="1" t="s">
        <v>258</v>
      </c>
      <c r="D189" s="1" t="s">
        <v>207</v>
      </c>
      <c r="E189" s="1" t="s">
        <v>54</v>
      </c>
      <c r="F189" s="1" t="s">
        <v>74</v>
      </c>
      <c r="G189" s="1" t="s">
        <v>66</v>
      </c>
      <c r="H189" s="1" t="s">
        <v>53</v>
      </c>
      <c r="I189" s="2">
        <v>319.32525958399998</v>
      </c>
      <c r="J189" s="2">
        <v>37.65</v>
      </c>
      <c r="K189" s="2">
        <f t="shared" si="32"/>
        <v>37.64</v>
      </c>
      <c r="L189" s="2">
        <f t="shared" si="33"/>
        <v>0</v>
      </c>
      <c r="R189" s="7">
        <v>9.43</v>
      </c>
      <c r="S189" s="5">
        <v>14332.421249999999</v>
      </c>
      <c r="T189" s="8">
        <v>25.38</v>
      </c>
      <c r="U189" s="5">
        <v>11572.32825</v>
      </c>
      <c r="Z189" s="9">
        <v>0.94</v>
      </c>
      <c r="AA189" s="5">
        <v>171.4419</v>
      </c>
      <c r="AB189" s="10">
        <v>1.89</v>
      </c>
      <c r="AC189" s="5">
        <v>310.24349999999998</v>
      </c>
      <c r="AL189" s="5" t="str">
        <f t="shared" si="39"/>
        <v/>
      </c>
      <c r="AN189" s="5" t="str">
        <f t="shared" si="40"/>
        <v/>
      </c>
      <c r="AP189" s="5" t="str">
        <f t="shared" si="41"/>
        <v/>
      </c>
      <c r="AS189" s="5">
        <f t="shared" si="34"/>
        <v>26386.4349</v>
      </c>
      <c r="AT189" s="11">
        <f t="shared" si="31"/>
        <v>0.32732146476724849</v>
      </c>
      <c r="AU189" s="5">
        <f t="shared" si="42"/>
        <v>327.32146476724853</v>
      </c>
    </row>
    <row r="190" spans="1:47" x14ac:dyDescent="0.3">
      <c r="A190" s="1" t="s">
        <v>256</v>
      </c>
      <c r="B190" s="1" t="s">
        <v>257</v>
      </c>
      <c r="C190" s="1" t="s">
        <v>258</v>
      </c>
      <c r="D190" s="1" t="s">
        <v>207</v>
      </c>
      <c r="E190" s="1" t="s">
        <v>56</v>
      </c>
      <c r="F190" s="1" t="s">
        <v>74</v>
      </c>
      <c r="G190" s="1" t="s">
        <v>66</v>
      </c>
      <c r="H190" s="1" t="s">
        <v>53</v>
      </c>
      <c r="I190" s="2">
        <v>319.32525958399998</v>
      </c>
      <c r="J190" s="2">
        <v>38.81</v>
      </c>
      <c r="K190" s="2">
        <f t="shared" si="32"/>
        <v>38.809999999999995</v>
      </c>
      <c r="L190" s="2">
        <f t="shared" si="33"/>
        <v>0</v>
      </c>
      <c r="R190" s="7">
        <v>37.69</v>
      </c>
      <c r="S190" s="5">
        <v>57299.287500000013</v>
      </c>
      <c r="T190" s="8">
        <v>1.1200000000000001</v>
      </c>
      <c r="U190" s="5">
        <v>510.67800000000011</v>
      </c>
      <c r="AL190" s="5" t="str">
        <f t="shared" si="39"/>
        <v/>
      </c>
      <c r="AN190" s="5" t="str">
        <f t="shared" si="40"/>
        <v/>
      </c>
      <c r="AP190" s="5" t="str">
        <f t="shared" si="41"/>
        <v/>
      </c>
      <c r="AS190" s="5">
        <f t="shared" si="34"/>
        <v>57809.965500000013</v>
      </c>
      <c r="AT190" s="11">
        <f t="shared" si="31"/>
        <v>0.71712767023346924</v>
      </c>
      <c r="AU190" s="5">
        <f t="shared" si="42"/>
        <v>717.12767023346919</v>
      </c>
    </row>
    <row r="191" spans="1:47" x14ac:dyDescent="0.3">
      <c r="A191" s="1" t="s">
        <v>256</v>
      </c>
      <c r="B191" s="1" t="s">
        <v>257</v>
      </c>
      <c r="C191" s="1" t="s">
        <v>258</v>
      </c>
      <c r="D191" s="1" t="s">
        <v>207</v>
      </c>
      <c r="E191" s="1" t="s">
        <v>91</v>
      </c>
      <c r="F191" s="1" t="s">
        <v>74</v>
      </c>
      <c r="G191" s="1" t="s">
        <v>66</v>
      </c>
      <c r="H191" s="1" t="s">
        <v>53</v>
      </c>
      <c r="I191" s="2">
        <v>319.32525958399998</v>
      </c>
      <c r="J191" s="2">
        <v>39.75</v>
      </c>
      <c r="K191" s="2">
        <f t="shared" si="32"/>
        <v>39.75</v>
      </c>
      <c r="L191" s="2">
        <f t="shared" si="33"/>
        <v>0</v>
      </c>
      <c r="R191" s="7">
        <v>39.75</v>
      </c>
      <c r="S191" s="5">
        <v>60415.03125</v>
      </c>
      <c r="AL191" s="5" t="str">
        <f t="shared" si="39"/>
        <v/>
      </c>
      <c r="AN191" s="5" t="str">
        <f t="shared" si="40"/>
        <v/>
      </c>
      <c r="AP191" s="5" t="str">
        <f t="shared" si="41"/>
        <v/>
      </c>
      <c r="AS191" s="5">
        <f t="shared" si="34"/>
        <v>60415.03125</v>
      </c>
      <c r="AT191" s="11">
        <f t="shared" si="31"/>
        <v>0.74944328772164259</v>
      </c>
      <c r="AU191" s="5">
        <f t="shared" si="42"/>
        <v>749.4432877216426</v>
      </c>
    </row>
    <row r="192" spans="1:47" x14ac:dyDescent="0.3">
      <c r="A192" s="1" t="s">
        <v>256</v>
      </c>
      <c r="B192" s="1" t="s">
        <v>257</v>
      </c>
      <c r="C192" s="1" t="s">
        <v>258</v>
      </c>
      <c r="D192" s="1" t="s">
        <v>207</v>
      </c>
      <c r="E192" s="1" t="s">
        <v>67</v>
      </c>
      <c r="F192" s="1" t="s">
        <v>74</v>
      </c>
      <c r="G192" s="1" t="s">
        <v>66</v>
      </c>
      <c r="H192" s="1" t="s">
        <v>53</v>
      </c>
      <c r="I192" s="2">
        <v>319.32525958399998</v>
      </c>
      <c r="J192" s="2">
        <v>38.520000000000003</v>
      </c>
      <c r="K192" s="2">
        <f t="shared" si="32"/>
        <v>38.520000000000003</v>
      </c>
      <c r="L192" s="2">
        <f t="shared" si="33"/>
        <v>0</v>
      </c>
      <c r="R192" s="7">
        <v>10.6</v>
      </c>
      <c r="S192" s="5">
        <v>16125.873750000001</v>
      </c>
      <c r="T192" s="8">
        <v>24.85</v>
      </c>
      <c r="U192" s="5">
        <v>11330.668125</v>
      </c>
      <c r="Z192" s="9">
        <v>2.58</v>
      </c>
      <c r="AA192" s="5">
        <v>470.55329999999998</v>
      </c>
      <c r="AB192" s="10">
        <v>0.49</v>
      </c>
      <c r="AC192" s="5">
        <v>80.433499999999995</v>
      </c>
      <c r="AL192" s="5" t="str">
        <f t="shared" si="39"/>
        <v/>
      </c>
      <c r="AN192" s="5" t="str">
        <f t="shared" si="40"/>
        <v/>
      </c>
      <c r="AP192" s="5" t="str">
        <f t="shared" si="41"/>
        <v/>
      </c>
      <c r="AS192" s="5">
        <f t="shared" si="34"/>
        <v>28007.528675000001</v>
      </c>
      <c r="AT192" s="11">
        <f t="shared" si="31"/>
        <v>0.3474309941890526</v>
      </c>
      <c r="AU192" s="5">
        <f t="shared" si="42"/>
        <v>347.43099418905263</v>
      </c>
    </row>
    <row r="193" spans="1:47" x14ac:dyDescent="0.3">
      <c r="A193" s="1" t="s">
        <v>256</v>
      </c>
      <c r="B193" s="1" t="s">
        <v>257</v>
      </c>
      <c r="C193" s="1" t="s">
        <v>258</v>
      </c>
      <c r="D193" s="1" t="s">
        <v>207</v>
      </c>
      <c r="E193" s="1" t="s">
        <v>68</v>
      </c>
      <c r="F193" s="1" t="s">
        <v>74</v>
      </c>
      <c r="G193" s="1" t="s">
        <v>66</v>
      </c>
      <c r="H193" s="1" t="s">
        <v>53</v>
      </c>
      <c r="I193" s="2">
        <v>319.32525958399998</v>
      </c>
      <c r="J193" s="2">
        <v>39.19</v>
      </c>
      <c r="K193" s="2">
        <f t="shared" si="32"/>
        <v>39.19</v>
      </c>
      <c r="L193" s="2">
        <f t="shared" si="33"/>
        <v>0</v>
      </c>
      <c r="R193" s="7">
        <v>33.159999999999997</v>
      </c>
      <c r="S193" s="5">
        <v>50399.054999999993</v>
      </c>
      <c r="T193" s="8">
        <v>6.03</v>
      </c>
      <c r="U193" s="5">
        <v>2749.4538750000002</v>
      </c>
      <c r="AL193" s="5" t="str">
        <f t="shared" si="39"/>
        <v/>
      </c>
      <c r="AN193" s="5" t="str">
        <f t="shared" si="40"/>
        <v/>
      </c>
      <c r="AP193" s="5" t="str">
        <f t="shared" si="41"/>
        <v/>
      </c>
      <c r="AS193" s="5">
        <f t="shared" si="34"/>
        <v>53148.508874999992</v>
      </c>
      <c r="AT193" s="11">
        <f t="shared" si="31"/>
        <v>0.65930270008397773</v>
      </c>
      <c r="AU193" s="5">
        <f t="shared" si="42"/>
        <v>659.3027000839777</v>
      </c>
    </row>
    <row r="194" spans="1:47" x14ac:dyDescent="0.3">
      <c r="A194" s="1" t="s">
        <v>256</v>
      </c>
      <c r="B194" s="1" t="s">
        <v>257</v>
      </c>
      <c r="C194" s="1" t="s">
        <v>258</v>
      </c>
      <c r="D194" s="1" t="s">
        <v>207</v>
      </c>
      <c r="E194" s="1" t="s">
        <v>96</v>
      </c>
      <c r="F194" s="1" t="s">
        <v>74</v>
      </c>
      <c r="G194" s="1" t="s">
        <v>66</v>
      </c>
      <c r="H194" s="1" t="s">
        <v>53</v>
      </c>
      <c r="I194" s="2">
        <v>319.32525958399998</v>
      </c>
      <c r="J194" s="2">
        <v>40.200000000000003</v>
      </c>
      <c r="K194" s="2">
        <f t="shared" si="32"/>
        <v>40</v>
      </c>
      <c r="L194" s="2">
        <f t="shared" si="33"/>
        <v>0</v>
      </c>
      <c r="R194" s="7">
        <v>40</v>
      </c>
      <c r="S194" s="5">
        <v>60795</v>
      </c>
      <c r="AL194" s="5" t="str">
        <f t="shared" si="39"/>
        <v/>
      </c>
      <c r="AN194" s="5" t="str">
        <f t="shared" si="40"/>
        <v/>
      </c>
      <c r="AP194" s="5" t="str">
        <f t="shared" si="41"/>
        <v/>
      </c>
      <c r="AS194" s="5">
        <f t="shared" si="34"/>
        <v>60795</v>
      </c>
      <c r="AT194" s="11">
        <f t="shared" si="31"/>
        <v>0.75415676751863403</v>
      </c>
      <c r="AU194" s="5">
        <f t="shared" si="42"/>
        <v>754.15676751863396</v>
      </c>
    </row>
    <row r="195" spans="1:47" x14ac:dyDescent="0.3">
      <c r="A195" s="1" t="s">
        <v>256</v>
      </c>
      <c r="B195" s="1" t="s">
        <v>257</v>
      </c>
      <c r="C195" s="1" t="s">
        <v>258</v>
      </c>
      <c r="D195" s="1" t="s">
        <v>207</v>
      </c>
      <c r="E195" s="1" t="s">
        <v>61</v>
      </c>
      <c r="F195" s="1" t="s">
        <v>74</v>
      </c>
      <c r="G195" s="1" t="s">
        <v>66</v>
      </c>
      <c r="H195" s="1" t="s">
        <v>53</v>
      </c>
      <c r="I195" s="2">
        <v>319.32525958399998</v>
      </c>
      <c r="J195" s="2">
        <v>38.14</v>
      </c>
      <c r="K195" s="2">
        <f t="shared" si="32"/>
        <v>38.14</v>
      </c>
      <c r="L195" s="2">
        <f t="shared" si="33"/>
        <v>0</v>
      </c>
      <c r="R195" s="7">
        <v>38.14</v>
      </c>
      <c r="S195" s="5">
        <v>57968.032500000001</v>
      </c>
      <c r="AL195" s="5" t="str">
        <f t="shared" si="39"/>
        <v/>
      </c>
      <c r="AN195" s="5" t="str">
        <f t="shared" si="40"/>
        <v/>
      </c>
      <c r="AP195" s="5" t="str">
        <f t="shared" si="41"/>
        <v/>
      </c>
      <c r="AS195" s="5">
        <f t="shared" si="34"/>
        <v>57968.032500000001</v>
      </c>
      <c r="AT195" s="11">
        <f t="shared" ref="AT195:AT258" si="43">(AS195/$AS$286)*100</f>
        <v>0.71908847782901764</v>
      </c>
      <c r="AU195" s="5">
        <f t="shared" si="42"/>
        <v>719.08847782901762</v>
      </c>
    </row>
    <row r="196" spans="1:47" x14ac:dyDescent="0.3">
      <c r="A196" s="1" t="s">
        <v>256</v>
      </c>
      <c r="B196" s="1" t="s">
        <v>257</v>
      </c>
      <c r="C196" s="1" t="s">
        <v>258</v>
      </c>
      <c r="D196" s="1" t="s">
        <v>207</v>
      </c>
      <c r="E196" s="1" t="s">
        <v>62</v>
      </c>
      <c r="F196" s="1" t="s">
        <v>74</v>
      </c>
      <c r="G196" s="1" t="s">
        <v>66</v>
      </c>
      <c r="H196" s="1" t="s">
        <v>53</v>
      </c>
      <c r="I196" s="2">
        <v>319.32525958399998</v>
      </c>
      <c r="J196" s="2">
        <v>37.299999999999997</v>
      </c>
      <c r="K196" s="2">
        <f t="shared" si="32"/>
        <v>37.29</v>
      </c>
      <c r="L196" s="2">
        <f t="shared" si="33"/>
        <v>0</v>
      </c>
      <c r="R196" s="7">
        <v>28.79</v>
      </c>
      <c r="S196" s="5">
        <v>43757.201249999998</v>
      </c>
      <c r="T196" s="8">
        <v>8.5</v>
      </c>
      <c r="U196" s="5">
        <v>3875.6812500000001</v>
      </c>
      <c r="AL196" s="5" t="str">
        <f t="shared" si="39"/>
        <v/>
      </c>
      <c r="AN196" s="5" t="str">
        <f t="shared" si="40"/>
        <v/>
      </c>
      <c r="AP196" s="5" t="str">
        <f t="shared" si="41"/>
        <v/>
      </c>
      <c r="AS196" s="5">
        <f t="shared" si="34"/>
        <v>47632.8825</v>
      </c>
      <c r="AT196" s="11">
        <f t="shared" si="43"/>
        <v>0.59088182735084982</v>
      </c>
      <c r="AU196" s="5">
        <f t="shared" si="42"/>
        <v>590.8818273508499</v>
      </c>
    </row>
    <row r="197" spans="1:47" x14ac:dyDescent="0.3">
      <c r="A197" s="1" t="s">
        <v>259</v>
      </c>
      <c r="B197" s="1" t="s">
        <v>161</v>
      </c>
      <c r="C197" s="1" t="s">
        <v>162</v>
      </c>
      <c r="D197" s="1" t="s">
        <v>152</v>
      </c>
      <c r="E197" s="1" t="s">
        <v>104</v>
      </c>
      <c r="F197" s="1" t="s">
        <v>74</v>
      </c>
      <c r="G197" s="1" t="s">
        <v>66</v>
      </c>
      <c r="H197" s="1" t="s">
        <v>53</v>
      </c>
      <c r="I197" s="2">
        <v>80.278681963300002</v>
      </c>
      <c r="J197" s="2">
        <v>40.21</v>
      </c>
      <c r="K197" s="2">
        <f t="shared" si="32"/>
        <v>40</v>
      </c>
      <c r="L197" s="2">
        <f t="shared" si="33"/>
        <v>0</v>
      </c>
      <c r="R197" s="7">
        <v>39.97</v>
      </c>
      <c r="S197" s="5">
        <v>60749.403749999998</v>
      </c>
      <c r="AB197" s="10">
        <v>0.03</v>
      </c>
      <c r="AC197" s="5">
        <v>4.9245000000000001</v>
      </c>
      <c r="AL197" s="5" t="str">
        <f t="shared" si="39"/>
        <v/>
      </c>
      <c r="AN197" s="5" t="str">
        <f t="shared" si="40"/>
        <v/>
      </c>
      <c r="AP197" s="5" t="str">
        <f t="shared" si="41"/>
        <v/>
      </c>
      <c r="AS197" s="5">
        <f t="shared" si="34"/>
        <v>60754.328249999999</v>
      </c>
      <c r="AT197" s="11">
        <f t="shared" si="43"/>
        <v>0.75365223794368008</v>
      </c>
      <c r="AU197" s="5">
        <f t="shared" si="42"/>
        <v>753.65223794368012</v>
      </c>
    </row>
    <row r="198" spans="1:47" x14ac:dyDescent="0.3">
      <c r="A198" s="1" t="s">
        <v>259</v>
      </c>
      <c r="B198" s="1" t="s">
        <v>161</v>
      </c>
      <c r="C198" s="1" t="s">
        <v>162</v>
      </c>
      <c r="D198" s="1" t="s">
        <v>152</v>
      </c>
      <c r="E198" s="1" t="s">
        <v>71</v>
      </c>
      <c r="F198" s="1" t="s">
        <v>74</v>
      </c>
      <c r="G198" s="1" t="s">
        <v>66</v>
      </c>
      <c r="H198" s="1" t="s">
        <v>53</v>
      </c>
      <c r="I198" s="2">
        <v>80.278681963300002</v>
      </c>
      <c r="J198" s="2">
        <v>38.020000000000003</v>
      </c>
      <c r="K198" s="2">
        <f t="shared" si="32"/>
        <v>38.020000000000003</v>
      </c>
      <c r="L198" s="2">
        <f t="shared" si="33"/>
        <v>0</v>
      </c>
      <c r="R198" s="7">
        <v>30.4</v>
      </c>
      <c r="S198" s="5">
        <v>46204.2</v>
      </c>
      <c r="T198" s="8">
        <v>7.2</v>
      </c>
      <c r="U198" s="5">
        <v>3282.93</v>
      </c>
      <c r="AB198" s="10">
        <v>0.42</v>
      </c>
      <c r="AC198" s="5">
        <v>68.942999999999998</v>
      </c>
      <c r="AL198" s="5" t="str">
        <f t="shared" si="39"/>
        <v/>
      </c>
      <c r="AN198" s="5" t="str">
        <f t="shared" si="40"/>
        <v/>
      </c>
      <c r="AP198" s="5" t="str">
        <f t="shared" si="41"/>
        <v/>
      </c>
      <c r="AS198" s="5">
        <f t="shared" si="34"/>
        <v>49556.072999999997</v>
      </c>
      <c r="AT198" s="11">
        <f t="shared" si="43"/>
        <v>0.61473884076975838</v>
      </c>
      <c r="AU198" s="5">
        <f t="shared" si="42"/>
        <v>614.73884076975844</v>
      </c>
    </row>
    <row r="199" spans="1:47" x14ac:dyDescent="0.3">
      <c r="A199" s="1" t="s">
        <v>260</v>
      </c>
      <c r="B199" s="1" t="s">
        <v>261</v>
      </c>
      <c r="C199" s="1" t="s">
        <v>262</v>
      </c>
      <c r="D199" s="1" t="s">
        <v>263</v>
      </c>
      <c r="E199" s="1" t="s">
        <v>58</v>
      </c>
      <c r="F199" s="1" t="s">
        <v>74</v>
      </c>
      <c r="G199" s="1" t="s">
        <v>66</v>
      </c>
      <c r="H199" s="1" t="s">
        <v>53</v>
      </c>
      <c r="I199" s="2">
        <v>80.061562058299998</v>
      </c>
      <c r="J199" s="2">
        <v>35.99</v>
      </c>
      <c r="K199" s="2">
        <f t="shared" ref="K199:K260" si="44">SUM(N199,P199,R199,T199,V199,X199,Z199,AB199,AE199,AG199,AI199)</f>
        <v>35.99</v>
      </c>
      <c r="L199" s="2">
        <f t="shared" ref="L199:L260" si="45">SUM(M199,AD199,AK199,AM199,AO199,AQ199,AR199)</f>
        <v>0</v>
      </c>
      <c r="R199" s="7">
        <v>19.62</v>
      </c>
      <c r="S199" s="5">
        <v>29819.947499999998</v>
      </c>
      <c r="T199" s="8">
        <v>16.37</v>
      </c>
      <c r="U199" s="5">
        <v>7464.1061250000012</v>
      </c>
      <c r="AL199" s="5" t="str">
        <f t="shared" ref="AL199:AL230" si="46">IF(AK199&gt;0,AK199*$AL$1,"")</f>
        <v/>
      </c>
      <c r="AN199" s="5" t="str">
        <f t="shared" ref="AN199:AN230" si="47">IF(AM199&gt;0,AM199*$AN$1,"")</f>
        <v/>
      </c>
      <c r="AP199" s="5" t="str">
        <f t="shared" ref="AP199:AP230" si="48">IF(AO199&gt;0,AO199*$AP$1,"")</f>
        <v/>
      </c>
      <c r="AS199" s="5">
        <f t="shared" ref="AS199:AS260" si="49">SUM(O199,Q199,S199,U199,W199,Y199,AA199,AC199,AF199,AH199,AJ199)</f>
        <v>37284.053625</v>
      </c>
      <c r="AT199" s="11">
        <f t="shared" si="43"/>
        <v>0.46250549159999033</v>
      </c>
      <c r="AU199" s="5">
        <f t="shared" ref="AU199:AU230" si="50">(AT199/100)*$AU$1</f>
        <v>462.50549159999036</v>
      </c>
    </row>
    <row r="200" spans="1:47" x14ac:dyDescent="0.3">
      <c r="A200" s="1" t="s">
        <v>260</v>
      </c>
      <c r="B200" s="1" t="s">
        <v>261</v>
      </c>
      <c r="C200" s="1" t="s">
        <v>262</v>
      </c>
      <c r="D200" s="1" t="s">
        <v>263</v>
      </c>
      <c r="E200" s="1" t="s">
        <v>60</v>
      </c>
      <c r="F200" s="1" t="s">
        <v>74</v>
      </c>
      <c r="G200" s="1" t="s">
        <v>66</v>
      </c>
      <c r="H200" s="1" t="s">
        <v>53</v>
      </c>
      <c r="I200" s="2">
        <v>80.061562058299998</v>
      </c>
      <c r="J200" s="2">
        <v>38.1</v>
      </c>
      <c r="K200" s="2">
        <f t="shared" si="44"/>
        <v>38.1</v>
      </c>
      <c r="L200" s="2">
        <f t="shared" si="45"/>
        <v>0</v>
      </c>
      <c r="R200" s="7">
        <v>38.1</v>
      </c>
      <c r="S200" s="5">
        <v>57907.237500000003</v>
      </c>
      <c r="AL200" s="5" t="str">
        <f t="shared" si="46"/>
        <v/>
      </c>
      <c r="AN200" s="5" t="str">
        <f t="shared" si="47"/>
        <v/>
      </c>
      <c r="AP200" s="5" t="str">
        <f t="shared" si="48"/>
        <v/>
      </c>
      <c r="AS200" s="5">
        <f t="shared" si="49"/>
        <v>57907.237500000003</v>
      </c>
      <c r="AT200" s="11">
        <f t="shared" si="43"/>
        <v>0.71833432106149897</v>
      </c>
      <c r="AU200" s="5">
        <f t="shared" si="50"/>
        <v>718.33432106149894</v>
      </c>
    </row>
    <row r="201" spans="1:47" x14ac:dyDescent="0.3">
      <c r="A201" s="1" t="s">
        <v>264</v>
      </c>
      <c r="B201" s="1" t="s">
        <v>265</v>
      </c>
      <c r="C201" s="1" t="s">
        <v>266</v>
      </c>
      <c r="D201" s="1" t="s">
        <v>85</v>
      </c>
      <c r="E201" s="1" t="s">
        <v>57</v>
      </c>
      <c r="F201" s="1" t="s">
        <v>75</v>
      </c>
      <c r="G201" s="1" t="s">
        <v>66</v>
      </c>
      <c r="H201" s="1" t="s">
        <v>53</v>
      </c>
      <c r="I201" s="2">
        <v>99.361161109199998</v>
      </c>
      <c r="J201" s="2">
        <v>38.81</v>
      </c>
      <c r="K201" s="2">
        <f t="shared" si="44"/>
        <v>38.81</v>
      </c>
      <c r="L201" s="2">
        <f t="shared" si="45"/>
        <v>0</v>
      </c>
      <c r="R201" s="7">
        <v>36.07</v>
      </c>
      <c r="S201" s="5">
        <v>54821.891250000001</v>
      </c>
      <c r="T201" s="8">
        <v>2.74</v>
      </c>
      <c r="U201" s="5">
        <v>1249.33725</v>
      </c>
      <c r="AL201" s="5" t="str">
        <f t="shared" si="46"/>
        <v/>
      </c>
      <c r="AN201" s="5" t="str">
        <f t="shared" si="47"/>
        <v/>
      </c>
      <c r="AP201" s="5" t="str">
        <f t="shared" si="48"/>
        <v/>
      </c>
      <c r="AS201" s="5">
        <f t="shared" si="49"/>
        <v>56071.228499999997</v>
      </c>
      <c r="AT201" s="11">
        <f t="shared" si="43"/>
        <v>0.6955587866824362</v>
      </c>
      <c r="AU201" s="5">
        <f t="shared" si="50"/>
        <v>695.55878668243622</v>
      </c>
    </row>
    <row r="202" spans="1:47" x14ac:dyDescent="0.3">
      <c r="A202" s="1" t="s">
        <v>264</v>
      </c>
      <c r="B202" s="1" t="s">
        <v>265</v>
      </c>
      <c r="C202" s="1" t="s">
        <v>266</v>
      </c>
      <c r="D202" s="1" t="s">
        <v>85</v>
      </c>
      <c r="E202" s="1" t="s">
        <v>51</v>
      </c>
      <c r="F202" s="1" t="s">
        <v>75</v>
      </c>
      <c r="G202" s="1" t="s">
        <v>66</v>
      </c>
      <c r="H202" s="1" t="s">
        <v>53</v>
      </c>
      <c r="I202" s="2">
        <v>99.361161109199998</v>
      </c>
      <c r="J202" s="2">
        <v>37.68</v>
      </c>
      <c r="K202" s="2">
        <f t="shared" si="44"/>
        <v>37.680000000000007</v>
      </c>
      <c r="L202" s="2">
        <f t="shared" si="45"/>
        <v>0</v>
      </c>
      <c r="R202" s="7">
        <v>27.71</v>
      </c>
      <c r="S202" s="5">
        <v>42115.736250000002</v>
      </c>
      <c r="T202" s="8">
        <v>9.77</v>
      </c>
      <c r="U202" s="5">
        <v>4454.7536250000003</v>
      </c>
      <c r="AB202" s="10">
        <v>0.2</v>
      </c>
      <c r="AC202" s="5">
        <v>32.830000000000013</v>
      </c>
      <c r="AL202" s="5" t="str">
        <f t="shared" si="46"/>
        <v/>
      </c>
      <c r="AN202" s="5" t="str">
        <f t="shared" si="47"/>
        <v/>
      </c>
      <c r="AP202" s="5" t="str">
        <f t="shared" si="48"/>
        <v/>
      </c>
      <c r="AS202" s="5">
        <f t="shared" si="49"/>
        <v>46603.319875000001</v>
      </c>
      <c r="AT202" s="11">
        <f t="shared" si="43"/>
        <v>0.57811019117636175</v>
      </c>
      <c r="AU202" s="5">
        <f t="shared" si="50"/>
        <v>578.1101911763617</v>
      </c>
    </row>
    <row r="203" spans="1:47" x14ac:dyDescent="0.3">
      <c r="A203" s="1" t="s">
        <v>264</v>
      </c>
      <c r="B203" s="1" t="s">
        <v>265</v>
      </c>
      <c r="C203" s="1" t="s">
        <v>266</v>
      </c>
      <c r="D203" s="1" t="s">
        <v>85</v>
      </c>
      <c r="E203" s="1" t="s">
        <v>70</v>
      </c>
      <c r="F203" s="1" t="s">
        <v>75</v>
      </c>
      <c r="G203" s="1" t="s">
        <v>66</v>
      </c>
      <c r="H203" s="1" t="s">
        <v>53</v>
      </c>
      <c r="I203" s="2">
        <v>99.361161109199998</v>
      </c>
      <c r="J203" s="2">
        <v>9.6999999999999993</v>
      </c>
      <c r="K203" s="2">
        <f t="shared" si="44"/>
        <v>9.6900000000000013</v>
      </c>
      <c r="L203" s="2">
        <f t="shared" si="45"/>
        <v>0</v>
      </c>
      <c r="R203" s="7">
        <v>7.53</v>
      </c>
      <c r="S203" s="5">
        <v>11444.658750000001</v>
      </c>
      <c r="T203" s="8">
        <v>0.11</v>
      </c>
      <c r="U203" s="5">
        <v>50.155875000000002</v>
      </c>
      <c r="AB203" s="10">
        <v>2.0499999999999998</v>
      </c>
      <c r="AC203" s="5">
        <v>336.50749999999999</v>
      </c>
      <c r="AL203" s="5" t="str">
        <f t="shared" si="46"/>
        <v/>
      </c>
      <c r="AN203" s="5" t="str">
        <f t="shared" si="47"/>
        <v/>
      </c>
      <c r="AP203" s="5" t="str">
        <f t="shared" si="48"/>
        <v/>
      </c>
      <c r="AS203" s="5">
        <f t="shared" si="49"/>
        <v>11831.322125000001</v>
      </c>
      <c r="AT203" s="11">
        <f t="shared" si="43"/>
        <v>0.14676653753206181</v>
      </c>
      <c r="AU203" s="5">
        <f t="shared" si="50"/>
        <v>146.76653753206182</v>
      </c>
    </row>
    <row r="204" spans="1:47" x14ac:dyDescent="0.3">
      <c r="A204" s="1" t="s">
        <v>264</v>
      </c>
      <c r="B204" s="1" t="s">
        <v>265</v>
      </c>
      <c r="C204" s="1" t="s">
        <v>266</v>
      </c>
      <c r="D204" s="1" t="s">
        <v>85</v>
      </c>
      <c r="E204" s="1" t="s">
        <v>87</v>
      </c>
      <c r="F204" s="1" t="s">
        <v>75</v>
      </c>
      <c r="G204" s="1" t="s">
        <v>66</v>
      </c>
      <c r="H204" s="1" t="s">
        <v>53</v>
      </c>
      <c r="I204" s="2">
        <v>99.361161109199998</v>
      </c>
      <c r="J204" s="2">
        <v>10.02</v>
      </c>
      <c r="K204" s="2">
        <f t="shared" si="44"/>
        <v>10.02</v>
      </c>
      <c r="L204" s="2">
        <f t="shared" si="45"/>
        <v>0</v>
      </c>
      <c r="R204" s="7">
        <v>10.02</v>
      </c>
      <c r="S204" s="5">
        <v>15229.147499999999</v>
      </c>
      <c r="AL204" s="5" t="str">
        <f t="shared" si="46"/>
        <v/>
      </c>
      <c r="AN204" s="5" t="str">
        <f t="shared" si="47"/>
        <v/>
      </c>
      <c r="AP204" s="5" t="str">
        <f t="shared" si="48"/>
        <v/>
      </c>
      <c r="AS204" s="5">
        <f t="shared" si="49"/>
        <v>15229.147499999999</v>
      </c>
      <c r="AT204" s="11">
        <f t="shared" si="43"/>
        <v>0.18891627026341784</v>
      </c>
      <c r="AU204" s="5">
        <f t="shared" si="50"/>
        <v>188.91627026341786</v>
      </c>
    </row>
    <row r="205" spans="1:47" x14ac:dyDescent="0.3">
      <c r="A205" s="1" t="s">
        <v>267</v>
      </c>
      <c r="B205" s="1" t="s">
        <v>217</v>
      </c>
      <c r="C205" s="1" t="s">
        <v>218</v>
      </c>
      <c r="D205" s="1" t="s">
        <v>207</v>
      </c>
      <c r="E205" s="1" t="s">
        <v>54</v>
      </c>
      <c r="F205" s="1" t="s">
        <v>75</v>
      </c>
      <c r="G205" s="1" t="s">
        <v>66</v>
      </c>
      <c r="H205" s="1" t="s">
        <v>53</v>
      </c>
      <c r="I205" s="2">
        <v>157.24763266799999</v>
      </c>
      <c r="J205" s="2">
        <v>37.090000000000003</v>
      </c>
      <c r="K205" s="2">
        <f t="shared" si="44"/>
        <v>36.47</v>
      </c>
      <c r="L205" s="2">
        <f t="shared" si="45"/>
        <v>0.62</v>
      </c>
      <c r="M205" s="3">
        <v>0.62</v>
      </c>
      <c r="T205" s="8">
        <v>29.97</v>
      </c>
      <c r="U205" s="5">
        <v>13669.75575</v>
      </c>
      <c r="Z205" s="9">
        <v>2.83</v>
      </c>
      <c r="AA205" s="5">
        <v>516.14954999999998</v>
      </c>
      <c r="AB205" s="10">
        <v>3.67</v>
      </c>
      <c r="AC205" s="5">
        <v>602.43050000000005</v>
      </c>
      <c r="AL205" s="5" t="str">
        <f t="shared" si="46"/>
        <v/>
      </c>
      <c r="AN205" s="5" t="str">
        <f t="shared" si="47"/>
        <v/>
      </c>
      <c r="AP205" s="5" t="str">
        <f t="shared" si="48"/>
        <v/>
      </c>
      <c r="AS205" s="5">
        <f t="shared" si="49"/>
        <v>14788.335800000001</v>
      </c>
      <c r="AT205" s="11">
        <f t="shared" si="43"/>
        <v>0.18344803888326497</v>
      </c>
      <c r="AU205" s="5">
        <f t="shared" si="50"/>
        <v>183.44803888326499</v>
      </c>
    </row>
    <row r="206" spans="1:47" x14ac:dyDescent="0.3">
      <c r="A206" s="1" t="s">
        <v>267</v>
      </c>
      <c r="B206" s="1" t="s">
        <v>217</v>
      </c>
      <c r="C206" s="1" t="s">
        <v>218</v>
      </c>
      <c r="D206" s="1" t="s">
        <v>207</v>
      </c>
      <c r="E206" s="1" t="s">
        <v>56</v>
      </c>
      <c r="F206" s="1" t="s">
        <v>75</v>
      </c>
      <c r="G206" s="1" t="s">
        <v>66</v>
      </c>
      <c r="H206" s="1" t="s">
        <v>53</v>
      </c>
      <c r="I206" s="2">
        <v>157.24763266799999</v>
      </c>
      <c r="J206" s="2">
        <v>38.630000000000003</v>
      </c>
      <c r="K206" s="2">
        <f t="shared" si="44"/>
        <v>38.63000000000001</v>
      </c>
      <c r="L206" s="2">
        <f t="shared" si="45"/>
        <v>0</v>
      </c>
      <c r="R206" s="7">
        <v>7.6</v>
      </c>
      <c r="S206" s="5">
        <v>11551.05</v>
      </c>
      <c r="T206" s="8">
        <v>25.67</v>
      </c>
      <c r="U206" s="5">
        <v>11704.557375</v>
      </c>
      <c r="Z206" s="9">
        <v>3.66</v>
      </c>
      <c r="AA206" s="5">
        <v>667.52909999999997</v>
      </c>
      <c r="AB206" s="10">
        <v>1.7</v>
      </c>
      <c r="AC206" s="5">
        <v>279.05500000000001</v>
      </c>
      <c r="AL206" s="5" t="str">
        <f t="shared" si="46"/>
        <v/>
      </c>
      <c r="AN206" s="5" t="str">
        <f t="shared" si="47"/>
        <v/>
      </c>
      <c r="AP206" s="5" t="str">
        <f t="shared" si="48"/>
        <v/>
      </c>
      <c r="AS206" s="5">
        <f t="shared" si="49"/>
        <v>24202.191475</v>
      </c>
      <c r="AT206" s="11">
        <f t="shared" si="43"/>
        <v>0.30022611217457096</v>
      </c>
      <c r="AU206" s="5">
        <f t="shared" si="50"/>
        <v>300.22611217457091</v>
      </c>
    </row>
    <row r="207" spans="1:47" x14ac:dyDescent="0.3">
      <c r="A207" s="1" t="s">
        <v>267</v>
      </c>
      <c r="B207" s="1" t="s">
        <v>217</v>
      </c>
      <c r="C207" s="1" t="s">
        <v>218</v>
      </c>
      <c r="D207" s="1" t="s">
        <v>207</v>
      </c>
      <c r="E207" s="1" t="s">
        <v>91</v>
      </c>
      <c r="F207" s="1" t="s">
        <v>75</v>
      </c>
      <c r="G207" s="1" t="s">
        <v>66</v>
      </c>
      <c r="H207" s="1" t="s">
        <v>53</v>
      </c>
      <c r="I207" s="2">
        <v>157.24763266799999</v>
      </c>
      <c r="J207" s="2">
        <v>39.71</v>
      </c>
      <c r="K207" s="2">
        <f t="shared" si="44"/>
        <v>39.71</v>
      </c>
      <c r="L207" s="2">
        <f t="shared" si="45"/>
        <v>0</v>
      </c>
      <c r="R207" s="7">
        <v>11.87</v>
      </c>
      <c r="S207" s="5">
        <v>18040.916249999998</v>
      </c>
      <c r="T207" s="8">
        <v>27.84</v>
      </c>
      <c r="U207" s="5">
        <v>12693.995999999999</v>
      </c>
      <c r="AL207" s="5" t="str">
        <f t="shared" si="46"/>
        <v/>
      </c>
      <c r="AN207" s="5" t="str">
        <f t="shared" si="47"/>
        <v/>
      </c>
      <c r="AP207" s="5" t="str">
        <f t="shared" si="48"/>
        <v/>
      </c>
      <c r="AS207" s="5">
        <f t="shared" si="49"/>
        <v>30734.912249999998</v>
      </c>
      <c r="AT207" s="11">
        <f t="shared" si="43"/>
        <v>0.38126395381904543</v>
      </c>
      <c r="AU207" s="5">
        <f t="shared" si="50"/>
        <v>381.26395381904547</v>
      </c>
    </row>
    <row r="208" spans="1:47" x14ac:dyDescent="0.3">
      <c r="A208" s="1" t="s">
        <v>267</v>
      </c>
      <c r="B208" s="1" t="s">
        <v>217</v>
      </c>
      <c r="C208" s="1" t="s">
        <v>218</v>
      </c>
      <c r="D208" s="1" t="s">
        <v>207</v>
      </c>
      <c r="E208" s="1" t="s">
        <v>67</v>
      </c>
      <c r="F208" s="1" t="s">
        <v>75</v>
      </c>
      <c r="G208" s="1" t="s">
        <v>66</v>
      </c>
      <c r="H208" s="1" t="s">
        <v>53</v>
      </c>
      <c r="I208" s="2">
        <v>157.24763266799999</v>
      </c>
      <c r="J208" s="2">
        <v>38.200000000000003</v>
      </c>
      <c r="K208" s="2">
        <f t="shared" si="44"/>
        <v>38.200000000000003</v>
      </c>
      <c r="L208" s="2">
        <f t="shared" si="45"/>
        <v>0</v>
      </c>
      <c r="R208" s="7">
        <v>3.02</v>
      </c>
      <c r="S208" s="5">
        <v>4590.0225</v>
      </c>
      <c r="T208" s="8">
        <v>35.18</v>
      </c>
      <c r="U208" s="5">
        <v>16040.760749999999</v>
      </c>
      <c r="AL208" s="5" t="str">
        <f t="shared" si="46"/>
        <v/>
      </c>
      <c r="AN208" s="5" t="str">
        <f t="shared" si="47"/>
        <v/>
      </c>
      <c r="AP208" s="5" t="str">
        <f t="shared" si="48"/>
        <v/>
      </c>
      <c r="AS208" s="5">
        <f t="shared" si="49"/>
        <v>20630.78325</v>
      </c>
      <c r="AT208" s="11">
        <f t="shared" si="43"/>
        <v>0.25592309905744848</v>
      </c>
      <c r="AU208" s="5">
        <f t="shared" si="50"/>
        <v>255.9230990574485</v>
      </c>
    </row>
    <row r="209" spans="1:47" x14ac:dyDescent="0.3">
      <c r="A209" s="1" t="s">
        <v>268</v>
      </c>
      <c r="B209" s="1" t="s">
        <v>217</v>
      </c>
      <c r="C209" s="1" t="s">
        <v>218</v>
      </c>
      <c r="D209" s="1" t="s">
        <v>207</v>
      </c>
      <c r="E209" s="1" t="s">
        <v>68</v>
      </c>
      <c r="F209" s="1" t="s">
        <v>75</v>
      </c>
      <c r="G209" s="1" t="s">
        <v>66</v>
      </c>
      <c r="H209" s="1" t="s">
        <v>53</v>
      </c>
      <c r="I209" s="2">
        <v>122.05047528199999</v>
      </c>
      <c r="J209" s="2">
        <v>40.229999999999997</v>
      </c>
      <c r="K209" s="2">
        <f t="shared" si="44"/>
        <v>28.910000000000004</v>
      </c>
      <c r="L209" s="2">
        <f t="shared" si="45"/>
        <v>0</v>
      </c>
      <c r="R209" s="7">
        <v>19.940000000000001</v>
      </c>
      <c r="S209" s="5">
        <v>30306.307499999999</v>
      </c>
      <c r="T209" s="8">
        <v>8.9700000000000006</v>
      </c>
      <c r="U209" s="5">
        <v>4089.9836250000012</v>
      </c>
      <c r="AL209" s="5" t="str">
        <f t="shared" si="46"/>
        <v/>
      </c>
      <c r="AN209" s="5" t="str">
        <f t="shared" si="47"/>
        <v/>
      </c>
      <c r="AP209" s="5" t="str">
        <f t="shared" si="48"/>
        <v/>
      </c>
      <c r="AS209" s="5">
        <f t="shared" si="49"/>
        <v>34396.291125000003</v>
      </c>
      <c r="AT209" s="11">
        <f t="shared" si="43"/>
        <v>0.42668304514285527</v>
      </c>
      <c r="AU209" s="5">
        <f t="shared" si="50"/>
        <v>426.68304514285524</v>
      </c>
    </row>
    <row r="210" spans="1:47" x14ac:dyDescent="0.3">
      <c r="A210" s="1" t="s">
        <v>268</v>
      </c>
      <c r="B210" s="1" t="s">
        <v>217</v>
      </c>
      <c r="C210" s="1" t="s">
        <v>218</v>
      </c>
      <c r="D210" s="1" t="s">
        <v>207</v>
      </c>
      <c r="E210" s="1" t="s">
        <v>96</v>
      </c>
      <c r="F210" s="1" t="s">
        <v>75</v>
      </c>
      <c r="G210" s="1" t="s">
        <v>66</v>
      </c>
      <c r="H210" s="1" t="s">
        <v>53</v>
      </c>
      <c r="I210" s="2">
        <v>122.05047528199999</v>
      </c>
      <c r="J210" s="2">
        <v>40.46</v>
      </c>
      <c r="K210" s="2">
        <f t="shared" si="44"/>
        <v>39</v>
      </c>
      <c r="L210" s="2">
        <f t="shared" si="45"/>
        <v>0</v>
      </c>
      <c r="R210" s="7">
        <v>31.88</v>
      </c>
      <c r="S210" s="5">
        <v>48453.614999999998</v>
      </c>
      <c r="T210" s="8">
        <v>0.8</v>
      </c>
      <c r="U210" s="5">
        <v>364.77</v>
      </c>
      <c r="Z210" s="9">
        <v>1.71</v>
      </c>
      <c r="AA210" s="5">
        <v>311.87835000000001</v>
      </c>
      <c r="AB210" s="10">
        <v>4.6100000000000003</v>
      </c>
      <c r="AC210" s="5">
        <v>756.7315000000001</v>
      </c>
      <c r="AL210" s="5" t="str">
        <f t="shared" si="46"/>
        <v/>
      </c>
      <c r="AN210" s="5" t="str">
        <f t="shared" si="47"/>
        <v/>
      </c>
      <c r="AP210" s="5" t="str">
        <f t="shared" si="48"/>
        <v/>
      </c>
      <c r="AS210" s="5">
        <f t="shared" si="49"/>
        <v>49886.994849999995</v>
      </c>
      <c r="AT210" s="11">
        <f t="shared" si="43"/>
        <v>0.61884389797343098</v>
      </c>
      <c r="AU210" s="5">
        <f t="shared" si="50"/>
        <v>618.8438979734309</v>
      </c>
    </row>
    <row r="211" spans="1:47" x14ac:dyDescent="0.3">
      <c r="A211" s="1" t="s">
        <v>268</v>
      </c>
      <c r="B211" s="1" t="s">
        <v>217</v>
      </c>
      <c r="C211" s="1" t="s">
        <v>218</v>
      </c>
      <c r="D211" s="1" t="s">
        <v>207</v>
      </c>
      <c r="E211" s="1" t="s">
        <v>61</v>
      </c>
      <c r="F211" s="1" t="s">
        <v>75</v>
      </c>
      <c r="G211" s="1" t="s">
        <v>66</v>
      </c>
      <c r="H211" s="1" t="s">
        <v>53</v>
      </c>
      <c r="I211" s="2">
        <v>122.05047528199999</v>
      </c>
      <c r="J211" s="2">
        <v>38.409999999999997</v>
      </c>
      <c r="K211" s="2">
        <f t="shared" si="44"/>
        <v>6.0200000000000005</v>
      </c>
      <c r="L211" s="2">
        <f t="shared" si="45"/>
        <v>0</v>
      </c>
      <c r="R211" s="7">
        <v>3.45</v>
      </c>
      <c r="S211" s="5">
        <v>5243.5687500000004</v>
      </c>
      <c r="T211" s="8">
        <v>2.52</v>
      </c>
      <c r="U211" s="5">
        <v>1149.0255</v>
      </c>
      <c r="Z211" s="9">
        <v>0.04</v>
      </c>
      <c r="AA211" s="5">
        <v>7.2953999999999999</v>
      </c>
      <c r="AB211" s="10">
        <v>0.01</v>
      </c>
      <c r="AC211" s="5">
        <v>1.6415</v>
      </c>
      <c r="AL211" s="5" t="str">
        <f t="shared" si="46"/>
        <v/>
      </c>
      <c r="AN211" s="5" t="str">
        <f t="shared" si="47"/>
        <v/>
      </c>
      <c r="AP211" s="5" t="str">
        <f t="shared" si="48"/>
        <v/>
      </c>
      <c r="AS211" s="5">
        <f t="shared" si="49"/>
        <v>6401.5311499999998</v>
      </c>
      <c r="AT211" s="11">
        <f t="shared" si="43"/>
        <v>7.941044558358161E-2</v>
      </c>
      <c r="AU211" s="5">
        <f t="shared" si="50"/>
        <v>79.410445583581605</v>
      </c>
    </row>
    <row r="212" spans="1:47" x14ac:dyDescent="0.3">
      <c r="A212" s="1" t="s">
        <v>269</v>
      </c>
      <c r="B212" s="1" t="s">
        <v>270</v>
      </c>
      <c r="C212" s="1" t="s">
        <v>271</v>
      </c>
      <c r="D212" s="1" t="s">
        <v>100</v>
      </c>
      <c r="E212" s="1" t="s">
        <v>104</v>
      </c>
      <c r="F212" s="1" t="s">
        <v>75</v>
      </c>
      <c r="G212" s="1" t="s">
        <v>66</v>
      </c>
      <c r="H212" s="1" t="s">
        <v>53</v>
      </c>
      <c r="I212" s="2">
        <v>156.533224706</v>
      </c>
      <c r="J212" s="2">
        <v>39.92</v>
      </c>
      <c r="K212" s="2">
        <f t="shared" si="44"/>
        <v>39.92</v>
      </c>
      <c r="L212" s="2">
        <f t="shared" si="45"/>
        <v>0</v>
      </c>
      <c r="R212" s="7">
        <v>39.92</v>
      </c>
      <c r="S212" s="5">
        <v>60673.41</v>
      </c>
      <c r="AL212" s="5" t="str">
        <f t="shared" si="46"/>
        <v/>
      </c>
      <c r="AN212" s="5" t="str">
        <f t="shared" si="47"/>
        <v/>
      </c>
      <c r="AP212" s="5" t="str">
        <f t="shared" si="48"/>
        <v/>
      </c>
      <c r="AS212" s="5">
        <f t="shared" si="49"/>
        <v>60673.41</v>
      </c>
      <c r="AT212" s="11">
        <f t="shared" si="43"/>
        <v>0.75264845398359681</v>
      </c>
      <c r="AU212" s="5">
        <f t="shared" si="50"/>
        <v>752.64845398359682</v>
      </c>
    </row>
    <row r="213" spans="1:47" x14ac:dyDescent="0.3">
      <c r="A213" s="1" t="s">
        <v>269</v>
      </c>
      <c r="B213" s="1" t="s">
        <v>270</v>
      </c>
      <c r="C213" s="1" t="s">
        <v>271</v>
      </c>
      <c r="D213" s="1" t="s">
        <v>100</v>
      </c>
      <c r="E213" s="1" t="s">
        <v>71</v>
      </c>
      <c r="F213" s="1" t="s">
        <v>75</v>
      </c>
      <c r="G213" s="1" t="s">
        <v>66</v>
      </c>
      <c r="H213" s="1" t="s">
        <v>53</v>
      </c>
      <c r="I213" s="2">
        <v>156.533224706</v>
      </c>
      <c r="J213" s="2">
        <v>35.35</v>
      </c>
      <c r="K213" s="2">
        <f t="shared" si="44"/>
        <v>35.350000000000009</v>
      </c>
      <c r="L213" s="2">
        <f t="shared" si="45"/>
        <v>0</v>
      </c>
      <c r="R213" s="7">
        <v>34.770000000000003</v>
      </c>
      <c r="S213" s="5">
        <v>52846.053750000006</v>
      </c>
      <c r="Z213" s="9">
        <v>0.24</v>
      </c>
      <c r="AA213" s="5">
        <v>43.772399999999998</v>
      </c>
      <c r="AB213" s="10">
        <v>0.34</v>
      </c>
      <c r="AC213" s="5">
        <v>55.811000000000007</v>
      </c>
      <c r="AL213" s="5" t="str">
        <f t="shared" si="46"/>
        <v/>
      </c>
      <c r="AN213" s="5" t="str">
        <f t="shared" si="47"/>
        <v/>
      </c>
      <c r="AP213" s="5" t="str">
        <f t="shared" si="48"/>
        <v/>
      </c>
      <c r="AS213" s="5">
        <f t="shared" si="49"/>
        <v>52945.63715000001</v>
      </c>
      <c r="AT213" s="11">
        <f t="shared" si="43"/>
        <v>0.65678609371261643</v>
      </c>
      <c r="AU213" s="5">
        <f t="shared" si="50"/>
        <v>656.78609371261643</v>
      </c>
    </row>
    <row r="214" spans="1:47" x14ac:dyDescent="0.3">
      <c r="A214" s="1" t="s">
        <v>269</v>
      </c>
      <c r="B214" s="1" t="s">
        <v>270</v>
      </c>
      <c r="C214" s="1" t="s">
        <v>271</v>
      </c>
      <c r="D214" s="1" t="s">
        <v>100</v>
      </c>
      <c r="E214" s="1" t="s">
        <v>58</v>
      </c>
      <c r="F214" s="1" t="s">
        <v>75</v>
      </c>
      <c r="G214" s="1" t="s">
        <v>66</v>
      </c>
      <c r="H214" s="1" t="s">
        <v>53</v>
      </c>
      <c r="I214" s="2">
        <v>156.533224706</v>
      </c>
      <c r="J214" s="2">
        <v>37.28</v>
      </c>
      <c r="K214" s="2">
        <f t="shared" si="44"/>
        <v>37.279999999999994</v>
      </c>
      <c r="L214" s="2">
        <f t="shared" si="45"/>
        <v>0</v>
      </c>
      <c r="R214" s="7">
        <v>37.119999999999997</v>
      </c>
      <c r="S214" s="5">
        <v>56417.759999999987</v>
      </c>
      <c r="AB214" s="10">
        <v>0.16</v>
      </c>
      <c r="AC214" s="5">
        <v>26.263999999999999</v>
      </c>
      <c r="AL214" s="5" t="str">
        <f t="shared" si="46"/>
        <v/>
      </c>
      <c r="AN214" s="5" t="str">
        <f t="shared" si="47"/>
        <v/>
      </c>
      <c r="AP214" s="5" t="str">
        <f t="shared" si="48"/>
        <v/>
      </c>
      <c r="AS214" s="5">
        <f t="shared" si="49"/>
        <v>56444.02399999999</v>
      </c>
      <c r="AT214" s="11">
        <f t="shared" si="43"/>
        <v>0.70018328292761234</v>
      </c>
      <c r="AU214" s="5">
        <f t="shared" si="50"/>
        <v>700.18328292761225</v>
      </c>
    </row>
    <row r="215" spans="1:47" x14ac:dyDescent="0.3">
      <c r="A215" s="1" t="s">
        <v>269</v>
      </c>
      <c r="B215" s="1" t="s">
        <v>270</v>
      </c>
      <c r="C215" s="1" t="s">
        <v>271</v>
      </c>
      <c r="D215" s="1" t="s">
        <v>100</v>
      </c>
      <c r="E215" s="1" t="s">
        <v>60</v>
      </c>
      <c r="F215" s="1" t="s">
        <v>75</v>
      </c>
      <c r="G215" s="1" t="s">
        <v>66</v>
      </c>
      <c r="H215" s="1" t="s">
        <v>53</v>
      </c>
      <c r="I215" s="2">
        <v>156.533224706</v>
      </c>
      <c r="J215" s="2">
        <v>37.97</v>
      </c>
      <c r="K215" s="2">
        <f t="shared" si="44"/>
        <v>37.910000000000004</v>
      </c>
      <c r="L215" s="2">
        <f t="shared" si="45"/>
        <v>0</v>
      </c>
      <c r="R215" s="7">
        <v>27.21</v>
      </c>
      <c r="S215" s="5">
        <v>41355.798750000002</v>
      </c>
      <c r="T215" s="8">
        <v>10.66</v>
      </c>
      <c r="U215" s="5">
        <v>4860.5602500000005</v>
      </c>
      <c r="AB215" s="10">
        <v>0.04</v>
      </c>
      <c r="AC215" s="5">
        <v>6.5660000000000007</v>
      </c>
      <c r="AL215" s="5" t="str">
        <f t="shared" si="46"/>
        <v/>
      </c>
      <c r="AN215" s="5" t="str">
        <f t="shared" si="47"/>
        <v/>
      </c>
      <c r="AP215" s="5" t="str">
        <f t="shared" si="48"/>
        <v/>
      </c>
      <c r="AS215" s="5">
        <f t="shared" si="49"/>
        <v>46222.925000000003</v>
      </c>
      <c r="AT215" s="11">
        <f t="shared" si="43"/>
        <v>0.57339142533524567</v>
      </c>
      <c r="AU215" s="5">
        <f t="shared" si="50"/>
        <v>573.39142533524569</v>
      </c>
    </row>
    <row r="216" spans="1:47" x14ac:dyDescent="0.3">
      <c r="A216" s="1" t="s">
        <v>272</v>
      </c>
      <c r="B216" s="1" t="s">
        <v>265</v>
      </c>
      <c r="C216" s="1" t="s">
        <v>266</v>
      </c>
      <c r="D216" s="1" t="s">
        <v>85</v>
      </c>
      <c r="E216" s="1" t="s">
        <v>70</v>
      </c>
      <c r="F216" s="1" t="s">
        <v>75</v>
      </c>
      <c r="G216" s="1" t="s">
        <v>66</v>
      </c>
      <c r="H216" s="1" t="s">
        <v>53</v>
      </c>
      <c r="I216" s="2">
        <v>63.300101145699998</v>
      </c>
      <c r="J216" s="2">
        <v>28.86</v>
      </c>
      <c r="K216" s="2">
        <f t="shared" si="44"/>
        <v>28.86</v>
      </c>
      <c r="L216" s="2">
        <f t="shared" si="45"/>
        <v>0</v>
      </c>
      <c r="R216" s="7">
        <v>22.08</v>
      </c>
      <c r="S216" s="5">
        <v>33558.602700000003</v>
      </c>
      <c r="T216" s="8">
        <v>1.36</v>
      </c>
      <c r="U216" s="5">
        <v>620.10900000000004</v>
      </c>
      <c r="Z216" s="9">
        <v>0.94</v>
      </c>
      <c r="AA216" s="5">
        <v>171.4419</v>
      </c>
      <c r="AB216" s="10">
        <v>4.4800000000000004</v>
      </c>
      <c r="AC216" s="5">
        <v>735.39200000000005</v>
      </c>
      <c r="AL216" s="5" t="str">
        <f t="shared" si="46"/>
        <v/>
      </c>
      <c r="AN216" s="5" t="str">
        <f t="shared" si="47"/>
        <v/>
      </c>
      <c r="AP216" s="5" t="str">
        <f t="shared" si="48"/>
        <v/>
      </c>
      <c r="AS216" s="5">
        <f t="shared" si="49"/>
        <v>35085.545599999998</v>
      </c>
      <c r="AT216" s="11">
        <f t="shared" si="43"/>
        <v>0.4352331878661671</v>
      </c>
      <c r="AU216" s="5">
        <f t="shared" si="50"/>
        <v>435.2331878661671</v>
      </c>
    </row>
    <row r="217" spans="1:47" x14ac:dyDescent="0.3">
      <c r="A217" s="1" t="s">
        <v>272</v>
      </c>
      <c r="B217" s="1" t="s">
        <v>265</v>
      </c>
      <c r="C217" s="1" t="s">
        <v>266</v>
      </c>
      <c r="D217" s="1" t="s">
        <v>85</v>
      </c>
      <c r="E217" s="1" t="s">
        <v>87</v>
      </c>
      <c r="F217" s="1" t="s">
        <v>75</v>
      </c>
      <c r="G217" s="1" t="s">
        <v>66</v>
      </c>
      <c r="H217" s="1" t="s">
        <v>53</v>
      </c>
      <c r="I217" s="2">
        <v>63.300101145699998</v>
      </c>
      <c r="J217" s="2">
        <v>29.66</v>
      </c>
      <c r="K217" s="2">
        <f t="shared" si="44"/>
        <v>29.66</v>
      </c>
      <c r="L217" s="2">
        <f t="shared" si="45"/>
        <v>0</v>
      </c>
      <c r="R217" s="7">
        <v>29.66</v>
      </c>
      <c r="S217" s="5">
        <v>45079.4925</v>
      </c>
      <c r="AL217" s="5" t="str">
        <f t="shared" si="46"/>
        <v/>
      </c>
      <c r="AN217" s="5" t="str">
        <f t="shared" si="47"/>
        <v/>
      </c>
      <c r="AP217" s="5" t="str">
        <f t="shared" si="48"/>
        <v/>
      </c>
      <c r="AS217" s="5">
        <f t="shared" si="49"/>
        <v>45079.4925</v>
      </c>
      <c r="AT217" s="11">
        <f t="shared" si="43"/>
        <v>0.5592072431150672</v>
      </c>
      <c r="AU217" s="5">
        <f t="shared" si="50"/>
        <v>559.20724311506717</v>
      </c>
    </row>
    <row r="218" spans="1:47" x14ac:dyDescent="0.3">
      <c r="A218" s="1" t="s">
        <v>272</v>
      </c>
      <c r="B218" s="1" t="s">
        <v>265</v>
      </c>
      <c r="C218" s="1" t="s">
        <v>266</v>
      </c>
      <c r="D218" s="1" t="s">
        <v>85</v>
      </c>
      <c r="E218" s="1" t="s">
        <v>71</v>
      </c>
      <c r="F218" s="1" t="s">
        <v>75</v>
      </c>
      <c r="G218" s="1" t="s">
        <v>66</v>
      </c>
      <c r="H218" s="1" t="s">
        <v>53</v>
      </c>
      <c r="I218" s="2">
        <v>63.300101145699998</v>
      </c>
      <c r="J218" s="2">
        <v>3.87</v>
      </c>
      <c r="K218" s="2">
        <f t="shared" si="44"/>
        <v>3.87</v>
      </c>
      <c r="L218" s="2">
        <f t="shared" si="45"/>
        <v>0</v>
      </c>
      <c r="R218" s="7">
        <v>0.08</v>
      </c>
      <c r="S218" s="5">
        <v>121.59</v>
      </c>
      <c r="Z218" s="9">
        <v>3.7</v>
      </c>
      <c r="AA218" s="5">
        <v>674.82449999999994</v>
      </c>
      <c r="AB218" s="10">
        <v>0.09</v>
      </c>
      <c r="AC218" s="5">
        <v>14.7735</v>
      </c>
      <c r="AL218" s="5" t="str">
        <f t="shared" si="46"/>
        <v/>
      </c>
      <c r="AN218" s="5" t="str">
        <f t="shared" si="47"/>
        <v/>
      </c>
      <c r="AP218" s="5" t="str">
        <f t="shared" si="48"/>
        <v/>
      </c>
      <c r="AS218" s="5">
        <f t="shared" si="49"/>
        <v>811.18799999999999</v>
      </c>
      <c r="AT218" s="11">
        <f t="shared" si="43"/>
        <v>1.0062717656549152E-2</v>
      </c>
      <c r="AU218" s="5">
        <f t="shared" si="50"/>
        <v>10.062717656549152</v>
      </c>
    </row>
    <row r="219" spans="1:47" x14ac:dyDescent="0.3">
      <c r="A219" s="1" t="s">
        <v>273</v>
      </c>
      <c r="B219" s="1" t="s">
        <v>192</v>
      </c>
      <c r="C219" s="1" t="s">
        <v>50</v>
      </c>
      <c r="D219" s="1" t="s">
        <v>193</v>
      </c>
      <c r="E219" s="1" t="s">
        <v>57</v>
      </c>
      <c r="F219" s="1" t="s">
        <v>81</v>
      </c>
      <c r="G219" s="1" t="s">
        <v>66</v>
      </c>
      <c r="H219" s="1" t="s">
        <v>53</v>
      </c>
      <c r="I219" s="2">
        <v>116.80757608</v>
      </c>
      <c r="J219" s="2">
        <v>38.17</v>
      </c>
      <c r="K219" s="2">
        <f t="shared" si="44"/>
        <v>9.56</v>
      </c>
      <c r="L219" s="2">
        <f t="shared" si="45"/>
        <v>6.21</v>
      </c>
      <c r="M219" s="3">
        <v>6.21</v>
      </c>
      <c r="T219" s="8">
        <v>9.56</v>
      </c>
      <c r="U219" s="5">
        <v>4359.0015000000003</v>
      </c>
      <c r="AL219" s="5" t="str">
        <f t="shared" si="46"/>
        <v/>
      </c>
      <c r="AN219" s="5" t="str">
        <f t="shared" si="47"/>
        <v/>
      </c>
      <c r="AP219" s="5" t="str">
        <f t="shared" si="48"/>
        <v/>
      </c>
      <c r="AS219" s="5">
        <f t="shared" si="49"/>
        <v>4359.0015000000003</v>
      </c>
      <c r="AT219" s="11">
        <f t="shared" si="43"/>
        <v>5.4073040231086063E-2</v>
      </c>
      <c r="AU219" s="5">
        <f t="shared" si="50"/>
        <v>54.073040231086061</v>
      </c>
    </row>
    <row r="220" spans="1:47" x14ac:dyDescent="0.3">
      <c r="A220" s="1" t="s">
        <v>273</v>
      </c>
      <c r="B220" s="1" t="s">
        <v>192</v>
      </c>
      <c r="C220" s="1" t="s">
        <v>50</v>
      </c>
      <c r="D220" s="1" t="s">
        <v>193</v>
      </c>
      <c r="E220" s="1" t="s">
        <v>51</v>
      </c>
      <c r="F220" s="1" t="s">
        <v>81</v>
      </c>
      <c r="G220" s="1" t="s">
        <v>66</v>
      </c>
      <c r="H220" s="1" t="s">
        <v>53</v>
      </c>
      <c r="I220" s="2">
        <v>116.80757608</v>
      </c>
      <c r="J220" s="2">
        <v>36.69</v>
      </c>
      <c r="K220" s="2">
        <f t="shared" si="44"/>
        <v>20.78</v>
      </c>
      <c r="L220" s="2">
        <f t="shared" si="45"/>
        <v>15.91</v>
      </c>
      <c r="M220" s="3">
        <v>15.91</v>
      </c>
      <c r="T220" s="8">
        <v>20.78</v>
      </c>
      <c r="U220" s="5">
        <v>9474.9007500000007</v>
      </c>
      <c r="AL220" s="5" t="str">
        <f t="shared" si="46"/>
        <v/>
      </c>
      <c r="AN220" s="5" t="str">
        <f t="shared" si="47"/>
        <v/>
      </c>
      <c r="AP220" s="5" t="str">
        <f t="shared" si="48"/>
        <v/>
      </c>
      <c r="AS220" s="5">
        <f t="shared" si="49"/>
        <v>9474.9007500000007</v>
      </c>
      <c r="AT220" s="11">
        <f t="shared" si="43"/>
        <v>0.11753533221777912</v>
      </c>
      <c r="AU220" s="5">
        <f t="shared" si="50"/>
        <v>117.53533221777913</v>
      </c>
    </row>
    <row r="221" spans="1:47" x14ac:dyDescent="0.3">
      <c r="A221" s="1" t="s">
        <v>273</v>
      </c>
      <c r="B221" s="1" t="s">
        <v>192</v>
      </c>
      <c r="C221" s="1" t="s">
        <v>50</v>
      </c>
      <c r="D221" s="1" t="s">
        <v>193</v>
      </c>
      <c r="E221" s="1" t="s">
        <v>70</v>
      </c>
      <c r="F221" s="1" t="s">
        <v>81</v>
      </c>
      <c r="G221" s="1" t="s">
        <v>66</v>
      </c>
      <c r="H221" s="1" t="s">
        <v>53</v>
      </c>
      <c r="I221" s="2">
        <v>116.80757608</v>
      </c>
      <c r="J221" s="2">
        <v>18.809999999999999</v>
      </c>
      <c r="K221" s="2">
        <f t="shared" si="44"/>
        <v>10.79</v>
      </c>
      <c r="L221" s="2">
        <f t="shared" si="45"/>
        <v>4.3600000000000003</v>
      </c>
      <c r="M221" s="3">
        <v>4.3600000000000003</v>
      </c>
      <c r="T221" s="8">
        <v>10.79</v>
      </c>
      <c r="U221" s="5">
        <v>4919.8353749999997</v>
      </c>
      <c r="AL221" s="5" t="str">
        <f t="shared" si="46"/>
        <v/>
      </c>
      <c r="AN221" s="5" t="str">
        <f t="shared" si="47"/>
        <v/>
      </c>
      <c r="AP221" s="5" t="str">
        <f t="shared" si="48"/>
        <v/>
      </c>
      <c r="AS221" s="5">
        <f t="shared" si="49"/>
        <v>4919.8353749999997</v>
      </c>
      <c r="AT221" s="11">
        <f t="shared" si="43"/>
        <v>6.103013641144546E-2</v>
      </c>
      <c r="AU221" s="5">
        <f t="shared" si="50"/>
        <v>61.030136411445454</v>
      </c>
    </row>
    <row r="222" spans="1:47" x14ac:dyDescent="0.3">
      <c r="A222" s="1" t="s">
        <v>274</v>
      </c>
      <c r="B222" s="1" t="s">
        <v>275</v>
      </c>
      <c r="C222" s="1" t="s">
        <v>276</v>
      </c>
      <c r="D222" s="1" t="s">
        <v>174</v>
      </c>
      <c r="E222" s="1" t="s">
        <v>70</v>
      </c>
      <c r="F222" s="1" t="s">
        <v>81</v>
      </c>
      <c r="G222" s="1" t="s">
        <v>66</v>
      </c>
      <c r="H222" s="1" t="s">
        <v>53</v>
      </c>
      <c r="I222" s="2">
        <v>39.047637518899997</v>
      </c>
      <c r="J222" s="2">
        <v>18.82</v>
      </c>
      <c r="K222" s="2">
        <f t="shared" si="44"/>
        <v>14.67</v>
      </c>
      <c r="L222" s="2">
        <f t="shared" si="45"/>
        <v>0</v>
      </c>
      <c r="T222" s="8">
        <v>14.67</v>
      </c>
      <c r="U222" s="5">
        <v>6688.9698750000007</v>
      </c>
      <c r="AL222" s="5" t="str">
        <f t="shared" si="46"/>
        <v/>
      </c>
      <c r="AN222" s="5" t="str">
        <f t="shared" si="47"/>
        <v/>
      </c>
      <c r="AP222" s="5" t="str">
        <f t="shared" si="48"/>
        <v/>
      </c>
      <c r="AS222" s="5">
        <f t="shared" si="49"/>
        <v>6688.9698750000007</v>
      </c>
      <c r="AT222" s="11">
        <f t="shared" si="43"/>
        <v>8.2976098346237717E-2</v>
      </c>
      <c r="AU222" s="5">
        <f t="shared" si="50"/>
        <v>82.97609834623772</v>
      </c>
    </row>
    <row r="223" spans="1:47" x14ac:dyDescent="0.3">
      <c r="A223" s="1" t="s">
        <v>277</v>
      </c>
      <c r="B223" s="1" t="s">
        <v>205</v>
      </c>
      <c r="C223" s="1" t="s">
        <v>206</v>
      </c>
      <c r="D223" s="1" t="s">
        <v>207</v>
      </c>
      <c r="E223" s="1" t="s">
        <v>104</v>
      </c>
      <c r="F223" s="1" t="s">
        <v>81</v>
      </c>
      <c r="G223" s="1" t="s">
        <v>66</v>
      </c>
      <c r="H223" s="1" t="s">
        <v>53</v>
      </c>
      <c r="I223" s="2">
        <v>322.65692647999998</v>
      </c>
      <c r="J223" s="2">
        <v>40.340000000000003</v>
      </c>
      <c r="K223" s="2">
        <f t="shared" si="44"/>
        <v>3.02</v>
      </c>
      <c r="L223" s="2">
        <f t="shared" si="45"/>
        <v>0</v>
      </c>
      <c r="T223" s="8">
        <v>3.02</v>
      </c>
      <c r="U223" s="5">
        <v>1377.00675</v>
      </c>
      <c r="AL223" s="5" t="str">
        <f t="shared" si="46"/>
        <v/>
      </c>
      <c r="AN223" s="5" t="str">
        <f t="shared" si="47"/>
        <v/>
      </c>
      <c r="AP223" s="5" t="str">
        <f t="shared" si="48"/>
        <v/>
      </c>
      <c r="AS223" s="5">
        <f t="shared" si="49"/>
        <v>1377.00675</v>
      </c>
      <c r="AT223" s="11">
        <f t="shared" si="43"/>
        <v>1.7081650784297062E-2</v>
      </c>
      <c r="AU223" s="5">
        <f t="shared" si="50"/>
        <v>17.081650784297061</v>
      </c>
    </row>
    <row r="224" spans="1:47" x14ac:dyDescent="0.3">
      <c r="A224" s="1" t="s">
        <v>277</v>
      </c>
      <c r="B224" s="1" t="s">
        <v>205</v>
      </c>
      <c r="C224" s="1" t="s">
        <v>206</v>
      </c>
      <c r="D224" s="1" t="s">
        <v>207</v>
      </c>
      <c r="E224" s="1" t="s">
        <v>71</v>
      </c>
      <c r="F224" s="1" t="s">
        <v>81</v>
      </c>
      <c r="G224" s="1" t="s">
        <v>66</v>
      </c>
      <c r="H224" s="1" t="s">
        <v>53</v>
      </c>
      <c r="I224" s="2">
        <v>322.65692647999998</v>
      </c>
      <c r="J224" s="2">
        <v>39.57</v>
      </c>
      <c r="K224" s="2">
        <f t="shared" si="44"/>
        <v>26.39</v>
      </c>
      <c r="L224" s="2">
        <f t="shared" si="45"/>
        <v>0</v>
      </c>
      <c r="T224" s="8">
        <v>26.39</v>
      </c>
      <c r="U224" s="5">
        <v>12032.850375</v>
      </c>
      <c r="AL224" s="5" t="str">
        <f t="shared" si="46"/>
        <v/>
      </c>
      <c r="AN224" s="5" t="str">
        <f t="shared" si="47"/>
        <v/>
      </c>
      <c r="AP224" s="5" t="str">
        <f t="shared" si="48"/>
        <v/>
      </c>
      <c r="AS224" s="5">
        <f t="shared" si="49"/>
        <v>12032.850375</v>
      </c>
      <c r="AT224" s="11">
        <f t="shared" si="43"/>
        <v>0.14926647821112565</v>
      </c>
      <c r="AU224" s="5">
        <f t="shared" si="50"/>
        <v>149.26647821112564</v>
      </c>
    </row>
    <row r="225" spans="1:47" x14ac:dyDescent="0.3">
      <c r="A225" s="1" t="s">
        <v>278</v>
      </c>
      <c r="B225" s="1" t="s">
        <v>279</v>
      </c>
      <c r="C225" s="1" t="s">
        <v>280</v>
      </c>
      <c r="D225" s="1" t="s">
        <v>281</v>
      </c>
      <c r="E225" s="1" t="s">
        <v>57</v>
      </c>
      <c r="F225" s="1" t="s">
        <v>76</v>
      </c>
      <c r="G225" s="1" t="s">
        <v>66</v>
      </c>
      <c r="H225" s="1" t="s">
        <v>53</v>
      </c>
      <c r="I225" s="2">
        <v>164.89848894299999</v>
      </c>
      <c r="J225" s="2">
        <v>39.380000000000003</v>
      </c>
      <c r="K225" s="2">
        <f t="shared" si="44"/>
        <v>34.229999999999997</v>
      </c>
      <c r="L225" s="2">
        <f t="shared" si="45"/>
        <v>0</v>
      </c>
      <c r="R225" s="7">
        <v>1.93</v>
      </c>
      <c r="S225" s="5">
        <v>2933.3587499999999</v>
      </c>
      <c r="T225" s="8">
        <v>32.299999999999997</v>
      </c>
      <c r="U225" s="5">
        <v>14727.588750000001</v>
      </c>
      <c r="AL225" s="5" t="str">
        <f t="shared" si="46"/>
        <v/>
      </c>
      <c r="AN225" s="5" t="str">
        <f t="shared" si="47"/>
        <v/>
      </c>
      <c r="AP225" s="5" t="str">
        <f t="shared" si="48"/>
        <v/>
      </c>
      <c r="AS225" s="5">
        <f t="shared" si="49"/>
        <v>17660.947500000002</v>
      </c>
      <c r="AT225" s="11">
        <f t="shared" si="43"/>
        <v>0.21908254096416321</v>
      </c>
      <c r="AU225" s="5">
        <f t="shared" si="50"/>
        <v>219.08254096416323</v>
      </c>
    </row>
    <row r="226" spans="1:47" x14ac:dyDescent="0.3">
      <c r="A226" s="1" t="s">
        <v>278</v>
      </c>
      <c r="B226" s="1" t="s">
        <v>279</v>
      </c>
      <c r="C226" s="1" t="s">
        <v>280</v>
      </c>
      <c r="D226" s="1" t="s">
        <v>281</v>
      </c>
      <c r="E226" s="1" t="s">
        <v>51</v>
      </c>
      <c r="F226" s="1" t="s">
        <v>76</v>
      </c>
      <c r="G226" s="1" t="s">
        <v>66</v>
      </c>
      <c r="H226" s="1" t="s">
        <v>53</v>
      </c>
      <c r="I226" s="2">
        <v>164.89848894299999</v>
      </c>
      <c r="J226" s="2">
        <v>38.17</v>
      </c>
      <c r="K226" s="2">
        <f t="shared" si="44"/>
        <v>38.159999999999997</v>
      </c>
      <c r="L226" s="2">
        <f t="shared" si="45"/>
        <v>0</v>
      </c>
      <c r="R226" s="7">
        <v>36.25</v>
      </c>
      <c r="S226" s="5">
        <v>55095.46875</v>
      </c>
      <c r="T226" s="8">
        <v>1.91</v>
      </c>
      <c r="U226" s="5">
        <v>870.888375</v>
      </c>
      <c r="AL226" s="5" t="str">
        <f t="shared" si="46"/>
        <v/>
      </c>
      <c r="AN226" s="5" t="str">
        <f t="shared" si="47"/>
        <v/>
      </c>
      <c r="AP226" s="5" t="str">
        <f t="shared" si="48"/>
        <v/>
      </c>
      <c r="AS226" s="5">
        <f t="shared" si="49"/>
        <v>55966.357125000002</v>
      </c>
      <c r="AT226" s="11">
        <f t="shared" si="43"/>
        <v>0.69425786625846653</v>
      </c>
      <c r="AU226" s="5">
        <f t="shared" si="50"/>
        <v>694.25786625846661</v>
      </c>
    </row>
    <row r="227" spans="1:47" x14ac:dyDescent="0.3">
      <c r="A227" s="1" t="s">
        <v>278</v>
      </c>
      <c r="B227" s="1" t="s">
        <v>279</v>
      </c>
      <c r="C227" s="1" t="s">
        <v>280</v>
      </c>
      <c r="D227" s="1" t="s">
        <v>281</v>
      </c>
      <c r="E227" s="1" t="s">
        <v>70</v>
      </c>
      <c r="F227" s="1" t="s">
        <v>76</v>
      </c>
      <c r="G227" s="1" t="s">
        <v>66</v>
      </c>
      <c r="H227" s="1" t="s">
        <v>53</v>
      </c>
      <c r="I227" s="2">
        <v>164.89848894299999</v>
      </c>
      <c r="J227" s="2">
        <v>40.049999999999997</v>
      </c>
      <c r="K227" s="2">
        <f t="shared" si="44"/>
        <v>40</v>
      </c>
      <c r="L227" s="2">
        <f t="shared" si="45"/>
        <v>0</v>
      </c>
      <c r="R227" s="7">
        <v>39.69</v>
      </c>
      <c r="S227" s="5">
        <v>40040.021250000013</v>
      </c>
      <c r="T227" s="8">
        <v>0.31</v>
      </c>
      <c r="U227" s="5">
        <v>94.449375000000003</v>
      </c>
      <c r="AL227" s="5" t="str">
        <f t="shared" si="46"/>
        <v/>
      </c>
      <c r="AN227" s="5" t="str">
        <f t="shared" si="47"/>
        <v/>
      </c>
      <c r="AP227" s="5" t="str">
        <f t="shared" si="48"/>
        <v/>
      </c>
      <c r="AS227" s="5">
        <f t="shared" si="49"/>
        <v>40134.470625000009</v>
      </c>
      <c r="AT227" s="11">
        <f t="shared" si="43"/>
        <v>0.49786467032850695</v>
      </c>
      <c r="AU227" s="5">
        <f t="shared" si="50"/>
        <v>497.86467032850697</v>
      </c>
    </row>
    <row r="228" spans="1:47" x14ac:dyDescent="0.3">
      <c r="A228" s="1" t="s">
        <v>278</v>
      </c>
      <c r="B228" s="1" t="s">
        <v>279</v>
      </c>
      <c r="C228" s="1" t="s">
        <v>280</v>
      </c>
      <c r="D228" s="1" t="s">
        <v>281</v>
      </c>
      <c r="E228" s="1" t="s">
        <v>87</v>
      </c>
      <c r="F228" s="1" t="s">
        <v>76</v>
      </c>
      <c r="G228" s="1" t="s">
        <v>66</v>
      </c>
      <c r="H228" s="1" t="s">
        <v>53</v>
      </c>
      <c r="I228" s="2">
        <v>164.89848894299999</v>
      </c>
      <c r="J228" s="2">
        <v>41.17</v>
      </c>
      <c r="K228" s="2">
        <f t="shared" si="44"/>
        <v>32.270000000000003</v>
      </c>
      <c r="L228" s="2">
        <f t="shared" si="45"/>
        <v>0</v>
      </c>
      <c r="R228" s="7">
        <v>2.4300000000000002</v>
      </c>
      <c r="S228" s="5">
        <v>2116.96875</v>
      </c>
      <c r="T228" s="8">
        <v>29.84</v>
      </c>
      <c r="U228" s="5">
        <v>9130.9747500000012</v>
      </c>
      <c r="AL228" s="5" t="str">
        <f t="shared" si="46"/>
        <v/>
      </c>
      <c r="AN228" s="5" t="str">
        <f t="shared" si="47"/>
        <v/>
      </c>
      <c r="AP228" s="5" t="str">
        <f t="shared" si="48"/>
        <v/>
      </c>
      <c r="AS228" s="5">
        <f t="shared" si="49"/>
        <v>11247.943500000001</v>
      </c>
      <c r="AT228" s="11">
        <f t="shared" si="43"/>
        <v>0.13952977565905472</v>
      </c>
      <c r="AU228" s="5">
        <f t="shared" si="50"/>
        <v>139.52977565905471</v>
      </c>
    </row>
    <row r="229" spans="1:47" x14ac:dyDescent="0.3">
      <c r="A229" s="1" t="s">
        <v>282</v>
      </c>
      <c r="B229" s="1" t="s">
        <v>275</v>
      </c>
      <c r="C229" s="1" t="s">
        <v>276</v>
      </c>
      <c r="D229" s="1" t="s">
        <v>174</v>
      </c>
      <c r="E229" s="1" t="s">
        <v>104</v>
      </c>
      <c r="F229" s="1" t="s">
        <v>76</v>
      </c>
      <c r="G229" s="1" t="s">
        <v>66</v>
      </c>
      <c r="H229" s="1" t="s">
        <v>53</v>
      </c>
      <c r="I229" s="2">
        <v>201.02212969499999</v>
      </c>
      <c r="J229" s="2">
        <v>40.08</v>
      </c>
      <c r="K229" s="2">
        <f t="shared" si="44"/>
        <v>29.5</v>
      </c>
      <c r="L229" s="2">
        <f t="shared" si="45"/>
        <v>0</v>
      </c>
      <c r="R229" s="7">
        <v>3.67</v>
      </c>
      <c r="S229" s="5">
        <v>3187.395</v>
      </c>
      <c r="T229" s="8">
        <v>25.83</v>
      </c>
      <c r="U229" s="5">
        <v>6730.0065000000004</v>
      </c>
      <c r="AL229" s="5" t="str">
        <f t="shared" si="46"/>
        <v/>
      </c>
      <c r="AN229" s="5" t="str">
        <f t="shared" si="47"/>
        <v/>
      </c>
      <c r="AP229" s="5" t="str">
        <f t="shared" si="48"/>
        <v/>
      </c>
      <c r="AS229" s="5">
        <f t="shared" si="49"/>
        <v>9917.4014999999999</v>
      </c>
      <c r="AT229" s="11">
        <f t="shared" si="43"/>
        <v>0.12302451611850404</v>
      </c>
      <c r="AU229" s="5">
        <f t="shared" si="50"/>
        <v>123.02451611850404</v>
      </c>
    </row>
    <row r="230" spans="1:47" x14ac:dyDescent="0.3">
      <c r="A230" s="1" t="s">
        <v>282</v>
      </c>
      <c r="B230" s="1" t="s">
        <v>275</v>
      </c>
      <c r="C230" s="1" t="s">
        <v>276</v>
      </c>
      <c r="D230" s="1" t="s">
        <v>174</v>
      </c>
      <c r="E230" s="1" t="s">
        <v>71</v>
      </c>
      <c r="F230" s="1" t="s">
        <v>76</v>
      </c>
      <c r="G230" s="1" t="s">
        <v>66</v>
      </c>
      <c r="H230" s="1" t="s">
        <v>53</v>
      </c>
      <c r="I230" s="2">
        <v>201.02212969499999</v>
      </c>
      <c r="J230" s="2">
        <v>38.83</v>
      </c>
      <c r="K230" s="2">
        <f t="shared" si="44"/>
        <v>38.830000000000005</v>
      </c>
      <c r="L230" s="2">
        <f t="shared" si="45"/>
        <v>0</v>
      </c>
      <c r="R230" s="7">
        <v>38.450000000000003</v>
      </c>
      <c r="S230" s="5">
        <v>33393.824999999997</v>
      </c>
      <c r="T230" s="8">
        <v>0.38</v>
      </c>
      <c r="U230" s="5">
        <v>99.009</v>
      </c>
      <c r="AL230" s="5" t="str">
        <f t="shared" si="46"/>
        <v/>
      </c>
      <c r="AN230" s="5" t="str">
        <f t="shared" si="47"/>
        <v/>
      </c>
      <c r="AP230" s="5" t="str">
        <f t="shared" si="48"/>
        <v/>
      </c>
      <c r="AS230" s="5">
        <f t="shared" si="49"/>
        <v>33492.833999999995</v>
      </c>
      <c r="AT230" s="11">
        <f t="shared" si="43"/>
        <v>0.41547573689412287</v>
      </c>
      <c r="AU230" s="5">
        <f t="shared" si="50"/>
        <v>415.47573689412286</v>
      </c>
    </row>
    <row r="231" spans="1:47" x14ac:dyDescent="0.3">
      <c r="A231" s="1" t="s">
        <v>282</v>
      </c>
      <c r="B231" s="1" t="s">
        <v>275</v>
      </c>
      <c r="C231" s="1" t="s">
        <v>276</v>
      </c>
      <c r="D231" s="1" t="s">
        <v>174</v>
      </c>
      <c r="E231" s="1" t="s">
        <v>58</v>
      </c>
      <c r="F231" s="1" t="s">
        <v>76</v>
      </c>
      <c r="G231" s="1" t="s">
        <v>66</v>
      </c>
      <c r="H231" s="1" t="s">
        <v>53</v>
      </c>
      <c r="I231" s="2">
        <v>201.02212969499999</v>
      </c>
      <c r="J231" s="2">
        <v>37.700000000000003</v>
      </c>
      <c r="K231" s="2">
        <f t="shared" si="44"/>
        <v>37.700000000000003</v>
      </c>
      <c r="L231" s="2">
        <f t="shared" si="45"/>
        <v>0</v>
      </c>
      <c r="R231" s="7">
        <v>34.5</v>
      </c>
      <c r="S231" s="5">
        <v>29963.25</v>
      </c>
      <c r="T231" s="8">
        <v>3.2</v>
      </c>
      <c r="U231" s="5">
        <v>833.7600000000001</v>
      </c>
      <c r="AL231" s="5" t="str">
        <f t="shared" ref="AL231:AL262" si="51">IF(AK231&gt;0,AK231*$AL$1,"")</f>
        <v/>
      </c>
      <c r="AN231" s="5" t="str">
        <f t="shared" ref="AN231:AN262" si="52">IF(AM231&gt;0,AM231*$AN$1,"")</f>
        <v/>
      </c>
      <c r="AP231" s="5" t="str">
        <f t="shared" ref="AP231:AP262" si="53">IF(AO231&gt;0,AO231*$AP$1,"")</f>
        <v/>
      </c>
      <c r="AS231" s="5">
        <f t="shared" si="49"/>
        <v>30797.01</v>
      </c>
      <c r="AT231" s="11">
        <f t="shared" si="43"/>
        <v>0.38203427108872517</v>
      </c>
      <c r="AU231" s="5">
        <f t="shared" ref="AU231:AU262" si="54">(AT231/100)*$AU$1</f>
        <v>382.03427108872518</v>
      </c>
    </row>
    <row r="232" spans="1:47" x14ac:dyDescent="0.3">
      <c r="A232" s="1" t="s">
        <v>282</v>
      </c>
      <c r="B232" s="1" t="s">
        <v>275</v>
      </c>
      <c r="C232" s="1" t="s">
        <v>276</v>
      </c>
      <c r="D232" s="1" t="s">
        <v>174</v>
      </c>
      <c r="E232" s="1" t="s">
        <v>60</v>
      </c>
      <c r="F232" s="1" t="s">
        <v>76</v>
      </c>
      <c r="G232" s="1" t="s">
        <v>66</v>
      </c>
      <c r="H232" s="1" t="s">
        <v>53</v>
      </c>
      <c r="I232" s="2">
        <v>201.02212969499999</v>
      </c>
      <c r="J232" s="2">
        <v>38.94</v>
      </c>
      <c r="K232" s="2">
        <f t="shared" si="44"/>
        <v>14.049999999999999</v>
      </c>
      <c r="L232" s="2">
        <f t="shared" si="45"/>
        <v>0</v>
      </c>
      <c r="R232" s="7">
        <v>2.36</v>
      </c>
      <c r="S232" s="5">
        <v>2049.66</v>
      </c>
      <c r="T232" s="8">
        <v>11.69</v>
      </c>
      <c r="U232" s="5">
        <v>3045.8294999999998</v>
      </c>
      <c r="AL232" s="5" t="str">
        <f t="shared" si="51"/>
        <v/>
      </c>
      <c r="AN232" s="5" t="str">
        <f t="shared" si="52"/>
        <v/>
      </c>
      <c r="AP232" s="5" t="str">
        <f t="shared" si="53"/>
        <v/>
      </c>
      <c r="AS232" s="5">
        <f t="shared" si="49"/>
        <v>5095.4894999999997</v>
      </c>
      <c r="AT232" s="11">
        <f t="shared" si="43"/>
        <v>6.3209110786168934E-2</v>
      </c>
      <c r="AU232" s="5">
        <f t="shared" si="54"/>
        <v>63.209110786168928</v>
      </c>
    </row>
    <row r="233" spans="1:47" x14ac:dyDescent="0.3">
      <c r="A233" s="1" t="s">
        <v>283</v>
      </c>
      <c r="B233" s="1" t="s">
        <v>284</v>
      </c>
      <c r="C233" s="1" t="s">
        <v>145</v>
      </c>
      <c r="D233" s="1" t="s">
        <v>146</v>
      </c>
      <c r="E233" s="1" t="s">
        <v>91</v>
      </c>
      <c r="F233" s="1" t="s">
        <v>77</v>
      </c>
      <c r="G233" s="1" t="s">
        <v>66</v>
      </c>
      <c r="H233" s="1" t="s">
        <v>53</v>
      </c>
      <c r="I233" s="2">
        <v>239.07442419899999</v>
      </c>
      <c r="J233" s="2">
        <v>40.32</v>
      </c>
      <c r="K233" s="2">
        <f t="shared" si="44"/>
        <v>36.630000000000003</v>
      </c>
      <c r="L233" s="2">
        <f t="shared" si="45"/>
        <v>3.37</v>
      </c>
      <c r="M233" s="3">
        <v>3.37</v>
      </c>
      <c r="R233" s="7">
        <v>7.49</v>
      </c>
      <c r="S233" s="5">
        <v>7768.7325000000001</v>
      </c>
      <c r="T233" s="8">
        <v>27.87</v>
      </c>
      <c r="U233" s="5">
        <v>7281.0697499999997</v>
      </c>
      <c r="AB233" s="10">
        <v>1.27</v>
      </c>
      <c r="AC233" s="5">
        <v>119.126</v>
      </c>
      <c r="AL233" s="5" t="str">
        <f t="shared" si="51"/>
        <v/>
      </c>
      <c r="AN233" s="5" t="str">
        <f t="shared" si="52"/>
        <v/>
      </c>
      <c r="AP233" s="5" t="str">
        <f t="shared" si="53"/>
        <v/>
      </c>
      <c r="AS233" s="5">
        <f t="shared" si="49"/>
        <v>15168.928250000001</v>
      </c>
      <c r="AT233" s="11">
        <f t="shared" si="43"/>
        <v>0.18816925562533252</v>
      </c>
      <c r="AU233" s="5">
        <f t="shared" si="54"/>
        <v>188.16925562533251</v>
      </c>
    </row>
    <row r="234" spans="1:47" x14ac:dyDescent="0.3">
      <c r="A234" s="1" t="s">
        <v>283</v>
      </c>
      <c r="B234" s="1" t="s">
        <v>284</v>
      </c>
      <c r="C234" s="1" t="s">
        <v>145</v>
      </c>
      <c r="D234" s="1" t="s">
        <v>146</v>
      </c>
      <c r="E234" s="1" t="s">
        <v>67</v>
      </c>
      <c r="F234" s="1" t="s">
        <v>77</v>
      </c>
      <c r="G234" s="1" t="s">
        <v>66</v>
      </c>
      <c r="H234" s="1" t="s">
        <v>53</v>
      </c>
      <c r="I234" s="2">
        <v>239.07442419899999</v>
      </c>
      <c r="J234" s="2">
        <v>39.92</v>
      </c>
      <c r="K234" s="2">
        <f t="shared" si="44"/>
        <v>39.190000000000005</v>
      </c>
      <c r="L234" s="2">
        <f t="shared" si="45"/>
        <v>0.73</v>
      </c>
      <c r="M234" s="3">
        <v>0.73</v>
      </c>
      <c r="R234" s="7">
        <v>16.309999999999999</v>
      </c>
      <c r="S234" s="5">
        <v>16946.606250000001</v>
      </c>
      <c r="T234" s="8">
        <v>22.86</v>
      </c>
      <c r="U234" s="5">
        <v>5960.0812500000002</v>
      </c>
      <c r="AB234" s="10">
        <v>0.02</v>
      </c>
      <c r="AC234" s="5">
        <v>1.8759999999999999</v>
      </c>
      <c r="AL234" s="5" t="str">
        <f t="shared" si="51"/>
        <v/>
      </c>
      <c r="AN234" s="5" t="str">
        <f t="shared" si="52"/>
        <v/>
      </c>
      <c r="AP234" s="5" t="str">
        <f t="shared" si="53"/>
        <v/>
      </c>
      <c r="AS234" s="5">
        <f t="shared" si="49"/>
        <v>22908.5635</v>
      </c>
      <c r="AT234" s="11">
        <f t="shared" si="43"/>
        <v>0.28417876795222247</v>
      </c>
      <c r="AU234" s="5">
        <f t="shared" si="54"/>
        <v>284.17876795222247</v>
      </c>
    </row>
    <row r="235" spans="1:47" x14ac:dyDescent="0.3">
      <c r="A235" s="1" t="s">
        <v>283</v>
      </c>
      <c r="B235" s="1" t="s">
        <v>284</v>
      </c>
      <c r="C235" s="1" t="s">
        <v>145</v>
      </c>
      <c r="D235" s="1" t="s">
        <v>146</v>
      </c>
      <c r="E235" s="1" t="s">
        <v>57</v>
      </c>
      <c r="F235" s="1" t="s">
        <v>77</v>
      </c>
      <c r="G235" s="1" t="s">
        <v>66</v>
      </c>
      <c r="H235" s="1" t="s">
        <v>53</v>
      </c>
      <c r="I235" s="2">
        <v>239.07442419899999</v>
      </c>
      <c r="J235" s="2">
        <v>37.6</v>
      </c>
      <c r="K235" s="2">
        <f t="shared" si="44"/>
        <v>37.6</v>
      </c>
      <c r="L235" s="2">
        <f t="shared" si="45"/>
        <v>0</v>
      </c>
      <c r="R235" s="7">
        <v>34.1</v>
      </c>
      <c r="S235" s="5">
        <v>51827.737500000003</v>
      </c>
      <c r="AB235" s="10">
        <v>3.5</v>
      </c>
      <c r="AC235" s="5">
        <v>574.52499999999998</v>
      </c>
      <c r="AL235" s="5" t="str">
        <f t="shared" si="51"/>
        <v/>
      </c>
      <c r="AN235" s="5" t="str">
        <f t="shared" si="52"/>
        <v/>
      </c>
      <c r="AP235" s="5" t="str">
        <f t="shared" si="53"/>
        <v/>
      </c>
      <c r="AS235" s="5">
        <f t="shared" si="49"/>
        <v>52402.262500000004</v>
      </c>
      <c r="AT235" s="11">
        <f t="shared" si="43"/>
        <v>0.6500455777228874</v>
      </c>
      <c r="AU235" s="5">
        <f t="shared" si="54"/>
        <v>650.0455777228874</v>
      </c>
    </row>
    <row r="236" spans="1:47" x14ac:dyDescent="0.3">
      <c r="A236" s="1" t="s">
        <v>283</v>
      </c>
      <c r="B236" s="1" t="s">
        <v>284</v>
      </c>
      <c r="C236" s="1" t="s">
        <v>145</v>
      </c>
      <c r="D236" s="1" t="s">
        <v>146</v>
      </c>
      <c r="E236" s="1" t="s">
        <v>51</v>
      </c>
      <c r="F236" s="1" t="s">
        <v>77</v>
      </c>
      <c r="G236" s="1" t="s">
        <v>66</v>
      </c>
      <c r="H236" s="1" t="s">
        <v>53</v>
      </c>
      <c r="I236" s="2">
        <v>239.07442419899999</v>
      </c>
      <c r="J236" s="2">
        <v>35.5</v>
      </c>
      <c r="K236" s="2">
        <f t="shared" si="44"/>
        <v>35.5</v>
      </c>
      <c r="L236" s="2">
        <f t="shared" si="45"/>
        <v>0</v>
      </c>
      <c r="R236" s="7">
        <v>18.989999999999998</v>
      </c>
      <c r="S236" s="5">
        <v>28862.42625</v>
      </c>
      <c r="T236" s="8">
        <v>7.37</v>
      </c>
      <c r="U236" s="5">
        <v>3360.4436249999999</v>
      </c>
      <c r="AB236" s="10">
        <v>9.14</v>
      </c>
      <c r="AC236" s="5">
        <v>1500.3309999999999</v>
      </c>
      <c r="AL236" s="5" t="str">
        <f t="shared" si="51"/>
        <v/>
      </c>
      <c r="AN236" s="5" t="str">
        <f t="shared" si="52"/>
        <v/>
      </c>
      <c r="AP236" s="5" t="str">
        <f t="shared" si="53"/>
        <v/>
      </c>
      <c r="AS236" s="5">
        <f t="shared" si="49"/>
        <v>33723.200875000002</v>
      </c>
      <c r="AT236" s="11">
        <f t="shared" si="43"/>
        <v>0.41833341824609876</v>
      </c>
      <c r="AU236" s="5">
        <f t="shared" si="54"/>
        <v>418.33341824609874</v>
      </c>
    </row>
    <row r="237" spans="1:47" x14ac:dyDescent="0.3">
      <c r="A237" s="1" t="s">
        <v>283</v>
      </c>
      <c r="B237" s="1" t="s">
        <v>284</v>
      </c>
      <c r="C237" s="1" t="s">
        <v>145</v>
      </c>
      <c r="D237" s="1" t="s">
        <v>146</v>
      </c>
      <c r="E237" s="1" t="s">
        <v>70</v>
      </c>
      <c r="F237" s="1" t="s">
        <v>77</v>
      </c>
      <c r="G237" s="1" t="s">
        <v>66</v>
      </c>
      <c r="H237" s="1" t="s">
        <v>53</v>
      </c>
      <c r="I237" s="2">
        <v>239.07442419899999</v>
      </c>
      <c r="J237" s="2">
        <v>37.36</v>
      </c>
      <c r="K237" s="2">
        <f t="shared" si="44"/>
        <v>37.360000000000014</v>
      </c>
      <c r="L237" s="2">
        <f t="shared" si="45"/>
        <v>0</v>
      </c>
      <c r="R237" s="7">
        <v>37.220000000000013</v>
      </c>
      <c r="S237" s="5">
        <v>56485.068750000013</v>
      </c>
      <c r="T237" s="8">
        <v>0.14000000000000001</v>
      </c>
      <c r="U237" s="5">
        <v>63.834750000000007</v>
      </c>
      <c r="AL237" s="5" t="str">
        <f t="shared" si="51"/>
        <v/>
      </c>
      <c r="AN237" s="5" t="str">
        <f t="shared" si="52"/>
        <v/>
      </c>
      <c r="AP237" s="5" t="str">
        <f t="shared" si="53"/>
        <v/>
      </c>
      <c r="AS237" s="5">
        <f t="shared" si="49"/>
        <v>56548.903500000015</v>
      </c>
      <c r="AT237" s="11">
        <f t="shared" si="43"/>
        <v>0.70148430414151131</v>
      </c>
      <c r="AU237" s="5">
        <f t="shared" si="54"/>
        <v>701.4843041415113</v>
      </c>
    </row>
    <row r="238" spans="1:47" x14ac:dyDescent="0.3">
      <c r="A238" s="1" t="s">
        <v>283</v>
      </c>
      <c r="B238" s="1" t="s">
        <v>284</v>
      </c>
      <c r="C238" s="1" t="s">
        <v>145</v>
      </c>
      <c r="D238" s="1" t="s">
        <v>146</v>
      </c>
      <c r="E238" s="1" t="s">
        <v>87</v>
      </c>
      <c r="F238" s="1" t="s">
        <v>77</v>
      </c>
      <c r="G238" s="1" t="s">
        <v>66</v>
      </c>
      <c r="H238" s="1" t="s">
        <v>53</v>
      </c>
      <c r="I238" s="2">
        <v>239.07442419899999</v>
      </c>
      <c r="J238" s="2">
        <v>39.49</v>
      </c>
      <c r="K238" s="2">
        <f t="shared" si="44"/>
        <v>39.479999999999997</v>
      </c>
      <c r="L238" s="2">
        <f t="shared" si="45"/>
        <v>0</v>
      </c>
      <c r="R238" s="7">
        <v>35.54</v>
      </c>
      <c r="S238" s="5">
        <v>49261.32</v>
      </c>
      <c r="T238" s="8">
        <v>3.94</v>
      </c>
      <c r="U238" s="5">
        <v>1120.365</v>
      </c>
      <c r="AL238" s="5" t="str">
        <f t="shared" si="51"/>
        <v/>
      </c>
      <c r="AN238" s="5" t="str">
        <f t="shared" si="52"/>
        <v/>
      </c>
      <c r="AP238" s="5" t="str">
        <f t="shared" si="53"/>
        <v/>
      </c>
      <c r="AS238" s="5">
        <f t="shared" si="49"/>
        <v>50381.684999999998</v>
      </c>
      <c r="AT238" s="11">
        <f t="shared" si="43"/>
        <v>0.62498048691079944</v>
      </c>
      <c r="AU238" s="5">
        <f t="shared" si="54"/>
        <v>624.98048691079941</v>
      </c>
    </row>
    <row r="239" spans="1:47" x14ac:dyDescent="0.3">
      <c r="A239" s="1" t="s">
        <v>285</v>
      </c>
      <c r="B239" s="1" t="s">
        <v>257</v>
      </c>
      <c r="C239" s="1" t="s">
        <v>258</v>
      </c>
      <c r="D239" s="1" t="s">
        <v>207</v>
      </c>
      <c r="E239" s="1" t="s">
        <v>56</v>
      </c>
      <c r="F239" s="1" t="s">
        <v>77</v>
      </c>
      <c r="G239" s="1" t="s">
        <v>66</v>
      </c>
      <c r="H239" s="1" t="s">
        <v>53</v>
      </c>
      <c r="I239" s="2">
        <v>80.754782444200004</v>
      </c>
      <c r="J239" s="2">
        <v>38.130000000000003</v>
      </c>
      <c r="K239" s="2">
        <f t="shared" si="44"/>
        <v>38.130000000000003</v>
      </c>
      <c r="L239" s="2">
        <f t="shared" si="45"/>
        <v>0</v>
      </c>
      <c r="R239" s="7">
        <v>30.05</v>
      </c>
      <c r="S239" s="5">
        <v>45672.243750000001</v>
      </c>
      <c r="AB239" s="10">
        <v>8.08</v>
      </c>
      <c r="AC239" s="5">
        <v>1326.3320000000001</v>
      </c>
      <c r="AL239" s="5" t="str">
        <f t="shared" si="51"/>
        <v/>
      </c>
      <c r="AN239" s="5" t="str">
        <f t="shared" si="52"/>
        <v/>
      </c>
      <c r="AP239" s="5" t="str">
        <f t="shared" si="53"/>
        <v/>
      </c>
      <c r="AS239" s="5">
        <f t="shared" si="49"/>
        <v>46998.575750000004</v>
      </c>
      <c r="AT239" s="11">
        <f t="shared" si="43"/>
        <v>0.58301330644953808</v>
      </c>
      <c r="AU239" s="5">
        <f t="shared" si="54"/>
        <v>583.01330644953805</v>
      </c>
    </row>
    <row r="240" spans="1:47" x14ac:dyDescent="0.3">
      <c r="A240" s="1" t="s">
        <v>285</v>
      </c>
      <c r="B240" s="1" t="s">
        <v>257</v>
      </c>
      <c r="C240" s="1" t="s">
        <v>258</v>
      </c>
      <c r="D240" s="1" t="s">
        <v>207</v>
      </c>
      <c r="E240" s="1" t="s">
        <v>54</v>
      </c>
      <c r="F240" s="1" t="s">
        <v>77</v>
      </c>
      <c r="G240" s="1" t="s">
        <v>66</v>
      </c>
      <c r="H240" s="1" t="s">
        <v>53</v>
      </c>
      <c r="I240" s="2">
        <v>80.754782444200004</v>
      </c>
      <c r="J240" s="2">
        <v>37.840000000000003</v>
      </c>
      <c r="K240" s="2">
        <f t="shared" si="44"/>
        <v>37.839999999999996</v>
      </c>
      <c r="L240" s="2">
        <f t="shared" si="45"/>
        <v>0</v>
      </c>
      <c r="R240" s="7">
        <v>31.23</v>
      </c>
      <c r="S240" s="5">
        <v>47459.182500000003</v>
      </c>
      <c r="T240" s="8">
        <v>2.92</v>
      </c>
      <c r="U240" s="5">
        <v>1331.4105</v>
      </c>
      <c r="AB240" s="10">
        <v>3.69</v>
      </c>
      <c r="AC240" s="5">
        <v>605.71350000000007</v>
      </c>
      <c r="AL240" s="5" t="str">
        <f t="shared" si="51"/>
        <v/>
      </c>
      <c r="AN240" s="5" t="str">
        <f t="shared" si="52"/>
        <v/>
      </c>
      <c r="AP240" s="5" t="str">
        <f t="shared" si="53"/>
        <v/>
      </c>
      <c r="AS240" s="5">
        <f t="shared" si="49"/>
        <v>49396.306499999999</v>
      </c>
      <c r="AT240" s="11">
        <f t="shared" si="43"/>
        <v>0.612756951022283</v>
      </c>
      <c r="AU240" s="5">
        <f t="shared" si="54"/>
        <v>612.75695102228303</v>
      </c>
    </row>
    <row r="241" spans="1:47" x14ac:dyDescent="0.3">
      <c r="A241" s="1" t="s">
        <v>286</v>
      </c>
      <c r="B241" s="1" t="s">
        <v>287</v>
      </c>
      <c r="C241" s="1" t="s">
        <v>288</v>
      </c>
      <c r="D241" s="1" t="s">
        <v>100</v>
      </c>
      <c r="E241" s="1" t="s">
        <v>68</v>
      </c>
      <c r="F241" s="1" t="s">
        <v>77</v>
      </c>
      <c r="G241" s="1" t="s">
        <v>66</v>
      </c>
      <c r="H241" s="1" t="s">
        <v>53</v>
      </c>
      <c r="I241" s="2">
        <v>162.620382119</v>
      </c>
      <c r="J241" s="2">
        <v>39.32</v>
      </c>
      <c r="K241" s="2">
        <f t="shared" si="44"/>
        <v>39.32</v>
      </c>
      <c r="L241" s="2">
        <f t="shared" si="45"/>
        <v>0</v>
      </c>
      <c r="R241" s="7">
        <v>18.72</v>
      </c>
      <c r="S241" s="5">
        <v>16258.32</v>
      </c>
      <c r="T241" s="8">
        <v>20.6</v>
      </c>
      <c r="U241" s="5">
        <v>5367.3300000000008</v>
      </c>
      <c r="AL241" s="5" t="str">
        <f t="shared" si="51"/>
        <v/>
      </c>
      <c r="AN241" s="5" t="str">
        <f t="shared" si="52"/>
        <v/>
      </c>
      <c r="AP241" s="5" t="str">
        <f t="shared" si="53"/>
        <v/>
      </c>
      <c r="AS241" s="5">
        <f t="shared" si="49"/>
        <v>21625.65</v>
      </c>
      <c r="AT241" s="11">
        <f t="shared" si="43"/>
        <v>0.26826433587448556</v>
      </c>
      <c r="AU241" s="5">
        <f t="shared" si="54"/>
        <v>268.26433587448554</v>
      </c>
    </row>
    <row r="242" spans="1:47" x14ac:dyDescent="0.3">
      <c r="A242" s="1" t="s">
        <v>286</v>
      </c>
      <c r="B242" s="1" t="s">
        <v>287</v>
      </c>
      <c r="C242" s="1" t="s">
        <v>288</v>
      </c>
      <c r="D242" s="1" t="s">
        <v>100</v>
      </c>
      <c r="E242" s="1" t="s">
        <v>96</v>
      </c>
      <c r="F242" s="1" t="s">
        <v>77</v>
      </c>
      <c r="G242" s="1" t="s">
        <v>66</v>
      </c>
      <c r="H242" s="1" t="s">
        <v>53</v>
      </c>
      <c r="I242" s="2">
        <v>162.620382119</v>
      </c>
      <c r="J242" s="2">
        <v>40.97</v>
      </c>
      <c r="K242" s="2">
        <f t="shared" si="44"/>
        <v>40</v>
      </c>
      <c r="L242" s="2">
        <f t="shared" si="45"/>
        <v>0</v>
      </c>
      <c r="P242" s="6">
        <v>0.53</v>
      </c>
      <c r="Q242" s="5">
        <v>625.93000000000006</v>
      </c>
      <c r="R242" s="7">
        <v>32.03</v>
      </c>
      <c r="S242" s="5">
        <v>27818.055</v>
      </c>
      <c r="T242" s="8">
        <v>4.04</v>
      </c>
      <c r="U242" s="5">
        <v>1052.6220000000001</v>
      </c>
      <c r="AB242" s="10">
        <v>3.4</v>
      </c>
      <c r="AC242" s="5">
        <v>318.92</v>
      </c>
      <c r="AL242" s="5" t="str">
        <f t="shared" si="51"/>
        <v/>
      </c>
      <c r="AN242" s="5" t="str">
        <f t="shared" si="52"/>
        <v/>
      </c>
      <c r="AP242" s="5" t="str">
        <f t="shared" si="53"/>
        <v/>
      </c>
      <c r="AS242" s="5">
        <f t="shared" si="49"/>
        <v>29815.526999999998</v>
      </c>
      <c r="AT242" s="11">
        <f t="shared" si="43"/>
        <v>0.36985905854403417</v>
      </c>
      <c r="AU242" s="5">
        <f t="shared" si="54"/>
        <v>369.85905854403421</v>
      </c>
    </row>
    <row r="243" spans="1:47" x14ac:dyDescent="0.3">
      <c r="A243" s="1" t="s">
        <v>286</v>
      </c>
      <c r="B243" s="1" t="s">
        <v>287</v>
      </c>
      <c r="C243" s="1" t="s">
        <v>288</v>
      </c>
      <c r="D243" s="1" t="s">
        <v>100</v>
      </c>
      <c r="E243" s="1" t="s">
        <v>61</v>
      </c>
      <c r="F243" s="1" t="s">
        <v>77</v>
      </c>
      <c r="G243" s="1" t="s">
        <v>66</v>
      </c>
      <c r="H243" s="1" t="s">
        <v>53</v>
      </c>
      <c r="I243" s="2">
        <v>162.620382119</v>
      </c>
      <c r="J243" s="2">
        <v>39.96</v>
      </c>
      <c r="K243" s="2">
        <f t="shared" si="44"/>
        <v>39.96</v>
      </c>
      <c r="L243" s="2">
        <f t="shared" si="45"/>
        <v>0</v>
      </c>
      <c r="P243" s="6">
        <v>24.78</v>
      </c>
      <c r="Q243" s="5">
        <v>29265.18</v>
      </c>
      <c r="R243" s="7">
        <v>0.37</v>
      </c>
      <c r="S243" s="5">
        <v>321.34500000000003</v>
      </c>
      <c r="AB243" s="10">
        <v>14.81</v>
      </c>
      <c r="AC243" s="5">
        <v>1389.1780000000001</v>
      </c>
      <c r="AL243" s="5" t="str">
        <f t="shared" si="51"/>
        <v/>
      </c>
      <c r="AN243" s="5" t="str">
        <f t="shared" si="52"/>
        <v/>
      </c>
      <c r="AP243" s="5" t="str">
        <f t="shared" si="53"/>
        <v/>
      </c>
      <c r="AS243" s="5">
        <f t="shared" si="49"/>
        <v>30975.703000000001</v>
      </c>
      <c r="AT243" s="11">
        <f t="shared" si="43"/>
        <v>0.38425094244752456</v>
      </c>
      <c r="AU243" s="5">
        <f t="shared" si="54"/>
        <v>384.25094244752455</v>
      </c>
    </row>
    <row r="244" spans="1:47" x14ac:dyDescent="0.3">
      <c r="A244" s="1" t="s">
        <v>286</v>
      </c>
      <c r="B244" s="1" t="s">
        <v>287</v>
      </c>
      <c r="C244" s="1" t="s">
        <v>288</v>
      </c>
      <c r="D244" s="1" t="s">
        <v>100</v>
      </c>
      <c r="E244" s="1" t="s">
        <v>62</v>
      </c>
      <c r="F244" s="1" t="s">
        <v>77</v>
      </c>
      <c r="G244" s="1" t="s">
        <v>66</v>
      </c>
      <c r="H244" s="1" t="s">
        <v>53</v>
      </c>
      <c r="I244" s="2">
        <v>162.620382119</v>
      </c>
      <c r="J244" s="2">
        <v>38.24</v>
      </c>
      <c r="K244" s="2">
        <f t="shared" si="44"/>
        <v>38.24</v>
      </c>
      <c r="L244" s="2">
        <f t="shared" si="45"/>
        <v>0</v>
      </c>
      <c r="P244" s="6">
        <v>24.17</v>
      </c>
      <c r="Q244" s="5">
        <v>28556.58</v>
      </c>
      <c r="R244" s="7">
        <v>14.07</v>
      </c>
      <c r="S244" s="5">
        <v>12219.795</v>
      </c>
      <c r="AL244" s="5" t="str">
        <f t="shared" si="51"/>
        <v/>
      </c>
      <c r="AN244" s="5" t="str">
        <f t="shared" si="52"/>
        <v/>
      </c>
      <c r="AP244" s="5" t="str">
        <f t="shared" si="53"/>
        <v/>
      </c>
      <c r="AS244" s="5">
        <f t="shared" si="49"/>
        <v>40776.375</v>
      </c>
      <c r="AT244" s="11">
        <f t="shared" si="43"/>
        <v>0.50582743911715833</v>
      </c>
      <c r="AU244" s="5">
        <f t="shared" si="54"/>
        <v>505.82743911715835</v>
      </c>
    </row>
    <row r="245" spans="1:47" x14ac:dyDescent="0.3">
      <c r="A245" s="1" t="s">
        <v>289</v>
      </c>
      <c r="B245" s="1" t="s">
        <v>287</v>
      </c>
      <c r="C245" s="1" t="s">
        <v>288</v>
      </c>
      <c r="D245" s="1" t="s">
        <v>100</v>
      </c>
      <c r="E245" s="1" t="s">
        <v>71</v>
      </c>
      <c r="F245" s="1" t="s">
        <v>77</v>
      </c>
      <c r="G245" s="1" t="s">
        <v>66</v>
      </c>
      <c r="H245" s="1" t="s">
        <v>53</v>
      </c>
      <c r="I245" s="2">
        <v>83.284391513900005</v>
      </c>
      <c r="J245" s="2">
        <v>39.64</v>
      </c>
      <c r="K245" s="2">
        <f t="shared" si="44"/>
        <v>39.64</v>
      </c>
      <c r="L245" s="2">
        <f t="shared" si="45"/>
        <v>0</v>
      </c>
      <c r="R245" s="7">
        <v>39.64</v>
      </c>
      <c r="S245" s="5">
        <v>34449.052499999998</v>
      </c>
      <c r="AL245" s="5" t="str">
        <f t="shared" si="51"/>
        <v/>
      </c>
      <c r="AN245" s="5" t="str">
        <f t="shared" si="52"/>
        <v/>
      </c>
      <c r="AP245" s="5" t="str">
        <f t="shared" si="53"/>
        <v/>
      </c>
      <c r="AS245" s="5">
        <f t="shared" si="49"/>
        <v>34449.052499999998</v>
      </c>
      <c r="AT245" s="11">
        <f t="shared" si="43"/>
        <v>0.42733754548038028</v>
      </c>
      <c r="AU245" s="5">
        <f t="shared" si="54"/>
        <v>427.33754548038024</v>
      </c>
    </row>
    <row r="246" spans="1:47" x14ac:dyDescent="0.3">
      <c r="A246" s="1" t="s">
        <v>289</v>
      </c>
      <c r="B246" s="1" t="s">
        <v>287</v>
      </c>
      <c r="C246" s="1" t="s">
        <v>288</v>
      </c>
      <c r="D246" s="1" t="s">
        <v>100</v>
      </c>
      <c r="E246" s="1" t="s">
        <v>58</v>
      </c>
      <c r="F246" s="1" t="s">
        <v>77</v>
      </c>
      <c r="G246" s="1" t="s">
        <v>66</v>
      </c>
      <c r="H246" s="1" t="s">
        <v>53</v>
      </c>
      <c r="I246" s="2">
        <v>83.284391513900005</v>
      </c>
      <c r="J246" s="2">
        <v>38.78</v>
      </c>
      <c r="K246" s="2">
        <f t="shared" si="44"/>
        <v>38.78</v>
      </c>
      <c r="L246" s="2">
        <f t="shared" si="45"/>
        <v>0</v>
      </c>
      <c r="P246" s="6">
        <v>25.89</v>
      </c>
      <c r="Q246" s="5">
        <v>30587.9</v>
      </c>
      <c r="R246" s="7">
        <v>12.89</v>
      </c>
      <c r="S246" s="5">
        <v>11194.965</v>
      </c>
      <c r="AL246" s="5" t="str">
        <f t="shared" si="51"/>
        <v/>
      </c>
      <c r="AN246" s="5" t="str">
        <f t="shared" si="52"/>
        <v/>
      </c>
      <c r="AP246" s="5" t="str">
        <f t="shared" si="53"/>
        <v/>
      </c>
      <c r="AS246" s="5">
        <f t="shared" si="49"/>
        <v>41782.865000000005</v>
      </c>
      <c r="AT246" s="11">
        <f t="shared" si="43"/>
        <v>0.51831286135483967</v>
      </c>
      <c r="AU246" s="5">
        <f t="shared" si="54"/>
        <v>518.3128613548397</v>
      </c>
    </row>
    <row r="247" spans="1:47" x14ac:dyDescent="0.3">
      <c r="A247" s="1" t="s">
        <v>290</v>
      </c>
      <c r="B247" s="1" t="s">
        <v>291</v>
      </c>
      <c r="C247" s="1" t="s">
        <v>288</v>
      </c>
      <c r="D247" s="1" t="s">
        <v>100</v>
      </c>
      <c r="E247" s="1" t="s">
        <v>104</v>
      </c>
      <c r="F247" s="1" t="s">
        <v>77</v>
      </c>
      <c r="G247" s="1" t="s">
        <v>66</v>
      </c>
      <c r="H247" s="1" t="s">
        <v>53</v>
      </c>
      <c r="I247" s="2">
        <v>82.020184126299995</v>
      </c>
      <c r="J247" s="2">
        <v>40.98</v>
      </c>
      <c r="K247" s="2">
        <f t="shared" si="44"/>
        <v>40.000000000000007</v>
      </c>
      <c r="L247" s="2">
        <f t="shared" si="45"/>
        <v>0</v>
      </c>
      <c r="P247" s="6">
        <v>5.17</v>
      </c>
      <c r="Q247" s="5">
        <v>6105.77</v>
      </c>
      <c r="R247" s="7">
        <v>34.25</v>
      </c>
      <c r="S247" s="5">
        <v>29746.125</v>
      </c>
      <c r="T247" s="8">
        <v>0.45</v>
      </c>
      <c r="U247" s="5">
        <v>117.2475</v>
      </c>
      <c r="AB247" s="10">
        <v>0.13</v>
      </c>
      <c r="AC247" s="5">
        <v>12.194000000000001</v>
      </c>
      <c r="AL247" s="5" t="str">
        <f t="shared" si="51"/>
        <v/>
      </c>
      <c r="AN247" s="5" t="str">
        <f t="shared" si="52"/>
        <v/>
      </c>
      <c r="AP247" s="5" t="str">
        <f t="shared" si="53"/>
        <v/>
      </c>
      <c r="AS247" s="5">
        <f t="shared" si="49"/>
        <v>35981.336500000005</v>
      </c>
      <c r="AT247" s="11">
        <f t="shared" si="43"/>
        <v>0.44634539725043582</v>
      </c>
      <c r="AU247" s="5">
        <f t="shared" si="54"/>
        <v>446.34539725043584</v>
      </c>
    </row>
    <row r="248" spans="1:47" x14ac:dyDescent="0.3">
      <c r="A248" s="1" t="s">
        <v>290</v>
      </c>
      <c r="B248" s="1" t="s">
        <v>291</v>
      </c>
      <c r="C248" s="1" t="s">
        <v>288</v>
      </c>
      <c r="D248" s="1" t="s">
        <v>100</v>
      </c>
      <c r="E248" s="1" t="s">
        <v>60</v>
      </c>
      <c r="F248" s="1" t="s">
        <v>77</v>
      </c>
      <c r="G248" s="1" t="s">
        <v>66</v>
      </c>
      <c r="H248" s="1" t="s">
        <v>53</v>
      </c>
      <c r="I248" s="2">
        <v>82.020184126299995</v>
      </c>
      <c r="J248" s="2">
        <v>40.08</v>
      </c>
      <c r="K248" s="2">
        <f t="shared" si="44"/>
        <v>40</v>
      </c>
      <c r="L248" s="2">
        <f t="shared" si="45"/>
        <v>0</v>
      </c>
      <c r="N248" s="4">
        <v>6.55</v>
      </c>
      <c r="O248" s="5">
        <v>8475.6999999999989</v>
      </c>
      <c r="P248" s="6">
        <v>31.67</v>
      </c>
      <c r="Q248" s="5">
        <v>37402.269999999997</v>
      </c>
      <c r="R248" s="7">
        <v>1.22</v>
      </c>
      <c r="S248" s="5">
        <v>1059.57</v>
      </c>
      <c r="AB248" s="10">
        <v>0.56000000000000005</v>
      </c>
      <c r="AC248" s="5">
        <v>52.528000000000013</v>
      </c>
      <c r="AL248" s="5" t="str">
        <f t="shared" si="51"/>
        <v/>
      </c>
      <c r="AN248" s="5" t="str">
        <f t="shared" si="52"/>
        <v/>
      </c>
      <c r="AP248" s="5" t="str">
        <f t="shared" si="53"/>
        <v/>
      </c>
      <c r="AS248" s="5">
        <f t="shared" si="49"/>
        <v>46990.067999999992</v>
      </c>
      <c r="AT248" s="11">
        <f t="shared" si="43"/>
        <v>0.58290776853953119</v>
      </c>
      <c r="AU248" s="5">
        <f t="shared" si="54"/>
        <v>582.90776853953116</v>
      </c>
    </row>
    <row r="249" spans="1:47" x14ac:dyDescent="0.3">
      <c r="A249" s="1" t="s">
        <v>292</v>
      </c>
      <c r="B249" s="1" t="s">
        <v>284</v>
      </c>
      <c r="C249" s="1" t="s">
        <v>145</v>
      </c>
      <c r="D249" s="1" t="s">
        <v>146</v>
      </c>
      <c r="E249" s="1" t="s">
        <v>54</v>
      </c>
      <c r="F249" s="1" t="s">
        <v>293</v>
      </c>
      <c r="G249" s="1" t="s">
        <v>66</v>
      </c>
      <c r="H249" s="1" t="s">
        <v>53</v>
      </c>
      <c r="I249" s="2">
        <v>159.95754731</v>
      </c>
      <c r="J249" s="2">
        <v>36.14</v>
      </c>
      <c r="K249" s="2">
        <f t="shared" si="44"/>
        <v>36.14</v>
      </c>
      <c r="L249" s="2">
        <f t="shared" si="45"/>
        <v>0</v>
      </c>
      <c r="R249" s="7">
        <v>18.11</v>
      </c>
      <c r="S249" s="5">
        <v>27524.936249999999</v>
      </c>
      <c r="T249" s="8">
        <v>18.03</v>
      </c>
      <c r="U249" s="5">
        <v>8221.0038750000003</v>
      </c>
      <c r="AL249" s="5" t="str">
        <f t="shared" si="51"/>
        <v/>
      </c>
      <c r="AN249" s="5" t="str">
        <f t="shared" si="52"/>
        <v/>
      </c>
      <c r="AP249" s="5" t="str">
        <f t="shared" si="53"/>
        <v/>
      </c>
      <c r="AS249" s="5">
        <f t="shared" si="49"/>
        <v>35745.940125000001</v>
      </c>
      <c r="AT249" s="11">
        <f t="shared" si="43"/>
        <v>0.44342532538176893</v>
      </c>
      <c r="AU249" s="5">
        <f t="shared" si="54"/>
        <v>443.42532538176891</v>
      </c>
    </row>
    <row r="250" spans="1:47" x14ac:dyDescent="0.3">
      <c r="A250" s="1" t="s">
        <v>292</v>
      </c>
      <c r="B250" s="1" t="s">
        <v>284</v>
      </c>
      <c r="C250" s="1" t="s">
        <v>145</v>
      </c>
      <c r="D250" s="1" t="s">
        <v>146</v>
      </c>
      <c r="E250" s="1" t="s">
        <v>56</v>
      </c>
      <c r="F250" s="1" t="s">
        <v>293</v>
      </c>
      <c r="G250" s="1" t="s">
        <v>66</v>
      </c>
      <c r="H250" s="1" t="s">
        <v>53</v>
      </c>
      <c r="I250" s="2">
        <v>159.95754731</v>
      </c>
      <c r="J250" s="2">
        <v>38.22</v>
      </c>
      <c r="K250" s="2">
        <f t="shared" si="44"/>
        <v>38.22</v>
      </c>
      <c r="L250" s="2">
        <f t="shared" si="45"/>
        <v>0</v>
      </c>
      <c r="P250" s="6">
        <v>0.87</v>
      </c>
      <c r="Q250" s="5">
        <v>1798.0725</v>
      </c>
      <c r="R250" s="7">
        <v>37.35</v>
      </c>
      <c r="S250" s="5">
        <v>56767.331250000003</v>
      </c>
      <c r="AL250" s="5" t="str">
        <f t="shared" si="51"/>
        <v/>
      </c>
      <c r="AN250" s="5" t="str">
        <f t="shared" si="52"/>
        <v/>
      </c>
      <c r="AP250" s="5" t="str">
        <f t="shared" si="53"/>
        <v/>
      </c>
      <c r="AS250" s="5">
        <f t="shared" si="49"/>
        <v>58565.403750000005</v>
      </c>
      <c r="AT250" s="11">
        <f t="shared" si="43"/>
        <v>0.72649881701659169</v>
      </c>
      <c r="AU250" s="5">
        <f t="shared" si="54"/>
        <v>726.49881701659172</v>
      </c>
    </row>
    <row r="251" spans="1:47" x14ac:dyDescent="0.3">
      <c r="A251" s="1" t="s">
        <v>292</v>
      </c>
      <c r="B251" s="1" t="s">
        <v>284</v>
      </c>
      <c r="C251" s="1" t="s">
        <v>145</v>
      </c>
      <c r="D251" s="1" t="s">
        <v>146</v>
      </c>
      <c r="E251" s="1" t="s">
        <v>91</v>
      </c>
      <c r="F251" s="1" t="s">
        <v>293</v>
      </c>
      <c r="G251" s="1" t="s">
        <v>66</v>
      </c>
      <c r="H251" s="1" t="s">
        <v>53</v>
      </c>
      <c r="I251" s="2">
        <v>159.95754731</v>
      </c>
      <c r="J251" s="2">
        <v>40.03</v>
      </c>
      <c r="K251" s="2">
        <f t="shared" si="44"/>
        <v>40</v>
      </c>
      <c r="L251" s="2">
        <f t="shared" si="45"/>
        <v>0</v>
      </c>
      <c r="P251" s="6">
        <v>16.920000000000002</v>
      </c>
      <c r="Q251" s="5">
        <v>34969.410000000003</v>
      </c>
      <c r="R251" s="7">
        <v>22.58</v>
      </c>
      <c r="S251" s="5">
        <v>34318.777499999997</v>
      </c>
      <c r="T251" s="8">
        <v>0.5</v>
      </c>
      <c r="U251" s="5">
        <v>227.98124999999999</v>
      </c>
      <c r="AL251" s="5" t="str">
        <f t="shared" si="51"/>
        <v/>
      </c>
      <c r="AN251" s="5" t="str">
        <f t="shared" si="52"/>
        <v/>
      </c>
      <c r="AP251" s="5" t="str">
        <f t="shared" si="53"/>
        <v/>
      </c>
      <c r="AS251" s="5">
        <f t="shared" si="49"/>
        <v>69516.168749999997</v>
      </c>
      <c r="AT251" s="11">
        <f t="shared" si="43"/>
        <v>0.8623421188383894</v>
      </c>
      <c r="AU251" s="5">
        <f t="shared" si="54"/>
        <v>862.34211883838941</v>
      </c>
    </row>
    <row r="252" spans="1:47" x14ac:dyDescent="0.3">
      <c r="A252" s="1" t="s">
        <v>292</v>
      </c>
      <c r="B252" s="1" t="s">
        <v>284</v>
      </c>
      <c r="C252" s="1" t="s">
        <v>145</v>
      </c>
      <c r="D252" s="1" t="s">
        <v>146</v>
      </c>
      <c r="E252" s="1" t="s">
        <v>67</v>
      </c>
      <c r="F252" s="1" t="s">
        <v>293</v>
      </c>
      <c r="G252" s="1" t="s">
        <v>66</v>
      </c>
      <c r="H252" s="1" t="s">
        <v>53</v>
      </c>
      <c r="I252" s="2">
        <v>159.95754731</v>
      </c>
      <c r="J252" s="2">
        <v>37.78</v>
      </c>
      <c r="K252" s="2">
        <f t="shared" si="44"/>
        <v>37.769999999999996</v>
      </c>
      <c r="L252" s="2">
        <f t="shared" si="45"/>
        <v>0</v>
      </c>
      <c r="R252" s="7">
        <v>27.52</v>
      </c>
      <c r="S252" s="5">
        <v>41826.959999999999</v>
      </c>
      <c r="T252" s="8">
        <v>10.25</v>
      </c>
      <c r="U252" s="5">
        <v>4669.7073750000009</v>
      </c>
      <c r="AL252" s="5" t="str">
        <f t="shared" si="51"/>
        <v/>
      </c>
      <c r="AN252" s="5" t="str">
        <f t="shared" si="52"/>
        <v/>
      </c>
      <c r="AP252" s="5" t="str">
        <f t="shared" si="53"/>
        <v/>
      </c>
      <c r="AS252" s="5">
        <f t="shared" si="49"/>
        <v>46496.667374999997</v>
      </c>
      <c r="AT252" s="11">
        <f t="shared" si="43"/>
        <v>0.57678717604933183</v>
      </c>
      <c r="AU252" s="5">
        <f t="shared" si="54"/>
        <v>576.78717604933183</v>
      </c>
    </row>
    <row r="253" spans="1:47" x14ac:dyDescent="0.3">
      <c r="A253" s="1" t="s">
        <v>294</v>
      </c>
      <c r="B253" s="1" t="s">
        <v>295</v>
      </c>
      <c r="C253" s="1" t="s">
        <v>145</v>
      </c>
      <c r="D253" s="1" t="s">
        <v>146</v>
      </c>
      <c r="E253" s="1" t="s">
        <v>51</v>
      </c>
      <c r="F253" s="1" t="s">
        <v>293</v>
      </c>
      <c r="G253" s="1" t="s">
        <v>66</v>
      </c>
      <c r="H253" s="1" t="s">
        <v>53</v>
      </c>
      <c r="I253" s="2">
        <v>80.443325697700004</v>
      </c>
      <c r="J253" s="2">
        <v>38.24</v>
      </c>
      <c r="K253" s="2">
        <f t="shared" si="44"/>
        <v>34.57</v>
      </c>
      <c r="L253" s="2">
        <f t="shared" si="45"/>
        <v>0</v>
      </c>
      <c r="P253" s="6">
        <v>6.25</v>
      </c>
      <c r="Q253" s="5">
        <v>12917.1875</v>
      </c>
      <c r="R253" s="7">
        <v>28.32</v>
      </c>
      <c r="S253" s="5">
        <v>43042.86</v>
      </c>
      <c r="AL253" s="5" t="str">
        <f t="shared" si="51"/>
        <v/>
      </c>
      <c r="AN253" s="5" t="str">
        <f t="shared" si="52"/>
        <v/>
      </c>
      <c r="AP253" s="5" t="str">
        <f t="shared" si="53"/>
        <v/>
      </c>
      <c r="AS253" s="5">
        <f t="shared" si="49"/>
        <v>55960.047500000001</v>
      </c>
      <c r="AT253" s="11">
        <f t="shared" si="43"/>
        <v>0.69417959590080136</v>
      </c>
      <c r="AU253" s="5">
        <f t="shared" si="54"/>
        <v>694.17959590080136</v>
      </c>
    </row>
    <row r="254" spans="1:47" x14ac:dyDescent="0.3">
      <c r="A254" s="1" t="s">
        <v>294</v>
      </c>
      <c r="B254" s="1" t="s">
        <v>295</v>
      </c>
      <c r="C254" s="1" t="s">
        <v>145</v>
      </c>
      <c r="D254" s="1" t="s">
        <v>146</v>
      </c>
      <c r="E254" s="1" t="s">
        <v>70</v>
      </c>
      <c r="F254" s="1" t="s">
        <v>293</v>
      </c>
      <c r="G254" s="1" t="s">
        <v>66</v>
      </c>
      <c r="H254" s="1" t="s">
        <v>53</v>
      </c>
      <c r="I254" s="2">
        <v>80.443325697700004</v>
      </c>
      <c r="J254" s="2">
        <v>40.17</v>
      </c>
      <c r="K254" s="2">
        <f t="shared" si="44"/>
        <v>37.31</v>
      </c>
      <c r="L254" s="2">
        <f t="shared" si="45"/>
        <v>2.69</v>
      </c>
      <c r="P254" s="6">
        <v>14.84</v>
      </c>
      <c r="Q254" s="5">
        <v>30670.57</v>
      </c>
      <c r="R254" s="7">
        <v>22.47</v>
      </c>
      <c r="S254" s="5">
        <v>34151.591249999998</v>
      </c>
      <c r="AL254" s="5" t="str">
        <f t="shared" si="51"/>
        <v/>
      </c>
      <c r="AM254" s="3">
        <v>0.95</v>
      </c>
      <c r="AN254" s="5">
        <f t="shared" si="52"/>
        <v>5229.75</v>
      </c>
      <c r="AP254" s="5" t="str">
        <f t="shared" si="53"/>
        <v/>
      </c>
      <c r="AQ254" s="2">
        <v>1.74</v>
      </c>
      <c r="AS254" s="5">
        <f t="shared" si="49"/>
        <v>64822.161249999997</v>
      </c>
      <c r="AT254" s="11">
        <f t="shared" si="43"/>
        <v>0.80411335787271421</v>
      </c>
      <c r="AU254" s="5">
        <f t="shared" si="54"/>
        <v>804.11335787271412</v>
      </c>
    </row>
    <row r="255" spans="1:47" x14ac:dyDescent="0.3">
      <c r="A255" s="1" t="s">
        <v>296</v>
      </c>
      <c r="B255" s="1" t="s">
        <v>284</v>
      </c>
      <c r="C255" s="1" t="s">
        <v>145</v>
      </c>
      <c r="D255" s="1" t="s">
        <v>146</v>
      </c>
      <c r="E255" s="1" t="s">
        <v>57</v>
      </c>
      <c r="F255" s="1" t="s">
        <v>293</v>
      </c>
      <c r="G255" s="1" t="s">
        <v>66</v>
      </c>
      <c r="H255" s="1" t="s">
        <v>53</v>
      </c>
      <c r="I255" s="2">
        <v>80.599081074099999</v>
      </c>
      <c r="J255" s="2">
        <v>38.33</v>
      </c>
      <c r="K255" s="2">
        <f t="shared" si="44"/>
        <v>38.32</v>
      </c>
      <c r="L255" s="2">
        <f t="shared" si="45"/>
        <v>0</v>
      </c>
      <c r="P255" s="6">
        <v>0.3</v>
      </c>
      <c r="Q255" s="5">
        <v>620.02499999999998</v>
      </c>
      <c r="R255" s="7">
        <v>38.020000000000003</v>
      </c>
      <c r="S255" s="5">
        <v>57785.647500000006</v>
      </c>
      <c r="AL255" s="5" t="str">
        <f t="shared" si="51"/>
        <v/>
      </c>
      <c r="AN255" s="5" t="str">
        <f t="shared" si="52"/>
        <v/>
      </c>
      <c r="AP255" s="5" t="str">
        <f t="shared" si="53"/>
        <v/>
      </c>
      <c r="AS255" s="5">
        <f t="shared" si="49"/>
        <v>58405.672500000008</v>
      </c>
      <c r="AT255" s="11">
        <f t="shared" si="43"/>
        <v>0.72451736454234694</v>
      </c>
      <c r="AU255" s="5">
        <f t="shared" si="54"/>
        <v>724.51736454234697</v>
      </c>
    </row>
    <row r="256" spans="1:47" x14ac:dyDescent="0.3">
      <c r="A256" s="1" t="s">
        <v>296</v>
      </c>
      <c r="B256" s="1" t="s">
        <v>284</v>
      </c>
      <c r="C256" s="1" t="s">
        <v>145</v>
      </c>
      <c r="D256" s="1" t="s">
        <v>146</v>
      </c>
      <c r="E256" s="1" t="s">
        <v>87</v>
      </c>
      <c r="F256" s="1" t="s">
        <v>293</v>
      </c>
      <c r="G256" s="1" t="s">
        <v>66</v>
      </c>
      <c r="H256" s="1" t="s">
        <v>53</v>
      </c>
      <c r="I256" s="2">
        <v>80.599081074099999</v>
      </c>
      <c r="J256" s="2">
        <v>40.25</v>
      </c>
      <c r="K256" s="2">
        <f t="shared" si="44"/>
        <v>40</v>
      </c>
      <c r="L256" s="2">
        <f t="shared" si="45"/>
        <v>0</v>
      </c>
      <c r="P256" s="6">
        <v>22.71</v>
      </c>
      <c r="Q256" s="5">
        <v>46935.892500000002</v>
      </c>
      <c r="R256" s="7">
        <v>17.29</v>
      </c>
      <c r="S256" s="5">
        <v>26278.638749999998</v>
      </c>
      <c r="AL256" s="5" t="str">
        <f t="shared" si="51"/>
        <v/>
      </c>
      <c r="AN256" s="5" t="str">
        <f t="shared" si="52"/>
        <v/>
      </c>
      <c r="AP256" s="5" t="str">
        <f t="shared" si="53"/>
        <v/>
      </c>
      <c r="AS256" s="5">
        <f t="shared" si="49"/>
        <v>73214.53125</v>
      </c>
      <c r="AT256" s="11">
        <f t="shared" si="43"/>
        <v>0.90821998886243971</v>
      </c>
      <c r="AU256" s="5">
        <f t="shared" si="54"/>
        <v>908.21998886243966</v>
      </c>
    </row>
    <row r="257" spans="1:47" x14ac:dyDescent="0.3">
      <c r="A257" s="1" t="s">
        <v>297</v>
      </c>
      <c r="B257" s="1" t="s">
        <v>89</v>
      </c>
      <c r="C257" s="1" t="s">
        <v>90</v>
      </c>
      <c r="D257" s="1" t="s">
        <v>85</v>
      </c>
      <c r="E257" s="1" t="s">
        <v>71</v>
      </c>
      <c r="F257" s="1" t="s">
        <v>293</v>
      </c>
      <c r="G257" s="1" t="s">
        <v>66</v>
      </c>
      <c r="H257" s="1" t="s">
        <v>53</v>
      </c>
      <c r="I257" s="2">
        <v>286.43679681899999</v>
      </c>
      <c r="J257" s="2">
        <v>40.090000000000003</v>
      </c>
      <c r="K257" s="2">
        <f t="shared" si="44"/>
        <v>37.799999999999997</v>
      </c>
      <c r="L257" s="2">
        <f t="shared" si="45"/>
        <v>2.2000000000000002</v>
      </c>
      <c r="P257" s="6">
        <v>27.31</v>
      </c>
      <c r="Q257" s="5">
        <v>32509.977500000001</v>
      </c>
      <c r="R257" s="7">
        <v>10.49</v>
      </c>
      <c r="S257" s="5">
        <v>9110.5650000000005</v>
      </c>
      <c r="AL257" s="5" t="str">
        <f t="shared" si="51"/>
        <v/>
      </c>
      <c r="AM257" s="3">
        <v>0.98</v>
      </c>
      <c r="AN257" s="5">
        <f t="shared" si="52"/>
        <v>5394.9</v>
      </c>
      <c r="AP257" s="5" t="str">
        <f t="shared" si="53"/>
        <v/>
      </c>
      <c r="AQ257" s="2">
        <v>1.22</v>
      </c>
      <c r="AS257" s="5">
        <f t="shared" si="49"/>
        <v>41620.542500000003</v>
      </c>
      <c r="AT257" s="11">
        <f t="shared" si="43"/>
        <v>0.51629926464630205</v>
      </c>
      <c r="AU257" s="5">
        <f t="shared" si="54"/>
        <v>516.29926464630205</v>
      </c>
    </row>
    <row r="258" spans="1:47" x14ac:dyDescent="0.3">
      <c r="A258" s="1" t="s">
        <v>297</v>
      </c>
      <c r="B258" s="1" t="s">
        <v>89</v>
      </c>
      <c r="C258" s="1" t="s">
        <v>90</v>
      </c>
      <c r="D258" s="1" t="s">
        <v>85</v>
      </c>
      <c r="E258" s="1" t="s">
        <v>58</v>
      </c>
      <c r="F258" s="1" t="s">
        <v>293</v>
      </c>
      <c r="G258" s="1" t="s">
        <v>66</v>
      </c>
      <c r="H258" s="1" t="s">
        <v>53</v>
      </c>
      <c r="I258" s="2">
        <v>286.43679681899999</v>
      </c>
      <c r="J258" s="2">
        <v>38.619999999999997</v>
      </c>
      <c r="K258" s="2">
        <f t="shared" si="44"/>
        <v>37.770000000000003</v>
      </c>
      <c r="L258" s="2">
        <f t="shared" si="45"/>
        <v>0.84</v>
      </c>
      <c r="N258" s="4">
        <v>9.39</v>
      </c>
      <c r="O258" s="5">
        <v>12150.66</v>
      </c>
      <c r="P258" s="6">
        <v>24.73</v>
      </c>
      <c r="Q258" s="5">
        <v>29276.99</v>
      </c>
      <c r="R258" s="7">
        <v>3.65</v>
      </c>
      <c r="S258" s="5">
        <v>3170.0250000000001</v>
      </c>
      <c r="AL258" s="5" t="str">
        <f t="shared" si="51"/>
        <v/>
      </c>
      <c r="AM258" s="3">
        <v>0.49</v>
      </c>
      <c r="AN258" s="5">
        <f t="shared" si="52"/>
        <v>2697.45</v>
      </c>
      <c r="AP258" s="5" t="str">
        <f t="shared" si="53"/>
        <v/>
      </c>
      <c r="AQ258" s="2">
        <v>0.35</v>
      </c>
      <c r="AS258" s="5">
        <f t="shared" si="49"/>
        <v>44597.675000000003</v>
      </c>
      <c r="AT258" s="11">
        <f t="shared" si="43"/>
        <v>0.55323033829832391</v>
      </c>
      <c r="AU258" s="5">
        <f t="shared" si="54"/>
        <v>553.230338298324</v>
      </c>
    </row>
    <row r="259" spans="1:47" x14ac:dyDescent="0.3">
      <c r="A259" s="1" t="s">
        <v>297</v>
      </c>
      <c r="B259" s="1" t="s">
        <v>89</v>
      </c>
      <c r="C259" s="1" t="s">
        <v>90</v>
      </c>
      <c r="D259" s="1" t="s">
        <v>85</v>
      </c>
      <c r="E259" s="1" t="s">
        <v>60</v>
      </c>
      <c r="F259" s="1" t="s">
        <v>293</v>
      </c>
      <c r="G259" s="1" t="s">
        <v>66</v>
      </c>
      <c r="H259" s="1" t="s">
        <v>53</v>
      </c>
      <c r="I259" s="2">
        <v>286.43679681899999</v>
      </c>
      <c r="J259" s="2">
        <v>39</v>
      </c>
      <c r="K259" s="2">
        <f t="shared" si="44"/>
        <v>39</v>
      </c>
      <c r="L259" s="2">
        <f t="shared" si="45"/>
        <v>0</v>
      </c>
      <c r="N259" s="4">
        <v>8.35</v>
      </c>
      <c r="O259" s="5">
        <v>10804.9</v>
      </c>
      <c r="P259" s="6">
        <v>29.47</v>
      </c>
      <c r="Q259" s="5">
        <v>34804.07</v>
      </c>
      <c r="R259" s="7">
        <v>1.18</v>
      </c>
      <c r="S259" s="5">
        <v>1024.83</v>
      </c>
      <c r="AL259" s="5" t="str">
        <f t="shared" si="51"/>
        <v/>
      </c>
      <c r="AN259" s="5" t="str">
        <f t="shared" si="52"/>
        <v/>
      </c>
      <c r="AP259" s="5" t="str">
        <f t="shared" si="53"/>
        <v/>
      </c>
      <c r="AS259" s="5">
        <f t="shared" si="49"/>
        <v>46633.8</v>
      </c>
      <c r="AT259" s="11">
        <f t="shared" ref="AT259:AT270" si="55">(AS259/$AS$286)*100</f>
        <v>0.57848829451616879</v>
      </c>
      <c r="AU259" s="5">
        <f t="shared" si="54"/>
        <v>578.48829451616871</v>
      </c>
    </row>
    <row r="260" spans="1:47" x14ac:dyDescent="0.3">
      <c r="A260" s="1" t="s">
        <v>297</v>
      </c>
      <c r="B260" s="1" t="s">
        <v>89</v>
      </c>
      <c r="C260" s="1" t="s">
        <v>90</v>
      </c>
      <c r="D260" s="1" t="s">
        <v>85</v>
      </c>
      <c r="E260" s="1" t="s">
        <v>68</v>
      </c>
      <c r="F260" s="1" t="s">
        <v>293</v>
      </c>
      <c r="G260" s="1" t="s">
        <v>66</v>
      </c>
      <c r="H260" s="1" t="s">
        <v>53</v>
      </c>
      <c r="I260" s="2">
        <v>286.43679681899999</v>
      </c>
      <c r="J260" s="2">
        <v>39.69</v>
      </c>
      <c r="K260" s="2">
        <f t="shared" si="44"/>
        <v>39.69</v>
      </c>
      <c r="L260" s="2">
        <f t="shared" si="45"/>
        <v>0</v>
      </c>
      <c r="R260" s="7">
        <v>21.13</v>
      </c>
      <c r="S260" s="5">
        <v>18351.404999999999</v>
      </c>
      <c r="T260" s="8">
        <v>18.559999999999999</v>
      </c>
      <c r="U260" s="5">
        <v>5017.5416249999998</v>
      </c>
      <c r="AL260" s="5" t="str">
        <f t="shared" si="51"/>
        <v/>
      </c>
      <c r="AN260" s="5" t="str">
        <f t="shared" si="52"/>
        <v/>
      </c>
      <c r="AP260" s="5" t="str">
        <f t="shared" si="53"/>
        <v/>
      </c>
      <c r="AS260" s="5">
        <f t="shared" si="49"/>
        <v>23368.946624999997</v>
      </c>
      <c r="AT260" s="11">
        <f t="shared" si="55"/>
        <v>0.28988978118308234</v>
      </c>
      <c r="AU260" s="5">
        <f t="shared" si="54"/>
        <v>289.88978118308233</v>
      </c>
    </row>
    <row r="261" spans="1:47" x14ac:dyDescent="0.3">
      <c r="A261" s="1" t="s">
        <v>297</v>
      </c>
      <c r="B261" s="1" t="s">
        <v>89</v>
      </c>
      <c r="C261" s="1" t="s">
        <v>90</v>
      </c>
      <c r="D261" s="1" t="s">
        <v>85</v>
      </c>
      <c r="E261" s="1" t="s">
        <v>96</v>
      </c>
      <c r="F261" s="1" t="s">
        <v>293</v>
      </c>
      <c r="G261" s="1" t="s">
        <v>66</v>
      </c>
      <c r="H261" s="1" t="s">
        <v>53</v>
      </c>
      <c r="I261" s="2">
        <v>286.43679681899999</v>
      </c>
      <c r="J261" s="2">
        <v>41.21</v>
      </c>
      <c r="K261" s="2">
        <f t="shared" ref="K261:K283" si="56">SUM(N261,P261,R261,T261,V261,X261,Z261,AB261,AE261,AG261,AI261)</f>
        <v>40</v>
      </c>
      <c r="L261" s="2">
        <f t="shared" ref="L261:L283" si="57">SUM(M261,AD261,AK261,AM261,AO261,AQ261,AR261)</f>
        <v>0</v>
      </c>
      <c r="P261" s="6">
        <v>0.06</v>
      </c>
      <c r="Q261" s="5">
        <v>70.86</v>
      </c>
      <c r="R261" s="7">
        <v>37.07</v>
      </c>
      <c r="S261" s="5">
        <v>32605.661250000001</v>
      </c>
      <c r="T261" s="8">
        <v>2.87</v>
      </c>
      <c r="U261" s="5">
        <v>786.86099999999999</v>
      </c>
      <c r="AL261" s="5" t="str">
        <f t="shared" si="51"/>
        <v/>
      </c>
      <c r="AN261" s="5" t="str">
        <f t="shared" si="52"/>
        <v/>
      </c>
      <c r="AP261" s="5" t="str">
        <f t="shared" si="53"/>
        <v/>
      </c>
      <c r="AS261" s="5">
        <f t="shared" ref="AS261:AS283" si="58">SUM(O261,Q261,S261,U261,W261,Y261,AA261,AC261,AF261,AH261,AJ261)</f>
        <v>33463.382250000002</v>
      </c>
      <c r="AT261" s="11">
        <f t="shared" si="55"/>
        <v>0.41511039045810411</v>
      </c>
      <c r="AU261" s="5">
        <f t="shared" si="54"/>
        <v>415.11039045810406</v>
      </c>
    </row>
    <row r="262" spans="1:47" x14ac:dyDescent="0.3">
      <c r="A262" s="1" t="s">
        <v>297</v>
      </c>
      <c r="B262" s="1" t="s">
        <v>89</v>
      </c>
      <c r="C262" s="1" t="s">
        <v>90</v>
      </c>
      <c r="D262" s="1" t="s">
        <v>85</v>
      </c>
      <c r="E262" s="1" t="s">
        <v>61</v>
      </c>
      <c r="F262" s="1" t="s">
        <v>293</v>
      </c>
      <c r="G262" s="1" t="s">
        <v>66</v>
      </c>
      <c r="H262" s="1" t="s">
        <v>53</v>
      </c>
      <c r="I262" s="2">
        <v>286.43679681899999</v>
      </c>
      <c r="J262" s="2">
        <v>40.409999999999997</v>
      </c>
      <c r="K262" s="2">
        <f t="shared" si="56"/>
        <v>40</v>
      </c>
      <c r="L262" s="2">
        <f t="shared" si="57"/>
        <v>0</v>
      </c>
      <c r="P262" s="6">
        <v>14.56</v>
      </c>
      <c r="Q262" s="5">
        <v>17195.36</v>
      </c>
      <c r="R262" s="7">
        <v>25.44</v>
      </c>
      <c r="S262" s="5">
        <v>22094.639999999999</v>
      </c>
      <c r="AL262" s="5" t="str">
        <f t="shared" si="51"/>
        <v/>
      </c>
      <c r="AN262" s="5" t="str">
        <f t="shared" si="52"/>
        <v/>
      </c>
      <c r="AP262" s="5" t="str">
        <f t="shared" si="53"/>
        <v/>
      </c>
      <c r="AS262" s="5">
        <f t="shared" si="58"/>
        <v>39290</v>
      </c>
      <c r="AT262" s="11">
        <f t="shared" si="55"/>
        <v>0.48738908455970276</v>
      </c>
      <c r="AU262" s="5">
        <f t="shared" si="54"/>
        <v>487.38908455970278</v>
      </c>
    </row>
    <row r="263" spans="1:47" x14ac:dyDescent="0.3">
      <c r="A263" s="1" t="s">
        <v>297</v>
      </c>
      <c r="B263" s="1" t="s">
        <v>89</v>
      </c>
      <c r="C263" s="1" t="s">
        <v>90</v>
      </c>
      <c r="D263" s="1" t="s">
        <v>85</v>
      </c>
      <c r="E263" s="1" t="s">
        <v>62</v>
      </c>
      <c r="F263" s="1" t="s">
        <v>293</v>
      </c>
      <c r="G263" s="1" t="s">
        <v>66</v>
      </c>
      <c r="H263" s="1" t="s">
        <v>53</v>
      </c>
      <c r="I263" s="2">
        <v>286.43679681899999</v>
      </c>
      <c r="J263" s="2">
        <v>38.979999999999997</v>
      </c>
      <c r="K263" s="2">
        <f t="shared" si="56"/>
        <v>38.980000000000004</v>
      </c>
      <c r="L263" s="2">
        <f t="shared" si="57"/>
        <v>0</v>
      </c>
      <c r="P263" s="6">
        <v>0.02</v>
      </c>
      <c r="Q263" s="5">
        <v>23.62</v>
      </c>
      <c r="R263" s="7">
        <v>36.81</v>
      </c>
      <c r="S263" s="5">
        <v>31969.485000000001</v>
      </c>
      <c r="Z263" s="9">
        <v>2.0499999999999998</v>
      </c>
      <c r="AA263" s="5">
        <v>213.65100000000001</v>
      </c>
      <c r="AB263" s="10">
        <v>0.1</v>
      </c>
      <c r="AC263" s="5">
        <v>9.3800000000000008</v>
      </c>
      <c r="AL263" s="5" t="str">
        <f t="shared" ref="AL263:AL270" si="59">IF(AK263&gt;0,AK263*$AL$1,"")</f>
        <v/>
      </c>
      <c r="AN263" s="5" t="str">
        <f t="shared" ref="AN263:AN270" si="60">IF(AM263&gt;0,AM263*$AN$1,"")</f>
        <v/>
      </c>
      <c r="AP263" s="5" t="str">
        <f t="shared" ref="AP263:AP270" si="61">IF(AO263&gt;0,AO263*$AP$1,"")</f>
        <v/>
      </c>
      <c r="AS263" s="5">
        <f t="shared" si="58"/>
        <v>32216.136000000002</v>
      </c>
      <c r="AT263" s="11">
        <f t="shared" si="55"/>
        <v>0.39963840756148861</v>
      </c>
      <c r="AU263" s="5">
        <f t="shared" ref="AU263:AU270" si="62">(AT263/100)*$AU$1</f>
        <v>399.63840756148863</v>
      </c>
    </row>
    <row r="264" spans="1:47" x14ac:dyDescent="0.3">
      <c r="A264" s="1" t="s">
        <v>298</v>
      </c>
      <c r="B264" s="1" t="s">
        <v>89</v>
      </c>
      <c r="C264" s="1" t="s">
        <v>90</v>
      </c>
      <c r="D264" s="1" t="s">
        <v>85</v>
      </c>
      <c r="E264" s="1" t="s">
        <v>104</v>
      </c>
      <c r="F264" s="1" t="s">
        <v>293</v>
      </c>
      <c r="G264" s="1" t="s">
        <v>66</v>
      </c>
      <c r="H264" s="1" t="s">
        <v>53</v>
      </c>
      <c r="I264" s="2">
        <v>40.4788766247</v>
      </c>
      <c r="J264" s="2">
        <v>40.479999999999997</v>
      </c>
      <c r="K264" s="2">
        <f t="shared" si="56"/>
        <v>40</v>
      </c>
      <c r="L264" s="2">
        <f t="shared" si="57"/>
        <v>0</v>
      </c>
      <c r="P264" s="6">
        <v>11.78</v>
      </c>
      <c r="Q264" s="5">
        <v>14124.76</v>
      </c>
      <c r="R264" s="7">
        <v>22.23</v>
      </c>
      <c r="S264" s="5">
        <v>19730.14875</v>
      </c>
      <c r="T264" s="8">
        <v>5.99</v>
      </c>
      <c r="U264" s="5">
        <v>1560.6945000000001</v>
      </c>
      <c r="AL264" s="5" t="str">
        <f t="shared" si="59"/>
        <v/>
      </c>
      <c r="AN264" s="5" t="str">
        <f t="shared" si="60"/>
        <v/>
      </c>
      <c r="AP264" s="5" t="str">
        <f t="shared" si="61"/>
        <v/>
      </c>
      <c r="AS264" s="5">
        <f t="shared" si="58"/>
        <v>35415.60325</v>
      </c>
      <c r="AT264" s="11">
        <f t="shared" si="55"/>
        <v>0.43932752474286418</v>
      </c>
      <c r="AU264" s="5">
        <f t="shared" si="62"/>
        <v>439.32752474286423</v>
      </c>
    </row>
    <row r="265" spans="1:47" x14ac:dyDescent="0.3">
      <c r="A265" s="1" t="s">
        <v>299</v>
      </c>
      <c r="B265" s="1" t="s">
        <v>102</v>
      </c>
      <c r="C265" s="1" t="s">
        <v>240</v>
      </c>
      <c r="D265" s="1" t="s">
        <v>85</v>
      </c>
      <c r="E265" s="1" t="s">
        <v>54</v>
      </c>
      <c r="F265" s="1" t="s">
        <v>300</v>
      </c>
      <c r="G265" s="1" t="s">
        <v>66</v>
      </c>
      <c r="H265" s="1" t="s">
        <v>53</v>
      </c>
      <c r="I265" s="2">
        <v>164.22829465000001</v>
      </c>
      <c r="J265" s="2">
        <v>38.68</v>
      </c>
      <c r="K265" s="2">
        <f t="shared" si="56"/>
        <v>14.980000000000002</v>
      </c>
      <c r="L265" s="2">
        <f t="shared" si="57"/>
        <v>0</v>
      </c>
      <c r="P265" s="6">
        <v>10.73</v>
      </c>
      <c r="Q265" s="5">
        <v>22176.227500000001</v>
      </c>
      <c r="R265" s="7">
        <v>4.03</v>
      </c>
      <c r="S265" s="5">
        <v>6125.0962500000014</v>
      </c>
      <c r="Z265" s="9">
        <v>0.06</v>
      </c>
      <c r="AA265" s="5">
        <v>10.943099999999999</v>
      </c>
      <c r="AB265" s="10">
        <v>0.16</v>
      </c>
      <c r="AC265" s="5">
        <v>26.263999999999999</v>
      </c>
      <c r="AL265" s="5" t="str">
        <f t="shared" si="59"/>
        <v/>
      </c>
      <c r="AN265" s="5" t="str">
        <f t="shared" si="60"/>
        <v/>
      </c>
      <c r="AP265" s="5" t="str">
        <f t="shared" si="61"/>
        <v/>
      </c>
      <c r="AS265" s="5">
        <f t="shared" si="58"/>
        <v>28338.530850000003</v>
      </c>
      <c r="AT265" s="11">
        <f t="shared" si="55"/>
        <v>0.35153704781747008</v>
      </c>
      <c r="AU265" s="5">
        <f t="shared" si="62"/>
        <v>351.53704781747007</v>
      </c>
    </row>
    <row r="266" spans="1:47" x14ac:dyDescent="0.3">
      <c r="A266" s="1" t="s">
        <v>299</v>
      </c>
      <c r="B266" s="1" t="s">
        <v>102</v>
      </c>
      <c r="C266" s="1" t="s">
        <v>240</v>
      </c>
      <c r="D266" s="1" t="s">
        <v>85</v>
      </c>
      <c r="E266" s="1" t="s">
        <v>67</v>
      </c>
      <c r="F266" s="1" t="s">
        <v>300</v>
      </c>
      <c r="G266" s="1" t="s">
        <v>66</v>
      </c>
      <c r="H266" s="1" t="s">
        <v>53</v>
      </c>
      <c r="I266" s="2">
        <v>164.22829465000001</v>
      </c>
      <c r="J266" s="2">
        <v>40.94</v>
      </c>
      <c r="K266" s="2">
        <f t="shared" si="56"/>
        <v>36</v>
      </c>
      <c r="L266" s="2">
        <f t="shared" si="57"/>
        <v>0.98</v>
      </c>
      <c r="N266" s="4">
        <v>4.96</v>
      </c>
      <c r="O266" s="5">
        <v>11231.92</v>
      </c>
      <c r="P266" s="6">
        <v>12.12</v>
      </c>
      <c r="Q266" s="5">
        <v>25049.01</v>
      </c>
      <c r="R266" s="7">
        <v>11.36</v>
      </c>
      <c r="S266" s="5">
        <v>17265.78</v>
      </c>
      <c r="T266" s="8">
        <v>7.56</v>
      </c>
      <c r="U266" s="5">
        <v>3447.0765000000001</v>
      </c>
      <c r="AL266" s="5" t="str">
        <f t="shared" si="59"/>
        <v/>
      </c>
      <c r="AM266" s="3">
        <v>0.47</v>
      </c>
      <c r="AN266" s="5">
        <f t="shared" si="60"/>
        <v>2587.35</v>
      </c>
      <c r="AP266" s="5" t="str">
        <f t="shared" si="61"/>
        <v/>
      </c>
      <c r="AQ266" s="2">
        <v>0.51</v>
      </c>
      <c r="AS266" s="5">
        <f t="shared" si="58"/>
        <v>56993.786500000002</v>
      </c>
      <c r="AT266" s="11">
        <f t="shared" si="55"/>
        <v>0.70700303964943112</v>
      </c>
      <c r="AU266" s="5">
        <f t="shared" si="62"/>
        <v>707.00303964943112</v>
      </c>
    </row>
    <row r="267" spans="1:47" x14ac:dyDescent="0.3">
      <c r="A267" s="1" t="s">
        <v>301</v>
      </c>
      <c r="B267" s="1" t="s">
        <v>302</v>
      </c>
      <c r="C267" s="1" t="s">
        <v>303</v>
      </c>
      <c r="D267" s="1" t="s">
        <v>100</v>
      </c>
      <c r="E267" s="1" t="s">
        <v>68</v>
      </c>
      <c r="F267" s="1" t="s">
        <v>300</v>
      </c>
      <c r="G267" s="1" t="s">
        <v>66</v>
      </c>
      <c r="H267" s="1" t="s">
        <v>53</v>
      </c>
      <c r="I267" s="2">
        <v>162.21571285600001</v>
      </c>
      <c r="J267" s="2">
        <v>40.72</v>
      </c>
      <c r="K267" s="2">
        <f t="shared" si="56"/>
        <v>37.870000000000005</v>
      </c>
      <c r="L267" s="2">
        <f t="shared" si="57"/>
        <v>1.38</v>
      </c>
      <c r="P267" s="6">
        <v>3.62</v>
      </c>
      <c r="Q267" s="5">
        <v>7481.6350000000002</v>
      </c>
      <c r="R267" s="7">
        <v>21</v>
      </c>
      <c r="S267" s="5">
        <v>31917.375</v>
      </c>
      <c r="T267" s="8">
        <v>13.25</v>
      </c>
      <c r="U267" s="5">
        <v>6041.5031250000002</v>
      </c>
      <c r="AL267" s="5" t="str">
        <f t="shared" si="59"/>
        <v/>
      </c>
      <c r="AM267" s="3">
        <v>0.5</v>
      </c>
      <c r="AN267" s="5">
        <f t="shared" si="60"/>
        <v>2752.5</v>
      </c>
      <c r="AP267" s="5" t="str">
        <f t="shared" si="61"/>
        <v/>
      </c>
      <c r="AQ267" s="2">
        <v>0.88</v>
      </c>
      <c r="AS267" s="5">
        <f t="shared" si="58"/>
        <v>45440.513125000005</v>
      </c>
      <c r="AT267" s="11">
        <f t="shared" si="55"/>
        <v>0.56368567304446204</v>
      </c>
      <c r="AU267" s="5">
        <f t="shared" si="62"/>
        <v>563.68567304446208</v>
      </c>
    </row>
    <row r="268" spans="1:47" x14ac:dyDescent="0.3">
      <c r="A268" s="1" t="s">
        <v>301</v>
      </c>
      <c r="B268" s="1" t="s">
        <v>302</v>
      </c>
      <c r="C268" s="1" t="s">
        <v>303</v>
      </c>
      <c r="D268" s="1" t="s">
        <v>100</v>
      </c>
      <c r="E268" s="1" t="s">
        <v>96</v>
      </c>
      <c r="F268" s="1" t="s">
        <v>300</v>
      </c>
      <c r="G268" s="1" t="s">
        <v>66</v>
      </c>
      <c r="H268" s="1" t="s">
        <v>53</v>
      </c>
      <c r="I268" s="2">
        <v>162.21571285600001</v>
      </c>
      <c r="J268" s="2">
        <v>40.630000000000003</v>
      </c>
      <c r="K268" s="2">
        <f t="shared" si="56"/>
        <v>9.9600000000000009</v>
      </c>
      <c r="L268" s="2">
        <f t="shared" si="57"/>
        <v>0</v>
      </c>
      <c r="T268" s="8">
        <v>9.9600000000000009</v>
      </c>
      <c r="U268" s="5">
        <v>4541.3865000000014</v>
      </c>
      <c r="AL268" s="5" t="str">
        <f t="shared" si="59"/>
        <v/>
      </c>
      <c r="AN268" s="5" t="str">
        <f t="shared" si="60"/>
        <v/>
      </c>
      <c r="AP268" s="5" t="str">
        <f t="shared" si="61"/>
        <v/>
      </c>
      <c r="AS268" s="5">
        <f t="shared" si="58"/>
        <v>4541.3865000000014</v>
      </c>
      <c r="AT268" s="11">
        <f t="shared" si="55"/>
        <v>5.6335510533641976E-2</v>
      </c>
      <c r="AU268" s="5">
        <f t="shared" si="62"/>
        <v>56.33551053364198</v>
      </c>
    </row>
    <row r="269" spans="1:47" x14ac:dyDescent="0.3">
      <c r="A269" s="1" t="s">
        <v>301</v>
      </c>
      <c r="B269" s="1" t="s">
        <v>302</v>
      </c>
      <c r="C269" s="1" t="s">
        <v>303</v>
      </c>
      <c r="D269" s="1" t="s">
        <v>100</v>
      </c>
      <c r="E269" s="1" t="s">
        <v>61</v>
      </c>
      <c r="F269" s="1" t="s">
        <v>300</v>
      </c>
      <c r="G269" s="1" t="s">
        <v>66</v>
      </c>
      <c r="H269" s="1" t="s">
        <v>53</v>
      </c>
      <c r="I269" s="2">
        <v>162.21571285600001</v>
      </c>
      <c r="J269" s="2">
        <v>39.340000000000003</v>
      </c>
      <c r="K269" s="2">
        <f t="shared" si="56"/>
        <v>0.38</v>
      </c>
      <c r="L269" s="2">
        <f t="shared" si="57"/>
        <v>0</v>
      </c>
      <c r="T269" s="8">
        <v>0.38</v>
      </c>
      <c r="U269" s="5">
        <v>173.26575</v>
      </c>
      <c r="AL269" s="5" t="str">
        <f t="shared" si="59"/>
        <v/>
      </c>
      <c r="AN269" s="5" t="str">
        <f t="shared" si="60"/>
        <v/>
      </c>
      <c r="AP269" s="5" t="str">
        <f t="shared" si="61"/>
        <v/>
      </c>
      <c r="AS269" s="5">
        <f t="shared" si="58"/>
        <v>173.26575</v>
      </c>
      <c r="AT269" s="11">
        <f t="shared" si="55"/>
        <v>2.149346787428107E-3</v>
      </c>
      <c r="AU269" s="5">
        <f t="shared" si="62"/>
        <v>2.1493467874281067</v>
      </c>
    </row>
    <row r="270" spans="1:47" x14ac:dyDescent="0.3">
      <c r="A270" s="1" t="s">
        <v>301</v>
      </c>
      <c r="B270" s="1" t="s">
        <v>302</v>
      </c>
      <c r="C270" s="1" t="s">
        <v>303</v>
      </c>
      <c r="D270" s="1" t="s">
        <v>100</v>
      </c>
      <c r="E270" s="1" t="s">
        <v>62</v>
      </c>
      <c r="F270" s="1" t="s">
        <v>300</v>
      </c>
      <c r="G270" s="1" t="s">
        <v>66</v>
      </c>
      <c r="H270" s="1" t="s">
        <v>53</v>
      </c>
      <c r="I270" s="2">
        <v>162.21571285600001</v>
      </c>
      <c r="J270" s="2">
        <v>39.409999999999997</v>
      </c>
      <c r="K270" s="2">
        <f t="shared" si="56"/>
        <v>32.53</v>
      </c>
      <c r="L270" s="2">
        <f t="shared" si="57"/>
        <v>1.6199999999999999</v>
      </c>
      <c r="P270" s="6">
        <v>5.68</v>
      </c>
      <c r="Q270" s="5">
        <v>11739.14</v>
      </c>
      <c r="R270" s="7">
        <v>19.440000000000001</v>
      </c>
      <c r="S270" s="5">
        <v>29546.37</v>
      </c>
      <c r="T270" s="8">
        <v>7.41</v>
      </c>
      <c r="U270" s="5">
        <v>3378.6821249999998</v>
      </c>
      <c r="AL270" s="5" t="str">
        <f t="shared" si="59"/>
        <v/>
      </c>
      <c r="AM270" s="3">
        <v>0.49</v>
      </c>
      <c r="AN270" s="5">
        <f t="shared" si="60"/>
        <v>2697.45</v>
      </c>
      <c r="AP270" s="5" t="str">
        <f t="shared" si="61"/>
        <v/>
      </c>
      <c r="AQ270" s="2">
        <v>1.1299999999999999</v>
      </c>
      <c r="AS270" s="5">
        <f t="shared" si="58"/>
        <v>44664.192124999994</v>
      </c>
      <c r="AT270" s="11">
        <f t="shared" si="55"/>
        <v>0.55405547753633066</v>
      </c>
      <c r="AU270" s="5">
        <f t="shared" si="62"/>
        <v>554.05547753633073</v>
      </c>
    </row>
    <row r="271" spans="1:47" x14ac:dyDescent="0.3">
      <c r="B271" s="29" t="s">
        <v>312</v>
      </c>
    </row>
    <row r="272" spans="1:47" x14ac:dyDescent="0.3">
      <c r="B272" s="1" t="s">
        <v>307</v>
      </c>
      <c r="C272" s="1" t="s">
        <v>315</v>
      </c>
      <c r="D272" s="1" t="s">
        <v>100</v>
      </c>
      <c r="K272" s="2">
        <f t="shared" ref="K272" si="63">SUM(N272,P272,R272,T272,V272,X272,Z272,AB272,AE272,AG272,AI272)</f>
        <v>68.45</v>
      </c>
      <c r="L272" s="2">
        <f t="shared" ref="L272" si="64">SUM(M272,AD272,AK272,AM272,AO272,AQ272,AR272)</f>
        <v>0</v>
      </c>
      <c r="AG272" s="9">
        <v>68.45</v>
      </c>
      <c r="AH272" s="5">
        <v>97930.880000000005</v>
      </c>
      <c r="AL272" s="5" t="str">
        <f t="shared" ref="AL272" si="65">IF(AK272&gt;0,AK272*$AL$1,"")</f>
        <v/>
      </c>
      <c r="AN272" s="5" t="str">
        <f t="shared" ref="AN272" si="66">IF(AM272&gt;0,AM272*$AN$1,"")</f>
        <v/>
      </c>
      <c r="AP272" s="5" t="str">
        <f t="shared" ref="AP272" si="67">IF(AO272&gt;0,AO272*$AP$1,"")</f>
        <v/>
      </c>
      <c r="AS272" s="5">
        <f t="shared" ref="AS272" si="68">SUM(O272,Q272,S272,U272,W272,Y272,AA272,AC272,AF272,AH272,AJ272)</f>
        <v>97930.880000000005</v>
      </c>
      <c r="AT272" s="11">
        <f>(AS272/$AS$286)*100</f>
        <v>1.21482417799252</v>
      </c>
      <c r="AU272" s="5">
        <f t="shared" ref="AU272" si="69">(AT272/100)*$AU$1</f>
        <v>1214.8241779925199</v>
      </c>
    </row>
    <row r="273" spans="1:47" x14ac:dyDescent="0.3">
      <c r="B273" s="1" t="s">
        <v>308</v>
      </c>
      <c r="C273" s="1" t="s">
        <v>315</v>
      </c>
      <c r="D273" s="1" t="s">
        <v>100</v>
      </c>
      <c r="K273" s="2">
        <f t="shared" ref="K273:K275" si="70">SUM(N273,P273,R273,T273,V273,X273,Z273,AB273,AE273,AG273,AI273)</f>
        <v>36.82</v>
      </c>
      <c r="L273" s="2">
        <f t="shared" ref="L273:L274" si="71">SUM(M273,AD273,AK273,AM273,AO273,AQ273,AR273)</f>
        <v>0</v>
      </c>
      <c r="AG273" s="9">
        <v>36.82</v>
      </c>
      <c r="AH273" s="5">
        <v>60878.19</v>
      </c>
      <c r="AL273" s="5" t="str">
        <f t="shared" ref="AL273:AL274" si="72">IF(AK273&gt;0,AK273*$AL$1,"")</f>
        <v/>
      </c>
      <c r="AN273" s="5" t="str">
        <f t="shared" ref="AN273:AN274" si="73">IF(AM273&gt;0,AM273*$AN$1,"")</f>
        <v/>
      </c>
      <c r="AP273" s="5" t="str">
        <f t="shared" ref="AP273:AP274" si="74">IF(AO273&gt;0,AO273*$AP$1,"")</f>
        <v/>
      </c>
      <c r="AS273" s="5">
        <f t="shared" ref="AS273:AS275" si="75">SUM(O273,Q273,S273,U273,W273,Y273,AA273,AC273,AF273,AH273,AJ273)</f>
        <v>60878.19</v>
      </c>
      <c r="AT273" s="11">
        <f>(AS273/$AS$286)*100</f>
        <v>0.75518873234287742</v>
      </c>
      <c r="AU273" s="5">
        <f t="shared" ref="AU273:AU274" si="76">(AT273/100)*$AU$1</f>
        <v>755.18873234287742</v>
      </c>
    </row>
    <row r="274" spans="1:47" x14ac:dyDescent="0.3">
      <c r="B274" s="1" t="s">
        <v>309</v>
      </c>
      <c r="C274" s="1" t="s">
        <v>315</v>
      </c>
      <c r="D274" s="1" t="s">
        <v>100</v>
      </c>
      <c r="K274" s="2">
        <f t="shared" si="70"/>
        <v>7.22</v>
      </c>
      <c r="L274" s="2">
        <f t="shared" si="71"/>
        <v>0</v>
      </c>
      <c r="AG274" s="9">
        <v>7.22</v>
      </c>
      <c r="AH274" s="5">
        <v>11937.55</v>
      </c>
      <c r="AL274" s="5" t="str">
        <f t="shared" si="72"/>
        <v/>
      </c>
      <c r="AN274" s="5" t="str">
        <f t="shared" si="73"/>
        <v/>
      </c>
      <c r="AP274" s="5" t="str">
        <f t="shared" si="74"/>
        <v/>
      </c>
      <c r="AS274" s="5">
        <f t="shared" si="75"/>
        <v>11937.55</v>
      </c>
      <c r="AT274" s="11">
        <f>(AS274/$AS$286)*100</f>
        <v>0.14808428522233849</v>
      </c>
      <c r="AU274" s="5">
        <f t="shared" si="76"/>
        <v>148.08428522233851</v>
      </c>
    </row>
    <row r="275" spans="1:47" x14ac:dyDescent="0.3">
      <c r="B275" s="1" t="s">
        <v>310</v>
      </c>
      <c r="C275" s="1" t="s">
        <v>315</v>
      </c>
      <c r="D275" s="1" t="s">
        <v>100</v>
      </c>
      <c r="K275" s="2">
        <f t="shared" si="70"/>
        <v>1.59</v>
      </c>
      <c r="L275" s="2">
        <f t="shared" ref="L275" si="77">SUM(M275,AD275,AK275,AM275,AO275,AQ275,AR275)</f>
        <v>0</v>
      </c>
      <c r="AG275" s="9">
        <v>1.59</v>
      </c>
      <c r="AH275" s="5">
        <v>1521.13</v>
      </c>
      <c r="AL275" s="5" t="str">
        <f t="shared" ref="AL275" si="78">IF(AK275&gt;0,AK275*$AL$1,"")</f>
        <v/>
      </c>
      <c r="AN275" s="5" t="str">
        <f t="shared" ref="AN275" si="79">IF(AM275&gt;0,AM275*$AN$1,"")</f>
        <v/>
      </c>
      <c r="AP275" s="5" t="str">
        <f t="shared" ref="AP275" si="80">IF(AO275&gt;0,AO275*$AP$1,"")</f>
        <v/>
      </c>
      <c r="AS275" s="5">
        <f t="shared" si="75"/>
        <v>1521.13</v>
      </c>
      <c r="AT275" s="11">
        <f>(AS275/$AS$286)*100</f>
        <v>1.8869487355467059E-2</v>
      </c>
      <c r="AU275" s="5">
        <f t="shared" ref="AU275" si="81">(AT275/100)*$AU$1</f>
        <v>18.869487355467058</v>
      </c>
    </row>
    <row r="276" spans="1:47" x14ac:dyDescent="0.3">
      <c r="B276" s="29" t="s">
        <v>313</v>
      </c>
    </row>
    <row r="277" spans="1:47" x14ac:dyDescent="0.3">
      <c r="B277" s="1" t="s">
        <v>49</v>
      </c>
      <c r="C277" s="1" t="s">
        <v>316</v>
      </c>
      <c r="D277" s="1" t="s">
        <v>85</v>
      </c>
      <c r="K277" s="2">
        <f t="shared" ref="K277" si="82">SUM(N277,P277,R277,T277,V277,X277,Z277,AB277,AE277,AG277,AI277)</f>
        <v>7.81</v>
      </c>
      <c r="L277" s="2">
        <f t="shared" ref="L277" si="83">SUM(M277,AD277,AK277,AM277,AO277,AQ277,AR277)</f>
        <v>0</v>
      </c>
      <c r="AG277" s="9">
        <v>7.81</v>
      </c>
      <c r="AH277" s="5">
        <v>12150.13</v>
      </c>
      <c r="AL277" s="5" t="str">
        <f t="shared" ref="AL277:AL279" si="84">IF(AK277&gt;0,AK277*$AL$1,"")</f>
        <v/>
      </c>
      <c r="AN277" s="5" t="str">
        <f t="shared" ref="AN277:AN279" si="85">IF(AM277&gt;0,AM277*$AN$1,"")</f>
        <v/>
      </c>
      <c r="AP277" s="5" t="str">
        <f t="shared" ref="AP277:AP279" si="86">IF(AO277&gt;0,AO277*$AP$1,"")</f>
        <v/>
      </c>
      <c r="AS277" s="5">
        <f t="shared" ref="AS277" si="87">SUM(O277,Q277,S277,U277,W277,Y277,AA277,AC277,AF277,AH277,AJ277)</f>
        <v>12150.13</v>
      </c>
      <c r="AT277" s="11">
        <f>(AS277/$AS$286)*100</f>
        <v>0.15072132191349916</v>
      </c>
      <c r="AU277" s="5">
        <f t="shared" ref="AU277:AU279" si="88">(AT277/100)*$AU$1</f>
        <v>150.72132191349914</v>
      </c>
    </row>
    <row r="278" spans="1:47" x14ac:dyDescent="0.3">
      <c r="B278" s="1" t="s">
        <v>304</v>
      </c>
      <c r="C278" s="1" t="s">
        <v>316</v>
      </c>
      <c r="D278" s="1" t="s">
        <v>85</v>
      </c>
      <c r="K278" s="2">
        <f t="shared" ref="K278:K279" si="89">SUM(N278,P278,R278,T278,V278,X278,Z278,AB278,AE278,AG278,AI278)</f>
        <v>10.64</v>
      </c>
      <c r="L278" s="2">
        <f t="shared" ref="L278:L279" si="90">SUM(M278,AD278,AK278,AM278,AO278,AQ278,AR278)</f>
        <v>0</v>
      </c>
      <c r="AG278" s="9">
        <v>10.64</v>
      </c>
      <c r="AH278" s="5">
        <v>11854.88</v>
      </c>
      <c r="AL278" s="5" t="str">
        <f t="shared" si="84"/>
        <v/>
      </c>
      <c r="AN278" s="5" t="str">
        <f t="shared" si="85"/>
        <v/>
      </c>
      <c r="AP278" s="5" t="str">
        <f t="shared" si="86"/>
        <v/>
      </c>
      <c r="AS278" s="5">
        <f t="shared" ref="AS278:AS279" si="91">SUM(O278,Q278,S278,U278,W278,Y278,AA278,AC278,AF278,AH278,AJ278)</f>
        <v>11854.88</v>
      </c>
      <c r="AT278" s="11">
        <f>(AS278/$AS$286)*100</f>
        <v>0.14705877095355382</v>
      </c>
      <c r="AU278" s="5">
        <f t="shared" si="88"/>
        <v>147.05877095355382</v>
      </c>
    </row>
    <row r="279" spans="1:47" x14ac:dyDescent="0.3">
      <c r="B279" s="1" t="s">
        <v>64</v>
      </c>
      <c r="C279" s="1" t="s">
        <v>316</v>
      </c>
      <c r="D279" s="1" t="s">
        <v>85</v>
      </c>
      <c r="K279" s="2">
        <f t="shared" si="89"/>
        <v>2.08</v>
      </c>
      <c r="L279" s="2">
        <f t="shared" si="90"/>
        <v>0</v>
      </c>
      <c r="AG279" s="9">
        <v>2.08</v>
      </c>
      <c r="AH279" s="5">
        <v>1965.18</v>
      </c>
      <c r="AL279" s="5" t="str">
        <f t="shared" si="84"/>
        <v/>
      </c>
      <c r="AN279" s="5" t="str">
        <f t="shared" si="85"/>
        <v/>
      </c>
      <c r="AP279" s="5" t="str">
        <f t="shared" si="86"/>
        <v/>
      </c>
      <c r="AS279" s="5">
        <f t="shared" si="91"/>
        <v>1965.18</v>
      </c>
      <c r="AT279" s="11">
        <f>(AS279/$AS$286)*100</f>
        <v>2.4377889569738784E-2</v>
      </c>
      <c r="AU279" s="5">
        <f t="shared" si="88"/>
        <v>24.377889569738784</v>
      </c>
    </row>
    <row r="280" spans="1:47" x14ac:dyDescent="0.3">
      <c r="B280" s="29" t="s">
        <v>314</v>
      </c>
    </row>
    <row r="281" spans="1:47" x14ac:dyDescent="0.3">
      <c r="B281" s="1" t="s">
        <v>304</v>
      </c>
      <c r="C281" s="1" t="s">
        <v>317</v>
      </c>
      <c r="D281" s="1" t="s">
        <v>85</v>
      </c>
      <c r="K281" s="2">
        <f t="shared" si="56"/>
        <v>10.27</v>
      </c>
      <c r="L281" s="2">
        <f t="shared" si="57"/>
        <v>0</v>
      </c>
      <c r="AG281" s="9">
        <v>10.27</v>
      </c>
      <c r="AH281" s="5">
        <v>10347.92</v>
      </c>
      <c r="AL281" s="5" t="str">
        <f t="shared" ref="AL281:AL283" si="92">IF(AK281&gt;0,AK281*$AL$1,"")</f>
        <v/>
      </c>
      <c r="AN281" s="5" t="str">
        <f t="shared" ref="AN281:AN283" si="93">IF(AM281&gt;0,AM281*$AN$1,"")</f>
        <v/>
      </c>
      <c r="AP281" s="5" t="str">
        <f t="shared" ref="AP281:AP283" si="94">IF(AO281&gt;0,AO281*$AP$1,"")</f>
        <v/>
      </c>
      <c r="AS281" s="5">
        <f t="shared" si="58"/>
        <v>10347.92</v>
      </c>
      <c r="AT281" s="11">
        <f>(AS281/$AS$286)*100</f>
        <v>0.12836506123433544</v>
      </c>
      <c r="AU281" s="5">
        <f t="shared" ref="AU281:AU283" si="95">(AT281/100)*$AU$1</f>
        <v>128.36506123433546</v>
      </c>
    </row>
    <row r="282" spans="1:47" x14ac:dyDescent="0.3">
      <c r="B282" s="1" t="s">
        <v>305</v>
      </c>
      <c r="C282" s="1" t="s">
        <v>317</v>
      </c>
      <c r="D282" s="1" t="s">
        <v>85</v>
      </c>
      <c r="K282" s="2">
        <f t="shared" si="56"/>
        <v>24.15</v>
      </c>
      <c r="L282" s="2">
        <f t="shared" si="57"/>
        <v>0</v>
      </c>
      <c r="AG282" s="9">
        <v>24.15</v>
      </c>
      <c r="AH282" s="5">
        <v>39929.61</v>
      </c>
      <c r="AL282" s="5" t="str">
        <f t="shared" si="92"/>
        <v/>
      </c>
      <c r="AN282" s="5" t="str">
        <f t="shared" si="93"/>
        <v/>
      </c>
      <c r="AP282" s="5" t="str">
        <f t="shared" si="94"/>
        <v/>
      </c>
      <c r="AS282" s="5">
        <f t="shared" si="58"/>
        <v>39929.61</v>
      </c>
      <c r="AT282" s="11">
        <f>(AS282/$AS$286)*100</f>
        <v>0.49532339182300722</v>
      </c>
      <c r="AU282" s="5">
        <f t="shared" si="95"/>
        <v>495.32339182300723</v>
      </c>
    </row>
    <row r="283" spans="1:47" x14ac:dyDescent="0.3">
      <c r="B283" s="1" t="s">
        <v>306</v>
      </c>
      <c r="C283" s="1" t="s">
        <v>317</v>
      </c>
      <c r="D283" s="1" t="s">
        <v>85</v>
      </c>
      <c r="K283" s="2">
        <f t="shared" si="56"/>
        <v>17.86</v>
      </c>
      <c r="L283" s="2">
        <f t="shared" si="57"/>
        <v>0</v>
      </c>
      <c r="AG283" s="9">
        <v>17.86</v>
      </c>
      <c r="AH283" s="5">
        <v>29529.72</v>
      </c>
      <c r="AL283" s="5" t="str">
        <f t="shared" si="92"/>
        <v/>
      </c>
      <c r="AN283" s="5" t="str">
        <f t="shared" si="93"/>
        <v/>
      </c>
      <c r="AP283" s="5" t="str">
        <f t="shared" si="94"/>
        <v/>
      </c>
      <c r="AS283" s="5">
        <f t="shared" si="58"/>
        <v>29529.72</v>
      </c>
      <c r="AT283" s="11">
        <f>(AS283/$AS$286)*100</f>
        <v>0.36631364719023535</v>
      </c>
      <c r="AU283" s="5">
        <f t="shared" si="95"/>
        <v>366.31364719023537</v>
      </c>
    </row>
    <row r="284" spans="1:47" x14ac:dyDescent="0.3">
      <c r="B284" s="1" t="s">
        <v>64</v>
      </c>
      <c r="C284" s="1" t="s">
        <v>317</v>
      </c>
      <c r="D284" s="1" t="s">
        <v>85</v>
      </c>
      <c r="K284" s="2">
        <f t="shared" ref="K284:K285" si="96">SUM(N284,P284,R284,T284,V284,X284,Z284,AB284,AE284,AG284,AI284)</f>
        <v>30.72</v>
      </c>
      <c r="L284" s="2">
        <f t="shared" ref="L284:L285" si="97">SUM(M284,AD284,AK284,AM284,AO284,AQ284,AR284)</f>
        <v>0</v>
      </c>
      <c r="AG284" s="9">
        <v>30.72</v>
      </c>
      <c r="AH284" s="5">
        <v>46498.33</v>
      </c>
      <c r="AL284" s="5" t="str">
        <f t="shared" ref="AL284:AL285" si="98">IF(AK284&gt;0,AK284*$AL$1,"")</f>
        <v/>
      </c>
      <c r="AN284" s="5" t="str">
        <f t="shared" ref="AN284:AN285" si="99">IF(AM284&gt;0,AM284*$AN$1,"")</f>
        <v/>
      </c>
      <c r="AP284" s="5" t="str">
        <f t="shared" ref="AP284:AP285" si="100">IF(AO284&gt;0,AO284*$AP$1,"")</f>
        <v/>
      </c>
      <c r="AS284" s="5">
        <f t="shared" ref="AS284:AS285" si="101">SUM(O284,Q284,S284,U284,W284,Y284,AA284,AC284,AF284,AH284,AJ284)</f>
        <v>46498.33</v>
      </c>
      <c r="AT284" s="11">
        <f>(AS284/$AS$286)*100</f>
        <v>0.57680780077004234</v>
      </c>
      <c r="AU284" s="5">
        <f t="shared" ref="AU284:AU285" si="102">(AT284/100)*$AU$1</f>
        <v>576.80780077004226</v>
      </c>
    </row>
    <row r="285" spans="1:47" ht="15" thickBot="1" x14ac:dyDescent="0.35">
      <c r="B285" s="1" t="s">
        <v>79</v>
      </c>
      <c r="C285" s="1" t="s">
        <v>317</v>
      </c>
      <c r="D285" s="1" t="s">
        <v>85</v>
      </c>
      <c r="K285" s="2">
        <f t="shared" si="96"/>
        <v>5.36</v>
      </c>
      <c r="L285" s="2">
        <f t="shared" si="97"/>
        <v>0</v>
      </c>
      <c r="AG285" s="9">
        <v>5.36</v>
      </c>
      <c r="AH285" s="5">
        <v>8862.2199999999993</v>
      </c>
      <c r="AL285" s="5" t="str">
        <f t="shared" si="98"/>
        <v/>
      </c>
      <c r="AN285" s="5" t="str">
        <f t="shared" si="99"/>
        <v/>
      </c>
      <c r="AP285" s="5" t="str">
        <f t="shared" si="100"/>
        <v/>
      </c>
      <c r="AS285" s="5">
        <f t="shared" si="101"/>
        <v>8862.2199999999993</v>
      </c>
      <c r="AT285" s="11">
        <f>(AS285/$AS$286)*100</f>
        <v>0.10993507999406184</v>
      </c>
      <c r="AU285" s="5">
        <f t="shared" si="102"/>
        <v>109.93507999406184</v>
      </c>
    </row>
    <row r="286" spans="1:47" ht="15" thickTop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>
        <f t="shared" ref="K286:AU286" si="103">SUM(K3:K285)</f>
        <v>7507.8400000000029</v>
      </c>
      <c r="L286" s="20">
        <f t="shared" si="103"/>
        <v>218.73</v>
      </c>
      <c r="M286" s="21">
        <f t="shared" si="103"/>
        <v>35.369999999999997</v>
      </c>
      <c r="N286" s="22">
        <f t="shared" si="103"/>
        <v>191.00000000000006</v>
      </c>
      <c r="O286" s="23">
        <f t="shared" si="103"/>
        <v>335838.2900000001</v>
      </c>
      <c r="P286" s="24">
        <f t="shared" si="103"/>
        <v>1163.4399999999994</v>
      </c>
      <c r="Q286" s="23">
        <f t="shared" si="103"/>
        <v>1850331.7500000002</v>
      </c>
      <c r="R286" s="25">
        <f t="shared" si="103"/>
        <v>3289.1099999999983</v>
      </c>
      <c r="S286" s="23">
        <f t="shared" si="103"/>
        <v>4462144.3227000022</v>
      </c>
      <c r="T286" s="26">
        <f t="shared" si="103"/>
        <v>2352.2499999999982</v>
      </c>
      <c r="U286" s="23">
        <f t="shared" si="103"/>
        <v>1015709.8815000004</v>
      </c>
      <c r="V286" s="20">
        <f t="shared" si="103"/>
        <v>0</v>
      </c>
      <c r="W286" s="23">
        <f t="shared" si="103"/>
        <v>0</v>
      </c>
      <c r="X286" s="20">
        <f t="shared" si="103"/>
        <v>65.58</v>
      </c>
      <c r="Y286" s="23">
        <f t="shared" si="103"/>
        <v>29902.020750000003</v>
      </c>
      <c r="Z286" s="27">
        <f t="shared" si="103"/>
        <v>70.979999999999976</v>
      </c>
      <c r="AA286" s="23">
        <f t="shared" si="103"/>
        <v>11594.996100000004</v>
      </c>
      <c r="AB286" s="28">
        <f t="shared" si="103"/>
        <v>152.51000000000002</v>
      </c>
      <c r="AC286" s="23">
        <f t="shared" si="103"/>
        <v>22394.280999999992</v>
      </c>
      <c r="AD286" s="20">
        <f t="shared" si="103"/>
        <v>133.15999999999997</v>
      </c>
      <c r="AE286" s="20">
        <f t="shared" si="103"/>
        <v>0</v>
      </c>
      <c r="AF286" s="23">
        <f t="shared" si="103"/>
        <v>0</v>
      </c>
      <c r="AG286" s="27">
        <f t="shared" si="103"/>
        <v>222.97000000000006</v>
      </c>
      <c r="AH286" s="23">
        <f t="shared" si="103"/>
        <v>333405.74000000005</v>
      </c>
      <c r="AI286" s="20">
        <f t="shared" si="103"/>
        <v>0</v>
      </c>
      <c r="AJ286" s="23">
        <f t="shared" si="103"/>
        <v>0</v>
      </c>
      <c r="AK286" s="21">
        <f t="shared" si="103"/>
        <v>0.44000000000000006</v>
      </c>
      <c r="AL286" s="23">
        <f t="shared" si="103"/>
        <v>1453.3200000000002</v>
      </c>
      <c r="AM286" s="21">
        <f t="shared" si="103"/>
        <v>18.889999999999997</v>
      </c>
      <c r="AN286" s="23">
        <f t="shared" si="103"/>
        <v>103989.44999999998</v>
      </c>
      <c r="AO286" s="20">
        <f t="shared" si="103"/>
        <v>0</v>
      </c>
      <c r="AP286" s="23">
        <f t="shared" si="103"/>
        <v>0</v>
      </c>
      <c r="AQ286" s="20">
        <f t="shared" si="103"/>
        <v>30.86999999999999</v>
      </c>
      <c r="AR286" s="20">
        <f t="shared" si="103"/>
        <v>0</v>
      </c>
      <c r="AS286" s="23">
        <f t="shared" si="103"/>
        <v>8061321.2820500014</v>
      </c>
      <c r="AT286" s="20">
        <f t="shared" si="103"/>
        <v>100.00000000000009</v>
      </c>
      <c r="AU286" s="23">
        <f t="shared" si="103"/>
        <v>99999.999999999942</v>
      </c>
    </row>
    <row r="289" spans="2:3" x14ac:dyDescent="0.3">
      <c r="B289" s="29" t="s">
        <v>311</v>
      </c>
      <c r="C289" s="1">
        <f>SUM(K286,L286)</f>
        <v>7726.5700000000024</v>
      </c>
    </row>
  </sheetData>
  <autoFilter ref="A2:AU286" xr:uid="{00000000-0001-0000-0000-000000000000}"/>
  <phoneticPr fontId="4" type="noConversion"/>
  <conditionalFormatting sqref="I272:I285 J278:J282 K279:L280 J284">
    <cfRule type="notContainsText" dxfId="0" priority="10" operator="notContains" text="#########">
      <formula>ISERROR(SEARCH("#########",I272))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5EFE3-5DC9-4217-BD24-9B2E55C6EA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EAFAA-C373-4F16-89B9-A9600E897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Boettcher</dc:creator>
  <cp:lastModifiedBy>Derek Ebertowski</cp:lastModifiedBy>
  <dcterms:created xsi:type="dcterms:W3CDTF">2023-08-02T16:41:56Z</dcterms:created>
  <dcterms:modified xsi:type="dcterms:W3CDTF">2023-10-27T15:08:28Z</dcterms:modified>
</cp:coreProperties>
</file>