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Jackson County/Group 3/JD 32/"/>
    </mc:Choice>
  </mc:AlternateContent>
  <xr:revisionPtr revIDLastSave="3" documentId="8_{0DFE8E5B-FB1B-4E8F-9476-558BA1E8FE1F}" xr6:coauthVersionLast="47" xr6:coauthVersionMax="47" xr10:uidLastSave="{39E6CB27-92A7-481C-B445-327AD6152C96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Sheet1!$A$2:$AU$266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8" i="1" l="1"/>
  <c r="K4" i="1" l="1"/>
  <c r="L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K182" i="1"/>
  <c r="L182" i="1"/>
  <c r="K183" i="1"/>
  <c r="L183" i="1"/>
  <c r="K184" i="1"/>
  <c r="L184" i="1"/>
  <c r="K185" i="1"/>
  <c r="L185" i="1"/>
  <c r="K186" i="1"/>
  <c r="L186" i="1"/>
  <c r="K187" i="1"/>
  <c r="L187" i="1"/>
  <c r="L188" i="1"/>
  <c r="K189" i="1"/>
  <c r="L189" i="1"/>
  <c r="K190" i="1"/>
  <c r="L190" i="1"/>
  <c r="K191" i="1"/>
  <c r="L191" i="1"/>
  <c r="K192" i="1"/>
  <c r="L192" i="1"/>
  <c r="K193" i="1"/>
  <c r="L193" i="1"/>
  <c r="K194" i="1"/>
  <c r="L194" i="1"/>
  <c r="K195" i="1"/>
  <c r="L195" i="1"/>
  <c r="K196" i="1"/>
  <c r="L196" i="1"/>
  <c r="K197" i="1"/>
  <c r="L197" i="1"/>
  <c r="K198" i="1"/>
  <c r="L198" i="1"/>
  <c r="K199" i="1"/>
  <c r="L199" i="1"/>
  <c r="K200" i="1"/>
  <c r="L200" i="1"/>
  <c r="K201" i="1"/>
  <c r="L201" i="1"/>
  <c r="K202" i="1"/>
  <c r="L202" i="1"/>
  <c r="K203" i="1"/>
  <c r="L203" i="1"/>
  <c r="K204" i="1"/>
  <c r="L204" i="1"/>
  <c r="K205" i="1"/>
  <c r="L205" i="1"/>
  <c r="K206" i="1"/>
  <c r="L206" i="1"/>
  <c r="K207" i="1"/>
  <c r="L207" i="1"/>
  <c r="K208" i="1"/>
  <c r="L208" i="1"/>
  <c r="K209" i="1"/>
  <c r="L209" i="1"/>
  <c r="K210" i="1"/>
  <c r="L210" i="1"/>
  <c r="K211" i="1"/>
  <c r="L211" i="1"/>
  <c r="K212" i="1"/>
  <c r="L212" i="1"/>
  <c r="K213" i="1"/>
  <c r="L213" i="1"/>
  <c r="K214" i="1"/>
  <c r="L214" i="1"/>
  <c r="K215" i="1"/>
  <c r="L215" i="1"/>
  <c r="K216" i="1"/>
  <c r="L216" i="1"/>
  <c r="K217" i="1"/>
  <c r="L217" i="1"/>
  <c r="K218" i="1"/>
  <c r="L218" i="1"/>
  <c r="K219" i="1"/>
  <c r="L219" i="1"/>
  <c r="K220" i="1"/>
  <c r="L220" i="1"/>
  <c r="K221" i="1"/>
  <c r="L221" i="1"/>
  <c r="K222" i="1"/>
  <c r="L222" i="1"/>
  <c r="K223" i="1"/>
  <c r="L223" i="1"/>
  <c r="K224" i="1"/>
  <c r="L224" i="1"/>
  <c r="K225" i="1"/>
  <c r="L225" i="1"/>
  <c r="K226" i="1"/>
  <c r="L226" i="1"/>
  <c r="K227" i="1"/>
  <c r="L227" i="1"/>
  <c r="K228" i="1"/>
  <c r="L228" i="1"/>
  <c r="K229" i="1"/>
  <c r="L229" i="1"/>
  <c r="K230" i="1"/>
  <c r="L230" i="1"/>
  <c r="K231" i="1"/>
  <c r="L231" i="1"/>
  <c r="K232" i="1"/>
  <c r="L232" i="1"/>
  <c r="K233" i="1"/>
  <c r="L233" i="1"/>
  <c r="K234" i="1"/>
  <c r="L234" i="1"/>
  <c r="K235" i="1"/>
  <c r="L235" i="1"/>
  <c r="K236" i="1"/>
  <c r="L236" i="1"/>
  <c r="K237" i="1"/>
  <c r="L237" i="1"/>
  <c r="K238" i="1"/>
  <c r="L238" i="1"/>
  <c r="K239" i="1"/>
  <c r="L239" i="1"/>
  <c r="K240" i="1"/>
  <c r="L240" i="1"/>
  <c r="K241" i="1"/>
  <c r="L241" i="1"/>
  <c r="K242" i="1"/>
  <c r="L242" i="1"/>
  <c r="K243" i="1"/>
  <c r="L243" i="1"/>
  <c r="K244" i="1"/>
  <c r="L244" i="1"/>
  <c r="K245" i="1"/>
  <c r="L245" i="1"/>
  <c r="K246" i="1"/>
  <c r="L246" i="1"/>
  <c r="K247" i="1"/>
  <c r="L247" i="1"/>
  <c r="K248" i="1"/>
  <c r="L248" i="1"/>
  <c r="K249" i="1"/>
  <c r="L249" i="1"/>
  <c r="K250" i="1"/>
  <c r="L250" i="1"/>
  <c r="K251" i="1"/>
  <c r="L251" i="1"/>
  <c r="K252" i="1"/>
  <c r="L252" i="1"/>
  <c r="K253" i="1"/>
  <c r="L253" i="1"/>
  <c r="K254" i="1"/>
  <c r="L254" i="1"/>
  <c r="K255" i="1"/>
  <c r="L255" i="1"/>
  <c r="K256" i="1"/>
  <c r="L256" i="1"/>
  <c r="K257" i="1"/>
  <c r="L257" i="1"/>
  <c r="K258" i="1"/>
  <c r="L258" i="1"/>
  <c r="K259" i="1"/>
  <c r="L259" i="1"/>
  <c r="K260" i="1"/>
  <c r="L260" i="1"/>
  <c r="K261" i="1"/>
  <c r="L261" i="1"/>
  <c r="K262" i="1"/>
  <c r="L262" i="1"/>
  <c r="K263" i="1"/>
  <c r="L263" i="1"/>
  <c r="K264" i="1"/>
  <c r="L264" i="1"/>
  <c r="K265" i="1"/>
  <c r="L265" i="1"/>
  <c r="AN244" i="1"/>
  <c r="AN245" i="1"/>
  <c r="AS265" i="1"/>
  <c r="AS264" i="1"/>
  <c r="AS262" i="1"/>
  <c r="AS263" i="1"/>
  <c r="AS254" i="1"/>
  <c r="AS261" i="1"/>
  <c r="AS260" i="1"/>
  <c r="AS259" i="1"/>
  <c r="AS257" i="1"/>
  <c r="AS258" i="1"/>
  <c r="AS256" i="1"/>
  <c r="AS255" i="1"/>
  <c r="AS253" i="1"/>
  <c r="AS251" i="1"/>
  <c r="AS252" i="1"/>
  <c r="AR266" i="1" l="1"/>
  <c r="AQ266" i="1"/>
  <c r="AO266" i="1"/>
  <c r="AM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AS250" i="1"/>
  <c r="AP250" i="1"/>
  <c r="AN250" i="1"/>
  <c r="AL250" i="1"/>
  <c r="AS249" i="1"/>
  <c r="AP249" i="1"/>
  <c r="AN249" i="1"/>
  <c r="AL249" i="1"/>
  <c r="AS248" i="1"/>
  <c r="AP248" i="1"/>
  <c r="AN248" i="1"/>
  <c r="AL248" i="1"/>
  <c r="AS247" i="1"/>
  <c r="AP247" i="1"/>
  <c r="AN247" i="1"/>
  <c r="AL247" i="1"/>
  <c r="AS246" i="1"/>
  <c r="AP246" i="1"/>
  <c r="AN246" i="1"/>
  <c r="AL246" i="1"/>
  <c r="AS245" i="1"/>
  <c r="AP245" i="1"/>
  <c r="AL245" i="1"/>
  <c r="AS244" i="1"/>
  <c r="AP244" i="1"/>
  <c r="AL244" i="1"/>
  <c r="AS243" i="1"/>
  <c r="AP243" i="1"/>
  <c r="AN243" i="1"/>
  <c r="AL243" i="1"/>
  <c r="AS242" i="1"/>
  <c r="AP242" i="1"/>
  <c r="AN242" i="1"/>
  <c r="AL242" i="1"/>
  <c r="AS241" i="1"/>
  <c r="AP241" i="1"/>
  <c r="AN241" i="1"/>
  <c r="AL241" i="1"/>
  <c r="AS240" i="1"/>
  <c r="AP240" i="1"/>
  <c r="AN240" i="1"/>
  <c r="AL240" i="1"/>
  <c r="AS239" i="1"/>
  <c r="AP239" i="1"/>
  <c r="AN239" i="1"/>
  <c r="AL239" i="1"/>
  <c r="AS238" i="1"/>
  <c r="AP238" i="1"/>
  <c r="AN238" i="1"/>
  <c r="AL238" i="1"/>
  <c r="AS237" i="1"/>
  <c r="AP237" i="1"/>
  <c r="AN237" i="1"/>
  <c r="AL237" i="1"/>
  <c r="AS236" i="1"/>
  <c r="AP236" i="1"/>
  <c r="AN236" i="1"/>
  <c r="AL236" i="1"/>
  <c r="AS235" i="1"/>
  <c r="AP235" i="1"/>
  <c r="AN235" i="1"/>
  <c r="AL235" i="1"/>
  <c r="AS234" i="1"/>
  <c r="AP234" i="1"/>
  <c r="AN234" i="1"/>
  <c r="AL234" i="1"/>
  <c r="AS233" i="1"/>
  <c r="AP233" i="1"/>
  <c r="AN233" i="1"/>
  <c r="AL233" i="1"/>
  <c r="AS232" i="1"/>
  <c r="AP232" i="1"/>
  <c r="AN232" i="1"/>
  <c r="AL232" i="1"/>
  <c r="AS231" i="1"/>
  <c r="AP231" i="1"/>
  <c r="AN231" i="1"/>
  <c r="AL231" i="1"/>
  <c r="AS230" i="1"/>
  <c r="AP230" i="1"/>
  <c r="AN230" i="1"/>
  <c r="AL230" i="1"/>
  <c r="AS229" i="1"/>
  <c r="AP229" i="1"/>
  <c r="AN229" i="1"/>
  <c r="AL229" i="1"/>
  <c r="AS228" i="1"/>
  <c r="AP228" i="1"/>
  <c r="AN228" i="1"/>
  <c r="AL228" i="1"/>
  <c r="AS227" i="1"/>
  <c r="AP227" i="1"/>
  <c r="AN227" i="1"/>
  <c r="AL227" i="1"/>
  <c r="AS226" i="1"/>
  <c r="AP226" i="1"/>
  <c r="AN226" i="1"/>
  <c r="AL226" i="1"/>
  <c r="AS225" i="1"/>
  <c r="AP225" i="1"/>
  <c r="AN225" i="1"/>
  <c r="AL225" i="1"/>
  <c r="AS224" i="1"/>
  <c r="AP224" i="1"/>
  <c r="AN224" i="1"/>
  <c r="AL224" i="1"/>
  <c r="AS223" i="1"/>
  <c r="AP223" i="1"/>
  <c r="AN223" i="1"/>
  <c r="AL223" i="1"/>
  <c r="AS222" i="1"/>
  <c r="AP222" i="1"/>
  <c r="AN222" i="1"/>
  <c r="AL222" i="1"/>
  <c r="AS221" i="1"/>
  <c r="AP221" i="1"/>
  <c r="AN221" i="1"/>
  <c r="AL221" i="1"/>
  <c r="AS220" i="1"/>
  <c r="AP220" i="1"/>
  <c r="AN220" i="1"/>
  <c r="AL220" i="1"/>
  <c r="AS219" i="1"/>
  <c r="AP219" i="1"/>
  <c r="AN219" i="1"/>
  <c r="AL219" i="1"/>
  <c r="AS218" i="1"/>
  <c r="AP218" i="1"/>
  <c r="AN218" i="1"/>
  <c r="AL218" i="1"/>
  <c r="AS217" i="1"/>
  <c r="AP217" i="1"/>
  <c r="AN217" i="1"/>
  <c r="AL217" i="1"/>
  <c r="AS216" i="1"/>
  <c r="AP216" i="1"/>
  <c r="AN216" i="1"/>
  <c r="AL216" i="1"/>
  <c r="AS215" i="1"/>
  <c r="AP215" i="1"/>
  <c r="AN215" i="1"/>
  <c r="AL215" i="1"/>
  <c r="AS214" i="1"/>
  <c r="AP214" i="1"/>
  <c r="AN214" i="1"/>
  <c r="AL214" i="1"/>
  <c r="AS213" i="1"/>
  <c r="AP213" i="1"/>
  <c r="AN213" i="1"/>
  <c r="AL213" i="1"/>
  <c r="AS212" i="1"/>
  <c r="AP212" i="1"/>
  <c r="AN212" i="1"/>
  <c r="AL212" i="1"/>
  <c r="AS211" i="1"/>
  <c r="AP211" i="1"/>
  <c r="AN211" i="1"/>
  <c r="AL211" i="1"/>
  <c r="AS210" i="1"/>
  <c r="AP210" i="1"/>
  <c r="AN210" i="1"/>
  <c r="AL210" i="1"/>
  <c r="AS209" i="1"/>
  <c r="AP209" i="1"/>
  <c r="AN209" i="1"/>
  <c r="AL209" i="1"/>
  <c r="AS208" i="1"/>
  <c r="AP208" i="1"/>
  <c r="AN208" i="1"/>
  <c r="AL208" i="1"/>
  <c r="AS207" i="1"/>
  <c r="AP207" i="1"/>
  <c r="AN207" i="1"/>
  <c r="AL207" i="1"/>
  <c r="AS206" i="1"/>
  <c r="AP206" i="1"/>
  <c r="AN206" i="1"/>
  <c r="AL206" i="1"/>
  <c r="AS205" i="1"/>
  <c r="AP205" i="1"/>
  <c r="AN205" i="1"/>
  <c r="AL205" i="1"/>
  <c r="AS204" i="1"/>
  <c r="AP204" i="1"/>
  <c r="AN204" i="1"/>
  <c r="AL204" i="1"/>
  <c r="AS203" i="1"/>
  <c r="AP203" i="1"/>
  <c r="AN203" i="1"/>
  <c r="AL203" i="1"/>
  <c r="AS202" i="1"/>
  <c r="AP202" i="1"/>
  <c r="AN202" i="1"/>
  <c r="AL202" i="1"/>
  <c r="AS201" i="1"/>
  <c r="AP201" i="1"/>
  <c r="AN201" i="1"/>
  <c r="AL201" i="1"/>
  <c r="AS200" i="1"/>
  <c r="AP200" i="1"/>
  <c r="AN200" i="1"/>
  <c r="AL200" i="1"/>
  <c r="AS199" i="1"/>
  <c r="AP199" i="1"/>
  <c r="AN199" i="1"/>
  <c r="AL199" i="1"/>
  <c r="AS198" i="1"/>
  <c r="AP198" i="1"/>
  <c r="AN198" i="1"/>
  <c r="AL198" i="1"/>
  <c r="AS197" i="1"/>
  <c r="AP197" i="1"/>
  <c r="AN197" i="1"/>
  <c r="AL197" i="1"/>
  <c r="AS196" i="1"/>
  <c r="AP196" i="1"/>
  <c r="AN196" i="1"/>
  <c r="AL196" i="1"/>
  <c r="AS195" i="1"/>
  <c r="AP195" i="1"/>
  <c r="AN195" i="1"/>
  <c r="AL195" i="1"/>
  <c r="AS194" i="1"/>
  <c r="AP194" i="1"/>
  <c r="AN194" i="1"/>
  <c r="AL194" i="1"/>
  <c r="AS193" i="1"/>
  <c r="AP193" i="1"/>
  <c r="AN193" i="1"/>
  <c r="AL193" i="1"/>
  <c r="AS192" i="1"/>
  <c r="AP192" i="1"/>
  <c r="AN192" i="1"/>
  <c r="AL192" i="1"/>
  <c r="AS191" i="1"/>
  <c r="AP191" i="1"/>
  <c r="AN191" i="1"/>
  <c r="AL191" i="1"/>
  <c r="AS190" i="1"/>
  <c r="AP190" i="1"/>
  <c r="AN190" i="1"/>
  <c r="AL190" i="1"/>
  <c r="AS189" i="1"/>
  <c r="AP189" i="1"/>
  <c r="AN189" i="1"/>
  <c r="AL189" i="1"/>
  <c r="AS188" i="1"/>
  <c r="AP188" i="1"/>
  <c r="AN188" i="1"/>
  <c r="AL188" i="1"/>
  <c r="AS187" i="1"/>
  <c r="AP187" i="1"/>
  <c r="AN187" i="1"/>
  <c r="AL187" i="1"/>
  <c r="AS186" i="1"/>
  <c r="AP186" i="1"/>
  <c r="AN186" i="1"/>
  <c r="AL186" i="1"/>
  <c r="AS185" i="1"/>
  <c r="AP185" i="1"/>
  <c r="AN185" i="1"/>
  <c r="AL185" i="1"/>
  <c r="AS184" i="1"/>
  <c r="AP184" i="1"/>
  <c r="AN184" i="1"/>
  <c r="AL184" i="1"/>
  <c r="AS183" i="1"/>
  <c r="AP183" i="1"/>
  <c r="AN183" i="1"/>
  <c r="AL183" i="1"/>
  <c r="AS182" i="1"/>
  <c r="AP182" i="1"/>
  <c r="AN182" i="1"/>
  <c r="AL182" i="1"/>
  <c r="AS181" i="1"/>
  <c r="AP181" i="1"/>
  <c r="AN181" i="1"/>
  <c r="AL181" i="1"/>
  <c r="AS180" i="1"/>
  <c r="AP180" i="1"/>
  <c r="AN180" i="1"/>
  <c r="AL180" i="1"/>
  <c r="AS179" i="1"/>
  <c r="AP179" i="1"/>
  <c r="AN179" i="1"/>
  <c r="AL179" i="1"/>
  <c r="AS178" i="1"/>
  <c r="AP178" i="1"/>
  <c r="AN178" i="1"/>
  <c r="AL178" i="1"/>
  <c r="AS177" i="1"/>
  <c r="AP177" i="1"/>
  <c r="AN177" i="1"/>
  <c r="AL177" i="1"/>
  <c r="AS176" i="1"/>
  <c r="AP176" i="1"/>
  <c r="AN176" i="1"/>
  <c r="AL176" i="1"/>
  <c r="AS175" i="1"/>
  <c r="AP175" i="1"/>
  <c r="AN175" i="1"/>
  <c r="AL175" i="1"/>
  <c r="AS174" i="1"/>
  <c r="AP174" i="1"/>
  <c r="AN174" i="1"/>
  <c r="AL174" i="1"/>
  <c r="AS173" i="1"/>
  <c r="AP173" i="1"/>
  <c r="AN173" i="1"/>
  <c r="AL173" i="1"/>
  <c r="AS172" i="1"/>
  <c r="AP172" i="1"/>
  <c r="AN172" i="1"/>
  <c r="AL172" i="1"/>
  <c r="AS171" i="1"/>
  <c r="AP171" i="1"/>
  <c r="AN171" i="1"/>
  <c r="AL171" i="1"/>
  <c r="AS170" i="1"/>
  <c r="AP170" i="1"/>
  <c r="AN170" i="1"/>
  <c r="AL170" i="1"/>
  <c r="AS169" i="1"/>
  <c r="AP169" i="1"/>
  <c r="AN169" i="1"/>
  <c r="AL169" i="1"/>
  <c r="AS168" i="1"/>
  <c r="AP168" i="1"/>
  <c r="AN168" i="1"/>
  <c r="AL168" i="1"/>
  <c r="AS167" i="1"/>
  <c r="AP167" i="1"/>
  <c r="AN167" i="1"/>
  <c r="AL167" i="1"/>
  <c r="AS166" i="1"/>
  <c r="AP166" i="1"/>
  <c r="AN166" i="1"/>
  <c r="AL166" i="1"/>
  <c r="AS165" i="1"/>
  <c r="AP165" i="1"/>
  <c r="AN165" i="1"/>
  <c r="AL165" i="1"/>
  <c r="AS164" i="1"/>
  <c r="AP164" i="1"/>
  <c r="AN164" i="1"/>
  <c r="AL164" i="1"/>
  <c r="AS163" i="1"/>
  <c r="AP163" i="1"/>
  <c r="AN163" i="1"/>
  <c r="AL163" i="1"/>
  <c r="AS162" i="1"/>
  <c r="AP162" i="1"/>
  <c r="AN162" i="1"/>
  <c r="AL162" i="1"/>
  <c r="AS161" i="1"/>
  <c r="AP161" i="1"/>
  <c r="AN161" i="1"/>
  <c r="AL161" i="1"/>
  <c r="AS160" i="1"/>
  <c r="AP160" i="1"/>
  <c r="AN160" i="1"/>
  <c r="AL160" i="1"/>
  <c r="AS159" i="1"/>
  <c r="AP159" i="1"/>
  <c r="AN159" i="1"/>
  <c r="AL159" i="1"/>
  <c r="AS158" i="1"/>
  <c r="AP158" i="1"/>
  <c r="AN158" i="1"/>
  <c r="AL158" i="1"/>
  <c r="AS157" i="1"/>
  <c r="AP157" i="1"/>
  <c r="AN157" i="1"/>
  <c r="AL157" i="1"/>
  <c r="AS156" i="1"/>
  <c r="AP156" i="1"/>
  <c r="AN156" i="1"/>
  <c r="AL156" i="1"/>
  <c r="AS155" i="1"/>
  <c r="AP155" i="1"/>
  <c r="AN155" i="1"/>
  <c r="AL155" i="1"/>
  <c r="AS154" i="1"/>
  <c r="AP154" i="1"/>
  <c r="AN154" i="1"/>
  <c r="AL154" i="1"/>
  <c r="AS153" i="1"/>
  <c r="AP153" i="1"/>
  <c r="AN153" i="1"/>
  <c r="AL153" i="1"/>
  <c r="AS152" i="1"/>
  <c r="AP152" i="1"/>
  <c r="AN152" i="1"/>
  <c r="AL152" i="1"/>
  <c r="AS151" i="1"/>
  <c r="AP151" i="1"/>
  <c r="AN151" i="1"/>
  <c r="AL151" i="1"/>
  <c r="AS150" i="1"/>
  <c r="AP150" i="1"/>
  <c r="AN150" i="1"/>
  <c r="AL150" i="1"/>
  <c r="AS149" i="1"/>
  <c r="AP149" i="1"/>
  <c r="AN149" i="1"/>
  <c r="AL149" i="1"/>
  <c r="AS148" i="1"/>
  <c r="AP148" i="1"/>
  <c r="AN148" i="1"/>
  <c r="AL148" i="1"/>
  <c r="AS147" i="1"/>
  <c r="AP147" i="1"/>
  <c r="AN147" i="1"/>
  <c r="AL147" i="1"/>
  <c r="AS146" i="1"/>
  <c r="AP146" i="1"/>
  <c r="AN146" i="1"/>
  <c r="AL146" i="1"/>
  <c r="AS145" i="1"/>
  <c r="AP145" i="1"/>
  <c r="AN145" i="1"/>
  <c r="AL145" i="1"/>
  <c r="AS144" i="1"/>
  <c r="AP144" i="1"/>
  <c r="AN144" i="1"/>
  <c r="AL144" i="1"/>
  <c r="AS143" i="1"/>
  <c r="AP143" i="1"/>
  <c r="AN143" i="1"/>
  <c r="AL143" i="1"/>
  <c r="AS142" i="1"/>
  <c r="AP142" i="1"/>
  <c r="AN142" i="1"/>
  <c r="AL142" i="1"/>
  <c r="AS141" i="1"/>
  <c r="AP141" i="1"/>
  <c r="AN141" i="1"/>
  <c r="AL141" i="1"/>
  <c r="AS140" i="1"/>
  <c r="AP140" i="1"/>
  <c r="AN140" i="1"/>
  <c r="AL140" i="1"/>
  <c r="AS139" i="1"/>
  <c r="AP139" i="1"/>
  <c r="AN139" i="1"/>
  <c r="AL139" i="1"/>
  <c r="AS138" i="1"/>
  <c r="AP138" i="1"/>
  <c r="AN138" i="1"/>
  <c r="AL138" i="1"/>
  <c r="AS137" i="1"/>
  <c r="AP137" i="1"/>
  <c r="AN137" i="1"/>
  <c r="AL137" i="1"/>
  <c r="AS136" i="1"/>
  <c r="AP136" i="1"/>
  <c r="AN136" i="1"/>
  <c r="AL136" i="1"/>
  <c r="AS135" i="1"/>
  <c r="AP135" i="1"/>
  <c r="AN135" i="1"/>
  <c r="AL135" i="1"/>
  <c r="AS134" i="1"/>
  <c r="AP134" i="1"/>
  <c r="AN134" i="1"/>
  <c r="AL134" i="1"/>
  <c r="AS133" i="1"/>
  <c r="AP133" i="1"/>
  <c r="AN133" i="1"/>
  <c r="AL133" i="1"/>
  <c r="AS132" i="1"/>
  <c r="AP132" i="1"/>
  <c r="AN132" i="1"/>
  <c r="AL132" i="1"/>
  <c r="AS131" i="1"/>
  <c r="AP131" i="1"/>
  <c r="AN131" i="1"/>
  <c r="AL131" i="1"/>
  <c r="AS130" i="1"/>
  <c r="AP130" i="1"/>
  <c r="AN130" i="1"/>
  <c r="AL130" i="1"/>
  <c r="AS129" i="1"/>
  <c r="AP129" i="1"/>
  <c r="AN129" i="1"/>
  <c r="AL129" i="1"/>
  <c r="AS128" i="1"/>
  <c r="AP128" i="1"/>
  <c r="AN128" i="1"/>
  <c r="AL128" i="1"/>
  <c r="AS127" i="1"/>
  <c r="AP127" i="1"/>
  <c r="AN127" i="1"/>
  <c r="AL127" i="1"/>
  <c r="AS126" i="1"/>
  <c r="AP126" i="1"/>
  <c r="AN126" i="1"/>
  <c r="AL126" i="1"/>
  <c r="AS125" i="1"/>
  <c r="AP125" i="1"/>
  <c r="AN125" i="1"/>
  <c r="AL125" i="1"/>
  <c r="AS124" i="1"/>
  <c r="AP124" i="1"/>
  <c r="AN124" i="1"/>
  <c r="AL124" i="1"/>
  <c r="AS123" i="1"/>
  <c r="AP123" i="1"/>
  <c r="AN123" i="1"/>
  <c r="AL123" i="1"/>
  <c r="AS122" i="1"/>
  <c r="AP122" i="1"/>
  <c r="AN122" i="1"/>
  <c r="AL122" i="1"/>
  <c r="AS121" i="1"/>
  <c r="AP121" i="1"/>
  <c r="AN121" i="1"/>
  <c r="AL121" i="1"/>
  <c r="AS120" i="1"/>
  <c r="AP120" i="1"/>
  <c r="AN120" i="1"/>
  <c r="AL120" i="1"/>
  <c r="AS119" i="1"/>
  <c r="AP119" i="1"/>
  <c r="AN119" i="1"/>
  <c r="AL119" i="1"/>
  <c r="AS118" i="1"/>
  <c r="AP118" i="1"/>
  <c r="AN118" i="1"/>
  <c r="AL118" i="1"/>
  <c r="AS117" i="1"/>
  <c r="AP117" i="1"/>
  <c r="AN117" i="1"/>
  <c r="AL117" i="1"/>
  <c r="AS116" i="1"/>
  <c r="AP116" i="1"/>
  <c r="AN116" i="1"/>
  <c r="AL116" i="1"/>
  <c r="AS115" i="1"/>
  <c r="AP115" i="1"/>
  <c r="AN115" i="1"/>
  <c r="AL115" i="1"/>
  <c r="AS114" i="1"/>
  <c r="AP114" i="1"/>
  <c r="AN114" i="1"/>
  <c r="AL114" i="1"/>
  <c r="AS113" i="1"/>
  <c r="AP113" i="1"/>
  <c r="AN113" i="1"/>
  <c r="AL113" i="1"/>
  <c r="AS112" i="1"/>
  <c r="AP112" i="1"/>
  <c r="AN112" i="1"/>
  <c r="AL112" i="1"/>
  <c r="AS111" i="1"/>
  <c r="AP111" i="1"/>
  <c r="AN111" i="1"/>
  <c r="AL111" i="1"/>
  <c r="AS110" i="1"/>
  <c r="AP110" i="1"/>
  <c r="AN110" i="1"/>
  <c r="AL110" i="1"/>
  <c r="AS109" i="1"/>
  <c r="AP109" i="1"/>
  <c r="AN109" i="1"/>
  <c r="AL109" i="1"/>
  <c r="AS108" i="1"/>
  <c r="AP108" i="1"/>
  <c r="AN108" i="1"/>
  <c r="AL108" i="1"/>
  <c r="AS107" i="1"/>
  <c r="AP107" i="1"/>
  <c r="AN107" i="1"/>
  <c r="AL107" i="1"/>
  <c r="AS106" i="1"/>
  <c r="AP106" i="1"/>
  <c r="AN106" i="1"/>
  <c r="AL106" i="1"/>
  <c r="AS105" i="1"/>
  <c r="AP105" i="1"/>
  <c r="AN105" i="1"/>
  <c r="AL105" i="1"/>
  <c r="AS104" i="1"/>
  <c r="AP104" i="1"/>
  <c r="AN104" i="1"/>
  <c r="AL104" i="1"/>
  <c r="AS103" i="1"/>
  <c r="AP103" i="1"/>
  <c r="AN103" i="1"/>
  <c r="AL103" i="1"/>
  <c r="AS102" i="1"/>
  <c r="AP102" i="1"/>
  <c r="AN102" i="1"/>
  <c r="AL102" i="1"/>
  <c r="AS101" i="1"/>
  <c r="AP101" i="1"/>
  <c r="AN101" i="1"/>
  <c r="AL101" i="1"/>
  <c r="AS100" i="1"/>
  <c r="AP100" i="1"/>
  <c r="AN100" i="1"/>
  <c r="AL100" i="1"/>
  <c r="AS99" i="1"/>
  <c r="AP99" i="1"/>
  <c r="AN99" i="1"/>
  <c r="AL99" i="1"/>
  <c r="AS98" i="1"/>
  <c r="AP98" i="1"/>
  <c r="AN98" i="1"/>
  <c r="AL98" i="1"/>
  <c r="AS97" i="1"/>
  <c r="AP97" i="1"/>
  <c r="AN97" i="1"/>
  <c r="AL97" i="1"/>
  <c r="AS96" i="1"/>
  <c r="AP96" i="1"/>
  <c r="AN96" i="1"/>
  <c r="AL96" i="1"/>
  <c r="AS95" i="1"/>
  <c r="AP95" i="1"/>
  <c r="AN95" i="1"/>
  <c r="AL95" i="1"/>
  <c r="AS94" i="1"/>
  <c r="AP94" i="1"/>
  <c r="AN94" i="1"/>
  <c r="AL94" i="1"/>
  <c r="AS93" i="1"/>
  <c r="AP93" i="1"/>
  <c r="AN93" i="1"/>
  <c r="AL93" i="1"/>
  <c r="AS92" i="1"/>
  <c r="AP92" i="1"/>
  <c r="AN92" i="1"/>
  <c r="AL92" i="1"/>
  <c r="AS91" i="1"/>
  <c r="AP91" i="1"/>
  <c r="AN91" i="1"/>
  <c r="AL91" i="1"/>
  <c r="AS90" i="1"/>
  <c r="AP90" i="1"/>
  <c r="AN90" i="1"/>
  <c r="AL90" i="1"/>
  <c r="AS89" i="1"/>
  <c r="AP89" i="1"/>
  <c r="AN89" i="1"/>
  <c r="AL89" i="1"/>
  <c r="AS88" i="1"/>
  <c r="AP88" i="1"/>
  <c r="AN88" i="1"/>
  <c r="AL88" i="1"/>
  <c r="AS87" i="1"/>
  <c r="AP87" i="1"/>
  <c r="AN87" i="1"/>
  <c r="AL87" i="1"/>
  <c r="AS86" i="1"/>
  <c r="AP86" i="1"/>
  <c r="AN86" i="1"/>
  <c r="AL86" i="1"/>
  <c r="AS85" i="1"/>
  <c r="AP85" i="1"/>
  <c r="AN85" i="1"/>
  <c r="AL85" i="1"/>
  <c r="AS84" i="1"/>
  <c r="AP84" i="1"/>
  <c r="AN84" i="1"/>
  <c r="AL84" i="1"/>
  <c r="AS83" i="1"/>
  <c r="AP83" i="1"/>
  <c r="AN83" i="1"/>
  <c r="AL83" i="1"/>
  <c r="AS82" i="1"/>
  <c r="AP82" i="1"/>
  <c r="AN82" i="1"/>
  <c r="AL82" i="1"/>
  <c r="AS81" i="1"/>
  <c r="AP81" i="1"/>
  <c r="AN81" i="1"/>
  <c r="AL81" i="1"/>
  <c r="AS80" i="1"/>
  <c r="AP80" i="1"/>
  <c r="AN80" i="1"/>
  <c r="AL80" i="1"/>
  <c r="AS79" i="1"/>
  <c r="AP79" i="1"/>
  <c r="AN79" i="1"/>
  <c r="AL79" i="1"/>
  <c r="AS78" i="1"/>
  <c r="AP78" i="1"/>
  <c r="AN78" i="1"/>
  <c r="AL78" i="1"/>
  <c r="AS77" i="1"/>
  <c r="AP77" i="1"/>
  <c r="AN77" i="1"/>
  <c r="AL77" i="1"/>
  <c r="AS76" i="1"/>
  <c r="AP76" i="1"/>
  <c r="AN76" i="1"/>
  <c r="AL76" i="1"/>
  <c r="AS75" i="1"/>
  <c r="AP75" i="1"/>
  <c r="AN75" i="1"/>
  <c r="AL75" i="1"/>
  <c r="AS74" i="1"/>
  <c r="AP74" i="1"/>
  <c r="AN74" i="1"/>
  <c r="AL74" i="1"/>
  <c r="AS73" i="1"/>
  <c r="AP73" i="1"/>
  <c r="AN73" i="1"/>
  <c r="AL73" i="1"/>
  <c r="AS72" i="1"/>
  <c r="AP72" i="1"/>
  <c r="AN72" i="1"/>
  <c r="AL72" i="1"/>
  <c r="AS71" i="1"/>
  <c r="AP71" i="1"/>
  <c r="AN71" i="1"/>
  <c r="AL71" i="1"/>
  <c r="AS70" i="1"/>
  <c r="AP70" i="1"/>
  <c r="AN70" i="1"/>
  <c r="AL70" i="1"/>
  <c r="AS69" i="1"/>
  <c r="AP69" i="1"/>
  <c r="AN69" i="1"/>
  <c r="AL69" i="1"/>
  <c r="AS68" i="1"/>
  <c r="AP68" i="1"/>
  <c r="AN68" i="1"/>
  <c r="AL68" i="1"/>
  <c r="AS67" i="1"/>
  <c r="AP67" i="1"/>
  <c r="AN67" i="1"/>
  <c r="AL67" i="1"/>
  <c r="AS66" i="1"/>
  <c r="AP66" i="1"/>
  <c r="AN66" i="1"/>
  <c r="AL66" i="1"/>
  <c r="AS65" i="1"/>
  <c r="AP65" i="1"/>
  <c r="AN65" i="1"/>
  <c r="AL65" i="1"/>
  <c r="AS64" i="1"/>
  <c r="AP64" i="1"/>
  <c r="AN64" i="1"/>
  <c r="AL64" i="1"/>
  <c r="AS63" i="1"/>
  <c r="AP63" i="1"/>
  <c r="AN63" i="1"/>
  <c r="AL63" i="1"/>
  <c r="AS62" i="1"/>
  <c r="AP62" i="1"/>
  <c r="AN62" i="1"/>
  <c r="AL62" i="1"/>
  <c r="AS61" i="1"/>
  <c r="AP61" i="1"/>
  <c r="AN61" i="1"/>
  <c r="AL61" i="1"/>
  <c r="AS60" i="1"/>
  <c r="AP60" i="1"/>
  <c r="AN60" i="1"/>
  <c r="AL60" i="1"/>
  <c r="AS59" i="1"/>
  <c r="AP59" i="1"/>
  <c r="AN59" i="1"/>
  <c r="AL59" i="1"/>
  <c r="AS58" i="1"/>
  <c r="AP58" i="1"/>
  <c r="AN58" i="1"/>
  <c r="AL58" i="1"/>
  <c r="AS57" i="1"/>
  <c r="AP57" i="1"/>
  <c r="AN57" i="1"/>
  <c r="AL57" i="1"/>
  <c r="AS56" i="1"/>
  <c r="AP56" i="1"/>
  <c r="AN56" i="1"/>
  <c r="AL56" i="1"/>
  <c r="AS55" i="1"/>
  <c r="AP55" i="1"/>
  <c r="AN55" i="1"/>
  <c r="AL55" i="1"/>
  <c r="AS54" i="1"/>
  <c r="AP54" i="1"/>
  <c r="AN54" i="1"/>
  <c r="AL54" i="1"/>
  <c r="AS53" i="1"/>
  <c r="AP53" i="1"/>
  <c r="AN53" i="1"/>
  <c r="AL53" i="1"/>
  <c r="AS52" i="1"/>
  <c r="AP52" i="1"/>
  <c r="AN52" i="1"/>
  <c r="AL52" i="1"/>
  <c r="AS51" i="1"/>
  <c r="AP51" i="1"/>
  <c r="AN51" i="1"/>
  <c r="AL51" i="1"/>
  <c r="AS50" i="1"/>
  <c r="AP50" i="1"/>
  <c r="AN50" i="1"/>
  <c r="AL50" i="1"/>
  <c r="AS49" i="1"/>
  <c r="AP49" i="1"/>
  <c r="AN49" i="1"/>
  <c r="AL49" i="1"/>
  <c r="AS48" i="1"/>
  <c r="AP48" i="1"/>
  <c r="AN48" i="1"/>
  <c r="AL48" i="1"/>
  <c r="AS47" i="1"/>
  <c r="AP47" i="1"/>
  <c r="AN47" i="1"/>
  <c r="AL47" i="1"/>
  <c r="AS46" i="1"/>
  <c r="AP46" i="1"/>
  <c r="AN46" i="1"/>
  <c r="AL46" i="1"/>
  <c r="AS45" i="1"/>
  <c r="AP45" i="1"/>
  <c r="AN45" i="1"/>
  <c r="AL45" i="1"/>
  <c r="AS44" i="1"/>
  <c r="AP44" i="1"/>
  <c r="AN44" i="1"/>
  <c r="AL44" i="1"/>
  <c r="AS43" i="1"/>
  <c r="AP43" i="1"/>
  <c r="AN43" i="1"/>
  <c r="AL43" i="1"/>
  <c r="AS42" i="1"/>
  <c r="AP42" i="1"/>
  <c r="AN42" i="1"/>
  <c r="AL42" i="1"/>
  <c r="AS41" i="1"/>
  <c r="AP41" i="1"/>
  <c r="AN41" i="1"/>
  <c r="AL41" i="1"/>
  <c r="AS40" i="1"/>
  <c r="AP40" i="1"/>
  <c r="AN40" i="1"/>
  <c r="AL40" i="1"/>
  <c r="AS39" i="1"/>
  <c r="AP39" i="1"/>
  <c r="AN39" i="1"/>
  <c r="AL39" i="1"/>
  <c r="AS38" i="1"/>
  <c r="AP38" i="1"/>
  <c r="AN38" i="1"/>
  <c r="AL38" i="1"/>
  <c r="AS37" i="1"/>
  <c r="AP37" i="1"/>
  <c r="AN37" i="1"/>
  <c r="AL37" i="1"/>
  <c r="AS36" i="1"/>
  <c r="AP36" i="1"/>
  <c r="AN36" i="1"/>
  <c r="AL36" i="1"/>
  <c r="AS35" i="1"/>
  <c r="AP35" i="1"/>
  <c r="AN35" i="1"/>
  <c r="AL35" i="1"/>
  <c r="AS34" i="1"/>
  <c r="AP34" i="1"/>
  <c r="AN34" i="1"/>
  <c r="AL34" i="1"/>
  <c r="AS33" i="1"/>
  <c r="AP33" i="1"/>
  <c r="AN33" i="1"/>
  <c r="AL33" i="1"/>
  <c r="AS32" i="1"/>
  <c r="AP32" i="1"/>
  <c r="AN32" i="1"/>
  <c r="AL32" i="1"/>
  <c r="AS31" i="1"/>
  <c r="AP31" i="1"/>
  <c r="AN31" i="1"/>
  <c r="AL31" i="1"/>
  <c r="AS30" i="1"/>
  <c r="AP30" i="1"/>
  <c r="AN30" i="1"/>
  <c r="AL30" i="1"/>
  <c r="AS29" i="1"/>
  <c r="AP29" i="1"/>
  <c r="AN29" i="1"/>
  <c r="AL29" i="1"/>
  <c r="AS28" i="1"/>
  <c r="AP28" i="1"/>
  <c r="AN28" i="1"/>
  <c r="AL28" i="1"/>
  <c r="AS27" i="1"/>
  <c r="AP27" i="1"/>
  <c r="AN27" i="1"/>
  <c r="AL27" i="1"/>
  <c r="AS26" i="1"/>
  <c r="AP26" i="1"/>
  <c r="AN26" i="1"/>
  <c r="AL26" i="1"/>
  <c r="AS25" i="1"/>
  <c r="AP25" i="1"/>
  <c r="AN25" i="1"/>
  <c r="AL25" i="1"/>
  <c r="AS24" i="1"/>
  <c r="AP24" i="1"/>
  <c r="AN24" i="1"/>
  <c r="AL24" i="1"/>
  <c r="AS23" i="1"/>
  <c r="AP23" i="1"/>
  <c r="AN23" i="1"/>
  <c r="AL23" i="1"/>
  <c r="AS22" i="1"/>
  <c r="AP22" i="1"/>
  <c r="AN22" i="1"/>
  <c r="AL22" i="1"/>
  <c r="AS21" i="1"/>
  <c r="AP21" i="1"/>
  <c r="AN21" i="1"/>
  <c r="AL21" i="1"/>
  <c r="AS20" i="1"/>
  <c r="AP20" i="1"/>
  <c r="AN20" i="1"/>
  <c r="AL20" i="1"/>
  <c r="AS19" i="1"/>
  <c r="AP19" i="1"/>
  <c r="AN19" i="1"/>
  <c r="AL19" i="1"/>
  <c r="AS18" i="1"/>
  <c r="AP18" i="1"/>
  <c r="AN18" i="1"/>
  <c r="AL18" i="1"/>
  <c r="AS17" i="1"/>
  <c r="AP17" i="1"/>
  <c r="AN17" i="1"/>
  <c r="AL17" i="1"/>
  <c r="AS16" i="1"/>
  <c r="AP16" i="1"/>
  <c r="AN16" i="1"/>
  <c r="AL16" i="1"/>
  <c r="AS15" i="1"/>
  <c r="AP15" i="1"/>
  <c r="AN15" i="1"/>
  <c r="AL15" i="1"/>
  <c r="AS14" i="1"/>
  <c r="AP14" i="1"/>
  <c r="AN14" i="1"/>
  <c r="AL14" i="1"/>
  <c r="AS13" i="1"/>
  <c r="AP13" i="1"/>
  <c r="AN13" i="1"/>
  <c r="AL13" i="1"/>
  <c r="AS12" i="1"/>
  <c r="AP12" i="1"/>
  <c r="AN12" i="1"/>
  <c r="AL12" i="1"/>
  <c r="AS11" i="1"/>
  <c r="AP11" i="1"/>
  <c r="AN11" i="1"/>
  <c r="AL11" i="1"/>
  <c r="AS10" i="1"/>
  <c r="AP10" i="1"/>
  <c r="AN10" i="1"/>
  <c r="AL10" i="1"/>
  <c r="AS9" i="1"/>
  <c r="AP9" i="1"/>
  <c r="AN9" i="1"/>
  <c r="AL9" i="1"/>
  <c r="AS8" i="1"/>
  <c r="AP8" i="1"/>
  <c r="AN8" i="1"/>
  <c r="AL8" i="1"/>
  <c r="AS7" i="1"/>
  <c r="AP7" i="1"/>
  <c r="AN7" i="1"/>
  <c r="AL7" i="1"/>
  <c r="AS6" i="1"/>
  <c r="AP6" i="1"/>
  <c r="AN6" i="1"/>
  <c r="AL6" i="1"/>
  <c r="AS5" i="1"/>
  <c r="AP5" i="1"/>
  <c r="AN5" i="1"/>
  <c r="AL5" i="1"/>
  <c r="AS4" i="1"/>
  <c r="AP4" i="1"/>
  <c r="AN4" i="1"/>
  <c r="AL4" i="1"/>
  <c r="AS3" i="1"/>
  <c r="AP3" i="1"/>
  <c r="AN3" i="1"/>
  <c r="AL3" i="1"/>
  <c r="L3" i="1"/>
  <c r="K3" i="1"/>
  <c r="AL266" i="1" l="1"/>
  <c r="AP266" i="1"/>
  <c r="AS266" i="1"/>
  <c r="L266" i="1"/>
  <c r="AN266" i="1"/>
  <c r="K266" i="1"/>
  <c r="AT264" i="1" l="1"/>
  <c r="AU264" i="1" s="1"/>
  <c r="AT265" i="1"/>
  <c r="AU265" i="1" s="1"/>
  <c r="AT263" i="1"/>
  <c r="AU263" i="1" s="1"/>
  <c r="AT262" i="1"/>
  <c r="AU262" i="1" s="1"/>
  <c r="AT261" i="1"/>
  <c r="AU261" i="1" s="1"/>
  <c r="AT254" i="1"/>
  <c r="AU254" i="1" s="1"/>
  <c r="AT259" i="1"/>
  <c r="AU259" i="1" s="1"/>
  <c r="AT260" i="1"/>
  <c r="AU260" i="1" s="1"/>
  <c r="AT257" i="1"/>
  <c r="AU257" i="1" s="1"/>
  <c r="AT258" i="1"/>
  <c r="AU258" i="1" s="1"/>
  <c r="AT256" i="1"/>
  <c r="AU256" i="1" s="1"/>
  <c r="AT255" i="1"/>
  <c r="AU255" i="1" s="1"/>
  <c r="AT253" i="1"/>
  <c r="AU253" i="1" s="1"/>
  <c r="AT174" i="1"/>
  <c r="AU174" i="1" s="1"/>
  <c r="AT252" i="1"/>
  <c r="AU252" i="1" s="1"/>
  <c r="AT251" i="1"/>
  <c r="AU251" i="1" s="1"/>
  <c r="AT82" i="1"/>
  <c r="AU82" i="1" s="1"/>
  <c r="AT98" i="1"/>
  <c r="AU98" i="1" s="1"/>
  <c r="AT125" i="1"/>
  <c r="AU125" i="1" s="1"/>
  <c r="C269" i="1"/>
  <c r="AT207" i="1"/>
  <c r="AU207" i="1" s="1"/>
  <c r="AT102" i="1"/>
  <c r="AU102" i="1" s="1"/>
  <c r="AT121" i="1"/>
  <c r="AU121" i="1" s="1"/>
  <c r="AT235" i="1"/>
  <c r="AU235" i="1" s="1"/>
  <c r="AT151" i="1"/>
  <c r="AU151" i="1" s="1"/>
  <c r="AT216" i="1"/>
  <c r="AU216" i="1" s="1"/>
  <c r="AT94" i="1"/>
  <c r="AU94" i="1" s="1"/>
  <c r="AT247" i="1"/>
  <c r="AU247" i="1" s="1"/>
  <c r="AT10" i="1"/>
  <c r="AU10" i="1" s="1"/>
  <c r="AT248" i="1"/>
  <c r="AU248" i="1" s="1"/>
  <c r="AT194" i="1"/>
  <c r="AU194" i="1" s="1"/>
  <c r="AT210" i="1"/>
  <c r="AU210" i="1" s="1"/>
  <c r="AT140" i="1"/>
  <c r="AU140" i="1" s="1"/>
  <c r="AT195" i="1"/>
  <c r="AU195" i="1" s="1"/>
  <c r="AT33" i="1"/>
  <c r="AU33" i="1" s="1"/>
  <c r="AT136" i="1"/>
  <c r="AU136" i="1" s="1"/>
  <c r="AT58" i="1"/>
  <c r="AU58" i="1" s="1"/>
  <c r="AT179" i="1"/>
  <c r="AU179" i="1" s="1"/>
  <c r="AT63" i="1"/>
  <c r="AU63" i="1" s="1"/>
  <c r="AT204" i="1"/>
  <c r="AU204" i="1" s="1"/>
  <c r="AT86" i="1"/>
  <c r="AU86" i="1" s="1"/>
  <c r="AT88" i="1"/>
  <c r="AU88" i="1" s="1"/>
  <c r="AT225" i="1"/>
  <c r="AU225" i="1" s="1"/>
  <c r="AT161" i="1"/>
  <c r="AU161" i="1" s="1"/>
  <c r="AT30" i="1"/>
  <c r="AU30" i="1" s="1"/>
  <c r="AT49" i="1"/>
  <c r="AU49" i="1" s="1"/>
  <c r="AT239" i="1"/>
  <c r="AU239" i="1" s="1"/>
  <c r="AT150" i="1"/>
  <c r="AU150" i="1" s="1"/>
  <c r="AT246" i="1"/>
  <c r="AU246" i="1" s="1"/>
  <c r="AT192" i="1"/>
  <c r="AU192" i="1" s="1"/>
  <c r="AT236" i="1"/>
  <c r="AU236" i="1" s="1"/>
  <c r="AT199" i="1"/>
  <c r="AU199" i="1" s="1"/>
  <c r="AT229" i="1"/>
  <c r="AU229" i="1" s="1"/>
  <c r="AT240" i="1"/>
  <c r="AU240" i="1" s="1"/>
  <c r="AT215" i="1"/>
  <c r="AU215" i="1" s="1"/>
  <c r="AT206" i="1"/>
  <c r="AU206" i="1" s="1"/>
  <c r="AT187" i="1"/>
  <c r="AU187" i="1" s="1"/>
  <c r="AT182" i="1"/>
  <c r="AU182" i="1" s="1"/>
  <c r="AT178" i="1"/>
  <c r="AU178" i="1" s="1"/>
  <c r="AT170" i="1"/>
  <c r="AU170" i="1" s="1"/>
  <c r="AT160" i="1"/>
  <c r="AU160" i="1" s="1"/>
  <c r="AT153" i="1"/>
  <c r="AU153" i="1" s="1"/>
  <c r="AT146" i="1"/>
  <c r="AU146" i="1" s="1"/>
  <c r="AT139" i="1"/>
  <c r="AU139" i="1" s="1"/>
  <c r="AT132" i="1"/>
  <c r="AU132" i="1" s="1"/>
  <c r="AT128" i="1"/>
  <c r="AU128" i="1" s="1"/>
  <c r="AT120" i="1"/>
  <c r="AU120" i="1" s="1"/>
  <c r="AT114" i="1"/>
  <c r="AU114" i="1" s="1"/>
  <c r="AT109" i="1"/>
  <c r="AU109" i="1" s="1"/>
  <c r="AT101" i="1"/>
  <c r="AU101" i="1" s="1"/>
  <c r="AT96" i="1"/>
  <c r="AU96" i="1" s="1"/>
  <c r="AT89" i="1"/>
  <c r="AU89" i="1" s="1"/>
  <c r="AT75" i="1"/>
  <c r="AU75" i="1" s="1"/>
  <c r="AT69" i="1"/>
  <c r="AU69" i="1" s="1"/>
  <c r="AT62" i="1"/>
  <c r="AU62" i="1" s="1"/>
  <c r="AT230" i="1"/>
  <c r="AU230" i="1" s="1"/>
  <c r="AT211" i="1"/>
  <c r="AU211" i="1" s="1"/>
  <c r="AT186" i="1"/>
  <c r="AU186" i="1" s="1"/>
  <c r="AT172" i="1"/>
  <c r="AU172" i="1" s="1"/>
  <c r="AT156" i="1"/>
  <c r="AU156" i="1" s="1"/>
  <c r="AT134" i="1"/>
  <c r="AU134" i="1" s="1"/>
  <c r="AT97" i="1"/>
  <c r="AU97" i="1" s="1"/>
  <c r="AT93" i="1"/>
  <c r="AU93" i="1" s="1"/>
  <c r="AT76" i="1"/>
  <c r="AU76" i="1" s="1"/>
  <c r="AT72" i="1"/>
  <c r="AU72" i="1" s="1"/>
  <c r="AT41" i="1"/>
  <c r="AU41" i="1" s="1"/>
  <c r="AT218" i="1"/>
  <c r="AU218" i="1" s="1"/>
  <c r="AT38" i="1"/>
  <c r="AU38" i="1" s="1"/>
  <c r="AT31" i="1"/>
  <c r="AU31" i="1" s="1"/>
  <c r="AT23" i="1"/>
  <c r="AU23" i="1" s="1"/>
  <c r="AT14" i="1"/>
  <c r="AU14" i="1" s="1"/>
  <c r="AT180" i="1"/>
  <c r="AU180" i="1" s="1"/>
  <c r="AT175" i="1"/>
  <c r="AU175" i="1" s="1"/>
  <c r="AT163" i="1"/>
  <c r="AU163" i="1" s="1"/>
  <c r="AT159" i="1"/>
  <c r="AU159" i="1" s="1"/>
  <c r="AT141" i="1"/>
  <c r="AU141" i="1" s="1"/>
  <c r="AT137" i="1"/>
  <c r="AU137" i="1" s="1"/>
  <c r="AT123" i="1"/>
  <c r="AU123" i="1" s="1"/>
  <c r="AT117" i="1"/>
  <c r="AU117" i="1" s="1"/>
  <c r="AT104" i="1"/>
  <c r="AU104" i="1" s="1"/>
  <c r="AT99" i="1"/>
  <c r="AU99" i="1" s="1"/>
  <c r="AT84" i="1"/>
  <c r="AU84" i="1" s="1"/>
  <c r="AT79" i="1"/>
  <c r="AU79" i="1" s="1"/>
  <c r="AT65" i="1"/>
  <c r="AU65" i="1" s="1"/>
  <c r="AT59" i="1"/>
  <c r="AU59" i="1" s="1"/>
  <c r="AT53" i="1"/>
  <c r="AU53" i="1" s="1"/>
  <c r="AT244" i="1"/>
  <c r="AU244" i="1" s="1"/>
  <c r="AT217" i="1"/>
  <c r="AU217" i="1" s="1"/>
  <c r="AT56" i="1"/>
  <c r="AU56" i="1" s="1"/>
  <c r="AT36" i="1"/>
  <c r="AU36" i="1" s="1"/>
  <c r="AT17" i="1"/>
  <c r="AU17" i="1" s="1"/>
  <c r="AT6" i="1"/>
  <c r="AU6" i="1" s="1"/>
  <c r="AT191" i="1"/>
  <c r="AU191" i="1" s="1"/>
  <c r="AT181" i="1"/>
  <c r="AU181" i="1" s="1"/>
  <c r="AT106" i="1"/>
  <c r="AU106" i="1" s="1"/>
  <c r="AT87" i="1"/>
  <c r="AU87" i="1" s="1"/>
  <c r="AT66" i="1"/>
  <c r="AU66" i="1" s="1"/>
  <c r="AT55" i="1"/>
  <c r="AU55" i="1" s="1"/>
  <c r="AT44" i="1"/>
  <c r="AU44" i="1" s="1"/>
  <c r="AT29" i="1"/>
  <c r="AU29" i="1" s="1"/>
  <c r="AT208" i="1"/>
  <c r="AU208" i="1" s="1"/>
  <c r="AT162" i="1"/>
  <c r="AU162" i="1" s="1"/>
  <c r="AT122" i="1"/>
  <c r="AU122" i="1" s="1"/>
  <c r="AT103" i="1"/>
  <c r="AU103" i="1" s="1"/>
  <c r="AT83" i="1"/>
  <c r="AU83" i="1" s="1"/>
  <c r="AT64" i="1"/>
  <c r="AU64" i="1" s="1"/>
  <c r="AT52" i="1"/>
  <c r="AU52" i="1" s="1"/>
  <c r="AT34" i="1"/>
  <c r="AU34" i="1" s="1"/>
  <c r="AT28" i="1"/>
  <c r="AU28" i="1" s="1"/>
  <c r="AT20" i="1"/>
  <c r="AU20" i="1" s="1"/>
  <c r="AT226" i="1"/>
  <c r="AU226" i="1" s="1"/>
  <c r="AT148" i="1"/>
  <c r="AU148" i="1" s="1"/>
  <c r="AT130" i="1"/>
  <c r="AU130" i="1" s="1"/>
  <c r="AT92" i="1"/>
  <c r="AU92" i="1" s="1"/>
  <c r="AT70" i="1"/>
  <c r="AU70" i="1" s="1"/>
  <c r="AT50" i="1"/>
  <c r="AU50" i="1" s="1"/>
  <c r="AT26" i="1"/>
  <c r="AU26" i="1" s="1"/>
  <c r="AT19" i="1"/>
  <c r="AU19" i="1" s="1"/>
  <c r="AT8" i="1"/>
  <c r="AU8" i="1" s="1"/>
  <c r="AT220" i="1"/>
  <c r="AU220" i="1" s="1"/>
  <c r="AT166" i="1"/>
  <c r="AU166" i="1" s="1"/>
  <c r="AT145" i="1"/>
  <c r="AU145" i="1" s="1"/>
  <c r="AT127" i="1"/>
  <c r="AU127" i="1" s="1"/>
  <c r="AT108" i="1"/>
  <c r="AU108" i="1" s="1"/>
  <c r="AT68" i="1"/>
  <c r="AU68" i="1" s="1"/>
  <c r="AT47" i="1"/>
  <c r="AU47" i="1" s="1"/>
  <c r="AT12" i="1"/>
  <c r="AU12" i="1" s="1"/>
  <c r="AT133" i="1"/>
  <c r="AU133" i="1" s="1"/>
  <c r="AT201" i="1"/>
  <c r="AU201" i="1" s="1"/>
  <c r="AT232" i="1"/>
  <c r="AU232" i="1" s="1"/>
  <c r="AT241" i="1"/>
  <c r="AU241" i="1" s="1"/>
  <c r="AT188" i="1"/>
  <c r="AU188" i="1" s="1"/>
  <c r="AT154" i="1"/>
  <c r="AU154" i="1" s="1"/>
  <c r="AT228" i="1"/>
  <c r="AU228" i="1" s="1"/>
  <c r="AT21" i="1"/>
  <c r="AU21" i="1" s="1"/>
  <c r="AT245" i="1"/>
  <c r="AU245" i="1" s="1"/>
  <c r="AT214" i="1"/>
  <c r="AU214" i="1" s="1"/>
  <c r="AT164" i="1"/>
  <c r="AU164" i="1" s="1"/>
  <c r="AT124" i="1"/>
  <c r="AU124" i="1" s="1"/>
  <c r="AT85" i="1"/>
  <c r="AU85" i="1" s="1"/>
  <c r="AT48" i="1"/>
  <c r="AU48" i="1" s="1"/>
  <c r="AT67" i="1"/>
  <c r="AU67" i="1" s="1"/>
  <c r="AT212" i="1"/>
  <c r="AU212" i="1" s="1"/>
  <c r="AT237" i="1"/>
  <c r="AU237" i="1" s="1"/>
  <c r="AT131" i="1"/>
  <c r="AU131" i="1" s="1"/>
  <c r="AT74" i="1"/>
  <c r="AU74" i="1" s="1"/>
  <c r="AT205" i="1"/>
  <c r="AU205" i="1" s="1"/>
  <c r="AT149" i="1"/>
  <c r="AU149" i="1" s="1"/>
  <c r="AT27" i="1"/>
  <c r="AU27" i="1" s="1"/>
  <c r="AT250" i="1"/>
  <c r="AU250" i="1" s="1"/>
  <c r="AT173" i="1"/>
  <c r="AU173" i="1" s="1"/>
  <c r="AT135" i="1"/>
  <c r="AU135" i="1" s="1"/>
  <c r="AT37" i="1"/>
  <c r="AU37" i="1" s="1"/>
  <c r="AT177" i="1"/>
  <c r="AU177" i="1" s="1"/>
  <c r="AT119" i="1"/>
  <c r="AU119" i="1" s="1"/>
  <c r="AT61" i="1"/>
  <c r="AU61" i="1" s="1"/>
  <c r="AT198" i="1"/>
  <c r="AU198" i="1" s="1"/>
  <c r="AT219" i="1"/>
  <c r="AU219" i="1" s="1"/>
  <c r="AT223" i="1"/>
  <c r="AU223" i="1" s="1"/>
  <c r="AT110" i="1"/>
  <c r="AU110" i="1" s="1"/>
  <c r="AT222" i="1"/>
  <c r="AU222" i="1" s="1"/>
  <c r="AT249" i="1"/>
  <c r="AU249" i="1" s="1"/>
  <c r="AT238" i="1"/>
  <c r="AU238" i="1" s="1"/>
  <c r="AT197" i="1"/>
  <c r="AU197" i="1" s="1"/>
  <c r="AT196" i="1"/>
  <c r="AU196" i="1" s="1"/>
  <c r="AT118" i="1"/>
  <c r="AU118" i="1" s="1"/>
  <c r="AT80" i="1"/>
  <c r="AU80" i="1" s="1"/>
  <c r="AT35" i="1"/>
  <c r="AU35" i="1" s="1"/>
  <c r="AT165" i="1"/>
  <c r="AU165" i="1" s="1"/>
  <c r="AT46" i="1"/>
  <c r="AU46" i="1" s="1"/>
  <c r="AT16" i="1"/>
  <c r="AU16" i="1" s="1"/>
  <c r="AT189" i="1"/>
  <c r="AU189" i="1" s="1"/>
  <c r="AT73" i="1"/>
  <c r="AU73" i="1" s="1"/>
  <c r="AT9" i="1"/>
  <c r="AU9" i="1" s="1"/>
  <c r="AT203" i="1"/>
  <c r="AU203" i="1" s="1"/>
  <c r="AT224" i="1"/>
  <c r="AU224" i="1" s="1"/>
  <c r="AT167" i="1"/>
  <c r="AU167" i="1" s="1"/>
  <c r="AT129" i="1"/>
  <c r="AU129" i="1" s="1"/>
  <c r="AT91" i="1"/>
  <c r="AU91" i="1" s="1"/>
  <c r="AT25" i="1"/>
  <c r="AU25" i="1" s="1"/>
  <c r="AT171" i="1"/>
  <c r="AU171" i="1" s="1"/>
  <c r="AT115" i="1"/>
  <c r="AU115" i="1" s="1"/>
  <c r="AT22" i="1"/>
  <c r="AU22" i="1" s="1"/>
  <c r="AT227" i="1"/>
  <c r="AU227" i="1" s="1"/>
  <c r="AT185" i="1"/>
  <c r="AU185" i="1" s="1"/>
  <c r="AT143" i="1"/>
  <c r="AU143" i="1" s="1"/>
  <c r="AT105" i="1"/>
  <c r="AU105" i="1" s="1"/>
  <c r="AT144" i="1"/>
  <c r="AU144" i="1" s="1"/>
  <c r="AT24" i="1"/>
  <c r="AU24" i="1" s="1"/>
  <c r="AT11" i="1"/>
  <c r="AU11" i="1" s="1"/>
  <c r="AT113" i="1"/>
  <c r="AU113" i="1" s="1"/>
  <c r="AT43" i="1"/>
  <c r="AU43" i="1" s="1"/>
  <c r="AT71" i="1"/>
  <c r="AU71" i="1" s="1"/>
  <c r="AT39" i="1"/>
  <c r="AU39" i="1" s="1"/>
  <c r="AT200" i="1"/>
  <c r="AU200" i="1" s="1"/>
  <c r="AT158" i="1"/>
  <c r="AU158" i="1" s="1"/>
  <c r="AT116" i="1"/>
  <c r="AU116" i="1" s="1"/>
  <c r="AT78" i="1"/>
  <c r="AU78" i="1" s="1"/>
  <c r="AT18" i="1"/>
  <c r="AU18" i="1" s="1"/>
  <c r="AT13" i="1"/>
  <c r="AU13" i="1" s="1"/>
  <c r="AT234" i="1"/>
  <c r="AU234" i="1" s="1"/>
  <c r="AT190" i="1"/>
  <c r="AU190" i="1" s="1"/>
  <c r="AT54" i="1"/>
  <c r="AU54" i="1" s="1"/>
  <c r="AT193" i="1"/>
  <c r="AU193" i="1" s="1"/>
  <c r="AT57" i="1"/>
  <c r="AU57" i="1" s="1"/>
  <c r="AT209" i="1"/>
  <c r="AU209" i="1" s="1"/>
  <c r="AT184" i="1"/>
  <c r="AU184" i="1" s="1"/>
  <c r="AT142" i="1"/>
  <c r="AU142" i="1" s="1"/>
  <c r="AT126" i="1"/>
  <c r="AU126" i="1" s="1"/>
  <c r="AT169" i="1"/>
  <c r="AU169" i="1" s="1"/>
  <c r="AT112" i="1"/>
  <c r="AU112" i="1" s="1"/>
  <c r="AT42" i="1"/>
  <c r="AU42" i="1" s="1"/>
  <c r="AT233" i="1"/>
  <c r="AU233" i="1" s="1"/>
  <c r="AT168" i="1"/>
  <c r="AU168" i="1" s="1"/>
  <c r="AT51" i="1"/>
  <c r="AU51" i="1" s="1"/>
  <c r="AT32" i="1"/>
  <c r="AU32" i="1" s="1"/>
  <c r="AT157" i="1"/>
  <c r="AU157" i="1" s="1"/>
  <c r="AT77" i="1"/>
  <c r="AU77" i="1" s="1"/>
  <c r="AT7" i="1"/>
  <c r="AU7" i="1" s="1"/>
  <c r="AT155" i="1"/>
  <c r="AU155" i="1" s="1"/>
  <c r="AT5" i="1"/>
  <c r="AU5" i="1" s="1"/>
  <c r="AT242" i="1"/>
  <c r="AU242" i="1" s="1"/>
  <c r="AT221" i="1"/>
  <c r="AU221" i="1" s="1"/>
  <c r="AT202" i="1"/>
  <c r="AU202" i="1" s="1"/>
  <c r="AT90" i="1"/>
  <c r="AU90" i="1" s="1"/>
  <c r="AT45" i="1"/>
  <c r="AU45" i="1" s="1"/>
  <c r="AT176" i="1"/>
  <c r="AU176" i="1" s="1"/>
  <c r="AT100" i="1"/>
  <c r="AU100" i="1" s="1"/>
  <c r="AT60" i="1"/>
  <c r="AU60" i="1" s="1"/>
  <c r="AT213" i="1"/>
  <c r="AU213" i="1" s="1"/>
  <c r="AT107" i="1"/>
  <c r="AU107" i="1" s="1"/>
  <c r="AT243" i="1"/>
  <c r="AU243" i="1" s="1"/>
  <c r="AT152" i="1"/>
  <c r="AU152" i="1" s="1"/>
  <c r="AT95" i="1"/>
  <c r="AU95" i="1" s="1"/>
  <c r="AT15" i="1"/>
  <c r="AU15" i="1" s="1"/>
  <c r="AT231" i="1"/>
  <c r="AU231" i="1" s="1"/>
  <c r="AT40" i="1"/>
  <c r="AU40" i="1" s="1"/>
  <c r="AT183" i="1"/>
  <c r="AU183" i="1" s="1"/>
  <c r="AT147" i="1"/>
  <c r="AU147" i="1" s="1"/>
  <c r="AT111" i="1"/>
  <c r="AU111" i="1" s="1"/>
  <c r="AT3" i="1"/>
  <c r="AT138" i="1"/>
  <c r="AU138" i="1" s="1"/>
  <c r="AT81" i="1"/>
  <c r="AU81" i="1" s="1"/>
  <c r="AT4" i="1"/>
  <c r="AU4" i="1" s="1"/>
  <c r="AT266" i="1" l="1"/>
  <c r="AU3" i="1"/>
  <c r="AU266" i="1" s="1"/>
</calcChain>
</file>

<file path=xl/sharedStrings.xml><?xml version="1.0" encoding="utf-8"?>
<sst xmlns="http://schemas.openxmlformats.org/spreadsheetml/2006/main" count="1327" uniqueCount="349">
  <si>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</si>
  <si>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</si>
  <si>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</si>
  <si>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</si>
  <si>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</si>
  <si>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</si>
  <si>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</si>
  <si>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</si>
  <si>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</si>
  <si>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</si>
  <si>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</si>
  <si>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</si>
  <si>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</si>
  <si>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</si>
  <si>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</si>
  <si>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</si>
  <si>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</si>
  <si>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</si>
  <si>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</si>
  <si>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</si>
  <si>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</si>
  <si>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</si>
  <si>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</si>
  <si>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</si>
  <si>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</si>
  <si>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</si>
  <si>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</si>
  <si>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</si>
  <si>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</si>
  <si>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</si>
  <si>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</si>
  <si>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</si>
  <si>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</si>
  <si>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</si>
  <si>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</si>
  <si>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</si>
  <si>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</si>
  <si>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</si>
  <si>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</si>
  <si>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</si>
  <si>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</si>
  <si>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</si>
  <si>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</si>
  <si>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</si>
  <si>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</si>
  <si>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</si>
  <si>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</si>
  <si>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</si>
  <si>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</si>
  <si>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06.026.0500</t>
  </si>
  <si>
    <t>JONAH D &amp; MOLLY E MAYO</t>
  </si>
  <si>
    <t>1055 30TH AVE</t>
  </si>
  <si>
    <t>SHERBURN MN 56171</t>
  </si>
  <si>
    <t>NWSW</t>
  </si>
  <si>
    <t>06.026.0600</t>
  </si>
  <si>
    <t>BRADY E BJORNSON</t>
  </si>
  <si>
    <t>1609 GATEWAY DR</t>
  </si>
  <si>
    <t>ALBERT LEA MN 56007</t>
  </si>
  <si>
    <t>SWSW</t>
  </si>
  <si>
    <t>06.026.0650</t>
  </si>
  <si>
    <t>BWT HOLDINGS LLLP</t>
  </si>
  <si>
    <t>PO BOX 165</t>
  </si>
  <si>
    <t>JACKSON MN 56143</t>
  </si>
  <si>
    <t>06.027.0200</t>
  </si>
  <si>
    <t>J &amp; B ECKERT FAMILY LIM PTRSHP</t>
  </si>
  <si>
    <t>80672 600TH AVE</t>
  </si>
  <si>
    <t>ALPHA MN 56111</t>
  </si>
  <si>
    <t>NESE</t>
  </si>
  <si>
    <t>SESE</t>
  </si>
  <si>
    <t>NWSE</t>
  </si>
  <si>
    <t>SWSE</t>
  </si>
  <si>
    <t>06.027.0300</t>
  </si>
  <si>
    <t>JACOB &amp; RITA BRAULICK</t>
  </si>
  <si>
    <t>58218 830TH ST</t>
  </si>
  <si>
    <t>SESW</t>
  </si>
  <si>
    <t>06.027.0325</t>
  </si>
  <si>
    <t>ENTERPRISE FOUR LLC</t>
  </si>
  <si>
    <t>212 N POND DR</t>
  </si>
  <si>
    <t>NESW</t>
  </si>
  <si>
    <t>06.028.0200</t>
  </si>
  <si>
    <t>MERVILLE W STEEN TRUST</t>
  </si>
  <si>
    <t>1265 76TH AVE</t>
  </si>
  <si>
    <t>06.028.0400</t>
  </si>
  <si>
    <t>WARREN &amp; KATHLEEN WACHAL</t>
  </si>
  <si>
    <t>57798 830TH ST</t>
  </si>
  <si>
    <t>06.028.0450</t>
  </si>
  <si>
    <t>ZEBEDEE FAMILY FARMS LLLP</t>
  </si>
  <si>
    <t>76577 580TH AVE</t>
  </si>
  <si>
    <t>06.028.0500</t>
  </si>
  <si>
    <t>GUY GEESMAN RES TRUST ETAL</t>
  </si>
  <si>
    <t>57610 810TH ST</t>
  </si>
  <si>
    <t>06.028.0600</t>
  </si>
  <si>
    <t>06.032.0100</t>
  </si>
  <si>
    <t>WAYNE A DIEKRAGER</t>
  </si>
  <si>
    <t>1002 19TH ST NE</t>
  </si>
  <si>
    <t>ROCHESTER MN 55906</t>
  </si>
  <si>
    <t>SENE</t>
  </si>
  <si>
    <t>SENW</t>
  </si>
  <si>
    <t>NWNE</t>
  </si>
  <si>
    <t>SWNE</t>
  </si>
  <si>
    <t>NENE</t>
  </si>
  <si>
    <t>06.032.0200</t>
  </si>
  <si>
    <t>06.032.0450</t>
  </si>
  <si>
    <t>TROY W JOHNSON</t>
  </si>
  <si>
    <t>17708 KINGSBURY CIRCLE</t>
  </si>
  <si>
    <t>LAKEVILLE MN 55044</t>
  </si>
  <si>
    <t>06.033.0100</t>
  </si>
  <si>
    <t>GREGORY L &amp; AMY L HARTZLER</t>
  </si>
  <si>
    <t>58563 830TH ST</t>
  </si>
  <si>
    <t>06.033.0200</t>
  </si>
  <si>
    <t>ANITA M HANDEVIDT</t>
  </si>
  <si>
    <t>152 2ND AVE</t>
  </si>
  <si>
    <t>06.033.0300</t>
  </si>
  <si>
    <t>JAY A HALL</t>
  </si>
  <si>
    <t>82645 580TH AVE</t>
  </si>
  <si>
    <t>06.033.0400</t>
  </si>
  <si>
    <t>06.033.0500</t>
  </si>
  <si>
    <t>ARTHUR JR &amp; SHARON BENDA</t>
  </si>
  <si>
    <t>59093 850TH ST</t>
  </si>
  <si>
    <t>06.033.0525</t>
  </si>
  <si>
    <t>DOROTHY M BENDA</t>
  </si>
  <si>
    <t>58512 860TH AVE</t>
  </si>
  <si>
    <t>06.033.0550</t>
  </si>
  <si>
    <t>VICKIE  K HURD</t>
  </si>
  <si>
    <t>1808 CREEKSIDE DR NE</t>
  </si>
  <si>
    <t>OWATONNA MN 55060</t>
  </si>
  <si>
    <t>06.033.0600</t>
  </si>
  <si>
    <t>NENW</t>
  </si>
  <si>
    <t>SWNW</t>
  </si>
  <si>
    <t>NWNW</t>
  </si>
  <si>
    <t>06.033.0650</t>
  </si>
  <si>
    <t>JACOB &amp; MATRACA HANSON</t>
  </si>
  <si>
    <t>57303 830TH ST</t>
  </si>
  <si>
    <t>06.034.0100</t>
  </si>
  <si>
    <t>GREGORY &amp; AMY HARTZLER</t>
  </si>
  <si>
    <t>06.034.0125</t>
  </si>
  <si>
    <t>06.034.0150</t>
  </si>
  <si>
    <t>06.034.0200</t>
  </si>
  <si>
    <t>06.034.0300</t>
  </si>
  <si>
    <t>LHS INVESTORS GROUP LLP</t>
  </si>
  <si>
    <t>410 SPRINGFIELD PKWY</t>
  </si>
  <si>
    <t>06.034.0400</t>
  </si>
  <si>
    <t>GRANDAGRA LLP</t>
  </si>
  <si>
    <t>3613 WOODLAND TRAIL</t>
  </si>
  <si>
    <t>EAGAN MN 55123</t>
  </si>
  <si>
    <t>06.034.0450</t>
  </si>
  <si>
    <t>JESSICA SATHOFF-HAUKOOS</t>
  </si>
  <si>
    <t>82880 580TH AVE</t>
  </si>
  <si>
    <t>06.034.0500</t>
  </si>
  <si>
    <t>CRAIG &amp; KATHLEEN FRANSEN</t>
  </si>
  <si>
    <t>80507 550TH AVE</t>
  </si>
  <si>
    <t>06.035.0200</t>
  </si>
  <si>
    <t>MARK D RINGKOB LIFETIME TRUST</t>
  </si>
  <si>
    <t>2612 210TH ST</t>
  </si>
  <si>
    <t>MOVILLE IA 51039</t>
  </si>
  <si>
    <t>06.035.0300</t>
  </si>
  <si>
    <t>SHANE D HEIDEN</t>
  </si>
  <si>
    <t>82048 590TH AVE</t>
  </si>
  <si>
    <t>06.035.0350</t>
  </si>
  <si>
    <t>DOUGLAS &amp; SUSAN DUNKER REV TST</t>
  </si>
  <si>
    <t>10 NORTH SHORE DR S</t>
  </si>
  <si>
    <t>06.035.0400</t>
  </si>
  <si>
    <t>HELEN VAN BRUNT REVOC TRUST</t>
  </si>
  <si>
    <t>1560 PRARIE AVE S</t>
  </si>
  <si>
    <t>FAIRMONT MN 56031</t>
  </si>
  <si>
    <t>06.035.0450</t>
  </si>
  <si>
    <t>ESTHER HAAHR REVOCABLE TRUST</t>
  </si>
  <si>
    <t>PO BOX 542016</t>
  </si>
  <si>
    <t>OMAHA NE 68154</t>
  </si>
  <si>
    <t>20.001.0200</t>
  </si>
  <si>
    <t>CAROL M NEAL ETAL</t>
  </si>
  <si>
    <t>80252 550TH AVE</t>
  </si>
  <si>
    <t>20.001.0300</t>
  </si>
  <si>
    <t>CURTIS J &amp; CECELIA A HANDEVIDT</t>
  </si>
  <si>
    <t>57448 790TH ST</t>
  </si>
  <si>
    <t>20.001.0400</t>
  </si>
  <si>
    <t>RICHARD C FRANSEN TRUST</t>
  </si>
  <si>
    <t>244 NORTH POND DR</t>
  </si>
  <si>
    <t>20.001.0500</t>
  </si>
  <si>
    <t>20.001.0600</t>
  </si>
  <si>
    <t>20.001.0650</t>
  </si>
  <si>
    <t>TIMOTHY J &amp; MOLLY M FRANSEN</t>
  </si>
  <si>
    <t>57276 800TH ST</t>
  </si>
  <si>
    <t>20.002.0100</t>
  </si>
  <si>
    <t>RONALD K FRANSEN TRUST</t>
  </si>
  <si>
    <t>59706 800TH ST</t>
  </si>
  <si>
    <t>20.002.0200</t>
  </si>
  <si>
    <t>MERVA FRANSEN FAM TRUST ETAL</t>
  </si>
  <si>
    <t>20.002.0300</t>
  </si>
  <si>
    <t>MICHAEL &amp; JOANN AMBROSE</t>
  </si>
  <si>
    <t>2 N SHORE DR N</t>
  </si>
  <si>
    <t>20.002.0400</t>
  </si>
  <si>
    <t>20.002.0500</t>
  </si>
  <si>
    <t>THOMAS A &amp; CATHERINE HOLTHE</t>
  </si>
  <si>
    <t>50601 865TH ST</t>
  </si>
  <si>
    <t>20.002.0525</t>
  </si>
  <si>
    <t>KILEN L &amp; GRACE A WARMKA</t>
  </si>
  <si>
    <t>59196 810TH ST</t>
  </si>
  <si>
    <t>20.002.0550</t>
  </si>
  <si>
    <t>DANIEL L JONES</t>
  </si>
  <si>
    <t>104 PARKWOOD PL</t>
  </si>
  <si>
    <t>20.002.0600</t>
  </si>
  <si>
    <t>KRISTIN M SCHENTZEL ETAL</t>
  </si>
  <si>
    <t>2302 BROADWAY ST APT 4</t>
  </si>
  <si>
    <t>EMMETSBURG IA 50536</t>
  </si>
  <si>
    <t>20.002.0700</t>
  </si>
  <si>
    <t>KATHY ANDERSON</t>
  </si>
  <si>
    <t>PO BOX 75</t>
  </si>
  <si>
    <t>JAROSO CO 81138</t>
  </si>
  <si>
    <t>20.002.0750</t>
  </si>
  <si>
    <t>HAROLD ANDERSON</t>
  </si>
  <si>
    <t>20.003.0100</t>
  </si>
  <si>
    <t>20.003.0200</t>
  </si>
  <si>
    <t>LOREN J ECKERT SEPARATE TRUST</t>
  </si>
  <si>
    <t>413 3RD ST</t>
  </si>
  <si>
    <t>20.003.0300</t>
  </si>
  <si>
    <t>20.003.0400</t>
  </si>
  <si>
    <t>KALEN S RATZLAFF</t>
  </si>
  <si>
    <t>8 HILLSIDE ST</t>
  </si>
  <si>
    <t>ROXBURY MA 02120</t>
  </si>
  <si>
    <t>20.003.0405</t>
  </si>
  <si>
    <t>HAROLD &amp; GLADYS RATZLAFF</t>
  </si>
  <si>
    <t>20.003.0410</t>
  </si>
  <si>
    <t>20.003.0415</t>
  </si>
  <si>
    <t>CHAD BENDA</t>
  </si>
  <si>
    <t>58174 810TH ST</t>
  </si>
  <si>
    <t>20.003.0425</t>
  </si>
  <si>
    <t>20.003.0450</t>
  </si>
  <si>
    <t>ADAM J &amp; JULIA A WEETS</t>
  </si>
  <si>
    <t>58074 810TH ST</t>
  </si>
  <si>
    <t>20.003.0500</t>
  </si>
  <si>
    <t>RONALD K FRANSEN TRUST ETAL</t>
  </si>
  <si>
    <t>20.003.0600</t>
  </si>
  <si>
    <t>DAVID &amp; BARBARA HOLT REV TRST</t>
  </si>
  <si>
    <t>1103 CREST VIEW DR</t>
  </si>
  <si>
    <t>HUDSON WI 54016</t>
  </si>
  <si>
    <t>20.004.0100</t>
  </si>
  <si>
    <t>20.004.0150</t>
  </si>
  <si>
    <t>STEVE J &amp; MELONIE S WILFAHRT</t>
  </si>
  <si>
    <t>PO BOX 61</t>
  </si>
  <si>
    <t>20.004.0200</t>
  </si>
  <si>
    <t>GENE &amp; MARCIA GEESMAN</t>
  </si>
  <si>
    <t>20.004.0250</t>
  </si>
  <si>
    <t>20.004.0300</t>
  </si>
  <si>
    <t>20.004.0400</t>
  </si>
  <si>
    <t>SHEARER IRREV FAMILY TRUST</t>
  </si>
  <si>
    <t>34636 LEISURE DAY DR</t>
  </si>
  <si>
    <t>ZEPHYRHILLS FL 33541</t>
  </si>
  <si>
    <t>20.004.0600</t>
  </si>
  <si>
    <t>MARY K IVERSEN</t>
  </si>
  <si>
    <t>105 NICKLAUS RIDGE RD</t>
  </si>
  <si>
    <t>ARLINGTON SD 57212</t>
  </si>
  <si>
    <t>20.004.0650</t>
  </si>
  <si>
    <t>TIMOTHY &amp; DAWN PETERSON</t>
  </si>
  <si>
    <t>81832 570TH AVE</t>
  </si>
  <si>
    <t>20.005.0100</t>
  </si>
  <si>
    <t>20.005.0300</t>
  </si>
  <si>
    <t>HOOVEL PROPERTIES</t>
  </si>
  <si>
    <t>2809 CALDWELL LANE</t>
  </si>
  <si>
    <t>GENEVA IL 60134</t>
  </si>
  <si>
    <t>20.005.0400</t>
  </si>
  <si>
    <t>MARY JOHNSON</t>
  </si>
  <si>
    <t>56544 810TH ST</t>
  </si>
  <si>
    <t>20.005.0450</t>
  </si>
  <si>
    <t>STANLEY &amp; BONNIE SHEARER</t>
  </si>
  <si>
    <t>56483 810TH ST</t>
  </si>
  <si>
    <t>20.005.0475</t>
  </si>
  <si>
    <t>MYRTLE C SHEARER TRUST</t>
  </si>
  <si>
    <t>7232 BENNETT RD</t>
  </si>
  <si>
    <t>NAMPA ID 83686</t>
  </si>
  <si>
    <t>20.005.0600</t>
  </si>
  <si>
    <t>JACQUES FARMS LLC</t>
  </si>
  <si>
    <t>5005 S BUR OAK PLACE</t>
  </si>
  <si>
    <t>SIOUX FALLS SD 57108</t>
  </si>
  <si>
    <t>20.008.0100</t>
  </si>
  <si>
    <t>ROBERT D WEST</t>
  </si>
  <si>
    <t>307 W WASHINGTON ST</t>
  </si>
  <si>
    <t>PONTIAC IL 61764</t>
  </si>
  <si>
    <t>20.008.0300</t>
  </si>
  <si>
    <t>JEROME M &amp; SANDRA J HONNETTE</t>
  </si>
  <si>
    <t>926 SPRINGFIELD PKWY</t>
  </si>
  <si>
    <t>20.008.0600</t>
  </si>
  <si>
    <t>20.008.0800</t>
  </si>
  <si>
    <t>HENRICHS FAMILY TRUST</t>
  </si>
  <si>
    <t>80600 560TH AVE</t>
  </si>
  <si>
    <t>20.008.0850</t>
  </si>
  <si>
    <t>20.008.0950</t>
  </si>
  <si>
    <t>MICHAEL AMBROSE</t>
  </si>
  <si>
    <t>20.008.1000</t>
  </si>
  <si>
    <t>BONNIE J SHEARER</t>
  </si>
  <si>
    <t>20.009.0100</t>
  </si>
  <si>
    <t>DANIEL SCHULZ</t>
  </si>
  <si>
    <t>86362 600TH AVE</t>
  </si>
  <si>
    <t>20.009.0200</t>
  </si>
  <si>
    <t>LELAND FRANSEN TEST TRUST B</t>
  </si>
  <si>
    <t>1508 NORTH HWY  APT 307</t>
  </si>
  <si>
    <t>20.009.0700</t>
  </si>
  <si>
    <t>STEVEN D &amp; JANICE M FRANSEN</t>
  </si>
  <si>
    <t>81909 550TH AVE</t>
  </si>
  <si>
    <t>20.009.0900</t>
  </si>
  <si>
    <t>20.010.0100</t>
  </si>
  <si>
    <t>NAEVE FAMILY TRUST</t>
  </si>
  <si>
    <t>26492 PALISADES DR</t>
  </si>
  <si>
    <t>CAPISTRANO BEACH CA 92624</t>
  </si>
  <si>
    <t>20.010.0200</t>
  </si>
  <si>
    <t>RODNEY VON OHLEN ETAL</t>
  </si>
  <si>
    <t>58681 890TH ST</t>
  </si>
  <si>
    <t>20.010.0300</t>
  </si>
  <si>
    <t>20.010.0500</t>
  </si>
  <si>
    <t>NEAL R &amp; JULIE A VON OHLEN</t>
  </si>
  <si>
    <t>20.010.0700</t>
  </si>
  <si>
    <t>VRON A JONES TRUST</t>
  </si>
  <si>
    <t>PO BOX 6510</t>
  </si>
  <si>
    <t>INCLINE VILLAGE NV 89450</t>
  </si>
  <si>
    <t>20.010.0800</t>
  </si>
  <si>
    <t>DOUGLAS &amp; SHIRLEY HARTZLER</t>
  </si>
  <si>
    <t>80806 580TH AVE</t>
  </si>
  <si>
    <t>20.010.0850</t>
  </si>
  <si>
    <t>20.011.0100</t>
  </si>
  <si>
    <t>93187 480TH AVE</t>
  </si>
  <si>
    <t>WINDOM MN 56101</t>
  </si>
  <si>
    <t>20.011.0500</t>
  </si>
  <si>
    <t>SARA A FRANSEN</t>
  </si>
  <si>
    <t>20.012.0100</t>
  </si>
  <si>
    <t>BRADLEY W &amp; MARGARET FREKING</t>
  </si>
  <si>
    <t>59185 790TH ST</t>
  </si>
  <si>
    <t>20.012.0200</t>
  </si>
  <si>
    <t>TROY S DENNEY</t>
  </si>
  <si>
    <t>206 N STATE ST</t>
  </si>
  <si>
    <t>20.012.0300</t>
  </si>
  <si>
    <t>JOSEPH &amp; CYNTHIA KECK</t>
  </si>
  <si>
    <t>570TH AVE</t>
  </si>
  <si>
    <t>590TH AVE</t>
  </si>
  <si>
    <t>810TH ST</t>
  </si>
  <si>
    <t>820TH ST</t>
  </si>
  <si>
    <t>CSAH 16</t>
  </si>
  <si>
    <t>CSAH 29</t>
  </si>
  <si>
    <t>USTH 90</t>
  </si>
  <si>
    <t>TOTAL WATERSHED ACRES:</t>
  </si>
  <si>
    <t>JACKSON CTY RDS</t>
  </si>
  <si>
    <t>CR 85</t>
  </si>
  <si>
    <t>US HWYS</t>
  </si>
  <si>
    <t>WISCONSIN TWP RDS</t>
  </si>
  <si>
    <t>ENTERPRISE TWP RDS</t>
  </si>
  <si>
    <t>2151 BASSETT DRIVE</t>
  </si>
  <si>
    <t>MANKATO MN 56001-6888</t>
  </si>
  <si>
    <t>53053 780TH ST</t>
  </si>
  <si>
    <t>57088 780TH ST</t>
  </si>
  <si>
    <t>57726 850TH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</si>
</sst>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69"/>
  <sheetViews>
    <sheetView tabSelected="1" zoomScaleNormal="100" workbookViewId="0">
      <pane xSplit="1" ySplit="2" topLeftCell="B248" activePane="bottomRight" state="frozen"/>
      <selection pane="topRight" activeCell="B1" sqref="B1"/>
      <selection pane="bottomLeft" activeCell="A3" sqref="A3"/>
      <selection pane="bottomRight" activeCell="C263" sqref="C263:D265"/>
    </sheetView>
  </sheetViews>
  <sheetFormatPr defaultRowHeight="14.4" x14ac:dyDescent="0.3"/>
  <cols>
    <col min="1" max="1" width="14.6640625" style="1" customWidth="1"/>
    <col min="2" max="2" width="35.6640625" style="1" customWidth="1"/>
    <col min="3" max="3" width="30.6640625" style="1" customWidth="1"/>
    <col min="4" max="4" width="25.6640625" style="1" customWidth="1"/>
    <col min="5" max="5" width="20.6640625" style="1" customWidth="1"/>
    <col min="6" max="8" width="9.6640625" style="1" customWidth="1"/>
    <col min="9" max="12" width="17.6640625" style="2" customWidth="1"/>
    <col min="13" max="13" width="20.6640625" style="3" customWidth="1"/>
    <col min="14" max="14" width="13.6640625" style="4" customWidth="1"/>
    <col min="15" max="15" width="13.6640625" style="5" customWidth="1"/>
    <col min="16" max="16" width="13.6640625" style="6" customWidth="1"/>
    <col min="17" max="17" width="13.6640625" style="5" customWidth="1"/>
    <col min="18" max="18" width="13.6640625" style="7" customWidth="1"/>
    <col min="19" max="19" width="13.6640625" style="5" customWidth="1"/>
    <col min="20" max="20" width="13.6640625" style="8" customWidth="1"/>
    <col min="21" max="21" width="13.6640625" style="5" customWidth="1"/>
    <col min="22" max="22" width="17.6640625" style="2" hidden="1" customWidth="1"/>
    <col min="23" max="23" width="17.6640625" style="5" hidden="1" customWidth="1"/>
    <col min="24" max="24" width="17.6640625" style="2" customWidth="1"/>
    <col min="25" max="25" width="17.6640625" style="5" customWidth="1"/>
    <col min="26" max="26" width="17.6640625" style="9" customWidth="1"/>
    <col min="27" max="27" width="17.6640625" style="5" customWidth="1"/>
    <col min="28" max="28" width="17.6640625" style="10" customWidth="1"/>
    <col min="29" max="29" width="17.6640625" style="5" customWidth="1"/>
    <col min="30" max="30" width="17.6640625" style="2" hidden="1" customWidth="1"/>
    <col min="31" max="31" width="17.6640625" style="2" customWidth="1"/>
    <col min="32" max="32" width="17.6640625" style="5" customWidth="1"/>
    <col min="33" max="33" width="17.6640625" style="9" customWidth="1"/>
    <col min="34" max="34" width="17.6640625" style="5" customWidth="1"/>
    <col min="35" max="35" width="19.6640625" style="2" hidden="1" customWidth="1"/>
    <col min="36" max="36" width="19.6640625" style="5" hidden="1" customWidth="1"/>
    <col min="37" max="37" width="17.6640625" style="3" customWidth="1"/>
    <col min="38" max="38" width="17.6640625" style="5" customWidth="1"/>
    <col min="39" max="39" width="17.6640625" style="3" hidden="1" customWidth="1"/>
    <col min="40" max="40" width="17.6640625" style="5" hidden="1" customWidth="1"/>
    <col min="41" max="41" width="17.6640625" style="2" hidden="1" customWidth="1"/>
    <col min="42" max="42" width="17.6640625" style="5" hidden="1" customWidth="1"/>
    <col min="43" max="43" width="17.6640625" style="2" customWidth="1"/>
    <col min="44" max="44" width="17.6640625" style="2" hidden="1" customWidth="1"/>
    <col min="45" max="45" width="17.6640625" style="5" customWidth="1"/>
    <col min="46" max="46" width="17.6640625" style="11" customWidth="1"/>
    <col min="47" max="47" width="17.6640625" style="5" customWidth="1"/>
  </cols>
  <sheetData>
    <row r="1" spans="1:47" x14ac:dyDescent="0.3">
      <c r="AL1" s="5">
        <v>4333.8</v>
      </c>
      <c r="AN1" s="5">
        <v>7223</v>
      </c>
      <c r="AP1" s="5" t="s">
        <v>0</v>
      </c>
      <c r="AU1" s="5" t="s">
        <v>1</v>
      </c>
    </row>
    <row r="2" spans="1:47" ht="68.099999999999994" customHeight="1" x14ac:dyDescent="0.3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3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>
        <v>26</v>
      </c>
      <c r="G3" s="1">
        <v>103</v>
      </c>
      <c r="H3" s="1">
        <v>34</v>
      </c>
      <c r="I3" s="2">
        <v>80</v>
      </c>
      <c r="J3" s="2">
        <v>38.96</v>
      </c>
      <c r="K3" s="2">
        <f t="shared" ref="K3" si="0">SUM(N3,P3,R3,T3,V3,X3,Z3,AB3,AE3,AG3,AI3)</f>
        <v>0.11</v>
      </c>
      <c r="L3" s="2">
        <f t="shared" ref="L3" si="1">SUM(M3,AD3,AK3,AM3,AO3,AQ3,AR3)</f>
        <v>0</v>
      </c>
      <c r="T3" s="8">
        <v>0.11</v>
      </c>
      <c r="U3" s="5">
        <v>56.594999999999999</v>
      </c>
      <c r="AL3" s="5" t="str">
        <f t="shared" ref="AL3:AL61" si="2">IF(AK3&gt;0,AK3*$AL$1,"")</f>
        <v/>
      </c>
      <c r="AN3" s="5" t="str">
        <f t="shared" ref="AN3:AN61" si="3">IF(AM3&gt;0,AM3*$AN$1,"")</f>
        <v/>
      </c>
      <c r="AP3" s="5" t="str">
        <f t="shared" ref="AP3:AP61" si="4">IF(AO3&gt;0,AO3*$AP$1,"")</f>
        <v/>
      </c>
      <c r="AS3" s="5">
        <f t="shared" ref="AS3:AS61" si="5">SUM(O3,Q3,S3,U3,W3,Y3,AA3,AC3,AF3,AH3,AJ3)</f>
        <v>56.594999999999999</v>
      </c>
      <c r="AT3" s="11">
        <f t="shared" ref="AT3:AT34" si="6">(AS3/$AS$266)*100</f>
        <v>8.0909458997514925E-4</v>
      </c>
      <c r="AU3" s="5">
        <f t="shared" ref="AU3:AU61" si="7">(AT3/100)*$AU$1</f>
        <v>0.80909458997514927</v>
      </c>
    </row>
    <row r="4" spans="1:47" x14ac:dyDescent="0.3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26</v>
      </c>
      <c r="G4" s="1">
        <v>103</v>
      </c>
      <c r="H4" s="1">
        <v>34</v>
      </c>
      <c r="I4" s="2">
        <v>7.36</v>
      </c>
      <c r="J4" s="2">
        <v>6.6</v>
      </c>
      <c r="K4" s="2">
        <f t="shared" ref="K4:K67" si="8">SUM(N4,P4,R4,T4,V4,X4,Z4,AB4,AE4,AG4,AI4)</f>
        <v>0.15</v>
      </c>
      <c r="L4" s="2">
        <f t="shared" ref="L4:L67" si="9">SUM(M4,AD4,AK4,AM4,AO4,AQ4,AR4)</f>
        <v>0</v>
      </c>
      <c r="Z4" s="9">
        <v>0.03</v>
      </c>
      <c r="AA4" s="5">
        <v>6.1739999999999986</v>
      </c>
      <c r="AB4" s="10">
        <v>0.12</v>
      </c>
      <c r="AC4" s="5">
        <v>22.226400000000002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28.400400000000001</v>
      </c>
      <c r="AT4" s="11">
        <f t="shared" si="6"/>
        <v>4.0601837606025673E-4</v>
      </c>
      <c r="AU4" s="5">
        <f t="shared" si="7"/>
        <v>0.40601837606025676</v>
      </c>
    </row>
    <row r="5" spans="1:47" x14ac:dyDescent="0.3">
      <c r="A5" s="1" t="s">
        <v>59</v>
      </c>
      <c r="B5" s="1" t="s">
        <v>60</v>
      </c>
      <c r="C5" s="1" t="s">
        <v>61</v>
      </c>
      <c r="D5" s="1" t="s">
        <v>62</v>
      </c>
      <c r="E5" s="1" t="s">
        <v>58</v>
      </c>
      <c r="F5" s="1">
        <v>26</v>
      </c>
      <c r="G5" s="1">
        <v>103</v>
      </c>
      <c r="H5" s="1">
        <v>34</v>
      </c>
      <c r="I5" s="2">
        <v>72.64</v>
      </c>
      <c r="J5" s="2">
        <v>30.38</v>
      </c>
      <c r="K5" s="2">
        <f t="shared" si="8"/>
        <v>12.590000000000002</v>
      </c>
      <c r="L5" s="2">
        <f t="shared" si="9"/>
        <v>0</v>
      </c>
      <c r="P5" s="6">
        <v>1.06</v>
      </c>
      <c r="Q5" s="5">
        <v>3003.2449999999999</v>
      </c>
      <c r="R5" s="7">
        <v>11.46</v>
      </c>
      <c r="S5" s="5">
        <v>19653.900000000001</v>
      </c>
      <c r="T5" s="8">
        <v>0.06</v>
      </c>
      <c r="U5" s="5">
        <v>30.87</v>
      </c>
      <c r="Z5" s="9">
        <v>0.01</v>
      </c>
      <c r="AA5" s="5">
        <v>2.0579999999999998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22690.073</v>
      </c>
      <c r="AT5" s="11">
        <f t="shared" si="6"/>
        <v>0.32438228307167072</v>
      </c>
      <c r="AU5" s="5">
        <f t="shared" si="7"/>
        <v>324.38228307167071</v>
      </c>
    </row>
    <row r="6" spans="1:47" x14ac:dyDescent="0.3">
      <c r="A6" s="1" t="s">
        <v>63</v>
      </c>
      <c r="B6" s="1" t="s">
        <v>64</v>
      </c>
      <c r="C6" s="1" t="s">
        <v>65</v>
      </c>
      <c r="D6" s="1" t="s">
        <v>66</v>
      </c>
      <c r="E6" s="1" t="s">
        <v>67</v>
      </c>
      <c r="F6" s="1">
        <v>27</v>
      </c>
      <c r="G6" s="1">
        <v>103</v>
      </c>
      <c r="H6" s="1">
        <v>34</v>
      </c>
      <c r="I6" s="2">
        <v>160</v>
      </c>
      <c r="J6" s="2">
        <v>38.950000000000003</v>
      </c>
      <c r="K6" s="2">
        <f t="shared" si="8"/>
        <v>7.5200000000000005</v>
      </c>
      <c r="L6" s="2">
        <f t="shared" si="9"/>
        <v>0</v>
      </c>
      <c r="R6" s="7">
        <v>6.98</v>
      </c>
      <c r="S6" s="5">
        <v>6840.4000000000005</v>
      </c>
      <c r="T6" s="8">
        <v>0.09</v>
      </c>
      <c r="U6" s="5">
        <v>26.46</v>
      </c>
      <c r="Z6" s="9">
        <v>0.01</v>
      </c>
      <c r="AA6" s="5">
        <v>1.1759999999999999</v>
      </c>
      <c r="AB6" s="10">
        <v>0.44</v>
      </c>
      <c r="AC6" s="5">
        <v>46.569600000000001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6914.6056000000008</v>
      </c>
      <c r="AT6" s="11">
        <f t="shared" si="6"/>
        <v>9.8852725201375932E-2</v>
      </c>
      <c r="AU6" s="5">
        <f t="shared" si="7"/>
        <v>98.852725201375932</v>
      </c>
    </row>
    <row r="7" spans="1:4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68</v>
      </c>
      <c r="F7" s="1">
        <v>27</v>
      </c>
      <c r="G7" s="1">
        <v>103</v>
      </c>
      <c r="H7" s="1">
        <v>34</v>
      </c>
      <c r="I7" s="2">
        <v>160</v>
      </c>
      <c r="J7" s="2">
        <v>36.9</v>
      </c>
      <c r="K7" s="2">
        <f t="shared" si="8"/>
        <v>36.89</v>
      </c>
      <c r="L7" s="2">
        <f t="shared" si="9"/>
        <v>0</v>
      </c>
      <c r="N7" s="4">
        <v>2.3199999999999998</v>
      </c>
      <c r="O7" s="5">
        <v>4468.32</v>
      </c>
      <c r="P7" s="6">
        <v>9.57</v>
      </c>
      <c r="Q7" s="5">
        <v>15493.83</v>
      </c>
      <c r="R7" s="7">
        <v>18.89</v>
      </c>
      <c r="S7" s="5">
        <v>18512.2</v>
      </c>
      <c r="T7" s="8">
        <v>0.08</v>
      </c>
      <c r="U7" s="5">
        <v>23.52</v>
      </c>
      <c r="Z7" s="9">
        <v>3.38</v>
      </c>
      <c r="AA7" s="5">
        <v>397.48799999999989</v>
      </c>
      <c r="AB7" s="10">
        <v>2.65</v>
      </c>
      <c r="AC7" s="5">
        <v>280.476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39175.834000000003</v>
      </c>
      <c r="AT7" s="11">
        <f t="shared" si="6"/>
        <v>0.56006635475155953</v>
      </c>
      <c r="AU7" s="5">
        <f t="shared" si="7"/>
        <v>560.06635475155952</v>
      </c>
    </row>
    <row r="8" spans="1:47" x14ac:dyDescent="0.3">
      <c r="A8" s="1" t="s">
        <v>63</v>
      </c>
      <c r="B8" s="1" t="s">
        <v>64</v>
      </c>
      <c r="C8" s="1" t="s">
        <v>65</v>
      </c>
      <c r="D8" s="1" t="s">
        <v>66</v>
      </c>
      <c r="E8" s="1" t="s">
        <v>69</v>
      </c>
      <c r="F8" s="1">
        <v>27</v>
      </c>
      <c r="G8" s="1">
        <v>103</v>
      </c>
      <c r="H8" s="1">
        <v>34</v>
      </c>
      <c r="I8" s="2">
        <v>160</v>
      </c>
      <c r="J8" s="2">
        <v>39.950000000000003</v>
      </c>
      <c r="K8" s="2">
        <f t="shared" si="8"/>
        <v>0.06</v>
      </c>
      <c r="L8" s="2">
        <f t="shared" si="9"/>
        <v>0</v>
      </c>
      <c r="T8" s="8">
        <v>0.03</v>
      </c>
      <c r="U8" s="5">
        <v>8.82</v>
      </c>
      <c r="AB8" s="10">
        <v>0.03</v>
      </c>
      <c r="AC8" s="5">
        <v>3.1751999999999998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11.995200000000001</v>
      </c>
      <c r="AT8" s="11">
        <f t="shared" si="6"/>
        <v>1.7148602218694072E-4</v>
      </c>
      <c r="AU8" s="5">
        <f t="shared" si="7"/>
        <v>0.17148602218694073</v>
      </c>
    </row>
    <row r="9" spans="1:47" x14ac:dyDescent="0.3">
      <c r="A9" s="1" t="s">
        <v>63</v>
      </c>
      <c r="B9" s="1" t="s">
        <v>64</v>
      </c>
      <c r="C9" s="1" t="s">
        <v>65</v>
      </c>
      <c r="D9" s="1" t="s">
        <v>66</v>
      </c>
      <c r="E9" s="1" t="s">
        <v>70</v>
      </c>
      <c r="F9" s="1">
        <v>27</v>
      </c>
      <c r="G9" s="1">
        <v>103</v>
      </c>
      <c r="H9" s="1">
        <v>34</v>
      </c>
      <c r="I9" s="2">
        <v>160</v>
      </c>
      <c r="J9" s="2">
        <v>37.93</v>
      </c>
      <c r="K9" s="2">
        <f t="shared" si="8"/>
        <v>22.29</v>
      </c>
      <c r="L9" s="2">
        <f t="shared" si="9"/>
        <v>0</v>
      </c>
      <c r="P9" s="6">
        <v>18.100000000000001</v>
      </c>
      <c r="Q9" s="5">
        <v>29303.9</v>
      </c>
      <c r="R9" s="7">
        <v>0.73</v>
      </c>
      <c r="S9" s="5">
        <v>715.4</v>
      </c>
      <c r="Z9" s="9">
        <v>0.31</v>
      </c>
      <c r="AA9" s="5">
        <v>36.456000000000003</v>
      </c>
      <c r="AB9" s="10">
        <v>3.15</v>
      </c>
      <c r="AC9" s="5">
        <v>333.39600000000002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30389.152000000002</v>
      </c>
      <c r="AT9" s="11">
        <f t="shared" si="6"/>
        <v>0.43445001284799872</v>
      </c>
      <c r="AU9" s="5">
        <f t="shared" si="7"/>
        <v>434.45001284799872</v>
      </c>
    </row>
    <row r="10" spans="1:47" x14ac:dyDescent="0.3">
      <c r="A10" s="1" t="s">
        <v>71</v>
      </c>
      <c r="B10" s="1" t="s">
        <v>72</v>
      </c>
      <c r="C10" s="1" t="s">
        <v>73</v>
      </c>
      <c r="D10" s="1" t="s">
        <v>62</v>
      </c>
      <c r="E10" s="1" t="s">
        <v>74</v>
      </c>
      <c r="F10" s="1">
        <v>27</v>
      </c>
      <c r="G10" s="1">
        <v>103</v>
      </c>
      <c r="H10" s="1">
        <v>34</v>
      </c>
      <c r="I10" s="2">
        <v>8.8800000000000008</v>
      </c>
      <c r="J10" s="2">
        <v>1.05</v>
      </c>
      <c r="K10" s="2">
        <f t="shared" si="8"/>
        <v>1.05</v>
      </c>
      <c r="L10" s="2">
        <f t="shared" si="9"/>
        <v>0</v>
      </c>
      <c r="Z10" s="9">
        <v>1.05</v>
      </c>
      <c r="AA10" s="5">
        <v>123.48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5"/>
        <v>123.48</v>
      </c>
      <c r="AT10" s="11">
        <f t="shared" si="6"/>
        <v>1.7652972872185075E-3</v>
      </c>
      <c r="AU10" s="5">
        <f t="shared" si="7"/>
        <v>1.7652972872185073</v>
      </c>
    </row>
    <row r="11" spans="1:47" x14ac:dyDescent="0.3">
      <c r="A11" s="1" t="s">
        <v>71</v>
      </c>
      <c r="B11" s="1" t="s">
        <v>72</v>
      </c>
      <c r="C11" s="1" t="s">
        <v>73</v>
      </c>
      <c r="D11" s="1" t="s">
        <v>62</v>
      </c>
      <c r="E11" s="1" t="s">
        <v>58</v>
      </c>
      <c r="F11" s="1">
        <v>27</v>
      </c>
      <c r="G11" s="1">
        <v>103</v>
      </c>
      <c r="H11" s="1">
        <v>34</v>
      </c>
      <c r="I11" s="2">
        <v>8.8800000000000008</v>
      </c>
      <c r="J11" s="2">
        <v>7.04</v>
      </c>
      <c r="K11" s="2">
        <f t="shared" si="8"/>
        <v>6.4</v>
      </c>
      <c r="L11" s="2">
        <f t="shared" si="9"/>
        <v>0</v>
      </c>
      <c r="Z11" s="9">
        <v>3.48</v>
      </c>
      <c r="AA11" s="5">
        <v>409.24799999999999</v>
      </c>
      <c r="AB11" s="10">
        <v>2.92</v>
      </c>
      <c r="AC11" s="5">
        <v>309.05279999999999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5"/>
        <v>718.30079999999998</v>
      </c>
      <c r="AT11" s="11">
        <f t="shared" si="6"/>
        <v>1.0268986505076802E-2</v>
      </c>
      <c r="AU11" s="5">
        <f t="shared" si="7"/>
        <v>10.268986505076803</v>
      </c>
    </row>
    <row r="12" spans="1:47" x14ac:dyDescent="0.3">
      <c r="A12" s="1" t="s">
        <v>75</v>
      </c>
      <c r="B12" s="1" t="s">
        <v>76</v>
      </c>
      <c r="C12" s="1" t="s">
        <v>77</v>
      </c>
      <c r="D12" s="1" t="s">
        <v>62</v>
      </c>
      <c r="E12" s="1" t="s">
        <v>74</v>
      </c>
      <c r="F12" s="1">
        <v>27</v>
      </c>
      <c r="G12" s="1">
        <v>103</v>
      </c>
      <c r="H12" s="1">
        <v>34</v>
      </c>
      <c r="I12" s="2">
        <v>151.12</v>
      </c>
      <c r="J12" s="2">
        <v>37</v>
      </c>
      <c r="K12" s="2">
        <f t="shared" si="8"/>
        <v>25.55</v>
      </c>
      <c r="L12" s="2">
        <f t="shared" si="9"/>
        <v>0</v>
      </c>
      <c r="P12" s="6">
        <v>0.27</v>
      </c>
      <c r="Q12" s="5">
        <v>437.13000000000011</v>
      </c>
      <c r="R12" s="7">
        <v>25.19</v>
      </c>
      <c r="S12" s="5">
        <v>24686.2</v>
      </c>
      <c r="Z12" s="9">
        <v>0.09</v>
      </c>
      <c r="AA12" s="5">
        <v>10.584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5"/>
        <v>25133.914000000001</v>
      </c>
      <c r="AT12" s="11">
        <f t="shared" si="6"/>
        <v>0.35931997247637892</v>
      </c>
      <c r="AU12" s="5">
        <f t="shared" si="7"/>
        <v>359.31997247637895</v>
      </c>
    </row>
    <row r="13" spans="1:47" x14ac:dyDescent="0.3">
      <c r="A13" s="1" t="s">
        <v>75</v>
      </c>
      <c r="B13" s="1" t="s">
        <v>76</v>
      </c>
      <c r="C13" s="1" t="s">
        <v>77</v>
      </c>
      <c r="D13" s="1" t="s">
        <v>62</v>
      </c>
      <c r="E13" s="1" t="s">
        <v>58</v>
      </c>
      <c r="F13" s="1">
        <v>27</v>
      </c>
      <c r="G13" s="1">
        <v>103</v>
      </c>
      <c r="H13" s="1">
        <v>34</v>
      </c>
      <c r="I13" s="2">
        <v>151.12</v>
      </c>
      <c r="J13" s="2">
        <v>29.29</v>
      </c>
      <c r="K13" s="2">
        <f t="shared" si="8"/>
        <v>3.88</v>
      </c>
      <c r="L13" s="2">
        <f t="shared" si="9"/>
        <v>0</v>
      </c>
      <c r="R13" s="7">
        <v>1.42</v>
      </c>
      <c r="S13" s="5">
        <v>1391.6</v>
      </c>
      <c r="T13" s="8">
        <v>2.36</v>
      </c>
      <c r="U13" s="5">
        <v>693.83999999999992</v>
      </c>
      <c r="Z13" s="9">
        <v>0.04</v>
      </c>
      <c r="AA13" s="5">
        <v>4.7039999999999997</v>
      </c>
      <c r="AB13" s="10">
        <v>0.06</v>
      </c>
      <c r="AC13" s="5">
        <v>6.3503999999999996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2096.4943999999996</v>
      </c>
      <c r="AT13" s="11">
        <f t="shared" si="6"/>
        <v>2.9971945877784189E-2</v>
      </c>
      <c r="AU13" s="5">
        <f t="shared" si="7"/>
        <v>29.971945877784187</v>
      </c>
    </row>
    <row r="14" spans="1:47" x14ac:dyDescent="0.3">
      <c r="A14" s="1" t="s">
        <v>79</v>
      </c>
      <c r="B14" s="1" t="s">
        <v>80</v>
      </c>
      <c r="C14" s="1" t="s">
        <v>81</v>
      </c>
      <c r="D14" s="1" t="s">
        <v>52</v>
      </c>
      <c r="E14" s="1" t="s">
        <v>69</v>
      </c>
      <c r="F14" s="1">
        <v>28</v>
      </c>
      <c r="G14" s="1">
        <v>103</v>
      </c>
      <c r="H14" s="1">
        <v>34</v>
      </c>
      <c r="I14" s="2">
        <v>73.099999999999994</v>
      </c>
      <c r="J14" s="2">
        <v>39.549999999999997</v>
      </c>
      <c r="K14" s="2">
        <f t="shared" si="8"/>
        <v>8.1</v>
      </c>
      <c r="L14" s="2">
        <f t="shared" si="9"/>
        <v>0</v>
      </c>
      <c r="P14" s="6">
        <v>7.47</v>
      </c>
      <c r="Q14" s="5">
        <v>12093.93</v>
      </c>
      <c r="R14" s="7">
        <v>0.63</v>
      </c>
      <c r="S14" s="5">
        <v>617.4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12711.33</v>
      </c>
      <c r="AT14" s="11">
        <f t="shared" si="6"/>
        <v>0.18172397445690985</v>
      </c>
      <c r="AU14" s="5">
        <f t="shared" si="7"/>
        <v>181.72397445690984</v>
      </c>
    </row>
    <row r="15" spans="1:47" x14ac:dyDescent="0.3">
      <c r="A15" s="1" t="s">
        <v>82</v>
      </c>
      <c r="B15" s="1" t="s">
        <v>83</v>
      </c>
      <c r="C15" s="1" t="s">
        <v>84</v>
      </c>
      <c r="D15" s="1" t="s">
        <v>62</v>
      </c>
      <c r="E15" s="1" t="s">
        <v>68</v>
      </c>
      <c r="F15" s="1">
        <v>28</v>
      </c>
      <c r="G15" s="1">
        <v>103</v>
      </c>
      <c r="H15" s="1">
        <v>34</v>
      </c>
      <c r="I15" s="2">
        <v>10.26</v>
      </c>
      <c r="J15" s="2">
        <v>8.64</v>
      </c>
      <c r="K15" s="2">
        <f t="shared" si="8"/>
        <v>6.57</v>
      </c>
      <c r="L15" s="2">
        <f t="shared" si="9"/>
        <v>0</v>
      </c>
      <c r="P15" s="6">
        <v>1.22</v>
      </c>
      <c r="Q15" s="5">
        <v>3456.5650000000001</v>
      </c>
      <c r="R15" s="7">
        <v>0.82000000000000006</v>
      </c>
      <c r="S15" s="5">
        <v>1266.6500000000001</v>
      </c>
      <c r="Z15" s="9">
        <v>1.91</v>
      </c>
      <c r="AA15" s="5">
        <v>258.13200000000001</v>
      </c>
      <c r="AB15" s="10">
        <v>2.62</v>
      </c>
      <c r="AC15" s="5">
        <v>278.09460000000001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5"/>
        <v>5259.4416000000001</v>
      </c>
      <c r="AT15" s="11">
        <f t="shared" si="6"/>
        <v>7.519013596342862E-2</v>
      </c>
      <c r="AU15" s="5">
        <f t="shared" si="7"/>
        <v>75.190135963428631</v>
      </c>
    </row>
    <row r="16" spans="1:47" x14ac:dyDescent="0.3">
      <c r="A16" s="1" t="s">
        <v>82</v>
      </c>
      <c r="B16" s="1" t="s">
        <v>83</v>
      </c>
      <c r="C16" s="1" t="s">
        <v>84</v>
      </c>
      <c r="D16" s="1" t="s">
        <v>62</v>
      </c>
      <c r="E16" s="1" t="s">
        <v>70</v>
      </c>
      <c r="F16" s="1">
        <v>28</v>
      </c>
      <c r="G16" s="1">
        <v>103</v>
      </c>
      <c r="H16" s="1">
        <v>34</v>
      </c>
      <c r="I16" s="2">
        <v>10.26</v>
      </c>
      <c r="J16" s="2">
        <v>0.93</v>
      </c>
      <c r="K16" s="2">
        <f t="shared" si="8"/>
        <v>0.94</v>
      </c>
      <c r="L16" s="2">
        <f t="shared" si="9"/>
        <v>0</v>
      </c>
      <c r="P16" s="6">
        <v>0.36</v>
      </c>
      <c r="Q16" s="5">
        <v>898.54499999999996</v>
      </c>
      <c r="R16" s="7">
        <v>0.04</v>
      </c>
      <c r="S16" s="5">
        <v>39.200000000000003</v>
      </c>
      <c r="Z16" s="9">
        <v>0.01</v>
      </c>
      <c r="AA16" s="5">
        <v>1.1759999999999999</v>
      </c>
      <c r="AB16" s="10">
        <v>0.53</v>
      </c>
      <c r="AC16" s="5">
        <v>56.095200000000013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5"/>
        <v>995.01620000000003</v>
      </c>
      <c r="AT16" s="11">
        <f t="shared" si="6"/>
        <v>1.4224970834130773E-2</v>
      </c>
      <c r="AU16" s="5">
        <f t="shared" si="7"/>
        <v>14.224970834130772</v>
      </c>
    </row>
    <row r="17" spans="1:47" x14ac:dyDescent="0.3">
      <c r="A17" s="1" t="s">
        <v>85</v>
      </c>
      <c r="B17" s="1" t="s">
        <v>86</v>
      </c>
      <c r="C17" s="1" t="s">
        <v>87</v>
      </c>
      <c r="D17" s="1" t="s">
        <v>66</v>
      </c>
      <c r="E17" s="1" t="s">
        <v>68</v>
      </c>
      <c r="F17" s="1">
        <v>28</v>
      </c>
      <c r="G17" s="1">
        <v>103</v>
      </c>
      <c r="H17" s="1">
        <v>34</v>
      </c>
      <c r="I17" s="2">
        <v>109.74</v>
      </c>
      <c r="J17" s="2">
        <v>28.26</v>
      </c>
      <c r="K17" s="2">
        <f t="shared" si="8"/>
        <v>5.5</v>
      </c>
      <c r="L17" s="2">
        <f t="shared" si="9"/>
        <v>0</v>
      </c>
      <c r="P17" s="6">
        <v>4.25</v>
      </c>
      <c r="Q17" s="5">
        <v>6880.75</v>
      </c>
      <c r="R17" s="7">
        <v>1.04</v>
      </c>
      <c r="S17" s="5">
        <v>1019.2</v>
      </c>
      <c r="Z17" s="9">
        <v>0.03</v>
      </c>
      <c r="AA17" s="5">
        <v>3.528</v>
      </c>
      <c r="AB17" s="10">
        <v>0.18</v>
      </c>
      <c r="AC17" s="5">
        <v>19.051200000000001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5"/>
        <v>7922.5291999999999</v>
      </c>
      <c r="AT17" s="11">
        <f t="shared" si="6"/>
        <v>0.11326222306988509</v>
      </c>
      <c r="AU17" s="5">
        <f t="shared" si="7"/>
        <v>113.26222306988508</v>
      </c>
    </row>
    <row r="18" spans="1:47" x14ac:dyDescent="0.3">
      <c r="A18" s="1" t="s">
        <v>85</v>
      </c>
      <c r="B18" s="1" t="s">
        <v>86</v>
      </c>
      <c r="C18" s="1" t="s">
        <v>87</v>
      </c>
      <c r="D18" s="1" t="s">
        <v>66</v>
      </c>
      <c r="E18" s="1" t="s">
        <v>69</v>
      </c>
      <c r="F18" s="1">
        <v>28</v>
      </c>
      <c r="G18" s="1">
        <v>103</v>
      </c>
      <c r="H18" s="1">
        <v>34</v>
      </c>
      <c r="I18" s="2">
        <v>109.74</v>
      </c>
      <c r="J18" s="2">
        <v>0.09</v>
      </c>
      <c r="K18" s="2">
        <f t="shared" si="8"/>
        <v>9.0000000000000011E-2</v>
      </c>
      <c r="L18" s="2">
        <f t="shared" si="9"/>
        <v>0</v>
      </c>
      <c r="P18" s="6">
        <v>7.0000000000000007E-2</v>
      </c>
      <c r="Q18" s="5">
        <v>113.33</v>
      </c>
      <c r="R18" s="7">
        <v>0.02</v>
      </c>
      <c r="S18" s="5">
        <v>19.600000000000001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5"/>
        <v>132.93</v>
      </c>
      <c r="AT18" s="11">
        <f t="shared" si="6"/>
        <v>1.9003965694035976E-3</v>
      </c>
      <c r="AU18" s="5">
        <f t="shared" si="7"/>
        <v>1.9003965694035976</v>
      </c>
    </row>
    <row r="19" spans="1:47" x14ac:dyDescent="0.3">
      <c r="A19" s="1" t="s">
        <v>85</v>
      </c>
      <c r="B19" s="1" t="s">
        <v>86</v>
      </c>
      <c r="C19" s="1" t="s">
        <v>87</v>
      </c>
      <c r="D19" s="1" t="s">
        <v>66</v>
      </c>
      <c r="E19" s="1" t="s">
        <v>70</v>
      </c>
      <c r="F19" s="1">
        <v>28</v>
      </c>
      <c r="G19" s="1">
        <v>103</v>
      </c>
      <c r="H19" s="1">
        <v>34</v>
      </c>
      <c r="I19" s="2">
        <v>109.74</v>
      </c>
      <c r="J19" s="2">
        <v>37.08</v>
      </c>
      <c r="K19" s="2">
        <f t="shared" si="8"/>
        <v>37.08</v>
      </c>
      <c r="L19" s="2">
        <f t="shared" si="9"/>
        <v>0</v>
      </c>
      <c r="P19" s="6">
        <v>31.03</v>
      </c>
      <c r="Q19" s="5">
        <v>51403.25</v>
      </c>
      <c r="R19" s="7">
        <v>5.91</v>
      </c>
      <c r="S19" s="5">
        <v>5791.8</v>
      </c>
      <c r="Z19" s="9">
        <v>0.04</v>
      </c>
      <c r="AA19" s="5">
        <v>4.7039999999999997</v>
      </c>
      <c r="AB19" s="10">
        <v>0.1</v>
      </c>
      <c r="AC19" s="5">
        <v>10.584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5"/>
        <v>57210.338000000003</v>
      </c>
      <c r="AT19" s="11">
        <f t="shared" si="6"/>
        <v>0.81789159760490682</v>
      </c>
      <c r="AU19" s="5">
        <f t="shared" si="7"/>
        <v>817.89159760490679</v>
      </c>
    </row>
    <row r="20" spans="1:47" x14ac:dyDescent="0.3">
      <c r="A20" s="1" t="s">
        <v>88</v>
      </c>
      <c r="B20" s="1" t="s">
        <v>89</v>
      </c>
      <c r="C20" s="1" t="s">
        <v>90</v>
      </c>
      <c r="D20" s="1" t="s">
        <v>62</v>
      </c>
      <c r="E20" s="1" t="s">
        <v>53</v>
      </c>
      <c r="F20" s="1">
        <v>28</v>
      </c>
      <c r="G20" s="1">
        <v>103</v>
      </c>
      <c r="H20" s="1">
        <v>34</v>
      </c>
      <c r="I20" s="2">
        <v>80</v>
      </c>
      <c r="J20" s="2">
        <v>39.22</v>
      </c>
      <c r="K20" s="2">
        <f t="shared" si="8"/>
        <v>3.13</v>
      </c>
      <c r="L20" s="2">
        <f t="shared" si="9"/>
        <v>0</v>
      </c>
      <c r="R20" s="7">
        <v>0.06</v>
      </c>
      <c r="S20" s="5">
        <v>58.8</v>
      </c>
      <c r="T20" s="8">
        <v>3.07</v>
      </c>
      <c r="U20" s="5">
        <v>902.57999999999993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5"/>
        <v>961.37999999999988</v>
      </c>
      <c r="AT20" s="11">
        <f t="shared" si="6"/>
        <v>1.3744100307629806E-2</v>
      </c>
      <c r="AU20" s="5">
        <f t="shared" si="7"/>
        <v>13.744100307629806</v>
      </c>
    </row>
    <row r="21" spans="1:47" x14ac:dyDescent="0.3">
      <c r="A21" s="1" t="s">
        <v>88</v>
      </c>
      <c r="B21" s="1" t="s">
        <v>89</v>
      </c>
      <c r="C21" s="1" t="s">
        <v>90</v>
      </c>
      <c r="D21" s="1" t="s">
        <v>62</v>
      </c>
      <c r="E21" s="1" t="s">
        <v>78</v>
      </c>
      <c r="F21" s="1">
        <v>28</v>
      </c>
      <c r="G21" s="1">
        <v>103</v>
      </c>
      <c r="H21" s="1">
        <v>34</v>
      </c>
      <c r="I21" s="2">
        <v>80</v>
      </c>
      <c r="J21" s="2">
        <v>40.04</v>
      </c>
      <c r="K21" s="2">
        <f t="shared" si="8"/>
        <v>19.32</v>
      </c>
      <c r="L21" s="2">
        <f t="shared" si="9"/>
        <v>0</v>
      </c>
      <c r="R21" s="7">
        <v>16.21</v>
      </c>
      <c r="S21" s="5">
        <v>15885.8</v>
      </c>
      <c r="T21" s="8">
        <v>3.11</v>
      </c>
      <c r="U21" s="5">
        <v>914.33999999999992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5"/>
        <v>16800.14</v>
      </c>
      <c r="AT21" s="11">
        <f t="shared" si="6"/>
        <v>0.24017850313322914</v>
      </c>
      <c r="AU21" s="5">
        <f t="shared" si="7"/>
        <v>240.17850313322913</v>
      </c>
    </row>
    <row r="22" spans="1:47" x14ac:dyDescent="0.3">
      <c r="A22" s="1" t="s">
        <v>91</v>
      </c>
      <c r="B22" s="1" t="s">
        <v>86</v>
      </c>
      <c r="C22" s="1" t="s">
        <v>87</v>
      </c>
      <c r="D22" s="1" t="s">
        <v>66</v>
      </c>
      <c r="E22" s="1" t="s">
        <v>53</v>
      </c>
      <c r="F22" s="1">
        <v>28</v>
      </c>
      <c r="G22" s="1">
        <v>103</v>
      </c>
      <c r="H22" s="1">
        <v>34</v>
      </c>
      <c r="I22" s="2">
        <v>80</v>
      </c>
      <c r="J22" s="2">
        <v>0.03</v>
      </c>
      <c r="K22" s="2">
        <f t="shared" si="8"/>
        <v>0.03</v>
      </c>
      <c r="L22" s="2">
        <f t="shared" si="9"/>
        <v>0</v>
      </c>
      <c r="R22" s="7">
        <v>0.01</v>
      </c>
      <c r="S22" s="5">
        <v>9.8000000000000007</v>
      </c>
      <c r="T22" s="8">
        <v>0.02</v>
      </c>
      <c r="U22" s="5">
        <v>5.88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5"/>
        <v>15.68</v>
      </c>
      <c r="AT22" s="11">
        <f t="shared" si="6"/>
        <v>2.2416473488488982E-4</v>
      </c>
      <c r="AU22" s="5">
        <f t="shared" si="7"/>
        <v>0.22416473488488983</v>
      </c>
    </row>
    <row r="23" spans="1:47" x14ac:dyDescent="0.3">
      <c r="A23" s="1" t="s">
        <v>91</v>
      </c>
      <c r="B23" s="1" t="s">
        <v>86</v>
      </c>
      <c r="C23" s="1" t="s">
        <v>87</v>
      </c>
      <c r="D23" s="1" t="s">
        <v>66</v>
      </c>
      <c r="E23" s="1" t="s">
        <v>74</v>
      </c>
      <c r="F23" s="1">
        <v>28</v>
      </c>
      <c r="G23" s="1">
        <v>103</v>
      </c>
      <c r="H23" s="1">
        <v>34</v>
      </c>
      <c r="I23" s="2">
        <v>80</v>
      </c>
      <c r="J23" s="2">
        <v>38.14</v>
      </c>
      <c r="K23" s="2">
        <f t="shared" si="8"/>
        <v>38.14</v>
      </c>
      <c r="L23" s="2">
        <f t="shared" si="9"/>
        <v>0</v>
      </c>
      <c r="P23" s="6">
        <v>0.57999999999999996</v>
      </c>
      <c r="Q23" s="5">
        <v>939.02</v>
      </c>
      <c r="R23" s="7">
        <v>28.17</v>
      </c>
      <c r="S23" s="5">
        <v>27640.9</v>
      </c>
      <c r="T23" s="8">
        <v>9.39</v>
      </c>
      <c r="U23" s="5">
        <v>2810.64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5"/>
        <v>31390.560000000001</v>
      </c>
      <c r="AT23" s="11">
        <f t="shared" si="6"/>
        <v>0.44876636226327982</v>
      </c>
      <c r="AU23" s="5">
        <f t="shared" si="7"/>
        <v>448.7663622632798</v>
      </c>
    </row>
    <row r="24" spans="1:47" x14ac:dyDescent="0.3">
      <c r="A24" s="1" t="s">
        <v>91</v>
      </c>
      <c r="B24" s="1" t="s">
        <v>86</v>
      </c>
      <c r="C24" s="1" t="s">
        <v>87</v>
      </c>
      <c r="D24" s="1" t="s">
        <v>66</v>
      </c>
      <c r="E24" s="1" t="s">
        <v>58</v>
      </c>
      <c r="F24" s="1">
        <v>28</v>
      </c>
      <c r="G24" s="1">
        <v>103</v>
      </c>
      <c r="H24" s="1">
        <v>34</v>
      </c>
      <c r="I24" s="2">
        <v>80</v>
      </c>
      <c r="J24" s="2">
        <v>37.08</v>
      </c>
      <c r="K24" s="2">
        <f t="shared" si="8"/>
        <v>33.18</v>
      </c>
      <c r="L24" s="2">
        <f t="shared" si="9"/>
        <v>0</v>
      </c>
      <c r="P24" s="6">
        <v>15.56</v>
      </c>
      <c r="Q24" s="5">
        <v>38054.595000000001</v>
      </c>
      <c r="R24" s="7">
        <v>12.87</v>
      </c>
      <c r="S24" s="5">
        <v>15376.2</v>
      </c>
      <c r="T24" s="8">
        <v>4.75</v>
      </c>
      <c r="U24" s="5">
        <v>1446.48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5"/>
        <v>54877.275000000001</v>
      </c>
      <c r="AT24" s="11">
        <f t="shared" si="6"/>
        <v>0.78453761489669593</v>
      </c>
      <c r="AU24" s="5">
        <f t="shared" si="7"/>
        <v>784.53761489669591</v>
      </c>
    </row>
    <row r="25" spans="1:47" x14ac:dyDescent="0.3">
      <c r="A25" s="1" t="s">
        <v>91</v>
      </c>
      <c r="B25" s="1" t="s">
        <v>86</v>
      </c>
      <c r="C25" s="1" t="s">
        <v>87</v>
      </c>
      <c r="D25" s="1" t="s">
        <v>66</v>
      </c>
      <c r="E25" s="1" t="s">
        <v>78</v>
      </c>
      <c r="F25" s="1">
        <v>28</v>
      </c>
      <c r="G25" s="1">
        <v>103</v>
      </c>
      <c r="H25" s="1">
        <v>34</v>
      </c>
      <c r="I25" s="2">
        <v>80</v>
      </c>
      <c r="J25" s="2">
        <v>0.09</v>
      </c>
      <c r="K25" s="2">
        <f t="shared" si="8"/>
        <v>0.09</v>
      </c>
      <c r="L25" s="2">
        <f t="shared" si="9"/>
        <v>0</v>
      </c>
      <c r="R25" s="7">
        <v>0.08</v>
      </c>
      <c r="S25" s="5">
        <v>78.400000000000006</v>
      </c>
      <c r="T25" s="8">
        <v>0.01</v>
      </c>
      <c r="U25" s="5">
        <v>2.94</v>
      </c>
      <c r="AL25" s="5" t="str">
        <f t="shared" si="2"/>
        <v/>
      </c>
      <c r="AN25" s="5" t="str">
        <f t="shared" si="3"/>
        <v/>
      </c>
      <c r="AP25" s="5" t="str">
        <f t="shared" si="4"/>
        <v/>
      </c>
      <c r="AS25" s="5">
        <f t="shared" si="5"/>
        <v>81.34</v>
      </c>
      <c r="AT25" s="11">
        <f t="shared" si="6"/>
        <v>1.1628545622153661E-3</v>
      </c>
      <c r="AU25" s="5">
        <f t="shared" si="7"/>
        <v>1.1628545622153661</v>
      </c>
    </row>
    <row r="26" spans="1:47" x14ac:dyDescent="0.3">
      <c r="A26" s="1" t="s">
        <v>92</v>
      </c>
      <c r="B26" s="1" t="s">
        <v>93</v>
      </c>
      <c r="C26" s="1" t="s">
        <v>94</v>
      </c>
      <c r="D26" s="1" t="s">
        <v>95</v>
      </c>
      <c r="E26" s="1" t="s">
        <v>96</v>
      </c>
      <c r="F26" s="1">
        <v>32</v>
      </c>
      <c r="G26" s="1">
        <v>103</v>
      </c>
      <c r="H26" s="1">
        <v>34</v>
      </c>
      <c r="I26" s="2">
        <v>200</v>
      </c>
      <c r="J26" s="2">
        <v>39.020000000000003</v>
      </c>
      <c r="K26" s="2">
        <f t="shared" si="8"/>
        <v>39.020000000000003</v>
      </c>
      <c r="L26" s="2">
        <f t="shared" si="9"/>
        <v>0</v>
      </c>
      <c r="N26" s="4">
        <v>6.84</v>
      </c>
      <c r="O26" s="5">
        <v>13173.84</v>
      </c>
      <c r="P26" s="6">
        <v>17.440000000000001</v>
      </c>
      <c r="Q26" s="5">
        <v>28235.360000000001</v>
      </c>
      <c r="R26" s="7">
        <v>12.81</v>
      </c>
      <c r="S26" s="5">
        <v>12553.8</v>
      </c>
      <c r="T26" s="8">
        <v>1.93</v>
      </c>
      <c r="U26" s="5">
        <v>567.41999999999996</v>
      </c>
      <c r="AL26" s="5" t="str">
        <f t="shared" si="2"/>
        <v/>
      </c>
      <c r="AN26" s="5" t="str">
        <f t="shared" si="3"/>
        <v/>
      </c>
      <c r="AP26" s="5" t="str">
        <f t="shared" si="4"/>
        <v/>
      </c>
      <c r="AS26" s="5">
        <f t="shared" si="5"/>
        <v>54530.42</v>
      </c>
      <c r="AT26" s="11">
        <f t="shared" si="6"/>
        <v>0.77957889939168967</v>
      </c>
      <c r="AU26" s="5">
        <f t="shared" si="7"/>
        <v>779.57889939168967</v>
      </c>
    </row>
    <row r="27" spans="1:47" x14ac:dyDescent="0.3">
      <c r="A27" s="1" t="s">
        <v>92</v>
      </c>
      <c r="B27" s="1" t="s">
        <v>93</v>
      </c>
      <c r="C27" s="1" t="s">
        <v>94</v>
      </c>
      <c r="D27" s="1" t="s">
        <v>95</v>
      </c>
      <c r="E27" s="1" t="s">
        <v>97</v>
      </c>
      <c r="F27" s="1">
        <v>32</v>
      </c>
      <c r="G27" s="1">
        <v>103</v>
      </c>
      <c r="H27" s="1">
        <v>34</v>
      </c>
      <c r="I27" s="2">
        <v>200</v>
      </c>
      <c r="J27" s="2">
        <v>19.77</v>
      </c>
      <c r="K27" s="2">
        <f t="shared" si="8"/>
        <v>4.1399999999999997</v>
      </c>
      <c r="L27" s="2">
        <f t="shared" si="9"/>
        <v>0</v>
      </c>
      <c r="R27" s="7">
        <v>4.1399999999999997</v>
      </c>
      <c r="S27" s="5">
        <v>4057.2</v>
      </c>
      <c r="AL27" s="5" t="str">
        <f t="shared" si="2"/>
        <v/>
      </c>
      <c r="AN27" s="5" t="str">
        <f t="shared" si="3"/>
        <v/>
      </c>
      <c r="AP27" s="5" t="str">
        <f t="shared" si="4"/>
        <v/>
      </c>
      <c r="AS27" s="5">
        <f t="shared" si="5"/>
        <v>4057.2</v>
      </c>
      <c r="AT27" s="11">
        <f t="shared" si="6"/>
        <v>5.8002625151465238E-2</v>
      </c>
      <c r="AU27" s="5">
        <f t="shared" si="7"/>
        <v>58.002625151465239</v>
      </c>
    </row>
    <row r="28" spans="1:47" x14ac:dyDescent="0.3">
      <c r="A28" s="1" t="s">
        <v>92</v>
      </c>
      <c r="B28" s="1" t="s">
        <v>93</v>
      </c>
      <c r="C28" s="1" t="s">
        <v>94</v>
      </c>
      <c r="D28" s="1" t="s">
        <v>95</v>
      </c>
      <c r="E28" s="1" t="s">
        <v>98</v>
      </c>
      <c r="F28" s="1">
        <v>32</v>
      </c>
      <c r="G28" s="1">
        <v>103</v>
      </c>
      <c r="H28" s="1">
        <v>34</v>
      </c>
      <c r="I28" s="2">
        <v>200</v>
      </c>
      <c r="J28" s="2">
        <v>38.049999999999997</v>
      </c>
      <c r="K28" s="2">
        <f t="shared" si="8"/>
        <v>14.490000000000002</v>
      </c>
      <c r="L28" s="2">
        <f t="shared" si="9"/>
        <v>0</v>
      </c>
      <c r="R28" s="7">
        <v>9.8000000000000007</v>
      </c>
      <c r="S28" s="5">
        <v>9604</v>
      </c>
      <c r="T28" s="8">
        <v>4.6900000000000004</v>
      </c>
      <c r="U28" s="5">
        <v>1378.86</v>
      </c>
      <c r="AL28" s="5" t="str">
        <f t="shared" si="2"/>
        <v/>
      </c>
      <c r="AN28" s="5" t="str">
        <f t="shared" si="3"/>
        <v/>
      </c>
      <c r="AP28" s="5" t="str">
        <f t="shared" si="4"/>
        <v/>
      </c>
      <c r="AS28" s="5">
        <f t="shared" si="5"/>
        <v>10982.86</v>
      </c>
      <c r="AT28" s="11">
        <f t="shared" si="6"/>
        <v>0.15701338649093505</v>
      </c>
      <c r="AU28" s="5">
        <f t="shared" si="7"/>
        <v>157.01338649093506</v>
      </c>
    </row>
    <row r="29" spans="1:47" x14ac:dyDescent="0.3">
      <c r="A29" s="1" t="s">
        <v>92</v>
      </c>
      <c r="B29" s="1" t="s">
        <v>93</v>
      </c>
      <c r="C29" s="1" t="s">
        <v>94</v>
      </c>
      <c r="D29" s="1" t="s">
        <v>95</v>
      </c>
      <c r="E29" s="1" t="s">
        <v>99</v>
      </c>
      <c r="F29" s="1">
        <v>32</v>
      </c>
      <c r="G29" s="1">
        <v>103</v>
      </c>
      <c r="H29" s="1">
        <v>34</v>
      </c>
      <c r="I29" s="2">
        <v>200</v>
      </c>
      <c r="J29" s="2">
        <v>39.96</v>
      </c>
      <c r="K29" s="2">
        <f t="shared" si="8"/>
        <v>31.81</v>
      </c>
      <c r="L29" s="2">
        <f t="shared" si="9"/>
        <v>0</v>
      </c>
      <c r="P29" s="6">
        <v>9.7200000000000006</v>
      </c>
      <c r="Q29" s="5">
        <v>15736.68</v>
      </c>
      <c r="R29" s="7">
        <v>13.36</v>
      </c>
      <c r="S29" s="5">
        <v>13092.8</v>
      </c>
      <c r="T29" s="8">
        <v>8.73</v>
      </c>
      <c r="U29" s="5">
        <v>2566.62</v>
      </c>
      <c r="AL29" s="5" t="str">
        <f t="shared" si="2"/>
        <v/>
      </c>
      <c r="AN29" s="5" t="str">
        <f t="shared" si="3"/>
        <v/>
      </c>
      <c r="AP29" s="5" t="str">
        <f t="shared" si="4"/>
        <v/>
      </c>
      <c r="AS29" s="5">
        <f t="shared" si="5"/>
        <v>31396.1</v>
      </c>
      <c r="AT29" s="11">
        <f t="shared" si="6"/>
        <v>0.44884556332394698</v>
      </c>
      <c r="AU29" s="5">
        <f t="shared" si="7"/>
        <v>448.84556332394703</v>
      </c>
    </row>
    <row r="30" spans="1:47" x14ac:dyDescent="0.3">
      <c r="A30" s="1" t="s">
        <v>92</v>
      </c>
      <c r="B30" s="1" t="s">
        <v>93</v>
      </c>
      <c r="C30" s="1" t="s">
        <v>94</v>
      </c>
      <c r="D30" s="1" t="s">
        <v>95</v>
      </c>
      <c r="E30" s="1" t="s">
        <v>100</v>
      </c>
      <c r="F30" s="1">
        <v>32</v>
      </c>
      <c r="G30" s="1">
        <v>103</v>
      </c>
      <c r="H30" s="1">
        <v>34</v>
      </c>
      <c r="I30" s="2">
        <v>200</v>
      </c>
      <c r="J30" s="2">
        <v>37.21</v>
      </c>
      <c r="K30" s="2">
        <f t="shared" si="8"/>
        <v>37.21</v>
      </c>
      <c r="L30" s="2">
        <f t="shared" si="9"/>
        <v>0</v>
      </c>
      <c r="P30" s="6">
        <v>1.64</v>
      </c>
      <c r="Q30" s="5">
        <v>2655.16</v>
      </c>
      <c r="R30" s="7">
        <v>34.69</v>
      </c>
      <c r="S30" s="5">
        <v>33996.199999999997</v>
      </c>
      <c r="T30" s="8">
        <v>0.88</v>
      </c>
      <c r="U30" s="5">
        <v>258.72000000000003</v>
      </c>
      <c r="AL30" s="5" t="str">
        <f t="shared" si="2"/>
        <v/>
      </c>
      <c r="AN30" s="5" t="str">
        <f t="shared" si="3"/>
        <v/>
      </c>
      <c r="AP30" s="5" t="str">
        <f t="shared" si="4"/>
        <v/>
      </c>
      <c r="AS30" s="5">
        <f t="shared" si="5"/>
        <v>36910.080000000002</v>
      </c>
      <c r="AT30" s="11">
        <f t="shared" si="6"/>
        <v>0.52767463633801492</v>
      </c>
      <c r="AU30" s="5">
        <f t="shared" si="7"/>
        <v>527.67463633801492</v>
      </c>
    </row>
    <row r="31" spans="1:47" x14ac:dyDescent="0.3">
      <c r="A31" s="1" t="s">
        <v>101</v>
      </c>
      <c r="B31" s="1" t="s">
        <v>93</v>
      </c>
      <c r="C31" s="1" t="s">
        <v>94</v>
      </c>
      <c r="D31" s="1" t="s">
        <v>95</v>
      </c>
      <c r="E31" s="1" t="s">
        <v>69</v>
      </c>
      <c r="F31" s="1">
        <v>32</v>
      </c>
      <c r="G31" s="1">
        <v>103</v>
      </c>
      <c r="H31" s="1">
        <v>34</v>
      </c>
      <c r="I31" s="2">
        <v>160</v>
      </c>
      <c r="J31" s="2">
        <v>39.93</v>
      </c>
      <c r="K31" s="2">
        <f t="shared" si="8"/>
        <v>32.980000000000004</v>
      </c>
      <c r="L31" s="2">
        <f t="shared" si="9"/>
        <v>0</v>
      </c>
      <c r="P31" s="6">
        <v>5.41</v>
      </c>
      <c r="Q31" s="5">
        <v>8758.7900000000009</v>
      </c>
      <c r="R31" s="7">
        <v>27.57</v>
      </c>
      <c r="S31" s="5">
        <v>27018.6</v>
      </c>
      <c r="AL31" s="5" t="str">
        <f t="shared" si="2"/>
        <v/>
      </c>
      <c r="AN31" s="5" t="str">
        <f t="shared" si="3"/>
        <v/>
      </c>
      <c r="AP31" s="5" t="str">
        <f t="shared" si="4"/>
        <v/>
      </c>
      <c r="AS31" s="5">
        <f t="shared" si="5"/>
        <v>35777.39</v>
      </c>
      <c r="AT31" s="11">
        <f t="shared" si="6"/>
        <v>0.51148145052444571</v>
      </c>
      <c r="AU31" s="5">
        <f t="shared" si="7"/>
        <v>511.48145052444568</v>
      </c>
    </row>
    <row r="32" spans="1:47" x14ac:dyDescent="0.3">
      <c r="A32" s="1" t="s">
        <v>101</v>
      </c>
      <c r="B32" s="1" t="s">
        <v>93</v>
      </c>
      <c r="C32" s="1" t="s">
        <v>94</v>
      </c>
      <c r="D32" s="1" t="s">
        <v>95</v>
      </c>
      <c r="E32" s="1" t="s">
        <v>70</v>
      </c>
      <c r="F32" s="1">
        <v>32</v>
      </c>
      <c r="G32" s="1">
        <v>103</v>
      </c>
      <c r="H32" s="1">
        <v>34</v>
      </c>
      <c r="I32" s="2">
        <v>160</v>
      </c>
      <c r="J32" s="2">
        <v>39.03</v>
      </c>
      <c r="K32" s="2">
        <f t="shared" si="8"/>
        <v>28.77</v>
      </c>
      <c r="L32" s="2">
        <f t="shared" si="9"/>
        <v>0</v>
      </c>
      <c r="P32" s="6">
        <v>0.36</v>
      </c>
      <c r="Q32" s="5">
        <v>582.84</v>
      </c>
      <c r="R32" s="7">
        <v>24.66</v>
      </c>
      <c r="S32" s="5">
        <v>24166.799999999999</v>
      </c>
      <c r="T32" s="8">
        <v>3.75</v>
      </c>
      <c r="U32" s="5">
        <v>1102.5</v>
      </c>
      <c r="AL32" s="5" t="str">
        <f t="shared" si="2"/>
        <v/>
      </c>
      <c r="AN32" s="5" t="str">
        <f t="shared" si="3"/>
        <v/>
      </c>
      <c r="AP32" s="5" t="str">
        <f t="shared" si="4"/>
        <v/>
      </c>
      <c r="AS32" s="5">
        <f t="shared" si="5"/>
        <v>25852.14</v>
      </c>
      <c r="AT32" s="11">
        <f t="shared" si="6"/>
        <v>0.36958788962417444</v>
      </c>
      <c r="AU32" s="5">
        <f t="shared" si="7"/>
        <v>369.58788962417447</v>
      </c>
    </row>
    <row r="33" spans="1:47" x14ac:dyDescent="0.3">
      <c r="A33" s="1" t="s">
        <v>101</v>
      </c>
      <c r="B33" s="1" t="s">
        <v>93</v>
      </c>
      <c r="C33" s="1" t="s">
        <v>94</v>
      </c>
      <c r="D33" s="1" t="s">
        <v>95</v>
      </c>
      <c r="E33" s="1" t="s">
        <v>67</v>
      </c>
      <c r="F33" s="1">
        <v>32</v>
      </c>
      <c r="G33" s="1">
        <v>103</v>
      </c>
      <c r="H33" s="1">
        <v>34</v>
      </c>
      <c r="I33" s="2">
        <v>160</v>
      </c>
      <c r="J33" s="2">
        <v>39.01</v>
      </c>
      <c r="K33" s="2">
        <f t="shared" si="8"/>
        <v>39.01</v>
      </c>
      <c r="L33" s="2">
        <f t="shared" si="9"/>
        <v>0</v>
      </c>
      <c r="N33" s="4">
        <v>2.5</v>
      </c>
      <c r="O33" s="5">
        <v>4815</v>
      </c>
      <c r="P33" s="6">
        <v>30.97</v>
      </c>
      <c r="Q33" s="5">
        <v>50140.43</v>
      </c>
      <c r="R33" s="7">
        <v>5.54</v>
      </c>
      <c r="S33" s="5">
        <v>5429.2</v>
      </c>
      <c r="AL33" s="5" t="str">
        <f t="shared" si="2"/>
        <v/>
      </c>
      <c r="AN33" s="5" t="str">
        <f t="shared" si="3"/>
        <v/>
      </c>
      <c r="AP33" s="5" t="str">
        <f t="shared" si="4"/>
        <v/>
      </c>
      <c r="AS33" s="5">
        <f t="shared" si="5"/>
        <v>60384.63</v>
      </c>
      <c r="AT33" s="11">
        <f t="shared" si="6"/>
        <v>0.86327197545103085</v>
      </c>
      <c r="AU33" s="5">
        <f t="shared" si="7"/>
        <v>863.27197545103093</v>
      </c>
    </row>
    <row r="34" spans="1:47" x14ac:dyDescent="0.3">
      <c r="A34" s="1" t="s">
        <v>101</v>
      </c>
      <c r="B34" s="1" t="s">
        <v>93</v>
      </c>
      <c r="C34" s="1" t="s">
        <v>94</v>
      </c>
      <c r="D34" s="1" t="s">
        <v>95</v>
      </c>
      <c r="E34" s="1" t="s">
        <v>99</v>
      </c>
      <c r="F34" s="1">
        <v>32</v>
      </c>
      <c r="G34" s="1">
        <v>103</v>
      </c>
      <c r="H34" s="1">
        <v>34</v>
      </c>
      <c r="I34" s="2">
        <v>160</v>
      </c>
      <c r="J34" s="2">
        <v>0.04</v>
      </c>
      <c r="K34" s="2">
        <f t="shared" si="8"/>
        <v>0.03</v>
      </c>
      <c r="L34" s="2">
        <f t="shared" si="9"/>
        <v>0</v>
      </c>
      <c r="P34" s="6">
        <v>0.02</v>
      </c>
      <c r="Q34" s="5">
        <v>32.380000000000003</v>
      </c>
      <c r="R34" s="7">
        <v>0.01</v>
      </c>
      <c r="S34" s="5">
        <v>9.8000000000000007</v>
      </c>
      <c r="AL34" s="5" t="str">
        <f t="shared" si="2"/>
        <v/>
      </c>
      <c r="AN34" s="5" t="str">
        <f t="shared" si="3"/>
        <v/>
      </c>
      <c r="AP34" s="5" t="str">
        <f t="shared" si="4"/>
        <v/>
      </c>
      <c r="AS34" s="5">
        <f t="shared" si="5"/>
        <v>42.180000000000007</v>
      </c>
      <c r="AT34" s="11">
        <f t="shared" si="6"/>
        <v>6.0301457381662336E-4</v>
      </c>
      <c r="AU34" s="5">
        <f t="shared" si="7"/>
        <v>0.60301457381662338</v>
      </c>
    </row>
    <row r="35" spans="1:47" x14ac:dyDescent="0.3">
      <c r="A35" s="1" t="s">
        <v>101</v>
      </c>
      <c r="B35" s="1" t="s">
        <v>93</v>
      </c>
      <c r="C35" s="1" t="s">
        <v>94</v>
      </c>
      <c r="D35" s="1" t="s">
        <v>95</v>
      </c>
      <c r="E35" s="1" t="s">
        <v>68</v>
      </c>
      <c r="F35" s="1">
        <v>32</v>
      </c>
      <c r="G35" s="1">
        <v>103</v>
      </c>
      <c r="H35" s="1">
        <v>34</v>
      </c>
      <c r="I35" s="2">
        <v>160</v>
      </c>
      <c r="J35" s="2">
        <v>38.119999999999997</v>
      </c>
      <c r="K35" s="2">
        <f t="shared" si="8"/>
        <v>38.129999999999995</v>
      </c>
      <c r="L35" s="2">
        <f t="shared" si="9"/>
        <v>0</v>
      </c>
      <c r="P35" s="6">
        <v>9.82</v>
      </c>
      <c r="Q35" s="5">
        <v>15898.58</v>
      </c>
      <c r="R35" s="7">
        <v>20.149999999999999</v>
      </c>
      <c r="S35" s="5">
        <v>19747</v>
      </c>
      <c r="T35" s="8">
        <v>8.16</v>
      </c>
      <c r="U35" s="5">
        <v>2399.04</v>
      </c>
      <c r="AL35" s="5" t="str">
        <f t="shared" si="2"/>
        <v/>
      </c>
      <c r="AN35" s="5" t="str">
        <f t="shared" si="3"/>
        <v/>
      </c>
      <c r="AP35" s="5" t="str">
        <f t="shared" si="4"/>
        <v/>
      </c>
      <c r="AS35" s="5">
        <f t="shared" si="5"/>
        <v>38044.620000000003</v>
      </c>
      <c r="AT35" s="11">
        <f t="shared" ref="AT35:AT66" si="10">(AS35/$AS$266)*100</f>
        <v>0.54389427015920777</v>
      </c>
      <c r="AU35" s="5">
        <f t="shared" si="7"/>
        <v>543.89427015920774</v>
      </c>
    </row>
    <row r="36" spans="1:47" x14ac:dyDescent="0.3">
      <c r="A36" s="1" t="s">
        <v>102</v>
      </c>
      <c r="B36" s="1" t="s">
        <v>103</v>
      </c>
      <c r="C36" s="1" t="s">
        <v>104</v>
      </c>
      <c r="D36" s="1" t="s">
        <v>105</v>
      </c>
      <c r="E36" s="1" t="s">
        <v>69</v>
      </c>
      <c r="F36" s="1">
        <v>32</v>
      </c>
      <c r="G36" s="1">
        <v>103</v>
      </c>
      <c r="H36" s="1">
        <v>34</v>
      </c>
      <c r="I36" s="2">
        <v>149.97</v>
      </c>
      <c r="J36" s="2">
        <v>0.08</v>
      </c>
      <c r="K36" s="2">
        <f t="shared" si="8"/>
        <v>0.04</v>
      </c>
      <c r="L36" s="2">
        <f t="shared" si="9"/>
        <v>0</v>
      </c>
      <c r="R36" s="7">
        <v>0.04</v>
      </c>
      <c r="S36" s="5">
        <v>39.200000000000003</v>
      </c>
      <c r="AL36" s="5" t="str">
        <f t="shared" si="2"/>
        <v/>
      </c>
      <c r="AN36" s="5" t="str">
        <f t="shared" si="3"/>
        <v/>
      </c>
      <c r="AP36" s="5" t="str">
        <f t="shared" si="4"/>
        <v/>
      </c>
      <c r="AS36" s="5">
        <f t="shared" si="5"/>
        <v>39.200000000000003</v>
      </c>
      <c r="AT36" s="11">
        <f t="shared" si="10"/>
        <v>5.6041183721222459E-4</v>
      </c>
      <c r="AU36" s="5">
        <f t="shared" si="7"/>
        <v>0.56041183721222454</v>
      </c>
    </row>
    <row r="37" spans="1:47" x14ac:dyDescent="0.3">
      <c r="A37" s="1" t="s">
        <v>102</v>
      </c>
      <c r="B37" s="1" t="s">
        <v>103</v>
      </c>
      <c r="C37" s="1" t="s">
        <v>104</v>
      </c>
      <c r="D37" s="1" t="s">
        <v>105</v>
      </c>
      <c r="E37" s="1" t="s">
        <v>78</v>
      </c>
      <c r="F37" s="1">
        <v>32</v>
      </c>
      <c r="G37" s="1">
        <v>103</v>
      </c>
      <c r="H37" s="1">
        <v>34</v>
      </c>
      <c r="I37" s="2">
        <v>149.97</v>
      </c>
      <c r="J37" s="2">
        <v>39.630000000000003</v>
      </c>
      <c r="K37" s="2">
        <f t="shared" si="8"/>
        <v>1.5</v>
      </c>
      <c r="L37" s="2">
        <f t="shared" si="9"/>
        <v>0</v>
      </c>
      <c r="R37" s="7">
        <v>1.5</v>
      </c>
      <c r="S37" s="5">
        <v>1470</v>
      </c>
      <c r="AL37" s="5" t="str">
        <f t="shared" si="2"/>
        <v/>
      </c>
      <c r="AN37" s="5" t="str">
        <f t="shared" si="3"/>
        <v/>
      </c>
      <c r="AP37" s="5" t="str">
        <f t="shared" si="4"/>
        <v/>
      </c>
      <c r="AS37" s="5">
        <f t="shared" si="5"/>
        <v>1470</v>
      </c>
      <c r="AT37" s="11">
        <f t="shared" si="10"/>
        <v>2.1015443895458421E-2</v>
      </c>
      <c r="AU37" s="5">
        <f t="shared" si="7"/>
        <v>21.015443895458422</v>
      </c>
    </row>
    <row r="38" spans="1:47" x14ac:dyDescent="0.3">
      <c r="A38" s="1" t="s">
        <v>106</v>
      </c>
      <c r="B38" s="1" t="s">
        <v>107</v>
      </c>
      <c r="C38" s="1" t="s">
        <v>108</v>
      </c>
      <c r="D38" s="1" t="s">
        <v>66</v>
      </c>
      <c r="E38" s="1" t="s">
        <v>98</v>
      </c>
      <c r="F38" s="1">
        <v>33</v>
      </c>
      <c r="G38" s="1">
        <v>103</v>
      </c>
      <c r="H38" s="1">
        <v>34</v>
      </c>
      <c r="I38" s="2">
        <v>53.33</v>
      </c>
      <c r="J38" s="2">
        <v>24.74</v>
      </c>
      <c r="K38" s="2">
        <f t="shared" si="8"/>
        <v>24.73</v>
      </c>
      <c r="L38" s="2">
        <f t="shared" si="9"/>
        <v>0</v>
      </c>
      <c r="N38" s="4">
        <v>0.06</v>
      </c>
      <c r="O38" s="5">
        <v>115.56</v>
      </c>
      <c r="P38" s="6">
        <v>15.53</v>
      </c>
      <c r="Q38" s="5">
        <v>25228.067500000001</v>
      </c>
      <c r="R38" s="7">
        <v>9.14</v>
      </c>
      <c r="S38" s="5">
        <v>8957.2000000000007</v>
      </c>
      <c r="AL38" s="5" t="str">
        <f t="shared" si="2"/>
        <v/>
      </c>
      <c r="AN38" s="5" t="str">
        <f t="shared" si="3"/>
        <v/>
      </c>
      <c r="AP38" s="5" t="str">
        <f t="shared" si="4"/>
        <v/>
      </c>
      <c r="AS38" s="5">
        <f t="shared" si="5"/>
        <v>34300.827499999999</v>
      </c>
      <c r="AT38" s="11">
        <f t="shared" si="10"/>
        <v>0.49037218768302537</v>
      </c>
      <c r="AU38" s="5">
        <f t="shared" si="7"/>
        <v>490.3721876830254</v>
      </c>
    </row>
    <row r="39" spans="1:47" x14ac:dyDescent="0.3">
      <c r="A39" s="1" t="s">
        <v>106</v>
      </c>
      <c r="B39" s="1" t="s">
        <v>107</v>
      </c>
      <c r="C39" s="1" t="s">
        <v>108</v>
      </c>
      <c r="D39" s="1" t="s">
        <v>66</v>
      </c>
      <c r="E39" s="1" t="s">
        <v>100</v>
      </c>
      <c r="F39" s="1">
        <v>33</v>
      </c>
      <c r="G39" s="1">
        <v>103</v>
      </c>
      <c r="H39" s="1">
        <v>34</v>
      </c>
      <c r="I39" s="2">
        <v>53.33</v>
      </c>
      <c r="J39" s="2">
        <v>24.01</v>
      </c>
      <c r="K39" s="2">
        <f t="shared" si="8"/>
        <v>19.560000000000002</v>
      </c>
      <c r="L39" s="2">
        <f t="shared" si="9"/>
        <v>0</v>
      </c>
      <c r="P39" s="6">
        <v>5.4</v>
      </c>
      <c r="Q39" s="5">
        <v>11620.372499999999</v>
      </c>
      <c r="R39" s="7">
        <v>10.57</v>
      </c>
      <c r="S39" s="5">
        <v>10601.15</v>
      </c>
      <c r="T39" s="8">
        <v>3.59</v>
      </c>
      <c r="U39" s="5">
        <v>1055.46</v>
      </c>
      <c r="AL39" s="5" t="str">
        <f t="shared" si="2"/>
        <v/>
      </c>
      <c r="AN39" s="5" t="str">
        <f t="shared" si="3"/>
        <v/>
      </c>
      <c r="AP39" s="5" t="str">
        <f t="shared" si="4"/>
        <v/>
      </c>
      <c r="AS39" s="5">
        <f t="shared" si="5"/>
        <v>23276.982499999998</v>
      </c>
      <c r="AT39" s="11">
        <f t="shared" si="10"/>
        <v>0.33277287060157651</v>
      </c>
      <c r="AU39" s="5">
        <f t="shared" si="7"/>
        <v>332.77287060157653</v>
      </c>
    </row>
    <row r="40" spans="1:47" x14ac:dyDescent="0.3">
      <c r="A40" s="1" t="s">
        <v>109</v>
      </c>
      <c r="B40" s="1" t="s">
        <v>110</v>
      </c>
      <c r="C40" s="1" t="s">
        <v>111</v>
      </c>
      <c r="D40" s="1" t="s">
        <v>62</v>
      </c>
      <c r="E40" s="1" t="s">
        <v>99</v>
      </c>
      <c r="F40" s="1">
        <v>33</v>
      </c>
      <c r="G40" s="1">
        <v>103</v>
      </c>
      <c r="H40" s="1">
        <v>34</v>
      </c>
      <c r="I40" s="2">
        <v>73.459999999999994</v>
      </c>
      <c r="J40" s="2">
        <v>26.97</v>
      </c>
      <c r="K40" s="2">
        <f t="shared" si="8"/>
        <v>26.91</v>
      </c>
      <c r="L40" s="2">
        <f t="shared" si="9"/>
        <v>0</v>
      </c>
      <c r="N40" s="4">
        <v>11.5</v>
      </c>
      <c r="O40" s="5">
        <v>22149</v>
      </c>
      <c r="P40" s="6">
        <v>12.78</v>
      </c>
      <c r="Q40" s="5">
        <v>20690.82</v>
      </c>
      <c r="R40" s="7">
        <v>2.63</v>
      </c>
      <c r="S40" s="5">
        <v>2577.4</v>
      </c>
      <c r="AL40" s="5" t="str">
        <f t="shared" si="2"/>
        <v/>
      </c>
      <c r="AN40" s="5" t="str">
        <f t="shared" si="3"/>
        <v/>
      </c>
      <c r="AP40" s="5" t="str">
        <f t="shared" si="4"/>
        <v/>
      </c>
      <c r="AS40" s="5">
        <f t="shared" si="5"/>
        <v>45417.22</v>
      </c>
      <c r="AT40" s="11">
        <f t="shared" si="10"/>
        <v>0.64929458421611719</v>
      </c>
      <c r="AU40" s="5">
        <f t="shared" si="7"/>
        <v>649.29458421611719</v>
      </c>
    </row>
    <row r="41" spans="1:47" x14ac:dyDescent="0.3">
      <c r="A41" s="1" t="s">
        <v>109</v>
      </c>
      <c r="B41" s="1" t="s">
        <v>110</v>
      </c>
      <c r="C41" s="1" t="s">
        <v>111</v>
      </c>
      <c r="D41" s="1" t="s">
        <v>62</v>
      </c>
      <c r="E41" s="1" t="s">
        <v>98</v>
      </c>
      <c r="F41" s="1">
        <v>33</v>
      </c>
      <c r="G41" s="1">
        <v>103</v>
      </c>
      <c r="H41" s="1">
        <v>34</v>
      </c>
      <c r="I41" s="2">
        <v>73.459999999999994</v>
      </c>
      <c r="J41" s="2">
        <v>13.43</v>
      </c>
      <c r="K41" s="2">
        <f t="shared" si="8"/>
        <v>13.42</v>
      </c>
      <c r="L41" s="2">
        <f t="shared" si="9"/>
        <v>0</v>
      </c>
      <c r="N41" s="4">
        <v>0.44</v>
      </c>
      <c r="O41" s="5">
        <v>847.44</v>
      </c>
      <c r="P41" s="6">
        <v>8.23</v>
      </c>
      <c r="Q41" s="5">
        <v>13324.37</v>
      </c>
      <c r="R41" s="7">
        <v>4.75</v>
      </c>
      <c r="S41" s="5">
        <v>4655</v>
      </c>
      <c r="AL41" s="5" t="str">
        <f t="shared" si="2"/>
        <v/>
      </c>
      <c r="AN41" s="5" t="str">
        <f t="shared" si="3"/>
        <v/>
      </c>
      <c r="AP41" s="5" t="str">
        <f t="shared" si="4"/>
        <v/>
      </c>
      <c r="AS41" s="5">
        <f t="shared" si="5"/>
        <v>18826.810000000001</v>
      </c>
      <c r="AT41" s="11">
        <f t="shared" si="10"/>
        <v>0.2691522240037113</v>
      </c>
      <c r="AU41" s="5">
        <f t="shared" si="7"/>
        <v>269.1522240037113</v>
      </c>
    </row>
    <row r="42" spans="1:47" x14ac:dyDescent="0.3">
      <c r="A42" s="1" t="s">
        <v>109</v>
      </c>
      <c r="B42" s="1" t="s">
        <v>110</v>
      </c>
      <c r="C42" s="1" t="s">
        <v>111</v>
      </c>
      <c r="D42" s="1" t="s">
        <v>62</v>
      </c>
      <c r="E42" s="1" t="s">
        <v>96</v>
      </c>
      <c r="F42" s="1">
        <v>33</v>
      </c>
      <c r="G42" s="1">
        <v>103</v>
      </c>
      <c r="H42" s="1">
        <v>34</v>
      </c>
      <c r="I42" s="2">
        <v>73.459999999999994</v>
      </c>
      <c r="J42" s="2">
        <v>20.12</v>
      </c>
      <c r="K42" s="2">
        <f t="shared" si="8"/>
        <v>20.12</v>
      </c>
      <c r="L42" s="2">
        <f t="shared" si="9"/>
        <v>0</v>
      </c>
      <c r="N42" s="4">
        <v>9.73</v>
      </c>
      <c r="O42" s="5">
        <v>18739.98</v>
      </c>
      <c r="P42" s="6">
        <v>6.8900000000000006</v>
      </c>
      <c r="Q42" s="5">
        <v>11154.91</v>
      </c>
      <c r="R42" s="7">
        <v>2.68</v>
      </c>
      <c r="S42" s="5">
        <v>2626.4</v>
      </c>
      <c r="Z42" s="9">
        <v>0.18</v>
      </c>
      <c r="AA42" s="5">
        <v>21.167999999999999</v>
      </c>
      <c r="AB42" s="10">
        <v>0.64</v>
      </c>
      <c r="AC42" s="5">
        <v>67.7376</v>
      </c>
      <c r="AL42" s="5" t="str">
        <f t="shared" si="2"/>
        <v/>
      </c>
      <c r="AN42" s="5" t="str">
        <f t="shared" si="3"/>
        <v/>
      </c>
      <c r="AP42" s="5" t="str">
        <f t="shared" si="4"/>
        <v/>
      </c>
      <c r="AS42" s="5">
        <f t="shared" si="5"/>
        <v>32610.195600000003</v>
      </c>
      <c r="AT42" s="11">
        <f t="shared" si="10"/>
        <v>0.46620254153178586</v>
      </c>
      <c r="AU42" s="5">
        <f t="shared" si="7"/>
        <v>466.20254153178587</v>
      </c>
    </row>
    <row r="43" spans="1:47" x14ac:dyDescent="0.3">
      <c r="A43" s="1" t="s">
        <v>109</v>
      </c>
      <c r="B43" s="1" t="s">
        <v>110</v>
      </c>
      <c r="C43" s="1" t="s">
        <v>111</v>
      </c>
      <c r="D43" s="1" t="s">
        <v>62</v>
      </c>
      <c r="E43" s="1" t="s">
        <v>100</v>
      </c>
      <c r="F43" s="1">
        <v>33</v>
      </c>
      <c r="G43" s="1">
        <v>103</v>
      </c>
      <c r="H43" s="1">
        <v>34</v>
      </c>
      <c r="I43" s="2">
        <v>73.459999999999994</v>
      </c>
      <c r="J43" s="2">
        <v>13.01</v>
      </c>
      <c r="K43" s="2">
        <f t="shared" si="8"/>
        <v>13.01</v>
      </c>
      <c r="L43" s="2">
        <f t="shared" si="9"/>
        <v>0</v>
      </c>
      <c r="N43" s="4">
        <v>2.09</v>
      </c>
      <c r="O43" s="5">
        <v>4025.34</v>
      </c>
      <c r="P43" s="6">
        <v>7.6400000000000006</v>
      </c>
      <c r="Q43" s="5">
        <v>12369.16</v>
      </c>
      <c r="R43" s="7">
        <v>3.28</v>
      </c>
      <c r="S43" s="5">
        <v>3214.4</v>
      </c>
      <c r="AL43" s="5" t="str">
        <f t="shared" si="2"/>
        <v/>
      </c>
      <c r="AN43" s="5" t="str">
        <f t="shared" si="3"/>
        <v/>
      </c>
      <c r="AP43" s="5" t="str">
        <f t="shared" si="4"/>
        <v/>
      </c>
      <c r="AS43" s="5">
        <f t="shared" si="5"/>
        <v>19608.900000000001</v>
      </c>
      <c r="AT43" s="11">
        <f t="shared" si="10"/>
        <v>0.28033315496711203</v>
      </c>
      <c r="AU43" s="5">
        <f t="shared" si="7"/>
        <v>280.33315496711202</v>
      </c>
    </row>
    <row r="44" spans="1:47" x14ac:dyDescent="0.3">
      <c r="A44" s="1" t="s">
        <v>112</v>
      </c>
      <c r="B44" s="1" t="s">
        <v>113</v>
      </c>
      <c r="C44" s="1" t="s">
        <v>114</v>
      </c>
      <c r="D44" s="1" t="s">
        <v>62</v>
      </c>
      <c r="E44" s="1" t="s">
        <v>96</v>
      </c>
      <c r="F44" s="1">
        <v>33</v>
      </c>
      <c r="G44" s="1">
        <v>103</v>
      </c>
      <c r="H44" s="1">
        <v>34</v>
      </c>
      <c r="I44" s="2">
        <v>6.54</v>
      </c>
      <c r="J44" s="2">
        <v>5.93</v>
      </c>
      <c r="K44" s="2">
        <f t="shared" si="8"/>
        <v>5.93</v>
      </c>
      <c r="L44" s="2">
        <f t="shared" si="9"/>
        <v>0</v>
      </c>
      <c r="N44" s="4">
        <v>0.01</v>
      </c>
      <c r="O44" s="5">
        <v>19.260000000000002</v>
      </c>
      <c r="P44" s="6">
        <v>0.11</v>
      </c>
      <c r="Q44" s="5">
        <v>178.09</v>
      </c>
      <c r="R44" s="7">
        <v>0.05</v>
      </c>
      <c r="S44" s="5">
        <v>49</v>
      </c>
      <c r="Z44" s="9">
        <v>2.97</v>
      </c>
      <c r="AA44" s="5">
        <v>349.27199999999988</v>
      </c>
      <c r="AB44" s="10">
        <v>2.79</v>
      </c>
      <c r="AC44" s="5">
        <v>295.29360000000003</v>
      </c>
      <c r="AL44" s="5" t="str">
        <f t="shared" si="2"/>
        <v/>
      </c>
      <c r="AN44" s="5" t="str">
        <f t="shared" si="3"/>
        <v/>
      </c>
      <c r="AP44" s="5" t="str">
        <f t="shared" si="4"/>
        <v/>
      </c>
      <c r="AS44" s="5">
        <f t="shared" si="5"/>
        <v>890.91559999999981</v>
      </c>
      <c r="AT44" s="11">
        <f t="shared" si="10"/>
        <v>1.273672571931202E-2</v>
      </c>
      <c r="AU44" s="5">
        <f t="shared" si="7"/>
        <v>12.736725719312021</v>
      </c>
    </row>
    <row r="45" spans="1:47" x14ac:dyDescent="0.3">
      <c r="A45" s="1" t="s">
        <v>115</v>
      </c>
      <c r="B45" s="1" t="s">
        <v>64</v>
      </c>
      <c r="C45" s="1" t="s">
        <v>65</v>
      </c>
      <c r="D45" s="1" t="s">
        <v>66</v>
      </c>
      <c r="E45" s="1" t="s">
        <v>67</v>
      </c>
      <c r="F45" s="1">
        <v>33</v>
      </c>
      <c r="G45" s="1">
        <v>103</v>
      </c>
      <c r="H45" s="1">
        <v>34</v>
      </c>
      <c r="I45" s="2">
        <v>186.67</v>
      </c>
      <c r="J45" s="2">
        <v>38.93</v>
      </c>
      <c r="K45" s="2">
        <f t="shared" si="8"/>
        <v>38.93</v>
      </c>
      <c r="L45" s="2">
        <f t="shared" si="9"/>
        <v>0</v>
      </c>
      <c r="P45" s="6">
        <v>33.08</v>
      </c>
      <c r="Q45" s="5">
        <v>53556.52</v>
      </c>
      <c r="R45" s="7">
        <v>5.85</v>
      </c>
      <c r="S45" s="5">
        <v>5733</v>
      </c>
      <c r="AL45" s="5" t="str">
        <f t="shared" si="2"/>
        <v/>
      </c>
      <c r="AN45" s="5" t="str">
        <f t="shared" si="3"/>
        <v/>
      </c>
      <c r="AP45" s="5" t="str">
        <f t="shared" si="4"/>
        <v/>
      </c>
      <c r="AS45" s="5">
        <f t="shared" si="5"/>
        <v>59289.52</v>
      </c>
      <c r="AT45" s="11">
        <f t="shared" si="10"/>
        <v>0.84761604159772785</v>
      </c>
      <c r="AU45" s="5">
        <f t="shared" si="7"/>
        <v>847.61604159772787</v>
      </c>
    </row>
    <row r="46" spans="1:47" x14ac:dyDescent="0.3">
      <c r="A46" s="1" t="s">
        <v>115</v>
      </c>
      <c r="B46" s="1" t="s">
        <v>64</v>
      </c>
      <c r="C46" s="1" t="s">
        <v>65</v>
      </c>
      <c r="D46" s="1" t="s">
        <v>66</v>
      </c>
      <c r="E46" s="1" t="s">
        <v>99</v>
      </c>
      <c r="F46" s="1">
        <v>33</v>
      </c>
      <c r="G46" s="1">
        <v>103</v>
      </c>
      <c r="H46" s="1">
        <v>34</v>
      </c>
      <c r="I46" s="2">
        <v>186.67</v>
      </c>
      <c r="J46" s="2">
        <v>13.39</v>
      </c>
      <c r="K46" s="2">
        <f t="shared" si="8"/>
        <v>13.38</v>
      </c>
      <c r="L46" s="2">
        <f t="shared" si="9"/>
        <v>0</v>
      </c>
      <c r="N46" s="4">
        <v>3.17</v>
      </c>
      <c r="O46" s="5">
        <v>7078.0499999999993</v>
      </c>
      <c r="P46" s="6">
        <v>10.210000000000001</v>
      </c>
      <c r="Q46" s="5">
        <v>16691.89</v>
      </c>
      <c r="AL46" s="5" t="str">
        <f t="shared" si="2"/>
        <v/>
      </c>
      <c r="AN46" s="5" t="str">
        <f t="shared" si="3"/>
        <v/>
      </c>
      <c r="AP46" s="5" t="str">
        <f t="shared" si="4"/>
        <v/>
      </c>
      <c r="AS46" s="5">
        <f t="shared" si="5"/>
        <v>23769.94</v>
      </c>
      <c r="AT46" s="11">
        <f t="shared" si="10"/>
        <v>0.33982029963837612</v>
      </c>
      <c r="AU46" s="5">
        <f t="shared" si="7"/>
        <v>339.82029963837613</v>
      </c>
    </row>
    <row r="47" spans="1:47" x14ac:dyDescent="0.3">
      <c r="A47" s="1" t="s">
        <v>115</v>
      </c>
      <c r="B47" s="1" t="s">
        <v>64</v>
      </c>
      <c r="C47" s="1" t="s">
        <v>65</v>
      </c>
      <c r="D47" s="1" t="s">
        <v>66</v>
      </c>
      <c r="E47" s="1" t="s">
        <v>96</v>
      </c>
      <c r="F47" s="1">
        <v>33</v>
      </c>
      <c r="G47" s="1">
        <v>103</v>
      </c>
      <c r="H47" s="1">
        <v>34</v>
      </c>
      <c r="I47" s="2">
        <v>186.67</v>
      </c>
      <c r="J47" s="2">
        <v>12.98</v>
      </c>
      <c r="K47" s="2">
        <f t="shared" si="8"/>
        <v>12.98</v>
      </c>
      <c r="L47" s="2">
        <f t="shared" si="9"/>
        <v>0</v>
      </c>
      <c r="N47" s="4">
        <v>2.2000000000000002</v>
      </c>
      <c r="O47" s="5">
        <v>4237.2000000000007</v>
      </c>
      <c r="P47" s="6">
        <v>9.49</v>
      </c>
      <c r="Q47" s="5">
        <v>15364.31</v>
      </c>
      <c r="R47" s="7">
        <v>1.29</v>
      </c>
      <c r="S47" s="5">
        <v>1264.2</v>
      </c>
      <c r="AL47" s="5" t="str">
        <f t="shared" si="2"/>
        <v/>
      </c>
      <c r="AN47" s="5" t="str">
        <f t="shared" si="3"/>
        <v/>
      </c>
      <c r="AP47" s="5" t="str">
        <f t="shared" si="4"/>
        <v/>
      </c>
      <c r="AS47" s="5">
        <f t="shared" si="5"/>
        <v>20865.710000000003</v>
      </c>
      <c r="AT47" s="11">
        <f t="shared" si="10"/>
        <v>0.29830078764891549</v>
      </c>
      <c r="AU47" s="5">
        <f t="shared" si="7"/>
        <v>298.3007876489155</v>
      </c>
    </row>
    <row r="48" spans="1:47" x14ac:dyDescent="0.3">
      <c r="A48" s="1" t="s">
        <v>115</v>
      </c>
      <c r="B48" s="1" t="s">
        <v>64</v>
      </c>
      <c r="C48" s="1" t="s">
        <v>65</v>
      </c>
      <c r="D48" s="1" t="s">
        <v>66</v>
      </c>
      <c r="E48" s="1" t="s">
        <v>70</v>
      </c>
      <c r="F48" s="1">
        <v>33</v>
      </c>
      <c r="G48" s="1">
        <v>103</v>
      </c>
      <c r="H48" s="1">
        <v>34</v>
      </c>
      <c r="I48" s="2">
        <v>186.67</v>
      </c>
      <c r="J48" s="2">
        <v>39.26</v>
      </c>
      <c r="K48" s="2">
        <f t="shared" si="8"/>
        <v>39.25</v>
      </c>
      <c r="L48" s="2">
        <f t="shared" si="9"/>
        <v>0</v>
      </c>
      <c r="P48" s="6">
        <v>5.3</v>
      </c>
      <c r="Q48" s="5">
        <v>12676.77</v>
      </c>
      <c r="R48" s="7">
        <v>23.15</v>
      </c>
      <c r="S48" s="5">
        <v>22804.599999999991</v>
      </c>
      <c r="T48" s="8">
        <v>10.8</v>
      </c>
      <c r="U48" s="5">
        <v>3175.2</v>
      </c>
      <c r="AL48" s="5" t="str">
        <f t="shared" si="2"/>
        <v/>
      </c>
      <c r="AN48" s="5" t="str">
        <f t="shared" si="3"/>
        <v/>
      </c>
      <c r="AP48" s="5" t="str">
        <f t="shared" si="4"/>
        <v/>
      </c>
      <c r="AS48" s="5">
        <f t="shared" si="5"/>
        <v>38656.569999999992</v>
      </c>
      <c r="AT48" s="11">
        <f t="shared" si="10"/>
        <v>0.55264284219446325</v>
      </c>
      <c r="AU48" s="5">
        <f t="shared" si="7"/>
        <v>552.64284219446324</v>
      </c>
    </row>
    <row r="49" spans="1:47" x14ac:dyDescent="0.3">
      <c r="A49" s="1" t="s">
        <v>115</v>
      </c>
      <c r="B49" s="1" t="s">
        <v>64</v>
      </c>
      <c r="C49" s="1" t="s">
        <v>65</v>
      </c>
      <c r="D49" s="1" t="s">
        <v>66</v>
      </c>
      <c r="E49" s="1" t="s">
        <v>69</v>
      </c>
      <c r="F49" s="1">
        <v>33</v>
      </c>
      <c r="G49" s="1">
        <v>103</v>
      </c>
      <c r="H49" s="1">
        <v>34</v>
      </c>
      <c r="I49" s="2">
        <v>186.67</v>
      </c>
      <c r="J49" s="2">
        <v>40.25</v>
      </c>
      <c r="K49" s="2">
        <f t="shared" si="8"/>
        <v>39.99</v>
      </c>
      <c r="L49" s="2">
        <f t="shared" si="9"/>
        <v>0</v>
      </c>
      <c r="N49" s="4">
        <v>10.19</v>
      </c>
      <c r="O49" s="5">
        <v>28572.21</v>
      </c>
      <c r="P49" s="6">
        <v>17.91</v>
      </c>
      <c r="Q49" s="5">
        <v>39503.599999999999</v>
      </c>
      <c r="R49" s="7">
        <v>11.89</v>
      </c>
      <c r="S49" s="5">
        <v>11662</v>
      </c>
      <c r="AL49" s="5" t="str">
        <f t="shared" si="2"/>
        <v/>
      </c>
      <c r="AN49" s="5" t="str">
        <f t="shared" si="3"/>
        <v/>
      </c>
      <c r="AP49" s="5" t="str">
        <f t="shared" si="4"/>
        <v/>
      </c>
      <c r="AS49" s="5">
        <f t="shared" si="5"/>
        <v>79737.81</v>
      </c>
      <c r="AT49" s="11">
        <f t="shared" si="10"/>
        <v>1.1399493009535533</v>
      </c>
      <c r="AU49" s="5">
        <f t="shared" si="7"/>
        <v>1139.9493009535531</v>
      </c>
    </row>
    <row r="50" spans="1:47" x14ac:dyDescent="0.3">
      <c r="A50" s="1" t="s">
        <v>115</v>
      </c>
      <c r="B50" s="1" t="s">
        <v>64</v>
      </c>
      <c r="C50" s="1" t="s">
        <v>65</v>
      </c>
      <c r="D50" s="1" t="s">
        <v>66</v>
      </c>
      <c r="E50" s="1" t="s">
        <v>68</v>
      </c>
      <c r="F50" s="1">
        <v>33</v>
      </c>
      <c r="G50" s="1">
        <v>103</v>
      </c>
      <c r="H50" s="1">
        <v>34</v>
      </c>
      <c r="I50" s="2">
        <v>186.67</v>
      </c>
      <c r="J50" s="2">
        <v>37.89</v>
      </c>
      <c r="K50" s="2">
        <f t="shared" si="8"/>
        <v>37.89</v>
      </c>
      <c r="L50" s="2">
        <f t="shared" si="9"/>
        <v>0</v>
      </c>
      <c r="P50" s="6">
        <v>7.01</v>
      </c>
      <c r="Q50" s="5">
        <v>11349.19</v>
      </c>
      <c r="R50" s="7">
        <v>30.88</v>
      </c>
      <c r="S50" s="5">
        <v>30262.400000000001</v>
      </c>
      <c r="AL50" s="5" t="str">
        <f t="shared" si="2"/>
        <v/>
      </c>
      <c r="AN50" s="5" t="str">
        <f t="shared" si="3"/>
        <v/>
      </c>
      <c r="AP50" s="5" t="str">
        <f t="shared" si="4"/>
        <v/>
      </c>
      <c r="AS50" s="5">
        <f t="shared" si="5"/>
        <v>41611.590000000004</v>
      </c>
      <c r="AT50" s="11">
        <f t="shared" si="10"/>
        <v>0.59488845921484268</v>
      </c>
      <c r="AU50" s="5">
        <f t="shared" si="7"/>
        <v>594.88845921484267</v>
      </c>
    </row>
    <row r="51" spans="1:47" x14ac:dyDescent="0.3">
      <c r="A51" s="1" t="s">
        <v>116</v>
      </c>
      <c r="B51" s="1" t="s">
        <v>117</v>
      </c>
      <c r="C51" s="1" t="s">
        <v>118</v>
      </c>
      <c r="D51" s="1" t="s">
        <v>66</v>
      </c>
      <c r="E51" s="1" t="s">
        <v>78</v>
      </c>
      <c r="F51" s="1">
        <v>33</v>
      </c>
      <c r="G51" s="1">
        <v>103</v>
      </c>
      <c r="H51" s="1">
        <v>34</v>
      </c>
      <c r="I51" s="2">
        <v>53.66</v>
      </c>
      <c r="J51" s="2">
        <v>26.95</v>
      </c>
      <c r="K51" s="2">
        <f t="shared" si="8"/>
        <v>26.95</v>
      </c>
      <c r="L51" s="2">
        <f t="shared" si="9"/>
        <v>0</v>
      </c>
      <c r="N51" s="4">
        <v>3.76</v>
      </c>
      <c r="O51" s="5">
        <v>9134.0550000000003</v>
      </c>
      <c r="P51" s="6">
        <v>16.63</v>
      </c>
      <c r="Q51" s="5">
        <v>32930.46</v>
      </c>
      <c r="R51" s="7">
        <v>6.56</v>
      </c>
      <c r="S51" s="5">
        <v>7732.2</v>
      </c>
      <c r="AL51" s="5" t="str">
        <f t="shared" si="2"/>
        <v/>
      </c>
      <c r="AN51" s="5" t="str">
        <f t="shared" si="3"/>
        <v/>
      </c>
      <c r="AP51" s="5" t="str">
        <f t="shared" si="4"/>
        <v/>
      </c>
      <c r="AS51" s="5">
        <f t="shared" si="5"/>
        <v>49796.714999999997</v>
      </c>
      <c r="AT51" s="11">
        <f t="shared" si="10"/>
        <v>0.7119048097011107</v>
      </c>
      <c r="AU51" s="5">
        <f t="shared" si="7"/>
        <v>711.90480970111071</v>
      </c>
    </row>
    <row r="52" spans="1:47" x14ac:dyDescent="0.3">
      <c r="A52" s="1" t="s">
        <v>116</v>
      </c>
      <c r="B52" s="1" t="s">
        <v>117</v>
      </c>
      <c r="C52" s="1" t="s">
        <v>118</v>
      </c>
      <c r="D52" s="1" t="s">
        <v>66</v>
      </c>
      <c r="E52" s="1" t="s">
        <v>74</v>
      </c>
      <c r="F52" s="1">
        <v>33</v>
      </c>
      <c r="G52" s="1">
        <v>103</v>
      </c>
      <c r="H52" s="1">
        <v>34</v>
      </c>
      <c r="I52" s="2">
        <v>53.66</v>
      </c>
      <c r="J52" s="2">
        <v>26.29</v>
      </c>
      <c r="K52" s="2">
        <f t="shared" si="8"/>
        <v>26.3</v>
      </c>
      <c r="L52" s="2">
        <f t="shared" si="9"/>
        <v>0</v>
      </c>
      <c r="P52" s="6">
        <v>4.5</v>
      </c>
      <c r="Q52" s="5">
        <v>10920.155000000001</v>
      </c>
      <c r="R52" s="7">
        <v>19.079999999999998</v>
      </c>
      <c r="S52" s="5">
        <v>24343.200000000001</v>
      </c>
      <c r="Z52" s="9">
        <v>1.71</v>
      </c>
      <c r="AA52" s="5">
        <v>224.61600000000001</v>
      </c>
      <c r="AB52" s="10">
        <v>1.01</v>
      </c>
      <c r="AC52" s="5">
        <v>154.5264</v>
      </c>
      <c r="AL52" s="5" t="str">
        <f t="shared" si="2"/>
        <v/>
      </c>
      <c r="AN52" s="5" t="str">
        <f t="shared" si="3"/>
        <v/>
      </c>
      <c r="AP52" s="5" t="str">
        <f t="shared" si="4"/>
        <v/>
      </c>
      <c r="AS52" s="5">
        <f t="shared" si="5"/>
        <v>35642.497400000007</v>
      </c>
      <c r="AT52" s="11">
        <f t="shared" si="10"/>
        <v>0.50955299619300876</v>
      </c>
      <c r="AU52" s="5">
        <f t="shared" si="7"/>
        <v>509.55299619300871</v>
      </c>
    </row>
    <row r="53" spans="1:47" x14ac:dyDescent="0.3">
      <c r="A53" s="1" t="s">
        <v>119</v>
      </c>
      <c r="B53" s="1" t="s">
        <v>120</v>
      </c>
      <c r="C53" s="1" t="s">
        <v>121</v>
      </c>
      <c r="D53" s="1" t="s">
        <v>62</v>
      </c>
      <c r="E53" s="1" t="s">
        <v>78</v>
      </c>
      <c r="F53" s="1">
        <v>33</v>
      </c>
      <c r="G53" s="1">
        <v>103</v>
      </c>
      <c r="H53" s="1">
        <v>34</v>
      </c>
      <c r="I53" s="2">
        <v>53.65</v>
      </c>
      <c r="J53" s="2">
        <v>13.22</v>
      </c>
      <c r="K53" s="2">
        <f t="shared" si="8"/>
        <v>13.23</v>
      </c>
      <c r="L53" s="2">
        <f t="shared" si="9"/>
        <v>0</v>
      </c>
      <c r="N53" s="4">
        <v>0.02</v>
      </c>
      <c r="O53" s="5">
        <v>52.965000000000003</v>
      </c>
      <c r="P53" s="6">
        <v>2.21</v>
      </c>
      <c r="Q53" s="5">
        <v>6261.4825000000001</v>
      </c>
      <c r="R53" s="7">
        <v>11</v>
      </c>
      <c r="S53" s="5">
        <v>14327.6</v>
      </c>
      <c r="AL53" s="5" t="str">
        <f t="shared" si="2"/>
        <v/>
      </c>
      <c r="AN53" s="5" t="str">
        <f t="shared" si="3"/>
        <v/>
      </c>
      <c r="AP53" s="5" t="str">
        <f t="shared" si="4"/>
        <v/>
      </c>
      <c r="AS53" s="5">
        <f t="shared" si="5"/>
        <v>20642.047500000001</v>
      </c>
      <c r="AT53" s="11">
        <f t="shared" si="10"/>
        <v>0.2951032592677808</v>
      </c>
      <c r="AU53" s="5">
        <f t="shared" si="7"/>
        <v>295.1032592677808</v>
      </c>
    </row>
    <row r="54" spans="1:47" x14ac:dyDescent="0.3">
      <c r="A54" s="1" t="s">
        <v>119</v>
      </c>
      <c r="B54" s="1" t="s">
        <v>120</v>
      </c>
      <c r="C54" s="1" t="s">
        <v>121</v>
      </c>
      <c r="D54" s="1" t="s">
        <v>62</v>
      </c>
      <c r="E54" s="1" t="s">
        <v>58</v>
      </c>
      <c r="F54" s="1">
        <v>33</v>
      </c>
      <c r="G54" s="1">
        <v>103</v>
      </c>
      <c r="H54" s="1">
        <v>34</v>
      </c>
      <c r="I54" s="2">
        <v>53.65</v>
      </c>
      <c r="J54" s="2">
        <v>13.36</v>
      </c>
      <c r="K54" s="2">
        <f t="shared" si="8"/>
        <v>13.36</v>
      </c>
      <c r="L54" s="2">
        <f t="shared" si="9"/>
        <v>0</v>
      </c>
      <c r="R54" s="7">
        <v>13.36</v>
      </c>
      <c r="S54" s="5">
        <v>17816.400000000001</v>
      </c>
      <c r="AL54" s="5" t="str">
        <f t="shared" si="2"/>
        <v/>
      </c>
      <c r="AN54" s="5" t="str">
        <f t="shared" si="3"/>
        <v/>
      </c>
      <c r="AP54" s="5" t="str">
        <f t="shared" si="4"/>
        <v/>
      </c>
      <c r="AS54" s="5">
        <f t="shared" si="5"/>
        <v>17816.400000000001</v>
      </c>
      <c r="AT54" s="11">
        <f t="shared" si="10"/>
        <v>0.25470718001295606</v>
      </c>
      <c r="AU54" s="5">
        <f t="shared" si="7"/>
        <v>254.70718001295603</v>
      </c>
    </row>
    <row r="55" spans="1:47" x14ac:dyDescent="0.3">
      <c r="A55" s="1" t="s">
        <v>119</v>
      </c>
      <c r="B55" s="1" t="s">
        <v>120</v>
      </c>
      <c r="C55" s="1" t="s">
        <v>121</v>
      </c>
      <c r="D55" s="1" t="s">
        <v>62</v>
      </c>
      <c r="E55" s="1" t="s">
        <v>53</v>
      </c>
      <c r="F55" s="1">
        <v>33</v>
      </c>
      <c r="G55" s="1">
        <v>103</v>
      </c>
      <c r="H55" s="1">
        <v>34</v>
      </c>
      <c r="I55" s="2">
        <v>53.65</v>
      </c>
      <c r="J55" s="2">
        <v>13.68</v>
      </c>
      <c r="K55" s="2">
        <f t="shared" si="8"/>
        <v>13.68</v>
      </c>
      <c r="L55" s="2">
        <f t="shared" si="9"/>
        <v>0</v>
      </c>
      <c r="R55" s="7">
        <v>13.35</v>
      </c>
      <c r="S55" s="5">
        <v>20920.55</v>
      </c>
      <c r="T55" s="8">
        <v>0.33</v>
      </c>
      <c r="U55" s="5">
        <v>156.55500000000001</v>
      </c>
      <c r="AL55" s="5" t="str">
        <f t="shared" si="2"/>
        <v/>
      </c>
      <c r="AN55" s="5" t="str">
        <f t="shared" si="3"/>
        <v/>
      </c>
      <c r="AP55" s="5" t="str">
        <f t="shared" si="4"/>
        <v/>
      </c>
      <c r="AS55" s="5">
        <f t="shared" si="5"/>
        <v>21077.105</v>
      </c>
      <c r="AT55" s="11">
        <f t="shared" si="10"/>
        <v>0.30132293714706543</v>
      </c>
      <c r="AU55" s="5">
        <f t="shared" si="7"/>
        <v>301.32293714706543</v>
      </c>
    </row>
    <row r="56" spans="1:47" x14ac:dyDescent="0.3">
      <c r="A56" s="1" t="s">
        <v>119</v>
      </c>
      <c r="B56" s="1" t="s">
        <v>120</v>
      </c>
      <c r="C56" s="1" t="s">
        <v>121</v>
      </c>
      <c r="D56" s="1" t="s">
        <v>62</v>
      </c>
      <c r="E56" s="1" t="s">
        <v>74</v>
      </c>
      <c r="F56" s="1">
        <v>33</v>
      </c>
      <c r="G56" s="1">
        <v>103</v>
      </c>
      <c r="H56" s="1">
        <v>34</v>
      </c>
      <c r="I56" s="2">
        <v>53.65</v>
      </c>
      <c r="J56" s="2">
        <v>12.92</v>
      </c>
      <c r="K56" s="2">
        <f t="shared" si="8"/>
        <v>12.930000000000001</v>
      </c>
      <c r="L56" s="2">
        <f t="shared" si="9"/>
        <v>0</v>
      </c>
      <c r="R56" s="7">
        <v>11.73</v>
      </c>
      <c r="S56" s="5">
        <v>15219.4</v>
      </c>
      <c r="Z56" s="9">
        <v>0.39</v>
      </c>
      <c r="AA56" s="5">
        <v>48.215999999999987</v>
      </c>
      <c r="AB56" s="10">
        <v>0.81</v>
      </c>
      <c r="AC56" s="5">
        <v>100.0188</v>
      </c>
      <c r="AL56" s="5" t="str">
        <f t="shared" si="2"/>
        <v/>
      </c>
      <c r="AN56" s="5" t="str">
        <f t="shared" si="3"/>
        <v/>
      </c>
      <c r="AP56" s="5" t="str">
        <f t="shared" si="4"/>
        <v/>
      </c>
      <c r="AS56" s="5">
        <f t="shared" si="5"/>
        <v>15367.6348</v>
      </c>
      <c r="AT56" s="11">
        <f t="shared" si="10"/>
        <v>0.21969909316006422</v>
      </c>
      <c r="AU56" s="5">
        <f t="shared" si="7"/>
        <v>219.69909316006422</v>
      </c>
    </row>
    <row r="57" spans="1:47" x14ac:dyDescent="0.3">
      <c r="A57" s="1" t="s">
        <v>122</v>
      </c>
      <c r="B57" s="1" t="s">
        <v>123</v>
      </c>
      <c r="C57" s="1" t="s">
        <v>124</v>
      </c>
      <c r="D57" s="1" t="s">
        <v>125</v>
      </c>
      <c r="E57" s="1" t="s">
        <v>58</v>
      </c>
      <c r="F57" s="1">
        <v>33</v>
      </c>
      <c r="G57" s="1">
        <v>103</v>
      </c>
      <c r="H57" s="1">
        <v>34</v>
      </c>
      <c r="I57" s="2">
        <v>52.69</v>
      </c>
      <c r="J57" s="2">
        <v>24.9</v>
      </c>
      <c r="K57" s="2">
        <f t="shared" si="8"/>
        <v>24.89</v>
      </c>
      <c r="L57" s="2">
        <f t="shared" si="9"/>
        <v>0</v>
      </c>
      <c r="R57" s="7">
        <v>16.63</v>
      </c>
      <c r="S57" s="5">
        <v>19296.2</v>
      </c>
      <c r="T57" s="8">
        <v>8.26</v>
      </c>
      <c r="U57" s="5">
        <v>3973.41</v>
      </c>
      <c r="AL57" s="5" t="str">
        <f t="shared" si="2"/>
        <v/>
      </c>
      <c r="AN57" s="5" t="str">
        <f t="shared" si="3"/>
        <v/>
      </c>
      <c r="AP57" s="5" t="str">
        <f t="shared" si="4"/>
        <v/>
      </c>
      <c r="AS57" s="5">
        <f t="shared" si="5"/>
        <v>23269.61</v>
      </c>
      <c r="AT57" s="11">
        <f t="shared" si="10"/>
        <v>0.33266747171714167</v>
      </c>
      <c r="AU57" s="5">
        <f t="shared" si="7"/>
        <v>332.66747171714167</v>
      </c>
    </row>
    <row r="58" spans="1:47" x14ac:dyDescent="0.3">
      <c r="A58" s="1" t="s">
        <v>122</v>
      </c>
      <c r="B58" s="1" t="s">
        <v>123</v>
      </c>
      <c r="C58" s="1" t="s">
        <v>124</v>
      </c>
      <c r="D58" s="1" t="s">
        <v>125</v>
      </c>
      <c r="E58" s="1" t="s">
        <v>53</v>
      </c>
      <c r="F58" s="1">
        <v>33</v>
      </c>
      <c r="G58" s="1">
        <v>103</v>
      </c>
      <c r="H58" s="1">
        <v>34</v>
      </c>
      <c r="I58" s="2">
        <v>52.69</v>
      </c>
      <c r="J58" s="2">
        <v>25.45</v>
      </c>
      <c r="K58" s="2">
        <f t="shared" si="8"/>
        <v>25.44</v>
      </c>
      <c r="L58" s="2">
        <f t="shared" si="9"/>
        <v>0</v>
      </c>
      <c r="N58" s="4">
        <v>2.77</v>
      </c>
      <c r="O58" s="5">
        <v>5335.02</v>
      </c>
      <c r="P58" s="6">
        <v>5.29</v>
      </c>
      <c r="Q58" s="5">
        <v>9657.3350000000009</v>
      </c>
      <c r="R58" s="7">
        <v>12.9</v>
      </c>
      <c r="S58" s="5">
        <v>20925.45</v>
      </c>
      <c r="T58" s="8">
        <v>4.4800000000000004</v>
      </c>
      <c r="U58" s="5">
        <v>2277.7649999999999</v>
      </c>
      <c r="AL58" s="5" t="str">
        <f t="shared" si="2"/>
        <v/>
      </c>
      <c r="AN58" s="5" t="str">
        <f t="shared" si="3"/>
        <v/>
      </c>
      <c r="AP58" s="5" t="str">
        <f t="shared" si="4"/>
        <v/>
      </c>
      <c r="AS58" s="5">
        <f t="shared" si="5"/>
        <v>38195.57</v>
      </c>
      <c r="AT58" s="11">
        <f t="shared" si="10"/>
        <v>0.54605228461908495</v>
      </c>
      <c r="AU58" s="5">
        <f t="shared" si="7"/>
        <v>546.05228461908496</v>
      </c>
    </row>
    <row r="59" spans="1:47" x14ac:dyDescent="0.3">
      <c r="A59" s="1" t="s">
        <v>126</v>
      </c>
      <c r="B59" s="1" t="s">
        <v>80</v>
      </c>
      <c r="C59" s="1" t="s">
        <v>81</v>
      </c>
      <c r="D59" s="1" t="s">
        <v>52</v>
      </c>
      <c r="E59" s="1" t="s">
        <v>127</v>
      </c>
      <c r="F59" s="1">
        <v>33</v>
      </c>
      <c r="G59" s="1">
        <v>103</v>
      </c>
      <c r="H59" s="1">
        <v>34</v>
      </c>
      <c r="I59" s="2">
        <v>156.87</v>
      </c>
      <c r="J59" s="2">
        <v>36.479999999999997</v>
      </c>
      <c r="K59" s="2">
        <f t="shared" si="8"/>
        <v>36.470000000000006</v>
      </c>
      <c r="L59" s="2">
        <f t="shared" si="9"/>
        <v>0</v>
      </c>
      <c r="P59" s="6">
        <v>6.21</v>
      </c>
      <c r="Q59" s="5">
        <v>10053.99</v>
      </c>
      <c r="R59" s="7">
        <v>26.39</v>
      </c>
      <c r="S59" s="5">
        <v>25862.2</v>
      </c>
      <c r="Z59" s="9">
        <v>3.81</v>
      </c>
      <c r="AA59" s="5">
        <v>455.40599999999989</v>
      </c>
      <c r="AB59" s="10">
        <v>0.06</v>
      </c>
      <c r="AC59" s="5">
        <v>6.6150000000000011</v>
      </c>
      <c r="AL59" s="5" t="str">
        <f t="shared" si="2"/>
        <v/>
      </c>
      <c r="AN59" s="5" t="str">
        <f t="shared" si="3"/>
        <v/>
      </c>
      <c r="AP59" s="5" t="str">
        <f t="shared" si="4"/>
        <v/>
      </c>
      <c r="AS59" s="5">
        <f t="shared" si="5"/>
        <v>36378.211000000003</v>
      </c>
      <c r="AT59" s="11">
        <f t="shared" si="10"/>
        <v>0.52007091992357035</v>
      </c>
      <c r="AU59" s="5">
        <f t="shared" si="7"/>
        <v>520.07091992357039</v>
      </c>
    </row>
    <row r="60" spans="1:47" x14ac:dyDescent="0.3">
      <c r="A60" s="1" t="s">
        <v>126</v>
      </c>
      <c r="B60" s="1" t="s">
        <v>80</v>
      </c>
      <c r="C60" s="1" t="s">
        <v>81</v>
      </c>
      <c r="D60" s="1" t="s">
        <v>52</v>
      </c>
      <c r="E60" s="1" t="s">
        <v>128</v>
      </c>
      <c r="F60" s="1">
        <v>33</v>
      </c>
      <c r="G60" s="1">
        <v>103</v>
      </c>
      <c r="H60" s="1">
        <v>34</v>
      </c>
      <c r="I60" s="2">
        <v>156.87</v>
      </c>
      <c r="J60" s="2">
        <v>39.17</v>
      </c>
      <c r="K60" s="2">
        <f t="shared" si="8"/>
        <v>39.159999999999997</v>
      </c>
      <c r="L60" s="2">
        <f t="shared" si="9"/>
        <v>0</v>
      </c>
      <c r="N60" s="4">
        <v>16.14</v>
      </c>
      <c r="O60" s="5">
        <v>31085.64</v>
      </c>
      <c r="P60" s="6">
        <v>16.55</v>
      </c>
      <c r="Q60" s="5">
        <v>26794.45</v>
      </c>
      <c r="R60" s="7">
        <v>6.4700000000000006</v>
      </c>
      <c r="S60" s="5">
        <v>6340.6</v>
      </c>
      <c r="AL60" s="5" t="str">
        <f t="shared" si="2"/>
        <v/>
      </c>
      <c r="AN60" s="5" t="str">
        <f t="shared" si="3"/>
        <v/>
      </c>
      <c r="AP60" s="5" t="str">
        <f t="shared" si="4"/>
        <v/>
      </c>
      <c r="AS60" s="5">
        <f t="shared" si="5"/>
        <v>64220.689999999995</v>
      </c>
      <c r="AT60" s="11">
        <f t="shared" si="10"/>
        <v>0.91811313443716169</v>
      </c>
      <c r="AU60" s="5">
        <f t="shared" si="7"/>
        <v>918.11313443716165</v>
      </c>
    </row>
    <row r="61" spans="1:47" x14ac:dyDescent="0.3">
      <c r="A61" s="1" t="s">
        <v>126</v>
      </c>
      <c r="B61" s="1" t="s">
        <v>80</v>
      </c>
      <c r="C61" s="1" t="s">
        <v>81</v>
      </c>
      <c r="D61" s="1" t="s">
        <v>52</v>
      </c>
      <c r="E61" s="1" t="s">
        <v>129</v>
      </c>
      <c r="F61" s="1">
        <v>33</v>
      </c>
      <c r="G61" s="1">
        <v>103</v>
      </c>
      <c r="H61" s="1">
        <v>34</v>
      </c>
      <c r="I61" s="2">
        <v>156.87</v>
      </c>
      <c r="J61" s="2">
        <v>36.39</v>
      </c>
      <c r="K61" s="2">
        <f t="shared" si="8"/>
        <v>36.4</v>
      </c>
      <c r="L61" s="2">
        <f t="shared" si="9"/>
        <v>0</v>
      </c>
      <c r="P61" s="6">
        <v>33.86</v>
      </c>
      <c r="Q61" s="5">
        <v>56466.672500000001</v>
      </c>
      <c r="R61" s="7">
        <v>0.3</v>
      </c>
      <c r="S61" s="5">
        <v>294</v>
      </c>
      <c r="Z61" s="9">
        <v>0.82000000000000006</v>
      </c>
      <c r="AA61" s="5">
        <v>100.548</v>
      </c>
      <c r="AB61" s="10">
        <v>1.42</v>
      </c>
      <c r="AC61" s="5">
        <v>163.52279999999999</v>
      </c>
      <c r="AL61" s="5" t="str">
        <f t="shared" si="2"/>
        <v/>
      </c>
      <c r="AN61" s="5" t="str">
        <f t="shared" si="3"/>
        <v/>
      </c>
      <c r="AP61" s="5" t="str">
        <f t="shared" si="4"/>
        <v/>
      </c>
      <c r="AS61" s="5">
        <f t="shared" si="5"/>
        <v>57024.743300000002</v>
      </c>
      <c r="AT61" s="11">
        <f t="shared" si="10"/>
        <v>0.81523829488031863</v>
      </c>
      <c r="AU61" s="5">
        <f t="shared" si="7"/>
        <v>815.23829488031868</v>
      </c>
    </row>
    <row r="62" spans="1:47" x14ac:dyDescent="0.3">
      <c r="A62" s="1" t="s">
        <v>126</v>
      </c>
      <c r="B62" s="1" t="s">
        <v>80</v>
      </c>
      <c r="C62" s="1" t="s">
        <v>81</v>
      </c>
      <c r="D62" s="1" t="s">
        <v>52</v>
      </c>
      <c r="E62" s="1" t="s">
        <v>97</v>
      </c>
      <c r="F62" s="1">
        <v>33</v>
      </c>
      <c r="G62" s="1">
        <v>103</v>
      </c>
      <c r="H62" s="1">
        <v>34</v>
      </c>
      <c r="I62" s="2">
        <v>156.87</v>
      </c>
      <c r="J62" s="2">
        <v>40.29</v>
      </c>
      <c r="K62" s="2">
        <f t="shared" si="8"/>
        <v>40</v>
      </c>
      <c r="L62" s="2">
        <f t="shared" si="9"/>
        <v>0</v>
      </c>
      <c r="N62" s="4">
        <v>13.09</v>
      </c>
      <c r="O62" s="5">
        <v>25269.119999999999</v>
      </c>
      <c r="P62" s="6">
        <v>25.34</v>
      </c>
      <c r="Q62" s="5">
        <v>41098.315000000002</v>
      </c>
      <c r="R62" s="7">
        <v>1.57</v>
      </c>
      <c r="S62" s="5">
        <v>1538.6</v>
      </c>
      <c r="AL62" s="5" t="str">
        <f t="shared" ref="AL62:AL109" si="11">IF(AK62&gt;0,AK62*$AL$1,"")</f>
        <v/>
      </c>
      <c r="AN62" s="5" t="str">
        <f t="shared" ref="AN62:AN109" si="12">IF(AM62&gt;0,AM62*$AN$1,"")</f>
        <v/>
      </c>
      <c r="AP62" s="5" t="str">
        <f t="shared" ref="AP62:AP109" si="13">IF(AO62&gt;0,AO62*$AP$1,"")</f>
        <v/>
      </c>
      <c r="AS62" s="5">
        <f t="shared" ref="AS62:AS109" si="14">SUM(O62,Q62,S62,U62,W62,Y62,AA62,AC62,AF62,AH62,AJ62)</f>
        <v>67906.035000000003</v>
      </c>
      <c r="AT62" s="11">
        <f t="shared" si="10"/>
        <v>0.97079963857519458</v>
      </c>
      <c r="AU62" s="5">
        <f t="shared" ref="AU62:AU109" si="15">(AT62/100)*$AU$1</f>
        <v>970.79963857519465</v>
      </c>
    </row>
    <row r="63" spans="1:47" x14ac:dyDescent="0.3">
      <c r="A63" s="1" t="s">
        <v>130</v>
      </c>
      <c r="B63" s="1" t="s">
        <v>131</v>
      </c>
      <c r="C63" s="1" t="s">
        <v>132</v>
      </c>
      <c r="D63" s="1" t="s">
        <v>62</v>
      </c>
      <c r="E63" s="1" t="s">
        <v>127</v>
      </c>
      <c r="F63" s="1">
        <v>33</v>
      </c>
      <c r="G63" s="1">
        <v>103</v>
      </c>
      <c r="H63" s="1">
        <v>34</v>
      </c>
      <c r="I63" s="2">
        <v>3.13</v>
      </c>
      <c r="J63" s="2">
        <v>1.7</v>
      </c>
      <c r="K63" s="2">
        <f t="shared" si="8"/>
        <v>1.7</v>
      </c>
      <c r="L63" s="2">
        <f t="shared" si="9"/>
        <v>0</v>
      </c>
      <c r="Z63" s="9">
        <v>1.27</v>
      </c>
      <c r="AA63" s="5">
        <v>186.102</v>
      </c>
      <c r="AB63" s="10">
        <v>0.43</v>
      </c>
      <c r="AC63" s="5">
        <v>56.889000000000003</v>
      </c>
      <c r="AL63" s="5" t="str">
        <f t="shared" si="11"/>
        <v/>
      </c>
      <c r="AN63" s="5" t="str">
        <f t="shared" si="12"/>
        <v/>
      </c>
      <c r="AP63" s="5" t="str">
        <f t="shared" si="13"/>
        <v/>
      </c>
      <c r="AS63" s="5">
        <f t="shared" si="14"/>
        <v>242.99100000000001</v>
      </c>
      <c r="AT63" s="11">
        <f t="shared" si="10"/>
        <v>3.4738528759192776E-3</v>
      </c>
      <c r="AU63" s="5">
        <f t="shared" si="15"/>
        <v>3.4738528759192775</v>
      </c>
    </row>
    <row r="64" spans="1:47" x14ac:dyDescent="0.3">
      <c r="A64" s="1" t="s">
        <v>130</v>
      </c>
      <c r="B64" s="1" t="s">
        <v>131</v>
      </c>
      <c r="C64" s="1" t="s">
        <v>132</v>
      </c>
      <c r="D64" s="1" t="s">
        <v>62</v>
      </c>
      <c r="E64" s="1" t="s">
        <v>129</v>
      </c>
      <c r="F64" s="1">
        <v>33</v>
      </c>
      <c r="G64" s="1">
        <v>103</v>
      </c>
      <c r="H64" s="1">
        <v>34</v>
      </c>
      <c r="I64" s="2">
        <v>3.13</v>
      </c>
      <c r="J64" s="2">
        <v>0.86</v>
      </c>
      <c r="K64" s="2">
        <f t="shared" si="8"/>
        <v>0.85000000000000009</v>
      </c>
      <c r="L64" s="2">
        <f t="shared" si="9"/>
        <v>0</v>
      </c>
      <c r="Z64" s="9">
        <v>0.17</v>
      </c>
      <c r="AA64" s="5">
        <v>24.99</v>
      </c>
      <c r="AB64" s="10">
        <v>0.68</v>
      </c>
      <c r="AC64" s="5">
        <v>89.964000000000013</v>
      </c>
      <c r="AL64" s="5" t="str">
        <f t="shared" si="11"/>
        <v/>
      </c>
      <c r="AN64" s="5" t="str">
        <f t="shared" si="12"/>
        <v/>
      </c>
      <c r="AP64" s="5" t="str">
        <f t="shared" si="13"/>
        <v/>
      </c>
      <c r="AS64" s="5">
        <f t="shared" si="14"/>
        <v>114.95400000000001</v>
      </c>
      <c r="AT64" s="11">
        <f t="shared" si="10"/>
        <v>1.6434077126248488E-3</v>
      </c>
      <c r="AU64" s="5">
        <f t="shared" si="15"/>
        <v>1.6434077126248487</v>
      </c>
    </row>
    <row r="65" spans="1:47" x14ac:dyDescent="0.3">
      <c r="A65" s="1" t="s">
        <v>133</v>
      </c>
      <c r="B65" s="1" t="s">
        <v>134</v>
      </c>
      <c r="C65" s="1" t="s">
        <v>108</v>
      </c>
      <c r="D65" s="1" t="s">
        <v>66</v>
      </c>
      <c r="E65" s="1" t="s">
        <v>99</v>
      </c>
      <c r="F65" s="1">
        <v>34</v>
      </c>
      <c r="G65" s="1">
        <v>103</v>
      </c>
      <c r="H65" s="1">
        <v>34</v>
      </c>
      <c r="I65" s="2">
        <v>133.02000000000001</v>
      </c>
      <c r="J65" s="2">
        <v>24.98</v>
      </c>
      <c r="K65" s="2">
        <f t="shared" si="8"/>
        <v>24.989999999999995</v>
      </c>
      <c r="L65" s="2">
        <f t="shared" si="9"/>
        <v>0</v>
      </c>
      <c r="P65" s="6">
        <v>6.67</v>
      </c>
      <c r="Q65" s="5">
        <v>13498.4125</v>
      </c>
      <c r="R65" s="7">
        <v>16.55</v>
      </c>
      <c r="S65" s="5">
        <v>17132.849999999999</v>
      </c>
      <c r="T65" s="8">
        <v>1.22</v>
      </c>
      <c r="U65" s="5">
        <v>407.19000000000011</v>
      </c>
      <c r="Z65" s="9">
        <v>0.06</v>
      </c>
      <c r="AA65" s="5">
        <v>8.82</v>
      </c>
      <c r="AB65" s="10">
        <v>0.49</v>
      </c>
      <c r="AC65" s="5">
        <v>64.826999999999998</v>
      </c>
      <c r="AL65" s="5" t="str">
        <f t="shared" si="11"/>
        <v/>
      </c>
      <c r="AN65" s="5" t="str">
        <f t="shared" si="12"/>
        <v/>
      </c>
      <c r="AP65" s="5" t="str">
        <f t="shared" si="13"/>
        <v/>
      </c>
      <c r="AS65" s="5">
        <f t="shared" si="14"/>
        <v>31112.099499999997</v>
      </c>
      <c r="AT65" s="11">
        <f t="shared" si="10"/>
        <v>0.44478542960011563</v>
      </c>
      <c r="AU65" s="5">
        <f t="shared" si="15"/>
        <v>444.78542960011561</v>
      </c>
    </row>
    <row r="66" spans="1:47" x14ac:dyDescent="0.3">
      <c r="A66" s="1" t="s">
        <v>133</v>
      </c>
      <c r="B66" s="1" t="s">
        <v>134</v>
      </c>
      <c r="C66" s="1" t="s">
        <v>108</v>
      </c>
      <c r="D66" s="1" t="s">
        <v>66</v>
      </c>
      <c r="E66" s="1" t="s">
        <v>100</v>
      </c>
      <c r="F66" s="1">
        <v>34</v>
      </c>
      <c r="G66" s="1">
        <v>103</v>
      </c>
      <c r="H66" s="1">
        <v>34</v>
      </c>
      <c r="I66" s="2">
        <v>133.02000000000001</v>
      </c>
      <c r="J66" s="2">
        <v>36.82</v>
      </c>
      <c r="K66" s="2">
        <f t="shared" si="8"/>
        <v>36.819999999999993</v>
      </c>
      <c r="L66" s="2">
        <f t="shared" si="9"/>
        <v>0</v>
      </c>
      <c r="N66" s="4">
        <v>17.239999999999998</v>
      </c>
      <c r="O66" s="5">
        <v>33204.240000000013</v>
      </c>
      <c r="P66" s="6">
        <v>19.579999999999998</v>
      </c>
      <c r="Q66" s="5">
        <v>31748.59</v>
      </c>
      <c r="AL66" s="5" t="str">
        <f t="shared" si="11"/>
        <v/>
      </c>
      <c r="AN66" s="5" t="str">
        <f t="shared" si="12"/>
        <v/>
      </c>
      <c r="AP66" s="5" t="str">
        <f t="shared" si="13"/>
        <v/>
      </c>
      <c r="AS66" s="5">
        <f t="shared" si="14"/>
        <v>64952.830000000016</v>
      </c>
      <c r="AT66" s="11">
        <f t="shared" si="10"/>
        <v>0.92857996919472707</v>
      </c>
      <c r="AU66" s="5">
        <f t="shared" si="15"/>
        <v>928.57996919472714</v>
      </c>
    </row>
    <row r="67" spans="1:47" x14ac:dyDescent="0.3">
      <c r="A67" s="1" t="s">
        <v>133</v>
      </c>
      <c r="B67" s="1" t="s">
        <v>134</v>
      </c>
      <c r="C67" s="1" t="s">
        <v>108</v>
      </c>
      <c r="D67" s="1" t="s">
        <v>66</v>
      </c>
      <c r="E67" s="1" t="s">
        <v>96</v>
      </c>
      <c r="F67" s="1">
        <v>34</v>
      </c>
      <c r="G67" s="1">
        <v>103</v>
      </c>
      <c r="H67" s="1">
        <v>34</v>
      </c>
      <c r="I67" s="2">
        <v>133.02000000000001</v>
      </c>
      <c r="J67" s="2">
        <v>37.950000000000003</v>
      </c>
      <c r="K67" s="2">
        <f t="shared" si="8"/>
        <v>37.950000000000003</v>
      </c>
      <c r="L67" s="2">
        <f t="shared" si="9"/>
        <v>0</v>
      </c>
      <c r="N67" s="4">
        <v>0.14000000000000001</v>
      </c>
      <c r="O67" s="5">
        <v>269.64</v>
      </c>
      <c r="P67" s="6">
        <v>33.17</v>
      </c>
      <c r="Q67" s="5">
        <v>53702.23</v>
      </c>
      <c r="R67" s="7">
        <v>4.6399999999999997</v>
      </c>
      <c r="S67" s="5">
        <v>4547.2</v>
      </c>
      <c r="AL67" s="5" t="str">
        <f t="shared" si="11"/>
        <v/>
      </c>
      <c r="AN67" s="5" t="str">
        <f t="shared" si="12"/>
        <v/>
      </c>
      <c r="AP67" s="5" t="str">
        <f t="shared" si="13"/>
        <v/>
      </c>
      <c r="AS67" s="5">
        <f t="shared" si="14"/>
        <v>58519.07</v>
      </c>
      <c r="AT67" s="11">
        <f t="shared" ref="AT67:AT98" si="16">(AS67/$AS$266)*100</f>
        <v>0.8366015186390503</v>
      </c>
      <c r="AU67" s="5">
        <f t="shared" si="15"/>
        <v>836.60151863905025</v>
      </c>
    </row>
    <row r="68" spans="1:47" x14ac:dyDescent="0.3">
      <c r="A68" s="1" t="s">
        <v>133</v>
      </c>
      <c r="B68" s="1" t="s">
        <v>134</v>
      </c>
      <c r="C68" s="1" t="s">
        <v>108</v>
      </c>
      <c r="D68" s="1" t="s">
        <v>66</v>
      </c>
      <c r="E68" s="1" t="s">
        <v>98</v>
      </c>
      <c r="F68" s="1">
        <v>34</v>
      </c>
      <c r="G68" s="1">
        <v>103</v>
      </c>
      <c r="H68" s="1">
        <v>34</v>
      </c>
      <c r="I68" s="2">
        <v>133.02000000000001</v>
      </c>
      <c r="J68" s="2">
        <v>31.69</v>
      </c>
      <c r="K68" s="2">
        <f t="shared" ref="K68:K131" si="17">SUM(N68,P68,R68,T68,V68,X68,Z68,AB68,AE68,AG68,AI68)</f>
        <v>31.69</v>
      </c>
      <c r="L68" s="2">
        <f t="shared" ref="L68:L131" si="18">SUM(M68,AD68,AK68,AM68,AO68,AQ68,AR68)</f>
        <v>0</v>
      </c>
      <c r="N68" s="4">
        <v>1.56</v>
      </c>
      <c r="O68" s="5">
        <v>3009.375</v>
      </c>
      <c r="P68" s="6">
        <v>23.18</v>
      </c>
      <c r="Q68" s="5">
        <v>38965.282500000001</v>
      </c>
      <c r="R68" s="7">
        <v>5.94</v>
      </c>
      <c r="S68" s="5">
        <v>5902.0499999999993</v>
      </c>
      <c r="Z68" s="9">
        <v>0.91</v>
      </c>
      <c r="AA68" s="5">
        <v>107.01600000000001</v>
      </c>
      <c r="AB68" s="10">
        <v>0.1</v>
      </c>
      <c r="AC68" s="5">
        <v>11.907</v>
      </c>
      <c r="AL68" s="5" t="str">
        <f t="shared" si="11"/>
        <v/>
      </c>
      <c r="AN68" s="5" t="str">
        <f t="shared" si="12"/>
        <v/>
      </c>
      <c r="AP68" s="5" t="str">
        <f t="shared" si="13"/>
        <v/>
      </c>
      <c r="AS68" s="5">
        <f t="shared" si="14"/>
        <v>47995.630500000007</v>
      </c>
      <c r="AT68" s="11">
        <f t="shared" si="16"/>
        <v>0.68615610884347156</v>
      </c>
      <c r="AU68" s="5">
        <f t="shared" si="15"/>
        <v>686.15610884347154</v>
      </c>
    </row>
    <row r="69" spans="1:47" x14ac:dyDescent="0.3">
      <c r="A69" s="1" t="s">
        <v>135</v>
      </c>
      <c r="B69" s="1" t="s">
        <v>134</v>
      </c>
      <c r="C69" s="1" t="s">
        <v>108</v>
      </c>
      <c r="D69" s="1" t="s">
        <v>66</v>
      </c>
      <c r="E69" s="1" t="s">
        <v>99</v>
      </c>
      <c r="F69" s="1">
        <v>34</v>
      </c>
      <c r="G69" s="1">
        <v>103</v>
      </c>
      <c r="H69" s="1">
        <v>34</v>
      </c>
      <c r="I69" s="2">
        <v>6.98</v>
      </c>
      <c r="J69" s="2">
        <v>4.67</v>
      </c>
      <c r="K69" s="2">
        <f t="shared" si="17"/>
        <v>4.6899999999999995</v>
      </c>
      <c r="L69" s="2">
        <f t="shared" si="18"/>
        <v>0</v>
      </c>
      <c r="R69" s="7">
        <v>0.05</v>
      </c>
      <c r="S69" s="5">
        <v>49</v>
      </c>
      <c r="Z69" s="9">
        <v>1.96</v>
      </c>
      <c r="AA69" s="5">
        <v>234.61199999999999</v>
      </c>
      <c r="AB69" s="10">
        <v>2.68</v>
      </c>
      <c r="AC69" s="5">
        <v>350.85960000000011</v>
      </c>
      <c r="AL69" s="5" t="str">
        <f t="shared" si="11"/>
        <v/>
      </c>
      <c r="AN69" s="5" t="str">
        <f t="shared" si="12"/>
        <v/>
      </c>
      <c r="AP69" s="5" t="str">
        <f t="shared" si="13"/>
        <v/>
      </c>
      <c r="AS69" s="5">
        <f t="shared" si="14"/>
        <v>634.47160000000008</v>
      </c>
      <c r="AT69" s="11">
        <f t="shared" si="16"/>
        <v>9.070545791198462E-3</v>
      </c>
      <c r="AU69" s="5">
        <f t="shared" si="15"/>
        <v>9.0705457911984624</v>
      </c>
    </row>
    <row r="70" spans="1:47" x14ac:dyDescent="0.3">
      <c r="A70" s="1" t="s">
        <v>135</v>
      </c>
      <c r="B70" s="1" t="s">
        <v>134</v>
      </c>
      <c r="C70" s="1" t="s">
        <v>108</v>
      </c>
      <c r="D70" s="1" t="s">
        <v>66</v>
      </c>
      <c r="E70" s="1" t="s">
        <v>98</v>
      </c>
      <c r="F70" s="1">
        <v>34</v>
      </c>
      <c r="G70" s="1">
        <v>103</v>
      </c>
      <c r="H70" s="1">
        <v>34</v>
      </c>
      <c r="I70" s="2">
        <v>6.98</v>
      </c>
      <c r="J70" s="2">
        <v>2.2999999999999998</v>
      </c>
      <c r="K70" s="2">
        <f t="shared" si="17"/>
        <v>2.2999999999999998</v>
      </c>
      <c r="L70" s="2">
        <f t="shared" si="18"/>
        <v>0</v>
      </c>
      <c r="R70" s="7">
        <v>0.11</v>
      </c>
      <c r="S70" s="5">
        <v>107.8</v>
      </c>
      <c r="Z70" s="9">
        <v>0.1</v>
      </c>
      <c r="AA70" s="5">
        <v>11.76</v>
      </c>
      <c r="AB70" s="10">
        <v>2.09</v>
      </c>
      <c r="AC70" s="5">
        <v>253.48679999999999</v>
      </c>
      <c r="AL70" s="5" t="str">
        <f t="shared" si="11"/>
        <v/>
      </c>
      <c r="AN70" s="5" t="str">
        <f t="shared" si="12"/>
        <v/>
      </c>
      <c r="AP70" s="5" t="str">
        <f t="shared" si="13"/>
        <v/>
      </c>
      <c r="AS70" s="5">
        <f t="shared" si="14"/>
        <v>373.04679999999996</v>
      </c>
      <c r="AT70" s="11">
        <f t="shared" si="16"/>
        <v>5.333159248830135E-3</v>
      </c>
      <c r="AU70" s="5">
        <f t="shared" si="15"/>
        <v>5.3331592488301345</v>
      </c>
    </row>
    <row r="71" spans="1:47" x14ac:dyDescent="0.3">
      <c r="A71" s="1" t="s">
        <v>136</v>
      </c>
      <c r="B71" s="1" t="s">
        <v>107</v>
      </c>
      <c r="C71" s="1" t="s">
        <v>108</v>
      </c>
      <c r="D71" s="1" t="s">
        <v>66</v>
      </c>
      <c r="E71" s="1" t="s">
        <v>99</v>
      </c>
      <c r="F71" s="1">
        <v>34</v>
      </c>
      <c r="G71" s="1">
        <v>103</v>
      </c>
      <c r="H71" s="1">
        <v>34</v>
      </c>
      <c r="I71" s="2">
        <v>20</v>
      </c>
      <c r="J71" s="2">
        <v>10.59</v>
      </c>
      <c r="K71" s="2">
        <f t="shared" si="17"/>
        <v>10.199999999999999</v>
      </c>
      <c r="L71" s="2">
        <f t="shared" si="18"/>
        <v>0.39</v>
      </c>
      <c r="M71" s="3">
        <v>0.39</v>
      </c>
      <c r="P71" s="6">
        <v>0.4</v>
      </c>
      <c r="Q71" s="5">
        <v>647.6</v>
      </c>
      <c r="R71" s="7">
        <v>4.63</v>
      </c>
      <c r="S71" s="5">
        <v>4699.1000000000004</v>
      </c>
      <c r="Z71" s="9">
        <v>5.13</v>
      </c>
      <c r="AA71" s="5">
        <v>606.52199999999993</v>
      </c>
      <c r="AB71" s="10">
        <v>0.04</v>
      </c>
      <c r="AC71" s="5">
        <v>5.2920000000000007</v>
      </c>
      <c r="AL71" s="5" t="str">
        <f t="shared" si="11"/>
        <v/>
      </c>
      <c r="AN71" s="5" t="str">
        <f t="shared" si="12"/>
        <v/>
      </c>
      <c r="AP71" s="5" t="str">
        <f t="shared" si="13"/>
        <v/>
      </c>
      <c r="AS71" s="5">
        <f t="shared" si="14"/>
        <v>5958.514000000001</v>
      </c>
      <c r="AT71" s="11">
        <f t="shared" si="16"/>
        <v>8.5184229025376562E-2</v>
      </c>
      <c r="AU71" s="5">
        <f t="shared" si="15"/>
        <v>85.184229025376553</v>
      </c>
    </row>
    <row r="72" spans="1:47" x14ac:dyDescent="0.3">
      <c r="A72" s="1" t="s">
        <v>136</v>
      </c>
      <c r="B72" s="1" t="s">
        <v>107</v>
      </c>
      <c r="C72" s="1" t="s">
        <v>108</v>
      </c>
      <c r="D72" s="1" t="s">
        <v>66</v>
      </c>
      <c r="E72" s="1" t="s">
        <v>100</v>
      </c>
      <c r="F72" s="1">
        <v>34</v>
      </c>
      <c r="G72" s="1">
        <v>103</v>
      </c>
      <c r="H72" s="1">
        <v>34</v>
      </c>
      <c r="I72" s="2">
        <v>20</v>
      </c>
      <c r="J72" s="2">
        <v>0.37</v>
      </c>
      <c r="K72" s="2">
        <f t="shared" si="17"/>
        <v>0.37</v>
      </c>
      <c r="L72" s="2">
        <f t="shared" si="18"/>
        <v>0</v>
      </c>
      <c r="P72" s="6">
        <v>0.37</v>
      </c>
      <c r="Q72" s="5">
        <v>599.03</v>
      </c>
      <c r="AL72" s="5" t="str">
        <f t="shared" si="11"/>
        <v/>
      </c>
      <c r="AN72" s="5" t="str">
        <f t="shared" si="12"/>
        <v/>
      </c>
      <c r="AP72" s="5" t="str">
        <f t="shared" si="13"/>
        <v/>
      </c>
      <c r="AS72" s="5">
        <f t="shared" si="14"/>
        <v>599.03</v>
      </c>
      <c r="AT72" s="11">
        <f t="shared" si="16"/>
        <v>8.5638648685009925E-3</v>
      </c>
      <c r="AU72" s="5">
        <f t="shared" si="15"/>
        <v>8.5638648685009926</v>
      </c>
    </row>
    <row r="73" spans="1:47" x14ac:dyDescent="0.3">
      <c r="A73" s="1" t="s">
        <v>136</v>
      </c>
      <c r="B73" s="1" t="s">
        <v>107</v>
      </c>
      <c r="C73" s="1" t="s">
        <v>108</v>
      </c>
      <c r="D73" s="1" t="s">
        <v>66</v>
      </c>
      <c r="E73" s="1" t="s">
        <v>96</v>
      </c>
      <c r="F73" s="1">
        <v>34</v>
      </c>
      <c r="G73" s="1">
        <v>103</v>
      </c>
      <c r="H73" s="1">
        <v>34</v>
      </c>
      <c r="I73" s="2">
        <v>20</v>
      </c>
      <c r="J73" s="2">
        <v>0.96</v>
      </c>
      <c r="K73" s="2">
        <f t="shared" si="17"/>
        <v>0.96</v>
      </c>
      <c r="L73" s="2">
        <f t="shared" si="18"/>
        <v>0</v>
      </c>
      <c r="P73" s="6">
        <v>0.57999999999999996</v>
      </c>
      <c r="Q73" s="5">
        <v>939.02</v>
      </c>
      <c r="R73" s="7">
        <v>0.38</v>
      </c>
      <c r="S73" s="5">
        <v>372.4</v>
      </c>
      <c r="AL73" s="5" t="str">
        <f t="shared" si="11"/>
        <v/>
      </c>
      <c r="AN73" s="5" t="str">
        <f t="shared" si="12"/>
        <v/>
      </c>
      <c r="AP73" s="5" t="str">
        <f t="shared" si="13"/>
        <v/>
      </c>
      <c r="AS73" s="5">
        <f t="shared" si="14"/>
        <v>1311.42</v>
      </c>
      <c r="AT73" s="11">
        <f t="shared" si="16"/>
        <v>1.8748349274409579E-2</v>
      </c>
      <c r="AU73" s="5">
        <f t="shared" si="15"/>
        <v>18.748349274409581</v>
      </c>
    </row>
    <row r="74" spans="1:47" x14ac:dyDescent="0.3">
      <c r="A74" s="1" t="s">
        <v>136</v>
      </c>
      <c r="B74" s="1" t="s">
        <v>107</v>
      </c>
      <c r="C74" s="1" t="s">
        <v>108</v>
      </c>
      <c r="D74" s="1" t="s">
        <v>66</v>
      </c>
      <c r="E74" s="1" t="s">
        <v>98</v>
      </c>
      <c r="F74" s="1">
        <v>34</v>
      </c>
      <c r="G74" s="1">
        <v>103</v>
      </c>
      <c r="H74" s="1">
        <v>34</v>
      </c>
      <c r="I74" s="2">
        <v>20</v>
      </c>
      <c r="J74" s="2">
        <v>4.24</v>
      </c>
      <c r="K74" s="2">
        <f t="shared" si="17"/>
        <v>4.2399999999999993</v>
      </c>
      <c r="L74" s="2">
        <f t="shared" si="18"/>
        <v>0</v>
      </c>
      <c r="P74" s="6">
        <v>1.17</v>
      </c>
      <c r="Q74" s="5">
        <v>1963.0374999999999</v>
      </c>
      <c r="R74" s="7">
        <v>2.63</v>
      </c>
      <c r="S74" s="5">
        <v>2619.0500000000002</v>
      </c>
      <c r="Z74" s="9">
        <v>0.09</v>
      </c>
      <c r="AA74" s="5">
        <v>10.584</v>
      </c>
      <c r="AB74" s="10">
        <v>0.35</v>
      </c>
      <c r="AC74" s="5">
        <v>39.425400000000003</v>
      </c>
      <c r="AL74" s="5" t="str">
        <f t="shared" si="11"/>
        <v/>
      </c>
      <c r="AN74" s="5" t="str">
        <f t="shared" si="12"/>
        <v/>
      </c>
      <c r="AP74" s="5" t="str">
        <f t="shared" si="13"/>
        <v/>
      </c>
      <c r="AS74" s="5">
        <f t="shared" si="14"/>
        <v>4632.0968999999996</v>
      </c>
      <c r="AT74" s="11">
        <f t="shared" si="16"/>
        <v>6.6221477904950254E-2</v>
      </c>
      <c r="AU74" s="5">
        <f t="shared" si="15"/>
        <v>66.221477904950262</v>
      </c>
    </row>
    <row r="75" spans="1:47" x14ac:dyDescent="0.3">
      <c r="A75" s="1" t="s">
        <v>137</v>
      </c>
      <c r="B75" s="1" t="s">
        <v>64</v>
      </c>
      <c r="C75" s="1" t="s">
        <v>65</v>
      </c>
      <c r="D75" s="1" t="s">
        <v>66</v>
      </c>
      <c r="E75" s="1" t="s">
        <v>69</v>
      </c>
      <c r="F75" s="1">
        <v>34</v>
      </c>
      <c r="G75" s="1">
        <v>103</v>
      </c>
      <c r="H75" s="1">
        <v>34</v>
      </c>
      <c r="I75" s="2">
        <v>160</v>
      </c>
      <c r="J75" s="2">
        <v>40.11</v>
      </c>
      <c r="K75" s="2">
        <f t="shared" si="17"/>
        <v>40</v>
      </c>
      <c r="L75" s="2">
        <f t="shared" si="18"/>
        <v>0</v>
      </c>
      <c r="N75" s="4">
        <v>3.72</v>
      </c>
      <c r="O75" s="5">
        <v>7164.72</v>
      </c>
      <c r="P75" s="6">
        <v>13.47</v>
      </c>
      <c r="Q75" s="5">
        <v>22083.16</v>
      </c>
      <c r="R75" s="7">
        <v>14.9</v>
      </c>
      <c r="S75" s="5">
        <v>15332.1</v>
      </c>
      <c r="T75" s="8">
        <v>7.91</v>
      </c>
      <c r="U75" s="5">
        <v>2714.355</v>
      </c>
      <c r="AL75" s="5" t="str">
        <f t="shared" si="11"/>
        <v/>
      </c>
      <c r="AN75" s="5" t="str">
        <f t="shared" si="12"/>
        <v/>
      </c>
      <c r="AP75" s="5" t="str">
        <f t="shared" si="13"/>
        <v/>
      </c>
      <c r="AS75" s="5">
        <f t="shared" si="14"/>
        <v>47294.335000000006</v>
      </c>
      <c r="AT75" s="11">
        <f t="shared" si="16"/>
        <v>0.67613023385409232</v>
      </c>
      <c r="AU75" s="5">
        <f t="shared" si="15"/>
        <v>676.13023385409235</v>
      </c>
    </row>
    <row r="76" spans="1:47" x14ac:dyDescent="0.3">
      <c r="A76" s="1" t="s">
        <v>137</v>
      </c>
      <c r="B76" s="1" t="s">
        <v>64</v>
      </c>
      <c r="C76" s="1" t="s">
        <v>65</v>
      </c>
      <c r="D76" s="1" t="s">
        <v>66</v>
      </c>
      <c r="E76" s="1" t="s">
        <v>68</v>
      </c>
      <c r="F76" s="1">
        <v>34</v>
      </c>
      <c r="G76" s="1">
        <v>103</v>
      </c>
      <c r="H76" s="1">
        <v>34</v>
      </c>
      <c r="I76" s="2">
        <v>160</v>
      </c>
      <c r="J76" s="2">
        <v>37.770000000000003</v>
      </c>
      <c r="K76" s="2">
        <f t="shared" si="17"/>
        <v>37.770000000000003</v>
      </c>
      <c r="L76" s="2">
        <f t="shared" si="18"/>
        <v>0</v>
      </c>
      <c r="P76" s="6">
        <v>3.27</v>
      </c>
      <c r="Q76" s="5">
        <v>5294.13</v>
      </c>
      <c r="R76" s="7">
        <v>29.87</v>
      </c>
      <c r="S76" s="5">
        <v>29272.6</v>
      </c>
      <c r="T76" s="8">
        <v>4.63</v>
      </c>
      <c r="U76" s="5">
        <v>1361.22</v>
      </c>
      <c r="AL76" s="5" t="str">
        <f t="shared" si="11"/>
        <v/>
      </c>
      <c r="AN76" s="5" t="str">
        <f t="shared" si="12"/>
        <v/>
      </c>
      <c r="AP76" s="5" t="str">
        <f t="shared" si="13"/>
        <v/>
      </c>
      <c r="AS76" s="5">
        <f t="shared" si="14"/>
        <v>35927.949999999997</v>
      </c>
      <c r="AT76" s="11">
        <f t="shared" si="16"/>
        <v>0.51363388945839139</v>
      </c>
      <c r="AU76" s="5">
        <f t="shared" si="15"/>
        <v>513.63388945839142</v>
      </c>
    </row>
    <row r="77" spans="1:47" x14ac:dyDescent="0.3">
      <c r="A77" s="1" t="s">
        <v>137</v>
      </c>
      <c r="B77" s="1" t="s">
        <v>64</v>
      </c>
      <c r="C77" s="1" t="s">
        <v>65</v>
      </c>
      <c r="D77" s="1" t="s">
        <v>66</v>
      </c>
      <c r="E77" s="1" t="s">
        <v>67</v>
      </c>
      <c r="F77" s="1">
        <v>34</v>
      </c>
      <c r="G77" s="1">
        <v>103</v>
      </c>
      <c r="H77" s="1">
        <v>34</v>
      </c>
      <c r="I77" s="2">
        <v>160</v>
      </c>
      <c r="J77" s="2">
        <v>38.659999999999997</v>
      </c>
      <c r="K77" s="2">
        <f t="shared" si="17"/>
        <v>38.65</v>
      </c>
      <c r="L77" s="2">
        <f t="shared" si="18"/>
        <v>0</v>
      </c>
      <c r="N77" s="4">
        <v>7.77</v>
      </c>
      <c r="O77" s="5">
        <v>14965.02</v>
      </c>
      <c r="P77" s="6">
        <v>29.81</v>
      </c>
      <c r="Q77" s="5">
        <v>48262.39</v>
      </c>
      <c r="R77" s="7">
        <v>1.07</v>
      </c>
      <c r="S77" s="5">
        <v>1048.5999999999999</v>
      </c>
      <c r="AL77" s="5" t="str">
        <f t="shared" si="11"/>
        <v/>
      </c>
      <c r="AN77" s="5" t="str">
        <f t="shared" si="12"/>
        <v/>
      </c>
      <c r="AP77" s="5" t="str">
        <f t="shared" si="13"/>
        <v/>
      </c>
      <c r="AS77" s="5">
        <f t="shared" si="14"/>
        <v>64276.01</v>
      </c>
      <c r="AT77" s="11">
        <f t="shared" si="16"/>
        <v>0.91890400134620709</v>
      </c>
      <c r="AU77" s="5">
        <f t="shared" si="15"/>
        <v>918.90400134620711</v>
      </c>
    </row>
    <row r="78" spans="1:47" x14ac:dyDescent="0.3">
      <c r="A78" s="1" t="s">
        <v>137</v>
      </c>
      <c r="B78" s="1" t="s">
        <v>64</v>
      </c>
      <c r="C78" s="1" t="s">
        <v>65</v>
      </c>
      <c r="D78" s="1" t="s">
        <v>66</v>
      </c>
      <c r="E78" s="1" t="s">
        <v>70</v>
      </c>
      <c r="F78" s="1">
        <v>34</v>
      </c>
      <c r="G78" s="1">
        <v>103</v>
      </c>
      <c r="H78" s="1">
        <v>34</v>
      </c>
      <c r="I78" s="2">
        <v>160</v>
      </c>
      <c r="J78" s="2">
        <v>39.119999999999997</v>
      </c>
      <c r="K78" s="2">
        <f t="shared" si="17"/>
        <v>29.630000000000003</v>
      </c>
      <c r="L78" s="2">
        <f t="shared" si="18"/>
        <v>9.49</v>
      </c>
      <c r="M78" s="3">
        <v>9.49</v>
      </c>
      <c r="N78" s="4">
        <v>10.17</v>
      </c>
      <c r="O78" s="5">
        <v>20251.89</v>
      </c>
      <c r="P78" s="6">
        <v>11.39</v>
      </c>
      <c r="Q78" s="5">
        <v>18513.264999999999</v>
      </c>
      <c r="R78" s="7">
        <v>7.52</v>
      </c>
      <c r="S78" s="5">
        <v>7369.5999999999995</v>
      </c>
      <c r="T78" s="8">
        <v>0.55000000000000004</v>
      </c>
      <c r="U78" s="5">
        <v>161.69999999999999</v>
      </c>
      <c r="AL78" s="5" t="str">
        <f t="shared" si="11"/>
        <v/>
      </c>
      <c r="AN78" s="5" t="str">
        <f t="shared" si="12"/>
        <v/>
      </c>
      <c r="AP78" s="5" t="str">
        <f t="shared" si="13"/>
        <v/>
      </c>
      <c r="AS78" s="5">
        <f t="shared" si="14"/>
        <v>46296.454999999994</v>
      </c>
      <c r="AT78" s="11">
        <f t="shared" si="16"/>
        <v>0.66186432150416008</v>
      </c>
      <c r="AU78" s="5">
        <f t="shared" si="15"/>
        <v>661.86432150415999</v>
      </c>
    </row>
    <row r="79" spans="1:47" x14ac:dyDescent="0.3">
      <c r="A79" s="1" t="s">
        <v>138</v>
      </c>
      <c r="B79" s="1" t="s">
        <v>139</v>
      </c>
      <c r="C79" s="1" t="s">
        <v>140</v>
      </c>
      <c r="D79" s="1" t="s">
        <v>62</v>
      </c>
      <c r="E79" s="1" t="s">
        <v>53</v>
      </c>
      <c r="F79" s="1">
        <v>34</v>
      </c>
      <c r="G79" s="1">
        <v>103</v>
      </c>
      <c r="H79" s="1">
        <v>34</v>
      </c>
      <c r="I79" s="2">
        <v>80</v>
      </c>
      <c r="J79" s="2">
        <v>0.02</v>
      </c>
      <c r="K79" s="2">
        <f t="shared" si="17"/>
        <v>0.02</v>
      </c>
      <c r="L79" s="2">
        <f t="shared" si="18"/>
        <v>0</v>
      </c>
      <c r="N79" s="4">
        <v>0.01</v>
      </c>
      <c r="O79" s="5">
        <v>19.260000000000002</v>
      </c>
      <c r="P79" s="6">
        <v>0.01</v>
      </c>
      <c r="Q79" s="5">
        <v>16.190000000000001</v>
      </c>
      <c r="AL79" s="5" t="str">
        <f t="shared" si="11"/>
        <v/>
      </c>
      <c r="AN79" s="5" t="str">
        <f t="shared" si="12"/>
        <v/>
      </c>
      <c r="AP79" s="5" t="str">
        <f t="shared" si="13"/>
        <v/>
      </c>
      <c r="AS79" s="5">
        <f t="shared" si="14"/>
        <v>35.450000000000003</v>
      </c>
      <c r="AT79" s="11">
        <f t="shared" si="16"/>
        <v>5.0680101094830008E-4</v>
      </c>
      <c r="AU79" s="5">
        <f t="shared" si="15"/>
        <v>0.5068010109483001</v>
      </c>
    </row>
    <row r="80" spans="1:47" x14ac:dyDescent="0.3">
      <c r="A80" s="1" t="s">
        <v>138</v>
      </c>
      <c r="B80" s="1" t="s">
        <v>139</v>
      </c>
      <c r="C80" s="1" t="s">
        <v>140</v>
      </c>
      <c r="D80" s="1" t="s">
        <v>62</v>
      </c>
      <c r="E80" s="1" t="s">
        <v>74</v>
      </c>
      <c r="F80" s="1">
        <v>34</v>
      </c>
      <c r="G80" s="1">
        <v>103</v>
      </c>
      <c r="H80" s="1">
        <v>34</v>
      </c>
      <c r="I80" s="2">
        <v>80</v>
      </c>
      <c r="J80" s="2">
        <v>39.17</v>
      </c>
      <c r="K80" s="2">
        <f t="shared" si="17"/>
        <v>39.179999999999993</v>
      </c>
      <c r="L80" s="2">
        <f t="shared" si="18"/>
        <v>0</v>
      </c>
      <c r="N80" s="4">
        <v>8.9599999999999991</v>
      </c>
      <c r="O80" s="5">
        <v>17256.96</v>
      </c>
      <c r="P80" s="6">
        <v>25.65</v>
      </c>
      <c r="Q80" s="5">
        <v>41527.35</v>
      </c>
      <c r="R80" s="7">
        <v>4.41</v>
      </c>
      <c r="S80" s="5">
        <v>4321.7999999999993</v>
      </c>
      <c r="T80" s="8">
        <v>0.16</v>
      </c>
      <c r="U80" s="5">
        <v>47.040000000000013</v>
      </c>
      <c r="AL80" s="5" t="str">
        <f t="shared" si="11"/>
        <v/>
      </c>
      <c r="AN80" s="5" t="str">
        <f t="shared" si="12"/>
        <v/>
      </c>
      <c r="AP80" s="5" t="str">
        <f t="shared" si="13"/>
        <v/>
      </c>
      <c r="AS80" s="5">
        <f t="shared" si="14"/>
        <v>63153.15</v>
      </c>
      <c r="AT80" s="11">
        <f t="shared" si="16"/>
        <v>0.90285134737855111</v>
      </c>
      <c r="AU80" s="5">
        <f t="shared" si="15"/>
        <v>902.85134737855105</v>
      </c>
    </row>
    <row r="81" spans="1:47" x14ac:dyDescent="0.3">
      <c r="A81" s="1" t="s">
        <v>138</v>
      </c>
      <c r="B81" s="1" t="s">
        <v>139</v>
      </c>
      <c r="C81" s="1" t="s">
        <v>140</v>
      </c>
      <c r="D81" s="1" t="s">
        <v>62</v>
      </c>
      <c r="E81" s="1" t="s">
        <v>78</v>
      </c>
      <c r="F81" s="1">
        <v>34</v>
      </c>
      <c r="G81" s="1">
        <v>103</v>
      </c>
      <c r="H81" s="1">
        <v>34</v>
      </c>
      <c r="I81" s="2">
        <v>80</v>
      </c>
      <c r="J81" s="2">
        <v>40.17</v>
      </c>
      <c r="K81" s="2">
        <f t="shared" si="17"/>
        <v>40</v>
      </c>
      <c r="L81" s="2">
        <f t="shared" si="18"/>
        <v>0</v>
      </c>
      <c r="N81" s="4">
        <v>8</v>
      </c>
      <c r="O81" s="5">
        <v>15408</v>
      </c>
      <c r="P81" s="6">
        <v>22.43</v>
      </c>
      <c r="Q81" s="5">
        <v>36314.170000000013</v>
      </c>
      <c r="R81" s="7">
        <v>6.15</v>
      </c>
      <c r="S81" s="5">
        <v>7180.9500000000007</v>
      </c>
      <c r="T81" s="8">
        <v>3.42</v>
      </c>
      <c r="U81" s="5">
        <v>1256.8499999999999</v>
      </c>
      <c r="AL81" s="5" t="str">
        <f t="shared" si="11"/>
        <v/>
      </c>
      <c r="AN81" s="5" t="str">
        <f t="shared" si="12"/>
        <v/>
      </c>
      <c r="AP81" s="5" t="str">
        <f t="shared" si="13"/>
        <v/>
      </c>
      <c r="AS81" s="5">
        <f t="shared" si="14"/>
        <v>60159.970000000008</v>
      </c>
      <c r="AT81" s="11">
        <f t="shared" si="16"/>
        <v>0.86006018659011019</v>
      </c>
      <c r="AU81" s="5">
        <f t="shared" si="15"/>
        <v>860.06018659011022</v>
      </c>
    </row>
    <row r="82" spans="1:47" x14ac:dyDescent="0.3">
      <c r="A82" s="1" t="s">
        <v>141</v>
      </c>
      <c r="B82" s="1" t="s">
        <v>142</v>
      </c>
      <c r="C82" s="1" t="s">
        <v>143</v>
      </c>
      <c r="D82" s="1" t="s">
        <v>144</v>
      </c>
      <c r="E82" s="1" t="s">
        <v>97</v>
      </c>
      <c r="F82" s="1">
        <v>34</v>
      </c>
      <c r="G82" s="1">
        <v>103</v>
      </c>
      <c r="H82" s="1">
        <v>34</v>
      </c>
      <c r="I82" s="2">
        <v>153.26</v>
      </c>
      <c r="J82" s="2">
        <v>40.28</v>
      </c>
      <c r="K82" s="2">
        <f t="shared" si="17"/>
        <v>40</v>
      </c>
      <c r="L82" s="2">
        <f t="shared" si="18"/>
        <v>0</v>
      </c>
      <c r="N82" s="4">
        <v>4.04</v>
      </c>
      <c r="O82" s="5">
        <v>7781.04</v>
      </c>
      <c r="P82" s="6">
        <v>8.07</v>
      </c>
      <c r="Q82" s="5">
        <v>13113.9</v>
      </c>
      <c r="R82" s="7">
        <v>24.71</v>
      </c>
      <c r="S82" s="5">
        <v>27775.65</v>
      </c>
      <c r="T82" s="8">
        <v>2.5</v>
      </c>
      <c r="U82" s="5">
        <v>898.90499999999997</v>
      </c>
      <c r="Z82" s="9">
        <v>0.05</v>
      </c>
      <c r="AA82" s="5">
        <v>6.468</v>
      </c>
      <c r="AB82" s="10">
        <v>0.63</v>
      </c>
      <c r="AC82" s="5">
        <v>82.290599999999998</v>
      </c>
      <c r="AL82" s="5" t="str">
        <f t="shared" si="11"/>
        <v/>
      </c>
      <c r="AN82" s="5" t="str">
        <f t="shared" si="12"/>
        <v/>
      </c>
      <c r="AP82" s="5" t="str">
        <f t="shared" si="13"/>
        <v/>
      </c>
      <c r="AS82" s="5">
        <f t="shared" si="14"/>
        <v>49658.253599999996</v>
      </c>
      <c r="AT82" s="11">
        <f t="shared" si="16"/>
        <v>0.70992533501853472</v>
      </c>
      <c r="AU82" s="5">
        <f t="shared" si="15"/>
        <v>709.92533501853472</v>
      </c>
    </row>
    <row r="83" spans="1:47" x14ac:dyDescent="0.3">
      <c r="A83" s="1" t="s">
        <v>141</v>
      </c>
      <c r="B83" s="1" t="s">
        <v>142</v>
      </c>
      <c r="C83" s="1" t="s">
        <v>143</v>
      </c>
      <c r="D83" s="1" t="s">
        <v>144</v>
      </c>
      <c r="E83" s="1" t="s">
        <v>127</v>
      </c>
      <c r="F83" s="1">
        <v>34</v>
      </c>
      <c r="G83" s="1">
        <v>103</v>
      </c>
      <c r="H83" s="1">
        <v>34</v>
      </c>
      <c r="I83" s="2">
        <v>153.26</v>
      </c>
      <c r="J83" s="2">
        <v>38.270000000000003</v>
      </c>
      <c r="K83" s="2">
        <f t="shared" si="17"/>
        <v>38.28</v>
      </c>
      <c r="L83" s="2">
        <f t="shared" si="18"/>
        <v>0</v>
      </c>
      <c r="N83" s="4">
        <v>12.83</v>
      </c>
      <c r="O83" s="5">
        <v>24710.58</v>
      </c>
      <c r="P83" s="6">
        <v>23.12</v>
      </c>
      <c r="Q83" s="5">
        <v>37431.279999999999</v>
      </c>
      <c r="R83" s="7">
        <v>2.2200000000000002</v>
      </c>
      <c r="S83" s="5">
        <v>2175.6</v>
      </c>
      <c r="AB83" s="10">
        <v>0.11</v>
      </c>
      <c r="AC83" s="5">
        <v>11.6424</v>
      </c>
      <c r="AL83" s="5" t="str">
        <f t="shared" si="11"/>
        <v/>
      </c>
      <c r="AN83" s="5" t="str">
        <f t="shared" si="12"/>
        <v/>
      </c>
      <c r="AP83" s="5" t="str">
        <f t="shared" si="13"/>
        <v/>
      </c>
      <c r="AS83" s="5">
        <f t="shared" si="14"/>
        <v>64329.102399999996</v>
      </c>
      <c r="AT83" s="11">
        <f t="shared" si="16"/>
        <v>0.91966302199482963</v>
      </c>
      <c r="AU83" s="5">
        <f t="shared" si="15"/>
        <v>919.66302199482959</v>
      </c>
    </row>
    <row r="84" spans="1:47" x14ac:dyDescent="0.3">
      <c r="A84" s="1" t="s">
        <v>141</v>
      </c>
      <c r="B84" s="1" t="s">
        <v>142</v>
      </c>
      <c r="C84" s="1" t="s">
        <v>143</v>
      </c>
      <c r="D84" s="1" t="s">
        <v>144</v>
      </c>
      <c r="E84" s="1" t="s">
        <v>128</v>
      </c>
      <c r="F84" s="1">
        <v>34</v>
      </c>
      <c r="G84" s="1">
        <v>103</v>
      </c>
      <c r="H84" s="1">
        <v>34</v>
      </c>
      <c r="I84" s="2">
        <v>153.26</v>
      </c>
      <c r="J84" s="2">
        <v>38.68</v>
      </c>
      <c r="K84" s="2">
        <f t="shared" si="17"/>
        <v>38.700000000000003</v>
      </c>
      <c r="L84" s="2">
        <f t="shared" si="18"/>
        <v>0</v>
      </c>
      <c r="N84" s="4">
        <v>7.8500000000000014</v>
      </c>
      <c r="O84" s="5">
        <v>15119.1</v>
      </c>
      <c r="P84" s="6">
        <v>22.81</v>
      </c>
      <c r="Q84" s="5">
        <v>36929.39</v>
      </c>
      <c r="R84" s="7">
        <v>7.22</v>
      </c>
      <c r="S84" s="5">
        <v>7075.5999999999995</v>
      </c>
      <c r="T84" s="8">
        <v>0.82</v>
      </c>
      <c r="U84" s="5">
        <v>241.08</v>
      </c>
      <c r="AL84" s="5" t="str">
        <f t="shared" si="11"/>
        <v/>
      </c>
      <c r="AN84" s="5" t="str">
        <f t="shared" si="12"/>
        <v/>
      </c>
      <c r="AP84" s="5" t="str">
        <f t="shared" si="13"/>
        <v/>
      </c>
      <c r="AS84" s="5">
        <f t="shared" si="14"/>
        <v>59365.17</v>
      </c>
      <c r="AT84" s="11">
        <f t="shared" si="16"/>
        <v>0.84869755066622543</v>
      </c>
      <c r="AU84" s="5">
        <f t="shared" si="15"/>
        <v>848.69755066622542</v>
      </c>
    </row>
    <row r="85" spans="1:47" x14ac:dyDescent="0.3">
      <c r="A85" s="1" t="s">
        <v>141</v>
      </c>
      <c r="B85" s="1" t="s">
        <v>142</v>
      </c>
      <c r="C85" s="1" t="s">
        <v>143</v>
      </c>
      <c r="D85" s="1" t="s">
        <v>144</v>
      </c>
      <c r="E85" s="1" t="s">
        <v>129</v>
      </c>
      <c r="F85" s="1">
        <v>34</v>
      </c>
      <c r="G85" s="1">
        <v>103</v>
      </c>
      <c r="H85" s="1">
        <v>34</v>
      </c>
      <c r="I85" s="2">
        <v>153.26</v>
      </c>
      <c r="J85" s="2">
        <v>30.67</v>
      </c>
      <c r="K85" s="2">
        <f t="shared" si="17"/>
        <v>30.679999999999996</v>
      </c>
      <c r="L85" s="2">
        <f t="shared" si="18"/>
        <v>0</v>
      </c>
      <c r="P85" s="6">
        <v>18.93</v>
      </c>
      <c r="Q85" s="5">
        <v>30647.67</v>
      </c>
      <c r="R85" s="7">
        <v>10.5</v>
      </c>
      <c r="S85" s="5">
        <v>10290</v>
      </c>
      <c r="T85" s="8">
        <v>0.95</v>
      </c>
      <c r="U85" s="5">
        <v>279.3</v>
      </c>
      <c r="Z85" s="9">
        <v>0.22</v>
      </c>
      <c r="AA85" s="5">
        <v>25.872</v>
      </c>
      <c r="AB85" s="10">
        <v>0.08</v>
      </c>
      <c r="AC85" s="5">
        <v>8.4672000000000001</v>
      </c>
      <c r="AL85" s="5" t="str">
        <f t="shared" si="11"/>
        <v/>
      </c>
      <c r="AN85" s="5" t="str">
        <f t="shared" si="12"/>
        <v/>
      </c>
      <c r="AP85" s="5" t="str">
        <f t="shared" si="13"/>
        <v/>
      </c>
      <c r="AS85" s="5">
        <f t="shared" si="14"/>
        <v>41251.309200000003</v>
      </c>
      <c r="AT85" s="11">
        <f t="shared" si="16"/>
        <v>0.58973780551483523</v>
      </c>
      <c r="AU85" s="5">
        <f t="shared" si="15"/>
        <v>589.73780551483526</v>
      </c>
    </row>
    <row r="86" spans="1:47" x14ac:dyDescent="0.3">
      <c r="A86" s="1" t="s">
        <v>145</v>
      </c>
      <c r="B86" s="1" t="s">
        <v>146</v>
      </c>
      <c r="C86" s="1" t="s">
        <v>147</v>
      </c>
      <c r="D86" s="1" t="s">
        <v>62</v>
      </c>
      <c r="E86" s="1" t="s">
        <v>129</v>
      </c>
      <c r="F86" s="1">
        <v>34</v>
      </c>
      <c r="G86" s="1">
        <v>103</v>
      </c>
      <c r="H86" s="1">
        <v>34</v>
      </c>
      <c r="I86" s="2">
        <v>6.74</v>
      </c>
      <c r="J86" s="2">
        <v>5.98</v>
      </c>
      <c r="K86" s="2">
        <f t="shared" si="17"/>
        <v>5.99</v>
      </c>
      <c r="L86" s="2">
        <f t="shared" si="18"/>
        <v>0</v>
      </c>
      <c r="Z86" s="9">
        <v>2.34</v>
      </c>
      <c r="AA86" s="5">
        <v>275.18400000000003</v>
      </c>
      <c r="AB86" s="10">
        <v>3.65</v>
      </c>
      <c r="AC86" s="5">
        <v>386.31599999999997</v>
      </c>
      <c r="AL86" s="5" t="str">
        <f t="shared" si="11"/>
        <v/>
      </c>
      <c r="AN86" s="5" t="str">
        <f t="shared" si="12"/>
        <v/>
      </c>
      <c r="AP86" s="5" t="str">
        <f t="shared" si="13"/>
        <v/>
      </c>
      <c r="AS86" s="5">
        <f t="shared" si="14"/>
        <v>661.5</v>
      </c>
      <c r="AT86" s="11">
        <f t="shared" si="16"/>
        <v>9.4569497529562903E-3</v>
      </c>
      <c r="AU86" s="5">
        <f t="shared" si="15"/>
        <v>9.4569497529562891</v>
      </c>
    </row>
    <row r="87" spans="1:47" x14ac:dyDescent="0.3">
      <c r="A87" s="1" t="s">
        <v>148</v>
      </c>
      <c r="B87" s="1" t="s">
        <v>149</v>
      </c>
      <c r="C87" s="1" t="s">
        <v>150</v>
      </c>
      <c r="D87" s="1" t="s">
        <v>62</v>
      </c>
      <c r="E87" s="1" t="s">
        <v>53</v>
      </c>
      <c r="F87" s="1">
        <v>34</v>
      </c>
      <c r="G87" s="1">
        <v>103</v>
      </c>
      <c r="H87" s="1">
        <v>34</v>
      </c>
      <c r="I87" s="2">
        <v>80</v>
      </c>
      <c r="J87" s="2">
        <v>38.65</v>
      </c>
      <c r="K87" s="2">
        <f t="shared" si="17"/>
        <v>38.64</v>
      </c>
      <c r="L87" s="2">
        <f t="shared" si="18"/>
        <v>0</v>
      </c>
      <c r="N87" s="4">
        <v>2.25</v>
      </c>
      <c r="O87" s="5">
        <v>4333.5</v>
      </c>
      <c r="P87" s="6">
        <v>31.37</v>
      </c>
      <c r="Q87" s="5">
        <v>50788.03</v>
      </c>
      <c r="R87" s="7">
        <v>5.0199999999999996</v>
      </c>
      <c r="S87" s="5">
        <v>4919.5999999999995</v>
      </c>
      <c r="AL87" s="5" t="str">
        <f t="shared" si="11"/>
        <v/>
      </c>
      <c r="AN87" s="5" t="str">
        <f t="shared" si="12"/>
        <v/>
      </c>
      <c r="AP87" s="5" t="str">
        <f t="shared" si="13"/>
        <v/>
      </c>
      <c r="AS87" s="5">
        <f t="shared" si="14"/>
        <v>60041.13</v>
      </c>
      <c r="AT87" s="11">
        <f t="shared" si="16"/>
        <v>0.85836122376525548</v>
      </c>
      <c r="AU87" s="5">
        <f t="shared" si="15"/>
        <v>858.36122376525543</v>
      </c>
    </row>
    <row r="88" spans="1:47" x14ac:dyDescent="0.3">
      <c r="A88" s="1" t="s">
        <v>148</v>
      </c>
      <c r="B88" s="1" t="s">
        <v>149</v>
      </c>
      <c r="C88" s="1" t="s">
        <v>150</v>
      </c>
      <c r="D88" s="1" t="s">
        <v>62</v>
      </c>
      <c r="E88" s="1" t="s">
        <v>58</v>
      </c>
      <c r="F88" s="1">
        <v>34</v>
      </c>
      <c r="G88" s="1">
        <v>103</v>
      </c>
      <c r="H88" s="1">
        <v>34</v>
      </c>
      <c r="I88" s="2">
        <v>80</v>
      </c>
      <c r="J88" s="2">
        <v>37.71</v>
      </c>
      <c r="K88" s="2">
        <f t="shared" si="17"/>
        <v>37.71</v>
      </c>
      <c r="L88" s="2">
        <f t="shared" si="18"/>
        <v>0</v>
      </c>
      <c r="P88" s="6">
        <v>19.98</v>
      </c>
      <c r="Q88" s="5">
        <v>32347.62</v>
      </c>
      <c r="R88" s="7">
        <v>17.73</v>
      </c>
      <c r="S88" s="5">
        <v>17375.400000000001</v>
      </c>
      <c r="AL88" s="5" t="str">
        <f t="shared" si="11"/>
        <v/>
      </c>
      <c r="AN88" s="5" t="str">
        <f t="shared" si="12"/>
        <v/>
      </c>
      <c r="AP88" s="5" t="str">
        <f t="shared" si="13"/>
        <v/>
      </c>
      <c r="AS88" s="5">
        <f t="shared" si="14"/>
        <v>49723.020000000004</v>
      </c>
      <c r="AT88" s="11">
        <f t="shared" si="16"/>
        <v>0.71085124974337222</v>
      </c>
      <c r="AU88" s="5">
        <f t="shared" si="15"/>
        <v>710.85124974337214</v>
      </c>
    </row>
    <row r="89" spans="1:47" x14ac:dyDescent="0.3">
      <c r="A89" s="1" t="s">
        <v>151</v>
      </c>
      <c r="B89" s="1" t="s">
        <v>152</v>
      </c>
      <c r="C89" s="1" t="s">
        <v>153</v>
      </c>
      <c r="D89" s="1" t="s">
        <v>154</v>
      </c>
      <c r="E89" s="1" t="s">
        <v>70</v>
      </c>
      <c r="F89" s="1">
        <v>35</v>
      </c>
      <c r="G89" s="1">
        <v>103</v>
      </c>
      <c r="H89" s="1">
        <v>34</v>
      </c>
      <c r="I89" s="2">
        <v>160</v>
      </c>
      <c r="J89" s="2">
        <v>38.799999999999997</v>
      </c>
      <c r="K89" s="2">
        <f t="shared" si="17"/>
        <v>20.9</v>
      </c>
      <c r="L89" s="2">
        <f t="shared" si="18"/>
        <v>0</v>
      </c>
      <c r="N89" s="4">
        <v>5.33</v>
      </c>
      <c r="O89" s="5">
        <v>10265.58</v>
      </c>
      <c r="P89" s="6">
        <v>12.92</v>
      </c>
      <c r="Q89" s="5">
        <v>20917.48</v>
      </c>
      <c r="R89" s="7">
        <v>2.65</v>
      </c>
      <c r="S89" s="5">
        <v>2597</v>
      </c>
      <c r="AL89" s="5" t="str">
        <f t="shared" si="11"/>
        <v/>
      </c>
      <c r="AN89" s="5" t="str">
        <f t="shared" si="12"/>
        <v/>
      </c>
      <c r="AP89" s="5" t="str">
        <f t="shared" si="13"/>
        <v/>
      </c>
      <c r="AS89" s="5">
        <f t="shared" si="14"/>
        <v>33780.06</v>
      </c>
      <c r="AT89" s="11">
        <f t="shared" si="16"/>
        <v>0.48292718075865249</v>
      </c>
      <c r="AU89" s="5">
        <f t="shared" si="15"/>
        <v>482.92718075865253</v>
      </c>
    </row>
    <row r="90" spans="1:47" x14ac:dyDescent="0.3">
      <c r="A90" s="1" t="s">
        <v>151</v>
      </c>
      <c r="B90" s="1" t="s">
        <v>152</v>
      </c>
      <c r="C90" s="1" t="s">
        <v>153</v>
      </c>
      <c r="D90" s="1" t="s">
        <v>154</v>
      </c>
      <c r="E90" s="1" t="s">
        <v>69</v>
      </c>
      <c r="F90" s="1">
        <v>35</v>
      </c>
      <c r="G90" s="1">
        <v>103</v>
      </c>
      <c r="H90" s="1">
        <v>34</v>
      </c>
      <c r="I90" s="2">
        <v>160</v>
      </c>
      <c r="J90" s="2">
        <v>39.93</v>
      </c>
      <c r="K90" s="2">
        <f t="shared" si="17"/>
        <v>9.5500000000000007</v>
      </c>
      <c r="L90" s="2">
        <f t="shared" si="18"/>
        <v>0</v>
      </c>
      <c r="P90" s="6">
        <v>6.07</v>
      </c>
      <c r="Q90" s="5">
        <v>9827.3300000000017</v>
      </c>
      <c r="R90" s="7">
        <v>3.48</v>
      </c>
      <c r="S90" s="5">
        <v>3410.4</v>
      </c>
      <c r="AL90" s="5" t="str">
        <f t="shared" si="11"/>
        <v/>
      </c>
      <c r="AN90" s="5" t="str">
        <f t="shared" si="12"/>
        <v/>
      </c>
      <c r="AP90" s="5" t="str">
        <f t="shared" si="13"/>
        <v/>
      </c>
      <c r="AS90" s="5">
        <f t="shared" si="14"/>
        <v>13237.730000000001</v>
      </c>
      <c r="AT90" s="11">
        <f t="shared" si="16"/>
        <v>0.18924950484233119</v>
      </c>
      <c r="AU90" s="5">
        <f t="shared" si="15"/>
        <v>189.24950484233119</v>
      </c>
    </row>
    <row r="91" spans="1:47" x14ac:dyDescent="0.3">
      <c r="A91" s="1" t="s">
        <v>155</v>
      </c>
      <c r="B91" s="1" t="s">
        <v>156</v>
      </c>
      <c r="C91" s="1" t="s">
        <v>157</v>
      </c>
      <c r="D91" s="1" t="s">
        <v>66</v>
      </c>
      <c r="E91" s="1" t="s">
        <v>58</v>
      </c>
      <c r="F91" s="1">
        <v>35</v>
      </c>
      <c r="G91" s="1">
        <v>103</v>
      </c>
      <c r="H91" s="1">
        <v>34</v>
      </c>
      <c r="I91" s="2">
        <v>5.74</v>
      </c>
      <c r="J91" s="2">
        <v>5.14</v>
      </c>
      <c r="K91" s="2">
        <f t="shared" si="17"/>
        <v>5.13</v>
      </c>
      <c r="L91" s="2">
        <f t="shared" si="18"/>
        <v>0</v>
      </c>
      <c r="Z91" s="9">
        <v>3.7</v>
      </c>
      <c r="AA91" s="5">
        <v>435.11999999999989</v>
      </c>
      <c r="AB91" s="10">
        <v>1.43</v>
      </c>
      <c r="AC91" s="5">
        <v>151.35120000000001</v>
      </c>
      <c r="AL91" s="5" t="str">
        <f t="shared" si="11"/>
        <v/>
      </c>
      <c r="AN91" s="5" t="str">
        <f t="shared" si="12"/>
        <v/>
      </c>
      <c r="AP91" s="5" t="str">
        <f t="shared" si="13"/>
        <v/>
      </c>
      <c r="AS91" s="5">
        <f t="shared" si="14"/>
        <v>586.47119999999995</v>
      </c>
      <c r="AT91" s="11">
        <f t="shared" si="16"/>
        <v>8.3843214965320916E-3</v>
      </c>
      <c r="AU91" s="5">
        <f t="shared" si="15"/>
        <v>8.3843214965320918</v>
      </c>
    </row>
    <row r="92" spans="1:47" x14ac:dyDescent="0.3">
      <c r="A92" s="1" t="s">
        <v>158</v>
      </c>
      <c r="B92" s="1" t="s">
        <v>159</v>
      </c>
      <c r="C92" s="1" t="s">
        <v>160</v>
      </c>
      <c r="D92" s="1" t="s">
        <v>52</v>
      </c>
      <c r="E92" s="1" t="s">
        <v>74</v>
      </c>
      <c r="F92" s="1">
        <v>35</v>
      </c>
      <c r="G92" s="1">
        <v>103</v>
      </c>
      <c r="H92" s="1">
        <v>34</v>
      </c>
      <c r="I92" s="2">
        <v>154.26</v>
      </c>
      <c r="J92" s="2">
        <v>38.85</v>
      </c>
      <c r="K92" s="2">
        <f t="shared" si="17"/>
        <v>38.86</v>
      </c>
      <c r="L92" s="2">
        <f t="shared" si="18"/>
        <v>0</v>
      </c>
      <c r="N92" s="4">
        <v>7.28</v>
      </c>
      <c r="O92" s="5">
        <v>14021.28</v>
      </c>
      <c r="P92" s="6">
        <v>18.899999999999999</v>
      </c>
      <c r="Q92" s="5">
        <v>30599.1</v>
      </c>
      <c r="R92" s="7">
        <v>12.68</v>
      </c>
      <c r="S92" s="5">
        <v>12426.4</v>
      </c>
      <c r="AL92" s="5" t="str">
        <f t="shared" si="11"/>
        <v/>
      </c>
      <c r="AN92" s="5" t="str">
        <f t="shared" si="12"/>
        <v/>
      </c>
      <c r="AP92" s="5" t="str">
        <f t="shared" si="13"/>
        <v/>
      </c>
      <c r="AS92" s="5">
        <f t="shared" si="14"/>
        <v>57046.78</v>
      </c>
      <c r="AT92" s="11">
        <f t="shared" si="16"/>
        <v>0.81555333639902006</v>
      </c>
      <c r="AU92" s="5">
        <f t="shared" si="15"/>
        <v>815.55333639902005</v>
      </c>
    </row>
    <row r="93" spans="1:47" x14ac:dyDescent="0.3">
      <c r="A93" s="1" t="s">
        <v>158</v>
      </c>
      <c r="B93" s="1" t="s">
        <v>159</v>
      </c>
      <c r="C93" s="1" t="s">
        <v>160</v>
      </c>
      <c r="D93" s="1" t="s">
        <v>52</v>
      </c>
      <c r="E93" s="1" t="s">
        <v>53</v>
      </c>
      <c r="F93" s="1">
        <v>35</v>
      </c>
      <c r="G93" s="1">
        <v>103</v>
      </c>
      <c r="H93" s="1">
        <v>34</v>
      </c>
      <c r="I93" s="2">
        <v>154.26</v>
      </c>
      <c r="J93" s="2">
        <v>39.090000000000003</v>
      </c>
      <c r="K93" s="2">
        <f t="shared" si="17"/>
        <v>39.11</v>
      </c>
      <c r="L93" s="2">
        <f t="shared" si="18"/>
        <v>0</v>
      </c>
      <c r="N93" s="4">
        <v>0.12</v>
      </c>
      <c r="O93" s="5">
        <v>231.12</v>
      </c>
      <c r="P93" s="6">
        <v>14.68</v>
      </c>
      <c r="Q93" s="5">
        <v>23766.92</v>
      </c>
      <c r="R93" s="7">
        <v>18.5</v>
      </c>
      <c r="S93" s="5">
        <v>18130</v>
      </c>
      <c r="T93" s="8">
        <v>5.81</v>
      </c>
      <c r="U93" s="5">
        <v>1708.14</v>
      </c>
      <c r="AL93" s="5" t="str">
        <f t="shared" si="11"/>
        <v/>
      </c>
      <c r="AN93" s="5" t="str">
        <f t="shared" si="12"/>
        <v/>
      </c>
      <c r="AP93" s="5" t="str">
        <f t="shared" si="13"/>
        <v/>
      </c>
      <c r="AS93" s="5">
        <f t="shared" si="14"/>
        <v>43836.179999999993</v>
      </c>
      <c r="AT93" s="11">
        <f t="shared" si="16"/>
        <v>0.62669168801443287</v>
      </c>
      <c r="AU93" s="5">
        <f t="shared" si="15"/>
        <v>626.69168801443288</v>
      </c>
    </row>
    <row r="94" spans="1:47" x14ac:dyDescent="0.3">
      <c r="A94" s="1" t="s">
        <v>158</v>
      </c>
      <c r="B94" s="1" t="s">
        <v>159</v>
      </c>
      <c r="C94" s="1" t="s">
        <v>160</v>
      </c>
      <c r="D94" s="1" t="s">
        <v>52</v>
      </c>
      <c r="E94" s="1" t="s">
        <v>58</v>
      </c>
      <c r="F94" s="1">
        <v>35</v>
      </c>
      <c r="G94" s="1">
        <v>103</v>
      </c>
      <c r="H94" s="1">
        <v>34</v>
      </c>
      <c r="I94" s="2">
        <v>154.26</v>
      </c>
      <c r="J94" s="2">
        <v>33.07</v>
      </c>
      <c r="K94" s="2">
        <f t="shared" si="17"/>
        <v>33.059999999999995</v>
      </c>
      <c r="L94" s="2">
        <f t="shared" si="18"/>
        <v>0</v>
      </c>
      <c r="R94" s="7">
        <v>24.84</v>
      </c>
      <c r="S94" s="5">
        <v>24343.200000000001</v>
      </c>
      <c r="T94" s="8">
        <v>7.95</v>
      </c>
      <c r="U94" s="5">
        <v>2337.3000000000002</v>
      </c>
      <c r="Z94" s="9">
        <v>0.16</v>
      </c>
      <c r="AA94" s="5">
        <v>18.815999999999999</v>
      </c>
      <c r="AB94" s="10">
        <v>0.11</v>
      </c>
      <c r="AC94" s="5">
        <v>11.6424</v>
      </c>
      <c r="AL94" s="5" t="str">
        <f t="shared" si="11"/>
        <v/>
      </c>
      <c r="AN94" s="5" t="str">
        <f t="shared" si="12"/>
        <v/>
      </c>
      <c r="AP94" s="5" t="str">
        <f t="shared" si="13"/>
        <v/>
      </c>
      <c r="AS94" s="5">
        <f t="shared" si="14"/>
        <v>26710.9584</v>
      </c>
      <c r="AT94" s="11">
        <f t="shared" si="16"/>
        <v>0.38186574670008427</v>
      </c>
      <c r="AU94" s="5">
        <f t="shared" si="15"/>
        <v>381.86574670008423</v>
      </c>
    </row>
    <row r="95" spans="1:47" x14ac:dyDescent="0.3">
      <c r="A95" s="1" t="s">
        <v>158</v>
      </c>
      <c r="B95" s="1" t="s">
        <v>159</v>
      </c>
      <c r="C95" s="1" t="s">
        <v>160</v>
      </c>
      <c r="D95" s="1" t="s">
        <v>52</v>
      </c>
      <c r="E95" s="1" t="s">
        <v>78</v>
      </c>
      <c r="F95" s="1">
        <v>35</v>
      </c>
      <c r="G95" s="1">
        <v>103</v>
      </c>
      <c r="H95" s="1">
        <v>34</v>
      </c>
      <c r="I95" s="2">
        <v>154.26</v>
      </c>
      <c r="J95" s="2">
        <v>39.85</v>
      </c>
      <c r="K95" s="2">
        <f t="shared" si="17"/>
        <v>39.86</v>
      </c>
      <c r="L95" s="2">
        <f t="shared" si="18"/>
        <v>0</v>
      </c>
      <c r="N95" s="4">
        <v>10.56</v>
      </c>
      <c r="O95" s="5">
        <v>20338.560000000001</v>
      </c>
      <c r="P95" s="6">
        <v>26.34</v>
      </c>
      <c r="Q95" s="5">
        <v>42644.46</v>
      </c>
      <c r="R95" s="7">
        <v>2.96</v>
      </c>
      <c r="S95" s="5">
        <v>2900.8</v>
      </c>
      <c r="AL95" s="5" t="str">
        <f t="shared" si="11"/>
        <v/>
      </c>
      <c r="AN95" s="5" t="str">
        <f t="shared" si="12"/>
        <v/>
      </c>
      <c r="AP95" s="5" t="str">
        <f t="shared" si="13"/>
        <v/>
      </c>
      <c r="AS95" s="5">
        <f t="shared" si="14"/>
        <v>65883.820000000007</v>
      </c>
      <c r="AT95" s="11">
        <f t="shared" si="16"/>
        <v>0.94188960736631389</v>
      </c>
      <c r="AU95" s="5">
        <f t="shared" si="15"/>
        <v>941.88960736631395</v>
      </c>
    </row>
    <row r="96" spans="1:47" x14ac:dyDescent="0.3">
      <c r="A96" s="1" t="s">
        <v>161</v>
      </c>
      <c r="B96" s="1" t="s">
        <v>162</v>
      </c>
      <c r="C96" s="1" t="s">
        <v>163</v>
      </c>
      <c r="D96" s="1" t="s">
        <v>164</v>
      </c>
      <c r="E96" s="1" t="s">
        <v>127</v>
      </c>
      <c r="F96" s="1">
        <v>35</v>
      </c>
      <c r="G96" s="1">
        <v>103</v>
      </c>
      <c r="H96" s="1">
        <v>34</v>
      </c>
      <c r="I96" s="2">
        <v>80</v>
      </c>
      <c r="J96" s="2">
        <v>37.950000000000003</v>
      </c>
      <c r="K96" s="2">
        <f t="shared" si="17"/>
        <v>6</v>
      </c>
      <c r="L96" s="2">
        <f t="shared" si="18"/>
        <v>0</v>
      </c>
      <c r="P96" s="6">
        <v>1.1100000000000001</v>
      </c>
      <c r="Q96" s="5">
        <v>1797.09</v>
      </c>
      <c r="R96" s="7">
        <v>4.8899999999999997</v>
      </c>
      <c r="S96" s="5">
        <v>4792.2</v>
      </c>
      <c r="AL96" s="5" t="str">
        <f t="shared" si="11"/>
        <v/>
      </c>
      <c r="AN96" s="5" t="str">
        <f t="shared" si="12"/>
        <v/>
      </c>
      <c r="AP96" s="5" t="str">
        <f t="shared" si="13"/>
        <v/>
      </c>
      <c r="AS96" s="5">
        <f t="shared" si="14"/>
        <v>6589.29</v>
      </c>
      <c r="AT96" s="11">
        <f t="shared" si="16"/>
        <v>9.4201941704697437E-2</v>
      </c>
      <c r="AU96" s="5">
        <f t="shared" si="15"/>
        <v>94.201941704697433</v>
      </c>
    </row>
    <row r="97" spans="1:47" x14ac:dyDescent="0.3">
      <c r="A97" s="1" t="s">
        <v>161</v>
      </c>
      <c r="B97" s="1" t="s">
        <v>162</v>
      </c>
      <c r="C97" s="1" t="s">
        <v>163</v>
      </c>
      <c r="D97" s="1" t="s">
        <v>164</v>
      </c>
      <c r="E97" s="1" t="s">
        <v>129</v>
      </c>
      <c r="F97" s="1">
        <v>35</v>
      </c>
      <c r="G97" s="1">
        <v>103</v>
      </c>
      <c r="H97" s="1">
        <v>34</v>
      </c>
      <c r="I97" s="2">
        <v>80</v>
      </c>
      <c r="J97" s="2">
        <v>37.229999999999997</v>
      </c>
      <c r="K97" s="2">
        <f t="shared" si="17"/>
        <v>36.5</v>
      </c>
      <c r="L97" s="2">
        <f t="shared" si="18"/>
        <v>0</v>
      </c>
      <c r="P97" s="6">
        <v>32.630000000000003</v>
      </c>
      <c r="Q97" s="5">
        <v>53155.817499999997</v>
      </c>
      <c r="R97" s="7">
        <v>3.87</v>
      </c>
      <c r="S97" s="5">
        <v>3792.6</v>
      </c>
      <c r="AL97" s="5" t="str">
        <f t="shared" si="11"/>
        <v/>
      </c>
      <c r="AN97" s="5" t="str">
        <f t="shared" si="12"/>
        <v/>
      </c>
      <c r="AP97" s="5" t="str">
        <f t="shared" si="13"/>
        <v/>
      </c>
      <c r="AS97" s="5">
        <f t="shared" si="14"/>
        <v>56948.417499999996</v>
      </c>
      <c r="AT97" s="11">
        <f t="shared" si="16"/>
        <v>0.81414712442611725</v>
      </c>
      <c r="AU97" s="5">
        <f t="shared" si="15"/>
        <v>814.14712442611733</v>
      </c>
    </row>
    <row r="98" spans="1:47" x14ac:dyDescent="0.3">
      <c r="A98" s="1" t="s">
        <v>165</v>
      </c>
      <c r="B98" s="1" t="s">
        <v>166</v>
      </c>
      <c r="C98" s="1" t="s">
        <v>167</v>
      </c>
      <c r="D98" s="1" t="s">
        <v>168</v>
      </c>
      <c r="E98" s="1" t="s">
        <v>128</v>
      </c>
      <c r="F98" s="1">
        <v>35</v>
      </c>
      <c r="G98" s="1">
        <v>103</v>
      </c>
      <c r="H98" s="1">
        <v>34</v>
      </c>
      <c r="I98" s="2">
        <v>80</v>
      </c>
      <c r="J98" s="2">
        <v>39.21</v>
      </c>
      <c r="K98" s="2">
        <f t="shared" si="17"/>
        <v>39.21</v>
      </c>
      <c r="L98" s="2">
        <f t="shared" si="18"/>
        <v>0</v>
      </c>
      <c r="N98" s="4">
        <v>6.7</v>
      </c>
      <c r="O98" s="5">
        <v>12904.2</v>
      </c>
      <c r="P98" s="6">
        <v>19.87</v>
      </c>
      <c r="Q98" s="5">
        <v>32169.53</v>
      </c>
      <c r="R98" s="7">
        <v>12.15</v>
      </c>
      <c r="S98" s="5">
        <v>11907</v>
      </c>
      <c r="T98" s="8">
        <v>0.49</v>
      </c>
      <c r="U98" s="5">
        <v>144.06</v>
      </c>
      <c r="AL98" s="5" t="str">
        <f t="shared" si="11"/>
        <v/>
      </c>
      <c r="AN98" s="5" t="str">
        <f t="shared" si="12"/>
        <v/>
      </c>
      <c r="AP98" s="5" t="str">
        <f t="shared" si="13"/>
        <v/>
      </c>
      <c r="AS98" s="5">
        <f t="shared" si="14"/>
        <v>57124.789999999994</v>
      </c>
      <c r="AT98" s="11">
        <f t="shared" si="16"/>
        <v>0.81666858454751312</v>
      </c>
      <c r="AU98" s="5">
        <f t="shared" si="15"/>
        <v>816.66858454751309</v>
      </c>
    </row>
    <row r="99" spans="1:47" x14ac:dyDescent="0.3">
      <c r="A99" s="1" t="s">
        <v>165</v>
      </c>
      <c r="B99" s="1" t="s">
        <v>166</v>
      </c>
      <c r="C99" s="1" t="s">
        <v>167</v>
      </c>
      <c r="D99" s="1" t="s">
        <v>168</v>
      </c>
      <c r="E99" s="1" t="s">
        <v>97</v>
      </c>
      <c r="F99" s="1">
        <v>35</v>
      </c>
      <c r="G99" s="1">
        <v>103</v>
      </c>
      <c r="H99" s="1">
        <v>34</v>
      </c>
      <c r="I99" s="2">
        <v>80</v>
      </c>
      <c r="J99" s="2">
        <v>39.99</v>
      </c>
      <c r="K99" s="2">
        <f t="shared" si="17"/>
        <v>29.080000000000002</v>
      </c>
      <c r="L99" s="2">
        <f t="shared" si="18"/>
        <v>0</v>
      </c>
      <c r="N99" s="4">
        <v>4.83</v>
      </c>
      <c r="O99" s="5">
        <v>9302.58</v>
      </c>
      <c r="P99" s="6">
        <v>20.190000000000001</v>
      </c>
      <c r="Q99" s="5">
        <v>32687.61</v>
      </c>
      <c r="R99" s="7">
        <v>4.0599999999999996</v>
      </c>
      <c r="S99" s="5">
        <v>3978.8</v>
      </c>
      <c r="AL99" s="5" t="str">
        <f t="shared" si="11"/>
        <v/>
      </c>
      <c r="AN99" s="5" t="str">
        <f t="shared" si="12"/>
        <v/>
      </c>
      <c r="AP99" s="5" t="str">
        <f t="shared" si="13"/>
        <v/>
      </c>
      <c r="AS99" s="5">
        <f t="shared" si="14"/>
        <v>45968.990000000005</v>
      </c>
      <c r="AT99" s="11">
        <f t="shared" ref="AT99:AT130" si="19">(AS99/$AS$266)*100</f>
        <v>0.65718280971148935</v>
      </c>
      <c r="AU99" s="5">
        <f t="shared" si="15"/>
        <v>657.18280971148931</v>
      </c>
    </row>
    <row r="100" spans="1:47" x14ac:dyDescent="0.3">
      <c r="A100" s="1" t="s">
        <v>169</v>
      </c>
      <c r="B100" s="1" t="s">
        <v>170</v>
      </c>
      <c r="C100" s="1" t="s">
        <v>171</v>
      </c>
      <c r="D100" s="1" t="s">
        <v>62</v>
      </c>
      <c r="E100" s="1" t="s">
        <v>128</v>
      </c>
      <c r="F100" s="1">
        <v>1</v>
      </c>
      <c r="G100" s="1">
        <v>102</v>
      </c>
      <c r="H100" s="1">
        <v>34</v>
      </c>
      <c r="I100" s="2">
        <v>79.510000000000005</v>
      </c>
      <c r="J100" s="2">
        <v>37.75</v>
      </c>
      <c r="K100" s="2">
        <f t="shared" si="17"/>
        <v>4.8500000000000005</v>
      </c>
      <c r="L100" s="2">
        <f t="shared" si="18"/>
        <v>0</v>
      </c>
      <c r="P100" s="6">
        <v>0.53</v>
      </c>
      <c r="Q100" s="5">
        <v>858.07</v>
      </c>
      <c r="R100" s="7">
        <v>4.32</v>
      </c>
      <c r="S100" s="5">
        <v>4233.6000000000004</v>
      </c>
      <c r="AL100" s="5" t="str">
        <f t="shared" si="11"/>
        <v/>
      </c>
      <c r="AN100" s="5" t="str">
        <f t="shared" si="12"/>
        <v/>
      </c>
      <c r="AP100" s="5" t="str">
        <f t="shared" si="13"/>
        <v/>
      </c>
      <c r="AS100" s="5">
        <f t="shared" si="14"/>
        <v>5091.67</v>
      </c>
      <c r="AT100" s="11">
        <f t="shared" si="19"/>
        <v>7.2791636203529783E-2</v>
      </c>
      <c r="AU100" s="5">
        <f t="shared" si="15"/>
        <v>72.791636203529777</v>
      </c>
    </row>
    <row r="101" spans="1:47" x14ac:dyDescent="0.3">
      <c r="A101" s="1" t="s">
        <v>172</v>
      </c>
      <c r="B101" s="1" t="s">
        <v>173</v>
      </c>
      <c r="C101" s="1" t="s">
        <v>174</v>
      </c>
      <c r="D101" s="1" t="s">
        <v>62</v>
      </c>
      <c r="E101" s="1" t="s">
        <v>70</v>
      </c>
      <c r="F101" s="1">
        <v>1</v>
      </c>
      <c r="G101" s="1">
        <v>102</v>
      </c>
      <c r="H101" s="1">
        <v>34</v>
      </c>
      <c r="I101" s="2">
        <v>80</v>
      </c>
      <c r="J101" s="2">
        <v>0.12</v>
      </c>
      <c r="K101" s="2">
        <f t="shared" si="17"/>
        <v>6.0000000000000005E-2</v>
      </c>
      <c r="L101" s="2">
        <f t="shared" si="18"/>
        <v>0</v>
      </c>
      <c r="R101" s="7">
        <v>0.01</v>
      </c>
      <c r="S101" s="5">
        <v>9.8000000000000007</v>
      </c>
      <c r="T101" s="8">
        <v>0.05</v>
      </c>
      <c r="U101" s="5">
        <v>14.7</v>
      </c>
      <c r="AL101" s="5" t="str">
        <f t="shared" si="11"/>
        <v/>
      </c>
      <c r="AN101" s="5" t="str">
        <f t="shared" si="12"/>
        <v/>
      </c>
      <c r="AP101" s="5" t="str">
        <f t="shared" si="13"/>
        <v/>
      </c>
      <c r="AS101" s="5">
        <f t="shared" si="14"/>
        <v>24.5</v>
      </c>
      <c r="AT101" s="11">
        <f t="shared" si="19"/>
        <v>3.5025739825764033E-4</v>
      </c>
      <c r="AU101" s="5">
        <f t="shared" si="15"/>
        <v>0.35025739825764035</v>
      </c>
    </row>
    <row r="102" spans="1:47" x14ac:dyDescent="0.3">
      <c r="A102" s="1" t="s">
        <v>172</v>
      </c>
      <c r="B102" s="1" t="s">
        <v>173</v>
      </c>
      <c r="C102" s="1" t="s">
        <v>174</v>
      </c>
      <c r="D102" s="1" t="s">
        <v>62</v>
      </c>
      <c r="E102" s="1" t="s">
        <v>68</v>
      </c>
      <c r="F102" s="1">
        <v>1</v>
      </c>
      <c r="G102" s="1">
        <v>102</v>
      </c>
      <c r="H102" s="1">
        <v>34</v>
      </c>
      <c r="I102" s="2">
        <v>80</v>
      </c>
      <c r="J102" s="2">
        <v>39.25</v>
      </c>
      <c r="K102" s="2">
        <f t="shared" si="17"/>
        <v>6.29</v>
      </c>
      <c r="L102" s="2">
        <f t="shared" si="18"/>
        <v>0</v>
      </c>
      <c r="R102" s="7">
        <v>1.55</v>
      </c>
      <c r="S102" s="5">
        <v>1519</v>
      </c>
      <c r="T102" s="8">
        <v>4.74</v>
      </c>
      <c r="U102" s="5">
        <v>1393.56</v>
      </c>
      <c r="AL102" s="5" t="str">
        <f t="shared" si="11"/>
        <v/>
      </c>
      <c r="AN102" s="5" t="str">
        <f t="shared" si="12"/>
        <v/>
      </c>
      <c r="AP102" s="5" t="str">
        <f t="shared" si="13"/>
        <v/>
      </c>
      <c r="AS102" s="5">
        <f t="shared" si="14"/>
        <v>2912.56</v>
      </c>
      <c r="AT102" s="11">
        <f t="shared" si="19"/>
        <v>4.1638599504868284E-2</v>
      </c>
      <c r="AU102" s="5">
        <f t="shared" si="15"/>
        <v>41.638599504868282</v>
      </c>
    </row>
    <row r="103" spans="1:47" x14ac:dyDescent="0.3">
      <c r="A103" s="1" t="s">
        <v>175</v>
      </c>
      <c r="B103" s="1" t="s">
        <v>176</v>
      </c>
      <c r="C103" s="1" t="s">
        <v>177</v>
      </c>
      <c r="D103" s="1" t="s">
        <v>62</v>
      </c>
      <c r="E103" s="1" t="s">
        <v>74</v>
      </c>
      <c r="F103" s="1">
        <v>1</v>
      </c>
      <c r="G103" s="1">
        <v>102</v>
      </c>
      <c r="H103" s="1">
        <v>34</v>
      </c>
      <c r="I103" s="2">
        <v>80</v>
      </c>
      <c r="J103" s="2">
        <v>39.22</v>
      </c>
      <c r="K103" s="2">
        <f t="shared" si="17"/>
        <v>28.79</v>
      </c>
      <c r="L103" s="2">
        <f t="shared" si="18"/>
        <v>0</v>
      </c>
      <c r="P103" s="6">
        <v>11.3</v>
      </c>
      <c r="Q103" s="5">
        <v>18294.7</v>
      </c>
      <c r="R103" s="7">
        <v>16.489999999999998</v>
      </c>
      <c r="S103" s="5">
        <v>16160.2</v>
      </c>
      <c r="T103" s="8">
        <v>1</v>
      </c>
      <c r="U103" s="5">
        <v>294</v>
      </c>
      <c r="AL103" s="5" t="str">
        <f t="shared" si="11"/>
        <v/>
      </c>
      <c r="AN103" s="5" t="str">
        <f t="shared" si="12"/>
        <v/>
      </c>
      <c r="AP103" s="5" t="str">
        <f t="shared" si="13"/>
        <v/>
      </c>
      <c r="AS103" s="5">
        <f t="shared" si="14"/>
        <v>34748.9</v>
      </c>
      <c r="AT103" s="11">
        <f t="shared" si="19"/>
        <v>0.49677793086999666</v>
      </c>
      <c r="AU103" s="5">
        <f t="shared" si="15"/>
        <v>496.77793086999668</v>
      </c>
    </row>
    <row r="104" spans="1:47" x14ac:dyDescent="0.3">
      <c r="A104" s="1" t="s">
        <v>175</v>
      </c>
      <c r="B104" s="1" t="s">
        <v>176</v>
      </c>
      <c r="C104" s="1" t="s">
        <v>177</v>
      </c>
      <c r="D104" s="1" t="s">
        <v>62</v>
      </c>
      <c r="E104" s="1" t="s">
        <v>78</v>
      </c>
      <c r="F104" s="1">
        <v>1</v>
      </c>
      <c r="G104" s="1">
        <v>102</v>
      </c>
      <c r="H104" s="1">
        <v>34</v>
      </c>
      <c r="I104" s="2">
        <v>80</v>
      </c>
      <c r="J104" s="2">
        <v>39.950000000000003</v>
      </c>
      <c r="K104" s="2">
        <f t="shared" si="17"/>
        <v>0.53</v>
      </c>
      <c r="L104" s="2">
        <f t="shared" si="18"/>
        <v>0</v>
      </c>
      <c r="R104" s="7">
        <v>0.53</v>
      </c>
      <c r="S104" s="5">
        <v>519.4</v>
      </c>
      <c r="AL104" s="5" t="str">
        <f t="shared" si="11"/>
        <v/>
      </c>
      <c r="AN104" s="5" t="str">
        <f t="shared" si="12"/>
        <v/>
      </c>
      <c r="AP104" s="5" t="str">
        <f t="shared" si="13"/>
        <v/>
      </c>
      <c r="AS104" s="5">
        <f t="shared" si="14"/>
        <v>519.4</v>
      </c>
      <c r="AT104" s="11">
        <f t="shared" si="19"/>
        <v>7.4254568430619748E-3</v>
      </c>
      <c r="AU104" s="5">
        <f t="shared" si="15"/>
        <v>7.4254568430619754</v>
      </c>
    </row>
    <row r="105" spans="1:47" x14ac:dyDescent="0.3">
      <c r="A105" s="1" t="s">
        <v>178</v>
      </c>
      <c r="B105" s="1" t="s">
        <v>176</v>
      </c>
      <c r="C105" s="1" t="s">
        <v>177</v>
      </c>
      <c r="D105" s="1" t="s">
        <v>62</v>
      </c>
      <c r="E105" s="1" t="s">
        <v>70</v>
      </c>
      <c r="F105" s="1">
        <v>1</v>
      </c>
      <c r="G105" s="1">
        <v>102</v>
      </c>
      <c r="H105" s="1">
        <v>34</v>
      </c>
      <c r="I105" s="2">
        <v>80</v>
      </c>
      <c r="J105" s="2">
        <v>39.17</v>
      </c>
      <c r="K105" s="2">
        <f t="shared" si="17"/>
        <v>28.28</v>
      </c>
      <c r="L105" s="2">
        <f t="shared" si="18"/>
        <v>0</v>
      </c>
      <c r="R105" s="7">
        <v>19.86</v>
      </c>
      <c r="S105" s="5">
        <v>19462.8</v>
      </c>
      <c r="T105" s="8">
        <v>8.42</v>
      </c>
      <c r="U105" s="5">
        <v>2475.48</v>
      </c>
      <c r="AL105" s="5" t="str">
        <f t="shared" si="11"/>
        <v/>
      </c>
      <c r="AN105" s="5" t="str">
        <f t="shared" si="12"/>
        <v/>
      </c>
      <c r="AP105" s="5" t="str">
        <f t="shared" si="13"/>
        <v/>
      </c>
      <c r="AS105" s="5">
        <f t="shared" si="14"/>
        <v>21938.28</v>
      </c>
      <c r="AT105" s="11">
        <f t="shared" si="19"/>
        <v>0.31363448469582145</v>
      </c>
      <c r="AU105" s="5">
        <f t="shared" si="15"/>
        <v>313.63448469582147</v>
      </c>
    </row>
    <row r="106" spans="1:47" x14ac:dyDescent="0.3">
      <c r="A106" s="1" t="s">
        <v>179</v>
      </c>
      <c r="B106" s="1" t="s">
        <v>176</v>
      </c>
      <c r="C106" s="1" t="s">
        <v>177</v>
      </c>
      <c r="D106" s="1" t="s">
        <v>62</v>
      </c>
      <c r="E106" s="1" t="s">
        <v>53</v>
      </c>
      <c r="F106" s="1">
        <v>1</v>
      </c>
      <c r="G106" s="1">
        <v>102</v>
      </c>
      <c r="H106" s="1">
        <v>34</v>
      </c>
      <c r="I106" s="2">
        <v>40</v>
      </c>
      <c r="J106" s="2">
        <v>18.41</v>
      </c>
      <c r="K106" s="2">
        <f t="shared" si="17"/>
        <v>15.59</v>
      </c>
      <c r="L106" s="2">
        <f t="shared" si="18"/>
        <v>0</v>
      </c>
      <c r="P106" s="6">
        <v>11.07</v>
      </c>
      <c r="Q106" s="5">
        <v>17922.330000000002</v>
      </c>
      <c r="R106" s="7">
        <v>4.5199999999999996</v>
      </c>
      <c r="S106" s="5">
        <v>4429.5999999999995</v>
      </c>
      <c r="AL106" s="5" t="str">
        <f t="shared" si="11"/>
        <v/>
      </c>
      <c r="AN106" s="5" t="str">
        <f t="shared" si="12"/>
        <v/>
      </c>
      <c r="AP106" s="5" t="str">
        <f t="shared" si="13"/>
        <v/>
      </c>
      <c r="AS106" s="5">
        <f t="shared" si="14"/>
        <v>22351.93</v>
      </c>
      <c r="AT106" s="11">
        <f t="shared" si="19"/>
        <v>0.31954811623824081</v>
      </c>
      <c r="AU106" s="5">
        <f t="shared" si="15"/>
        <v>319.54811623824077</v>
      </c>
    </row>
    <row r="107" spans="1:47" x14ac:dyDescent="0.3">
      <c r="A107" s="1" t="s">
        <v>179</v>
      </c>
      <c r="B107" s="1" t="s">
        <v>176</v>
      </c>
      <c r="C107" s="1" t="s">
        <v>177</v>
      </c>
      <c r="D107" s="1" t="s">
        <v>62</v>
      </c>
      <c r="E107" s="1" t="s">
        <v>58</v>
      </c>
      <c r="F107" s="1">
        <v>1</v>
      </c>
      <c r="G107" s="1">
        <v>102</v>
      </c>
      <c r="H107" s="1">
        <v>34</v>
      </c>
      <c r="I107" s="2">
        <v>40</v>
      </c>
      <c r="J107" s="2">
        <v>17.88</v>
      </c>
      <c r="K107" s="2">
        <f t="shared" si="17"/>
        <v>17.25</v>
      </c>
      <c r="L107" s="2">
        <f t="shared" si="18"/>
        <v>0</v>
      </c>
      <c r="N107" s="4">
        <v>6.77</v>
      </c>
      <c r="O107" s="5">
        <v>13039.02</v>
      </c>
      <c r="P107" s="6">
        <v>8.43</v>
      </c>
      <c r="Q107" s="5">
        <v>13648.17</v>
      </c>
      <c r="R107" s="7">
        <v>2.0499999999999998</v>
      </c>
      <c r="S107" s="5">
        <v>2009</v>
      </c>
      <c r="AL107" s="5" t="str">
        <f t="shared" si="11"/>
        <v/>
      </c>
      <c r="AN107" s="5" t="str">
        <f t="shared" si="12"/>
        <v/>
      </c>
      <c r="AP107" s="5" t="str">
        <f t="shared" si="13"/>
        <v/>
      </c>
      <c r="AS107" s="5">
        <f t="shared" si="14"/>
        <v>28696.190000000002</v>
      </c>
      <c r="AT107" s="11">
        <f t="shared" si="19"/>
        <v>0.41024705507375175</v>
      </c>
      <c r="AU107" s="5">
        <f t="shared" si="15"/>
        <v>410.24705507375177</v>
      </c>
    </row>
    <row r="108" spans="1:47" x14ac:dyDescent="0.3">
      <c r="A108" s="1" t="s">
        <v>180</v>
      </c>
      <c r="B108" s="1" t="s">
        <v>181</v>
      </c>
      <c r="C108" s="1" t="s">
        <v>182</v>
      </c>
      <c r="D108" s="1" t="s">
        <v>62</v>
      </c>
      <c r="E108" s="1" t="s">
        <v>74</v>
      </c>
      <c r="F108" s="1">
        <v>1</v>
      </c>
      <c r="G108" s="1">
        <v>102</v>
      </c>
      <c r="H108" s="1">
        <v>34</v>
      </c>
      <c r="I108" s="2">
        <v>40</v>
      </c>
      <c r="J108" s="2">
        <v>0.13</v>
      </c>
      <c r="K108" s="2">
        <f t="shared" si="17"/>
        <v>0.1</v>
      </c>
      <c r="L108" s="2">
        <f t="shared" si="18"/>
        <v>0</v>
      </c>
      <c r="P108" s="6">
        <v>0.06</v>
      </c>
      <c r="Q108" s="5">
        <v>97.14</v>
      </c>
      <c r="R108" s="7">
        <v>0.04</v>
      </c>
      <c r="S108" s="5">
        <v>39.200000000000003</v>
      </c>
      <c r="AL108" s="5" t="str">
        <f t="shared" si="11"/>
        <v/>
      </c>
      <c r="AN108" s="5" t="str">
        <f t="shared" si="12"/>
        <v/>
      </c>
      <c r="AP108" s="5" t="str">
        <f t="shared" si="13"/>
        <v/>
      </c>
      <c r="AS108" s="5">
        <f t="shared" si="14"/>
        <v>136.34</v>
      </c>
      <c r="AT108" s="11">
        <f t="shared" si="19"/>
        <v>1.9491466807529259E-3</v>
      </c>
      <c r="AU108" s="5">
        <f t="shared" si="15"/>
        <v>1.9491466807529261</v>
      </c>
    </row>
    <row r="109" spans="1:47" x14ac:dyDescent="0.3">
      <c r="A109" s="1" t="s">
        <v>180</v>
      </c>
      <c r="B109" s="1" t="s">
        <v>181</v>
      </c>
      <c r="C109" s="1" t="s">
        <v>182</v>
      </c>
      <c r="D109" s="1" t="s">
        <v>62</v>
      </c>
      <c r="E109" s="1" t="s">
        <v>53</v>
      </c>
      <c r="F109" s="1">
        <v>1</v>
      </c>
      <c r="G109" s="1">
        <v>102</v>
      </c>
      <c r="H109" s="1">
        <v>34</v>
      </c>
      <c r="I109" s="2">
        <v>40</v>
      </c>
      <c r="J109" s="2">
        <v>19.940000000000001</v>
      </c>
      <c r="K109" s="2">
        <f t="shared" si="17"/>
        <v>4.1900000000000004</v>
      </c>
      <c r="L109" s="2">
        <f t="shared" si="18"/>
        <v>0</v>
      </c>
      <c r="P109" s="6">
        <v>0.28000000000000003</v>
      </c>
      <c r="Q109" s="5">
        <v>453.32000000000011</v>
      </c>
      <c r="R109" s="7">
        <v>3.91</v>
      </c>
      <c r="S109" s="5">
        <v>3831.8</v>
      </c>
      <c r="AL109" s="5" t="str">
        <f t="shared" si="11"/>
        <v/>
      </c>
      <c r="AN109" s="5" t="str">
        <f t="shared" si="12"/>
        <v/>
      </c>
      <c r="AP109" s="5" t="str">
        <f t="shared" si="13"/>
        <v/>
      </c>
      <c r="AS109" s="5">
        <f t="shared" si="14"/>
        <v>4285.12</v>
      </c>
      <c r="AT109" s="11">
        <f t="shared" si="19"/>
        <v>6.1261019690684884E-2</v>
      </c>
      <c r="AU109" s="5">
        <f t="shared" si="15"/>
        <v>61.26101969068489</v>
      </c>
    </row>
    <row r="110" spans="1:47" x14ac:dyDescent="0.3">
      <c r="A110" s="1" t="s">
        <v>180</v>
      </c>
      <c r="B110" s="1" t="s">
        <v>181</v>
      </c>
      <c r="C110" s="1" t="s">
        <v>182</v>
      </c>
      <c r="D110" s="1" t="s">
        <v>62</v>
      </c>
      <c r="E110" s="1" t="s">
        <v>58</v>
      </c>
      <c r="F110" s="1">
        <v>1</v>
      </c>
      <c r="G110" s="1">
        <v>102</v>
      </c>
      <c r="H110" s="1">
        <v>34</v>
      </c>
      <c r="I110" s="2">
        <v>40</v>
      </c>
      <c r="J110" s="2">
        <v>19.64</v>
      </c>
      <c r="K110" s="2">
        <f t="shared" si="17"/>
        <v>18.34</v>
      </c>
      <c r="L110" s="2">
        <f t="shared" si="18"/>
        <v>0</v>
      </c>
      <c r="N110" s="4">
        <v>2.3199999999999998</v>
      </c>
      <c r="O110" s="5">
        <v>4468.32</v>
      </c>
      <c r="P110" s="6">
        <v>9.76</v>
      </c>
      <c r="Q110" s="5">
        <v>15801.44</v>
      </c>
      <c r="R110" s="7">
        <v>6.26</v>
      </c>
      <c r="S110" s="5">
        <v>6134.8</v>
      </c>
      <c r="AL110" s="5" t="str">
        <f t="shared" ref="AL110:AL154" si="20">IF(AK110&gt;0,AK110*$AL$1,"")</f>
        <v/>
      </c>
      <c r="AN110" s="5" t="str">
        <f t="shared" ref="AN110:AN154" si="21">IF(AM110&gt;0,AM110*$AN$1,"")</f>
        <v/>
      </c>
      <c r="AP110" s="5" t="str">
        <f t="shared" ref="AP110:AP154" si="22">IF(AO110&gt;0,AO110*$AP$1,"")</f>
        <v/>
      </c>
      <c r="AS110" s="5">
        <f t="shared" ref="AS110:AS154" si="23">SUM(O110,Q110,S110,U110,W110,Y110,AA110,AC110,AF110,AH110,AJ110)</f>
        <v>26404.560000000001</v>
      </c>
      <c r="AT110" s="11">
        <f t="shared" si="19"/>
        <v>0.37748540766276578</v>
      </c>
      <c r="AU110" s="5">
        <f t="shared" ref="AU110:AU154" si="24">(AT110/100)*$AU$1</f>
        <v>377.48540766276579</v>
      </c>
    </row>
    <row r="111" spans="1:47" x14ac:dyDescent="0.3">
      <c r="A111" s="1" t="s">
        <v>183</v>
      </c>
      <c r="B111" s="1" t="s">
        <v>184</v>
      </c>
      <c r="C111" s="1" t="s">
        <v>185</v>
      </c>
      <c r="D111" s="1" t="s">
        <v>66</v>
      </c>
      <c r="E111" s="1" t="s">
        <v>98</v>
      </c>
      <c r="F111" s="1">
        <v>2</v>
      </c>
      <c r="G111" s="1">
        <v>102</v>
      </c>
      <c r="H111" s="1">
        <v>34</v>
      </c>
      <c r="I111" s="2">
        <v>159.16</v>
      </c>
      <c r="J111" s="2">
        <v>38.71</v>
      </c>
      <c r="K111" s="2">
        <f t="shared" si="17"/>
        <v>38.700000000000003</v>
      </c>
      <c r="L111" s="2">
        <f t="shared" si="18"/>
        <v>0</v>
      </c>
      <c r="P111" s="6">
        <v>23.41</v>
      </c>
      <c r="Q111" s="5">
        <v>37900.79</v>
      </c>
      <c r="R111" s="7">
        <v>15.29</v>
      </c>
      <c r="S111" s="5">
        <v>14984.2</v>
      </c>
      <c r="AL111" s="5" t="str">
        <f t="shared" si="20"/>
        <v/>
      </c>
      <c r="AN111" s="5" t="str">
        <f t="shared" si="21"/>
        <v/>
      </c>
      <c r="AP111" s="5" t="str">
        <f t="shared" si="22"/>
        <v/>
      </c>
      <c r="AS111" s="5">
        <f t="shared" si="23"/>
        <v>52884.990000000005</v>
      </c>
      <c r="AT111" s="11">
        <f t="shared" si="19"/>
        <v>0.75605546956250325</v>
      </c>
      <c r="AU111" s="5">
        <f t="shared" si="24"/>
        <v>756.05546956250316</v>
      </c>
    </row>
    <row r="112" spans="1:47" x14ac:dyDescent="0.3">
      <c r="A112" s="1" t="s">
        <v>183</v>
      </c>
      <c r="B112" s="1" t="s">
        <v>184</v>
      </c>
      <c r="C112" s="1" t="s">
        <v>185</v>
      </c>
      <c r="D112" s="1" t="s">
        <v>66</v>
      </c>
      <c r="E112" s="1" t="s">
        <v>96</v>
      </c>
      <c r="F112" s="1">
        <v>2</v>
      </c>
      <c r="G112" s="1">
        <v>102</v>
      </c>
      <c r="H112" s="1">
        <v>34</v>
      </c>
      <c r="I112" s="2">
        <v>159.16</v>
      </c>
      <c r="J112" s="2">
        <v>36.99</v>
      </c>
      <c r="K112" s="2">
        <f t="shared" si="17"/>
        <v>36.76</v>
      </c>
      <c r="L112" s="2">
        <f t="shared" si="18"/>
        <v>0</v>
      </c>
      <c r="N112" s="4">
        <v>9.16</v>
      </c>
      <c r="O112" s="5">
        <v>17642.16</v>
      </c>
      <c r="P112" s="6">
        <v>23.53</v>
      </c>
      <c r="Q112" s="5">
        <v>38095.07</v>
      </c>
      <c r="R112" s="7">
        <v>4.07</v>
      </c>
      <c r="S112" s="5">
        <v>3988.599999999999</v>
      </c>
      <c r="AL112" s="5" t="str">
        <f t="shared" si="20"/>
        <v/>
      </c>
      <c r="AN112" s="5" t="str">
        <f t="shared" si="21"/>
        <v/>
      </c>
      <c r="AP112" s="5" t="str">
        <f t="shared" si="22"/>
        <v/>
      </c>
      <c r="AS112" s="5">
        <f t="shared" si="23"/>
        <v>59725.829999999994</v>
      </c>
      <c r="AT112" s="11">
        <f t="shared" si="19"/>
        <v>0.8538536254929846</v>
      </c>
      <c r="AU112" s="5">
        <f t="shared" si="24"/>
        <v>853.85362549298452</v>
      </c>
    </row>
    <row r="113" spans="1:47" x14ac:dyDescent="0.3">
      <c r="A113" s="1" t="s">
        <v>183</v>
      </c>
      <c r="B113" s="1" t="s">
        <v>184</v>
      </c>
      <c r="C113" s="1" t="s">
        <v>185</v>
      </c>
      <c r="D113" s="1" t="s">
        <v>66</v>
      </c>
      <c r="E113" s="1" t="s">
        <v>99</v>
      </c>
      <c r="F113" s="1">
        <v>2</v>
      </c>
      <c r="G113" s="1">
        <v>102</v>
      </c>
      <c r="H113" s="1">
        <v>34</v>
      </c>
      <c r="I113" s="2">
        <v>159.16</v>
      </c>
      <c r="J113" s="2">
        <v>39.200000000000003</v>
      </c>
      <c r="K113" s="2">
        <f t="shared" si="17"/>
        <v>39.210000000000008</v>
      </c>
      <c r="L113" s="2">
        <f t="shared" si="18"/>
        <v>0</v>
      </c>
      <c r="N113" s="4">
        <v>0.53</v>
      </c>
      <c r="O113" s="5">
        <v>1020.78</v>
      </c>
      <c r="P113" s="6">
        <v>15.86</v>
      </c>
      <c r="Q113" s="5">
        <v>25677.34</v>
      </c>
      <c r="R113" s="7">
        <v>18.12</v>
      </c>
      <c r="S113" s="5">
        <v>17757.599999999999</v>
      </c>
      <c r="T113" s="8">
        <v>4.5599999999999996</v>
      </c>
      <c r="U113" s="5">
        <v>1340.64</v>
      </c>
      <c r="AB113" s="10">
        <v>0.14000000000000001</v>
      </c>
      <c r="AC113" s="5">
        <v>14.817600000000001</v>
      </c>
      <c r="AL113" s="5" t="str">
        <f t="shared" si="20"/>
        <v/>
      </c>
      <c r="AN113" s="5" t="str">
        <f t="shared" si="21"/>
        <v/>
      </c>
      <c r="AP113" s="5" t="str">
        <f t="shared" si="22"/>
        <v/>
      </c>
      <c r="AS113" s="5">
        <f t="shared" si="23"/>
        <v>45811.177600000003</v>
      </c>
      <c r="AT113" s="11">
        <f t="shared" si="19"/>
        <v>0.65492668886917116</v>
      </c>
      <c r="AU113" s="5">
        <f t="shared" si="24"/>
        <v>654.92668886917124</v>
      </c>
    </row>
    <row r="114" spans="1:47" x14ac:dyDescent="0.3">
      <c r="A114" s="1" t="s">
        <v>183</v>
      </c>
      <c r="B114" s="1" t="s">
        <v>184</v>
      </c>
      <c r="C114" s="1" t="s">
        <v>185</v>
      </c>
      <c r="D114" s="1" t="s">
        <v>66</v>
      </c>
      <c r="E114" s="1" t="s">
        <v>100</v>
      </c>
      <c r="F114" s="1">
        <v>2</v>
      </c>
      <c r="G114" s="1">
        <v>102</v>
      </c>
      <c r="H114" s="1">
        <v>34</v>
      </c>
      <c r="I114" s="2">
        <v>159.16</v>
      </c>
      <c r="J114" s="2">
        <v>36.57</v>
      </c>
      <c r="K114" s="2">
        <f t="shared" si="17"/>
        <v>20.03</v>
      </c>
      <c r="L114" s="2">
        <f t="shared" si="18"/>
        <v>0</v>
      </c>
      <c r="N114" s="4">
        <v>3.65</v>
      </c>
      <c r="O114" s="5">
        <v>7029.9</v>
      </c>
      <c r="P114" s="6">
        <v>12.87</v>
      </c>
      <c r="Q114" s="5">
        <v>20836.53</v>
      </c>
      <c r="R114" s="7">
        <v>3.51</v>
      </c>
      <c r="S114" s="5">
        <v>3439.8</v>
      </c>
      <c r="AL114" s="5" t="str">
        <f t="shared" si="20"/>
        <v/>
      </c>
      <c r="AN114" s="5" t="str">
        <f t="shared" si="21"/>
        <v/>
      </c>
      <c r="AP114" s="5" t="str">
        <f t="shared" si="22"/>
        <v/>
      </c>
      <c r="AS114" s="5">
        <f t="shared" si="23"/>
        <v>31306.23</v>
      </c>
      <c r="AT114" s="11">
        <f t="shared" si="19"/>
        <v>0.44756076200225664</v>
      </c>
      <c r="AU114" s="5">
        <f t="shared" si="24"/>
        <v>447.56076200225664</v>
      </c>
    </row>
    <row r="115" spans="1:47" x14ac:dyDescent="0.3">
      <c r="A115" s="1" t="s">
        <v>186</v>
      </c>
      <c r="B115" s="1" t="s">
        <v>187</v>
      </c>
      <c r="C115" s="1" t="s">
        <v>171</v>
      </c>
      <c r="D115" s="1" t="s">
        <v>62</v>
      </c>
      <c r="E115" s="1" t="s">
        <v>67</v>
      </c>
      <c r="F115" s="1">
        <v>2</v>
      </c>
      <c r="G115" s="1">
        <v>102</v>
      </c>
      <c r="H115" s="1">
        <v>34</v>
      </c>
      <c r="I115" s="2">
        <v>160</v>
      </c>
      <c r="J115" s="2">
        <v>36.520000000000003</v>
      </c>
      <c r="K115" s="2">
        <f t="shared" si="17"/>
        <v>36.519999999999989</v>
      </c>
      <c r="L115" s="2">
        <f t="shared" si="18"/>
        <v>0</v>
      </c>
      <c r="N115" s="4">
        <v>1.3</v>
      </c>
      <c r="O115" s="5">
        <v>2503.8000000000002</v>
      </c>
      <c r="P115" s="6">
        <v>35.219999999999992</v>
      </c>
      <c r="Q115" s="5">
        <v>57021.179999999993</v>
      </c>
      <c r="AL115" s="5" t="str">
        <f t="shared" si="20"/>
        <v/>
      </c>
      <c r="AN115" s="5" t="str">
        <f t="shared" si="21"/>
        <v/>
      </c>
      <c r="AP115" s="5" t="str">
        <f t="shared" si="22"/>
        <v/>
      </c>
      <c r="AS115" s="5">
        <f t="shared" si="23"/>
        <v>59524.979999999996</v>
      </c>
      <c r="AT115" s="11">
        <f t="shared" si="19"/>
        <v>0.85098222963828873</v>
      </c>
      <c r="AU115" s="5">
        <f t="shared" si="24"/>
        <v>850.98222963828869</v>
      </c>
    </row>
    <row r="116" spans="1:47" x14ac:dyDescent="0.3">
      <c r="A116" s="1" t="s">
        <v>186</v>
      </c>
      <c r="B116" s="1" t="s">
        <v>187</v>
      </c>
      <c r="C116" s="1" t="s">
        <v>171</v>
      </c>
      <c r="D116" s="1" t="s">
        <v>62</v>
      </c>
      <c r="E116" s="1" t="s">
        <v>70</v>
      </c>
      <c r="F116" s="1">
        <v>2</v>
      </c>
      <c r="G116" s="1">
        <v>102</v>
      </c>
      <c r="H116" s="1">
        <v>34</v>
      </c>
      <c r="I116" s="2">
        <v>160</v>
      </c>
      <c r="J116" s="2">
        <v>37.53</v>
      </c>
      <c r="K116" s="2">
        <f t="shared" si="17"/>
        <v>37.54</v>
      </c>
      <c r="L116" s="2">
        <f t="shared" si="18"/>
        <v>0</v>
      </c>
      <c r="N116" s="4">
        <v>19.05</v>
      </c>
      <c r="O116" s="5">
        <v>36690.300000000003</v>
      </c>
      <c r="P116" s="6">
        <v>6.7</v>
      </c>
      <c r="Q116" s="5">
        <v>10847.3</v>
      </c>
      <c r="R116" s="7">
        <v>4.7400000000000011</v>
      </c>
      <c r="S116" s="5">
        <v>4645.2</v>
      </c>
      <c r="T116" s="8">
        <v>7.05</v>
      </c>
      <c r="U116" s="5">
        <v>2072.6999999999998</v>
      </c>
      <c r="AL116" s="5" t="str">
        <f t="shared" si="20"/>
        <v/>
      </c>
      <c r="AN116" s="5" t="str">
        <f t="shared" si="21"/>
        <v/>
      </c>
      <c r="AP116" s="5" t="str">
        <f t="shared" si="22"/>
        <v/>
      </c>
      <c r="AS116" s="5">
        <f t="shared" si="23"/>
        <v>54255.5</v>
      </c>
      <c r="AT116" s="11">
        <f t="shared" si="19"/>
        <v>0.77564858249662882</v>
      </c>
      <c r="AU116" s="5">
        <f t="shared" si="24"/>
        <v>775.64858249662882</v>
      </c>
    </row>
    <row r="117" spans="1:47" x14ac:dyDescent="0.3">
      <c r="A117" s="1" t="s">
        <v>186</v>
      </c>
      <c r="B117" s="1" t="s">
        <v>187</v>
      </c>
      <c r="C117" s="1" t="s">
        <v>171</v>
      </c>
      <c r="D117" s="1" t="s">
        <v>62</v>
      </c>
      <c r="E117" s="1" t="s">
        <v>68</v>
      </c>
      <c r="F117" s="1">
        <v>2</v>
      </c>
      <c r="G117" s="1">
        <v>102</v>
      </c>
      <c r="H117" s="1">
        <v>34</v>
      </c>
      <c r="I117" s="2">
        <v>160</v>
      </c>
      <c r="J117" s="2">
        <v>35.450000000000003</v>
      </c>
      <c r="K117" s="2">
        <f t="shared" si="17"/>
        <v>35.44</v>
      </c>
      <c r="L117" s="2">
        <f t="shared" si="18"/>
        <v>0</v>
      </c>
      <c r="N117" s="4">
        <v>2.35</v>
      </c>
      <c r="O117" s="5">
        <v>4526.1000000000004</v>
      </c>
      <c r="P117" s="6">
        <v>19.71</v>
      </c>
      <c r="Q117" s="5">
        <v>31910.49</v>
      </c>
      <c r="R117" s="7">
        <v>10.65</v>
      </c>
      <c r="S117" s="5">
        <v>10437</v>
      </c>
      <c r="T117" s="8">
        <v>2.73</v>
      </c>
      <c r="U117" s="5">
        <v>802.62</v>
      </c>
      <c r="AL117" s="5" t="str">
        <f t="shared" si="20"/>
        <v/>
      </c>
      <c r="AN117" s="5" t="str">
        <f t="shared" si="21"/>
        <v/>
      </c>
      <c r="AP117" s="5" t="str">
        <f t="shared" si="22"/>
        <v/>
      </c>
      <c r="AS117" s="5">
        <f t="shared" si="23"/>
        <v>47676.210000000006</v>
      </c>
      <c r="AT117" s="11">
        <f t="shared" si="19"/>
        <v>0.68158960299530191</v>
      </c>
      <c r="AU117" s="5">
        <f t="shared" si="24"/>
        <v>681.5896029953019</v>
      </c>
    </row>
    <row r="118" spans="1:47" x14ac:dyDescent="0.3">
      <c r="A118" s="1" t="s">
        <v>186</v>
      </c>
      <c r="B118" s="1" t="s">
        <v>187</v>
      </c>
      <c r="C118" s="1" t="s">
        <v>171</v>
      </c>
      <c r="D118" s="1" t="s">
        <v>62</v>
      </c>
      <c r="E118" s="1" t="s">
        <v>69</v>
      </c>
      <c r="F118" s="1">
        <v>2</v>
      </c>
      <c r="G118" s="1">
        <v>102</v>
      </c>
      <c r="H118" s="1">
        <v>34</v>
      </c>
      <c r="I118" s="2">
        <v>160</v>
      </c>
      <c r="J118" s="2">
        <v>38.450000000000003</v>
      </c>
      <c r="K118" s="2">
        <f t="shared" si="17"/>
        <v>29.869999999999997</v>
      </c>
      <c r="L118" s="2">
        <f t="shared" si="18"/>
        <v>8.58</v>
      </c>
      <c r="M118" s="3">
        <v>8.58</v>
      </c>
      <c r="N118" s="4">
        <v>2.42</v>
      </c>
      <c r="O118" s="5">
        <v>4660.92</v>
      </c>
      <c r="P118" s="6">
        <v>24.77</v>
      </c>
      <c r="Q118" s="5">
        <v>40102.629999999997</v>
      </c>
      <c r="R118" s="7">
        <v>2.68</v>
      </c>
      <c r="S118" s="5">
        <v>2626.4</v>
      </c>
      <c r="AL118" s="5" t="str">
        <f t="shared" si="20"/>
        <v/>
      </c>
      <c r="AN118" s="5" t="str">
        <f t="shared" si="21"/>
        <v/>
      </c>
      <c r="AP118" s="5" t="str">
        <f t="shared" si="22"/>
        <v/>
      </c>
      <c r="AS118" s="5">
        <f t="shared" si="23"/>
        <v>47389.95</v>
      </c>
      <c r="AT118" s="11">
        <f t="shared" si="19"/>
        <v>0.67749716696161888</v>
      </c>
      <c r="AU118" s="5">
        <f t="shared" si="24"/>
        <v>677.49716696161897</v>
      </c>
    </row>
    <row r="119" spans="1:47" x14ac:dyDescent="0.3">
      <c r="A119" s="1" t="s">
        <v>188</v>
      </c>
      <c r="B119" s="1" t="s">
        <v>189</v>
      </c>
      <c r="C119" s="1" t="s">
        <v>190</v>
      </c>
      <c r="D119" s="1" t="s">
        <v>52</v>
      </c>
      <c r="E119" s="1" t="s">
        <v>53</v>
      </c>
      <c r="F119" s="1">
        <v>2</v>
      </c>
      <c r="G119" s="1">
        <v>102</v>
      </c>
      <c r="H119" s="1">
        <v>34</v>
      </c>
      <c r="I119" s="2">
        <v>80</v>
      </c>
      <c r="J119" s="2">
        <v>38.6</v>
      </c>
      <c r="K119" s="2">
        <f t="shared" si="17"/>
        <v>38.6</v>
      </c>
      <c r="L119" s="2">
        <f t="shared" si="18"/>
        <v>0</v>
      </c>
      <c r="P119" s="6">
        <v>0.56000000000000005</v>
      </c>
      <c r="Q119" s="5">
        <v>1019.97</v>
      </c>
      <c r="R119" s="7">
        <v>31.25</v>
      </c>
      <c r="S119" s="5">
        <v>34432.300000000003</v>
      </c>
      <c r="T119" s="8">
        <v>6.79</v>
      </c>
      <c r="U119" s="5">
        <v>2458.5749999999998</v>
      </c>
      <c r="AL119" s="5" t="str">
        <f t="shared" si="20"/>
        <v/>
      </c>
      <c r="AN119" s="5" t="str">
        <f t="shared" si="21"/>
        <v/>
      </c>
      <c r="AP119" s="5" t="str">
        <f t="shared" si="22"/>
        <v/>
      </c>
      <c r="AS119" s="5">
        <f t="shared" si="23"/>
        <v>37910.845000000001</v>
      </c>
      <c r="AT119" s="11">
        <f t="shared" si="19"/>
        <v>0.54198179328361928</v>
      </c>
      <c r="AU119" s="5">
        <f t="shared" si="24"/>
        <v>541.98179328361937</v>
      </c>
    </row>
    <row r="120" spans="1:47" x14ac:dyDescent="0.3">
      <c r="A120" s="1" t="s">
        <v>188</v>
      </c>
      <c r="B120" s="1" t="s">
        <v>189</v>
      </c>
      <c r="C120" s="1" t="s">
        <v>190</v>
      </c>
      <c r="D120" s="1" t="s">
        <v>52</v>
      </c>
      <c r="E120" s="1" t="s">
        <v>78</v>
      </c>
      <c r="F120" s="1">
        <v>2</v>
      </c>
      <c r="G120" s="1">
        <v>102</v>
      </c>
      <c r="H120" s="1">
        <v>34</v>
      </c>
      <c r="I120" s="2">
        <v>80</v>
      </c>
      <c r="J120" s="2">
        <v>39.44</v>
      </c>
      <c r="K120" s="2">
        <f t="shared" si="17"/>
        <v>34.21</v>
      </c>
      <c r="L120" s="2">
        <f t="shared" si="18"/>
        <v>5.23</v>
      </c>
      <c r="M120" s="3">
        <v>5.23</v>
      </c>
      <c r="N120" s="4">
        <v>7.0000000000000007E-2</v>
      </c>
      <c r="O120" s="5">
        <v>134.82</v>
      </c>
      <c r="P120" s="6">
        <v>11.8</v>
      </c>
      <c r="Q120" s="5">
        <v>19104.2</v>
      </c>
      <c r="R120" s="7">
        <v>22.34</v>
      </c>
      <c r="S120" s="5">
        <v>21893.200000000001</v>
      </c>
      <c r="AL120" s="5" t="str">
        <f t="shared" si="20"/>
        <v/>
      </c>
      <c r="AN120" s="5" t="str">
        <f t="shared" si="21"/>
        <v/>
      </c>
      <c r="AP120" s="5" t="str">
        <f t="shared" si="22"/>
        <v/>
      </c>
      <c r="AS120" s="5">
        <f t="shared" si="23"/>
        <v>41132.22</v>
      </c>
      <c r="AT120" s="11">
        <f t="shared" si="19"/>
        <v>0.58803528007187267</v>
      </c>
      <c r="AU120" s="5">
        <f t="shared" si="24"/>
        <v>588.03528007187265</v>
      </c>
    </row>
    <row r="121" spans="1:47" x14ac:dyDescent="0.3">
      <c r="A121" s="1" t="s">
        <v>191</v>
      </c>
      <c r="B121" s="1" t="s">
        <v>189</v>
      </c>
      <c r="C121" s="1" t="s">
        <v>190</v>
      </c>
      <c r="D121" s="1" t="s">
        <v>52</v>
      </c>
      <c r="E121" s="1" t="s">
        <v>53</v>
      </c>
      <c r="F121" s="1">
        <v>2</v>
      </c>
      <c r="G121" s="1">
        <v>102</v>
      </c>
      <c r="H121" s="1">
        <v>34</v>
      </c>
      <c r="I121" s="2">
        <v>26.36</v>
      </c>
      <c r="J121" s="2">
        <v>0.08</v>
      </c>
      <c r="K121" s="2">
        <f t="shared" si="17"/>
        <v>0.08</v>
      </c>
      <c r="L121" s="2">
        <f t="shared" si="18"/>
        <v>0</v>
      </c>
      <c r="R121" s="7">
        <v>0.08</v>
      </c>
      <c r="S121" s="5">
        <v>78.400000000000006</v>
      </c>
      <c r="AL121" s="5" t="str">
        <f t="shared" si="20"/>
        <v/>
      </c>
      <c r="AN121" s="5" t="str">
        <f t="shared" si="21"/>
        <v/>
      </c>
      <c r="AP121" s="5" t="str">
        <f t="shared" si="22"/>
        <v/>
      </c>
      <c r="AS121" s="5">
        <f t="shared" si="23"/>
        <v>78.400000000000006</v>
      </c>
      <c r="AT121" s="11">
        <f t="shared" si="19"/>
        <v>1.1208236744244492E-3</v>
      </c>
      <c r="AU121" s="5">
        <f t="shared" si="24"/>
        <v>1.1208236744244491</v>
      </c>
    </row>
    <row r="122" spans="1:47" x14ac:dyDescent="0.3">
      <c r="A122" s="1" t="s">
        <v>191</v>
      </c>
      <c r="B122" s="1" t="s">
        <v>189</v>
      </c>
      <c r="C122" s="1" t="s">
        <v>190</v>
      </c>
      <c r="D122" s="1" t="s">
        <v>52</v>
      </c>
      <c r="E122" s="1" t="s">
        <v>58</v>
      </c>
      <c r="F122" s="1">
        <v>2</v>
      </c>
      <c r="G122" s="1">
        <v>102</v>
      </c>
      <c r="H122" s="1">
        <v>34</v>
      </c>
      <c r="I122" s="2">
        <v>26.36</v>
      </c>
      <c r="J122" s="2">
        <v>25.37</v>
      </c>
      <c r="K122" s="2">
        <f t="shared" si="17"/>
        <v>25.380000000000003</v>
      </c>
      <c r="L122" s="2">
        <f t="shared" si="18"/>
        <v>0</v>
      </c>
      <c r="N122" s="4">
        <v>0.02</v>
      </c>
      <c r="O122" s="5">
        <v>52.965000000000003</v>
      </c>
      <c r="P122" s="6">
        <v>13.96</v>
      </c>
      <c r="Q122" s="5">
        <v>22601.24</v>
      </c>
      <c r="R122" s="7">
        <v>11.26</v>
      </c>
      <c r="S122" s="5">
        <v>11034.8</v>
      </c>
      <c r="Z122" s="9">
        <v>0.05</v>
      </c>
      <c r="AA122" s="5">
        <v>5.879999999999999</v>
      </c>
      <c r="AB122" s="10">
        <v>0.09</v>
      </c>
      <c r="AC122" s="5">
        <v>9.525599999999999</v>
      </c>
      <c r="AL122" s="5" t="str">
        <f t="shared" si="20"/>
        <v/>
      </c>
      <c r="AN122" s="5" t="str">
        <f t="shared" si="21"/>
        <v/>
      </c>
      <c r="AP122" s="5" t="str">
        <f t="shared" si="22"/>
        <v/>
      </c>
      <c r="AS122" s="5">
        <f t="shared" si="23"/>
        <v>33704.410600000003</v>
      </c>
      <c r="AT122" s="11">
        <f t="shared" si="19"/>
        <v>0.48184568026788716</v>
      </c>
      <c r="AU122" s="5">
        <f t="shared" si="24"/>
        <v>481.84568026788719</v>
      </c>
    </row>
    <row r="123" spans="1:47" x14ac:dyDescent="0.3">
      <c r="A123" s="1" t="s">
        <v>192</v>
      </c>
      <c r="B123" s="1" t="s">
        <v>193</v>
      </c>
      <c r="C123" s="1" t="s">
        <v>194</v>
      </c>
      <c r="D123" s="1" t="s">
        <v>62</v>
      </c>
      <c r="E123" s="1" t="s">
        <v>58</v>
      </c>
      <c r="F123" s="1">
        <v>2</v>
      </c>
      <c r="G123" s="1">
        <v>102</v>
      </c>
      <c r="H123" s="1">
        <v>34</v>
      </c>
      <c r="I123" s="2">
        <v>1.61</v>
      </c>
      <c r="J123" s="2">
        <v>1.45</v>
      </c>
      <c r="K123" s="2">
        <f t="shared" si="17"/>
        <v>1.44</v>
      </c>
      <c r="L123" s="2">
        <f t="shared" si="18"/>
        <v>0</v>
      </c>
      <c r="P123" s="6">
        <v>1.39</v>
      </c>
      <c r="Q123" s="5">
        <v>2250.41</v>
      </c>
      <c r="R123" s="7">
        <v>0.02</v>
      </c>
      <c r="S123" s="5">
        <v>19.600000000000001</v>
      </c>
      <c r="AB123" s="10">
        <v>0.03</v>
      </c>
      <c r="AC123" s="5">
        <v>3.1751999999999998</v>
      </c>
      <c r="AL123" s="5" t="str">
        <f t="shared" si="20"/>
        <v/>
      </c>
      <c r="AN123" s="5" t="str">
        <f t="shared" si="21"/>
        <v/>
      </c>
      <c r="AP123" s="5" t="str">
        <f t="shared" si="22"/>
        <v/>
      </c>
      <c r="AS123" s="5">
        <f t="shared" si="23"/>
        <v>2273.1851999999999</v>
      </c>
      <c r="AT123" s="11">
        <f t="shared" si="19"/>
        <v>3.2497956486113221E-2</v>
      </c>
      <c r="AU123" s="5">
        <f t="shared" si="24"/>
        <v>32.497956486113218</v>
      </c>
    </row>
    <row r="124" spans="1:47" x14ac:dyDescent="0.3">
      <c r="A124" s="1" t="s">
        <v>195</v>
      </c>
      <c r="B124" s="1" t="s">
        <v>196</v>
      </c>
      <c r="C124" s="1" t="s">
        <v>197</v>
      </c>
      <c r="D124" s="1" t="s">
        <v>66</v>
      </c>
      <c r="E124" s="1" t="s">
        <v>58</v>
      </c>
      <c r="F124" s="1">
        <v>2</v>
      </c>
      <c r="G124" s="1">
        <v>102</v>
      </c>
      <c r="H124" s="1">
        <v>34</v>
      </c>
      <c r="I124" s="2">
        <v>5.0999999999999996</v>
      </c>
      <c r="J124" s="2">
        <v>4.8099999999999996</v>
      </c>
      <c r="K124" s="2">
        <f t="shared" si="17"/>
        <v>4.8099999999999996</v>
      </c>
      <c r="L124" s="2">
        <f t="shared" si="18"/>
        <v>0</v>
      </c>
      <c r="P124" s="6">
        <v>0.01</v>
      </c>
      <c r="Q124" s="5">
        <v>16.190000000000001</v>
      </c>
      <c r="Z124" s="9">
        <v>3.31</v>
      </c>
      <c r="AA124" s="5">
        <v>389.25599999999997</v>
      </c>
      <c r="AB124" s="10">
        <v>1.49</v>
      </c>
      <c r="AC124" s="5">
        <v>157.70160000000001</v>
      </c>
      <c r="AL124" s="5" t="str">
        <f t="shared" si="20"/>
        <v/>
      </c>
      <c r="AN124" s="5" t="str">
        <f t="shared" si="21"/>
        <v/>
      </c>
      <c r="AP124" s="5" t="str">
        <f t="shared" si="22"/>
        <v/>
      </c>
      <c r="AS124" s="5">
        <f t="shared" si="23"/>
        <v>563.14760000000001</v>
      </c>
      <c r="AT124" s="11">
        <f t="shared" si="19"/>
        <v>8.0508821718789543E-3</v>
      </c>
      <c r="AU124" s="5">
        <f t="shared" si="24"/>
        <v>8.0508821718789534</v>
      </c>
    </row>
    <row r="125" spans="1:47" x14ac:dyDescent="0.3">
      <c r="A125" s="1" t="s">
        <v>198</v>
      </c>
      <c r="B125" s="1" t="s">
        <v>199</v>
      </c>
      <c r="C125" s="1" t="s">
        <v>200</v>
      </c>
      <c r="D125" s="1" t="s">
        <v>164</v>
      </c>
      <c r="E125" s="1" t="s">
        <v>58</v>
      </c>
      <c r="F125" s="1">
        <v>2</v>
      </c>
      <c r="G125" s="1">
        <v>102</v>
      </c>
      <c r="H125" s="1">
        <v>34</v>
      </c>
      <c r="I125" s="2">
        <v>6.91</v>
      </c>
      <c r="J125" s="2">
        <v>6.18</v>
      </c>
      <c r="K125" s="2">
        <f t="shared" si="17"/>
        <v>6.18</v>
      </c>
      <c r="L125" s="2">
        <f t="shared" si="18"/>
        <v>0</v>
      </c>
      <c r="N125" s="4">
        <v>0.58000000000000007</v>
      </c>
      <c r="O125" s="5">
        <v>1752.66</v>
      </c>
      <c r="P125" s="6">
        <v>5.53</v>
      </c>
      <c r="Q125" s="5">
        <v>8989.4974999999995</v>
      </c>
      <c r="Z125" s="9">
        <v>0.02</v>
      </c>
      <c r="AA125" s="5">
        <v>2.3519999999999999</v>
      </c>
      <c r="AB125" s="10">
        <v>0.05</v>
      </c>
      <c r="AC125" s="5">
        <v>5.2920000000000007</v>
      </c>
      <c r="AL125" s="5" t="str">
        <f t="shared" si="20"/>
        <v/>
      </c>
      <c r="AN125" s="5" t="str">
        <f t="shared" si="21"/>
        <v/>
      </c>
      <c r="AP125" s="5" t="str">
        <f t="shared" si="22"/>
        <v/>
      </c>
      <c r="AS125" s="5">
        <f t="shared" si="23"/>
        <v>10749.8015</v>
      </c>
      <c r="AT125" s="11">
        <f t="shared" si="19"/>
        <v>0.15368153082351343</v>
      </c>
      <c r="AU125" s="5">
        <f t="shared" si="24"/>
        <v>153.68153082351344</v>
      </c>
    </row>
    <row r="126" spans="1:47" x14ac:dyDescent="0.3">
      <c r="A126" s="1" t="s">
        <v>201</v>
      </c>
      <c r="B126" s="1" t="s">
        <v>202</v>
      </c>
      <c r="C126" s="1" t="s">
        <v>203</v>
      </c>
      <c r="D126" s="1" t="s">
        <v>204</v>
      </c>
      <c r="E126" s="1" t="s">
        <v>74</v>
      </c>
      <c r="F126" s="1">
        <v>2</v>
      </c>
      <c r="G126" s="1">
        <v>102</v>
      </c>
      <c r="H126" s="1">
        <v>34</v>
      </c>
      <c r="I126" s="2">
        <v>40</v>
      </c>
      <c r="J126" s="2">
        <v>39.04</v>
      </c>
      <c r="K126" s="2">
        <f t="shared" si="17"/>
        <v>39.03</v>
      </c>
      <c r="L126" s="2">
        <f t="shared" si="18"/>
        <v>0</v>
      </c>
      <c r="N126" s="4">
        <v>3.53</v>
      </c>
      <c r="O126" s="5">
        <v>8127.7200000000012</v>
      </c>
      <c r="P126" s="6">
        <v>17.66</v>
      </c>
      <c r="Q126" s="5">
        <v>29137.952499999999</v>
      </c>
      <c r="R126" s="7">
        <v>7.79</v>
      </c>
      <c r="S126" s="5">
        <v>7634.2</v>
      </c>
      <c r="Z126" s="9">
        <v>6.23</v>
      </c>
      <c r="AA126" s="5">
        <v>735.29399999999998</v>
      </c>
      <c r="AB126" s="10">
        <v>3.82</v>
      </c>
      <c r="AC126" s="5">
        <v>404.30880000000002</v>
      </c>
      <c r="AL126" s="5" t="str">
        <f t="shared" si="20"/>
        <v/>
      </c>
      <c r="AN126" s="5" t="str">
        <f t="shared" si="21"/>
        <v/>
      </c>
      <c r="AP126" s="5" t="str">
        <f t="shared" si="22"/>
        <v/>
      </c>
      <c r="AS126" s="5">
        <f t="shared" si="23"/>
        <v>46039.475299999998</v>
      </c>
      <c r="AT126" s="11">
        <f t="shared" si="19"/>
        <v>0.65819048309081207</v>
      </c>
      <c r="AU126" s="5">
        <f t="shared" si="24"/>
        <v>658.19048309081199</v>
      </c>
    </row>
    <row r="127" spans="1:47" x14ac:dyDescent="0.3">
      <c r="A127" s="1" t="s">
        <v>201</v>
      </c>
      <c r="B127" s="1" t="s">
        <v>202</v>
      </c>
      <c r="C127" s="1" t="s">
        <v>203</v>
      </c>
      <c r="D127" s="1" t="s">
        <v>204</v>
      </c>
      <c r="E127" s="1" t="s">
        <v>78</v>
      </c>
      <c r="F127" s="1">
        <v>2</v>
      </c>
      <c r="G127" s="1">
        <v>102</v>
      </c>
      <c r="H127" s="1">
        <v>34</v>
      </c>
      <c r="I127" s="2">
        <v>40</v>
      </c>
      <c r="J127" s="2">
        <v>0.24</v>
      </c>
      <c r="K127" s="2">
        <f t="shared" si="17"/>
        <v>0.24</v>
      </c>
      <c r="L127" s="2">
        <f t="shared" si="18"/>
        <v>0</v>
      </c>
      <c r="R127" s="7">
        <v>0.24</v>
      </c>
      <c r="S127" s="5">
        <v>235.2</v>
      </c>
      <c r="AL127" s="5" t="str">
        <f t="shared" si="20"/>
        <v/>
      </c>
      <c r="AN127" s="5" t="str">
        <f t="shared" si="21"/>
        <v/>
      </c>
      <c r="AP127" s="5" t="str">
        <f t="shared" si="22"/>
        <v/>
      </c>
      <c r="AS127" s="5">
        <f t="shared" si="23"/>
        <v>235.2</v>
      </c>
      <c r="AT127" s="11">
        <f t="shared" si="19"/>
        <v>3.3624710232733473E-3</v>
      </c>
      <c r="AU127" s="5">
        <f t="shared" si="24"/>
        <v>3.3624710232733475</v>
      </c>
    </row>
    <row r="128" spans="1:47" x14ac:dyDescent="0.3">
      <c r="A128" s="1" t="s">
        <v>201</v>
      </c>
      <c r="B128" s="1" t="s">
        <v>202</v>
      </c>
      <c r="C128" s="1" t="s">
        <v>203</v>
      </c>
      <c r="D128" s="1" t="s">
        <v>204</v>
      </c>
      <c r="E128" s="1" t="s">
        <v>58</v>
      </c>
      <c r="F128" s="1">
        <v>2</v>
      </c>
      <c r="G128" s="1">
        <v>102</v>
      </c>
      <c r="H128" s="1">
        <v>34</v>
      </c>
      <c r="I128" s="2">
        <v>40</v>
      </c>
      <c r="J128" s="2">
        <v>0.03</v>
      </c>
      <c r="K128" s="2">
        <f t="shared" si="17"/>
        <v>0.04</v>
      </c>
      <c r="L128" s="2">
        <f t="shared" si="18"/>
        <v>0</v>
      </c>
      <c r="P128" s="6">
        <v>0.01</v>
      </c>
      <c r="Q128" s="5">
        <v>16.190000000000001</v>
      </c>
      <c r="R128" s="7">
        <v>0.03</v>
      </c>
      <c r="S128" s="5">
        <v>29.4</v>
      </c>
      <c r="AL128" s="5" t="str">
        <f t="shared" si="20"/>
        <v/>
      </c>
      <c r="AN128" s="5" t="str">
        <f t="shared" si="21"/>
        <v/>
      </c>
      <c r="AP128" s="5" t="str">
        <f t="shared" si="22"/>
        <v/>
      </c>
      <c r="AS128" s="5">
        <f t="shared" si="23"/>
        <v>45.59</v>
      </c>
      <c r="AT128" s="11">
        <f t="shared" si="19"/>
        <v>6.5176468516595196E-4</v>
      </c>
      <c r="AU128" s="5">
        <f t="shared" si="24"/>
        <v>0.65176468516595187</v>
      </c>
    </row>
    <row r="129" spans="1:47" x14ac:dyDescent="0.3">
      <c r="A129" s="1" t="s">
        <v>205</v>
      </c>
      <c r="B129" s="1" t="s">
        <v>206</v>
      </c>
      <c r="C129" s="1" t="s">
        <v>207</v>
      </c>
      <c r="D129" s="1" t="s">
        <v>208</v>
      </c>
      <c r="E129" s="1" t="s">
        <v>127</v>
      </c>
      <c r="F129" s="1">
        <v>2</v>
      </c>
      <c r="G129" s="1">
        <v>102</v>
      </c>
      <c r="H129" s="1">
        <v>34</v>
      </c>
      <c r="I129" s="2">
        <v>79.790000000000006</v>
      </c>
      <c r="J129" s="2">
        <v>38.97</v>
      </c>
      <c r="K129" s="2">
        <f t="shared" si="17"/>
        <v>38.97</v>
      </c>
      <c r="L129" s="2">
        <f t="shared" si="18"/>
        <v>0</v>
      </c>
      <c r="P129" s="6">
        <v>0.8</v>
      </c>
      <c r="Q129" s="5">
        <v>1295.2</v>
      </c>
      <c r="R129" s="7">
        <v>30.56</v>
      </c>
      <c r="S129" s="5">
        <v>29948.799999999999</v>
      </c>
      <c r="T129" s="8">
        <v>7.61</v>
      </c>
      <c r="U129" s="5">
        <v>2237.34</v>
      </c>
      <c r="AL129" s="5" t="str">
        <f t="shared" si="20"/>
        <v/>
      </c>
      <c r="AN129" s="5" t="str">
        <f t="shared" si="21"/>
        <v/>
      </c>
      <c r="AP129" s="5" t="str">
        <f t="shared" si="22"/>
        <v/>
      </c>
      <c r="AS129" s="5">
        <f t="shared" si="23"/>
        <v>33481.339999999997</v>
      </c>
      <c r="AT129" s="11">
        <f t="shared" si="19"/>
        <v>0.47865661381956998</v>
      </c>
      <c r="AU129" s="5">
        <f t="shared" si="24"/>
        <v>478.65661381956994</v>
      </c>
    </row>
    <row r="130" spans="1:47" x14ac:dyDescent="0.3">
      <c r="A130" s="1" t="s">
        <v>205</v>
      </c>
      <c r="B130" s="1" t="s">
        <v>206</v>
      </c>
      <c r="C130" s="1" t="s">
        <v>207</v>
      </c>
      <c r="D130" s="1" t="s">
        <v>208</v>
      </c>
      <c r="E130" s="1" t="s">
        <v>97</v>
      </c>
      <c r="F130" s="1">
        <v>2</v>
      </c>
      <c r="G130" s="1">
        <v>102</v>
      </c>
      <c r="H130" s="1">
        <v>34</v>
      </c>
      <c r="I130" s="2">
        <v>79.790000000000006</v>
      </c>
      <c r="J130" s="2">
        <v>40.08</v>
      </c>
      <c r="K130" s="2">
        <f t="shared" si="17"/>
        <v>34.739999999999995</v>
      </c>
      <c r="L130" s="2">
        <f t="shared" si="18"/>
        <v>5.26</v>
      </c>
      <c r="M130" s="3">
        <v>5.26</v>
      </c>
      <c r="N130" s="4">
        <v>0.08</v>
      </c>
      <c r="O130" s="5">
        <v>154.08000000000001</v>
      </c>
      <c r="P130" s="6">
        <v>20.34</v>
      </c>
      <c r="Q130" s="5">
        <v>33460.682500000003</v>
      </c>
      <c r="R130" s="7">
        <v>9.75</v>
      </c>
      <c r="S130" s="5">
        <v>9555</v>
      </c>
      <c r="T130" s="8">
        <v>1.18</v>
      </c>
      <c r="U130" s="5">
        <v>346.92</v>
      </c>
      <c r="AB130" s="10">
        <v>3.39</v>
      </c>
      <c r="AC130" s="5">
        <v>358.79759999999999</v>
      </c>
      <c r="AL130" s="5" t="str">
        <f t="shared" si="20"/>
        <v/>
      </c>
      <c r="AN130" s="5" t="str">
        <f t="shared" si="21"/>
        <v/>
      </c>
      <c r="AP130" s="5" t="str">
        <f t="shared" si="22"/>
        <v/>
      </c>
      <c r="AS130" s="5">
        <f t="shared" si="23"/>
        <v>43875.480100000001</v>
      </c>
      <c r="AT130" s="11">
        <f t="shared" si="19"/>
        <v>0.62725353090330105</v>
      </c>
      <c r="AU130" s="5">
        <f t="shared" si="24"/>
        <v>627.253530903301</v>
      </c>
    </row>
    <row r="131" spans="1:47" x14ac:dyDescent="0.3">
      <c r="A131" s="1" t="s">
        <v>209</v>
      </c>
      <c r="B131" s="1" t="s">
        <v>210</v>
      </c>
      <c r="C131" s="1" t="s">
        <v>207</v>
      </c>
      <c r="D131" s="1" t="s">
        <v>208</v>
      </c>
      <c r="E131" s="1" t="s">
        <v>129</v>
      </c>
      <c r="F131" s="1">
        <v>2</v>
      </c>
      <c r="G131" s="1">
        <v>102</v>
      </c>
      <c r="H131" s="1">
        <v>34</v>
      </c>
      <c r="I131" s="2">
        <v>79.930000000000007</v>
      </c>
      <c r="J131" s="2">
        <v>38.119999999999997</v>
      </c>
      <c r="K131" s="2">
        <f t="shared" si="17"/>
        <v>38.120000000000005</v>
      </c>
      <c r="L131" s="2">
        <f t="shared" si="18"/>
        <v>0</v>
      </c>
      <c r="N131" s="4">
        <v>3.07</v>
      </c>
      <c r="O131" s="5">
        <v>5912.82</v>
      </c>
      <c r="P131" s="6">
        <v>9.2999999999999989</v>
      </c>
      <c r="Q131" s="5">
        <v>15056.7</v>
      </c>
      <c r="R131" s="7">
        <v>17.45</v>
      </c>
      <c r="S131" s="5">
        <v>17101</v>
      </c>
      <c r="T131" s="8">
        <v>8.3000000000000007</v>
      </c>
      <c r="U131" s="5">
        <v>2440.1999999999998</v>
      </c>
      <c r="AL131" s="5" t="str">
        <f t="shared" si="20"/>
        <v/>
      </c>
      <c r="AN131" s="5" t="str">
        <f t="shared" si="21"/>
        <v/>
      </c>
      <c r="AP131" s="5" t="str">
        <f t="shared" si="22"/>
        <v/>
      </c>
      <c r="AS131" s="5">
        <f t="shared" si="23"/>
        <v>40510.720000000001</v>
      </c>
      <c r="AT131" s="11">
        <f t="shared" ref="AT131:AT162" si="25">(AS131/$AS$266)*100</f>
        <v>0.57915017913239819</v>
      </c>
      <c r="AU131" s="5">
        <f t="shared" si="24"/>
        <v>579.15017913239819</v>
      </c>
    </row>
    <row r="132" spans="1:47" x14ac:dyDescent="0.3">
      <c r="A132" s="1" t="s">
        <v>209</v>
      </c>
      <c r="B132" s="1" t="s">
        <v>210</v>
      </c>
      <c r="C132" s="1" t="s">
        <v>207</v>
      </c>
      <c r="D132" s="1" t="s">
        <v>208</v>
      </c>
      <c r="E132" s="1" t="s">
        <v>128</v>
      </c>
      <c r="F132" s="1">
        <v>2</v>
      </c>
      <c r="G132" s="1">
        <v>102</v>
      </c>
      <c r="H132" s="1">
        <v>34</v>
      </c>
      <c r="I132" s="2">
        <v>79.930000000000007</v>
      </c>
      <c r="J132" s="2">
        <v>39.06</v>
      </c>
      <c r="K132" s="2">
        <f t="shared" ref="K132:K194" si="26">SUM(N132,P132,R132,T132,V132,X132,Z132,AB132,AE132,AG132,AI132)</f>
        <v>39.07</v>
      </c>
      <c r="L132" s="2">
        <f t="shared" ref="L132:L194" si="27">SUM(M132,AD132,AK132,AM132,AO132,AQ132,AR132)</f>
        <v>0</v>
      </c>
      <c r="N132" s="4">
        <v>10.59</v>
      </c>
      <c r="O132" s="5">
        <v>20458.935000000001</v>
      </c>
      <c r="P132" s="6">
        <v>24.31</v>
      </c>
      <c r="Q132" s="5">
        <v>44550.832499999997</v>
      </c>
      <c r="R132" s="7">
        <v>4.17</v>
      </c>
      <c r="S132" s="5">
        <v>4755.45</v>
      </c>
      <c r="AL132" s="5" t="str">
        <f t="shared" si="20"/>
        <v/>
      </c>
      <c r="AN132" s="5" t="str">
        <f t="shared" si="21"/>
        <v/>
      </c>
      <c r="AP132" s="5" t="str">
        <f t="shared" si="22"/>
        <v/>
      </c>
      <c r="AS132" s="5">
        <f t="shared" si="23"/>
        <v>69765.217499999999</v>
      </c>
      <c r="AT132" s="11">
        <f t="shared" si="25"/>
        <v>0.99737892124197558</v>
      </c>
      <c r="AU132" s="5">
        <f t="shared" si="24"/>
        <v>997.3789212419756</v>
      </c>
    </row>
    <row r="133" spans="1:47" x14ac:dyDescent="0.3">
      <c r="A133" s="1" t="s">
        <v>211</v>
      </c>
      <c r="B133" s="1" t="s">
        <v>184</v>
      </c>
      <c r="C133" s="1" t="s">
        <v>185</v>
      </c>
      <c r="D133" s="1" t="s">
        <v>66</v>
      </c>
      <c r="E133" s="1" t="s">
        <v>67</v>
      </c>
      <c r="F133" s="1">
        <v>3</v>
      </c>
      <c r="G133" s="1">
        <v>102</v>
      </c>
      <c r="H133" s="1">
        <v>34</v>
      </c>
      <c r="I133" s="2">
        <v>80</v>
      </c>
      <c r="J133" s="2">
        <v>38.61</v>
      </c>
      <c r="K133" s="2">
        <f t="shared" si="26"/>
        <v>38.61</v>
      </c>
      <c r="L133" s="2">
        <f t="shared" si="27"/>
        <v>0</v>
      </c>
      <c r="N133" s="4">
        <v>15.29</v>
      </c>
      <c r="O133" s="5">
        <v>29448.54</v>
      </c>
      <c r="P133" s="6">
        <v>10.1</v>
      </c>
      <c r="Q133" s="5">
        <v>16554.275000000001</v>
      </c>
      <c r="R133" s="7">
        <v>10.64</v>
      </c>
      <c r="S133" s="5">
        <v>12700.8</v>
      </c>
      <c r="T133" s="8">
        <v>2.58</v>
      </c>
      <c r="U133" s="5">
        <v>948.15</v>
      </c>
      <c r="AL133" s="5" t="str">
        <f t="shared" si="20"/>
        <v/>
      </c>
      <c r="AN133" s="5" t="str">
        <f t="shared" si="21"/>
        <v/>
      </c>
      <c r="AP133" s="5" t="str">
        <f t="shared" si="22"/>
        <v/>
      </c>
      <c r="AS133" s="5">
        <f t="shared" si="23"/>
        <v>59651.765000000007</v>
      </c>
      <c r="AT133" s="11">
        <f t="shared" si="25"/>
        <v>0.85279477593372144</v>
      </c>
      <c r="AU133" s="5">
        <f t="shared" si="24"/>
        <v>852.79477593372144</v>
      </c>
    </row>
    <row r="134" spans="1:47" x14ac:dyDescent="0.3">
      <c r="A134" s="1" t="s">
        <v>211</v>
      </c>
      <c r="B134" s="1" t="s">
        <v>184</v>
      </c>
      <c r="C134" s="1" t="s">
        <v>185</v>
      </c>
      <c r="D134" s="1" t="s">
        <v>66</v>
      </c>
      <c r="E134" s="1" t="s">
        <v>68</v>
      </c>
      <c r="F134" s="1">
        <v>3</v>
      </c>
      <c r="G134" s="1">
        <v>102</v>
      </c>
      <c r="H134" s="1">
        <v>34</v>
      </c>
      <c r="I134" s="2">
        <v>80</v>
      </c>
      <c r="J134" s="2">
        <v>0.02</v>
      </c>
      <c r="K134" s="2">
        <f t="shared" si="26"/>
        <v>0.02</v>
      </c>
      <c r="L134" s="2">
        <f t="shared" si="27"/>
        <v>0</v>
      </c>
      <c r="N134" s="4">
        <v>0.02</v>
      </c>
      <c r="O134" s="5">
        <v>38.520000000000003</v>
      </c>
      <c r="AL134" s="5" t="str">
        <f t="shared" si="20"/>
        <v/>
      </c>
      <c r="AN134" s="5" t="str">
        <f t="shared" si="21"/>
        <v/>
      </c>
      <c r="AP134" s="5" t="str">
        <f t="shared" si="22"/>
        <v/>
      </c>
      <c r="AS134" s="5">
        <f t="shared" si="23"/>
        <v>38.520000000000003</v>
      </c>
      <c r="AT134" s="11">
        <f t="shared" si="25"/>
        <v>5.5069040738303296E-4</v>
      </c>
      <c r="AU134" s="5">
        <f t="shared" si="24"/>
        <v>0.55069040738303299</v>
      </c>
    </row>
    <row r="135" spans="1:47" x14ac:dyDescent="0.3">
      <c r="A135" s="1" t="s">
        <v>211</v>
      </c>
      <c r="B135" s="1" t="s">
        <v>184</v>
      </c>
      <c r="C135" s="1" t="s">
        <v>185</v>
      </c>
      <c r="D135" s="1" t="s">
        <v>66</v>
      </c>
      <c r="E135" s="1" t="s">
        <v>69</v>
      </c>
      <c r="F135" s="1">
        <v>3</v>
      </c>
      <c r="G135" s="1">
        <v>102</v>
      </c>
      <c r="H135" s="1">
        <v>34</v>
      </c>
      <c r="I135" s="2">
        <v>80</v>
      </c>
      <c r="J135" s="2">
        <v>39.46</v>
      </c>
      <c r="K135" s="2">
        <f t="shared" si="26"/>
        <v>39.47</v>
      </c>
      <c r="L135" s="2">
        <f t="shared" si="27"/>
        <v>0</v>
      </c>
      <c r="P135" s="6">
        <v>38.71</v>
      </c>
      <c r="Q135" s="5">
        <v>62671.49</v>
      </c>
      <c r="R135" s="7">
        <v>0.72</v>
      </c>
      <c r="S135" s="5">
        <v>757.05</v>
      </c>
      <c r="T135" s="8">
        <v>0.04</v>
      </c>
      <c r="U135" s="5">
        <v>14.7</v>
      </c>
      <c r="AL135" s="5" t="str">
        <f t="shared" si="20"/>
        <v/>
      </c>
      <c r="AN135" s="5" t="str">
        <f t="shared" si="21"/>
        <v/>
      </c>
      <c r="AP135" s="5" t="str">
        <f t="shared" si="22"/>
        <v/>
      </c>
      <c r="AS135" s="5">
        <f t="shared" si="23"/>
        <v>63443.24</v>
      </c>
      <c r="AT135" s="11">
        <f t="shared" si="25"/>
        <v>0.90699853793612484</v>
      </c>
      <c r="AU135" s="5">
        <f t="shared" si="24"/>
        <v>906.99853793612476</v>
      </c>
    </row>
    <row r="136" spans="1:47" x14ac:dyDescent="0.3">
      <c r="A136" s="1" t="s">
        <v>211</v>
      </c>
      <c r="B136" s="1" t="s">
        <v>184</v>
      </c>
      <c r="C136" s="1" t="s">
        <v>185</v>
      </c>
      <c r="D136" s="1" t="s">
        <v>66</v>
      </c>
      <c r="E136" s="1" t="s">
        <v>70</v>
      </c>
      <c r="F136" s="1">
        <v>3</v>
      </c>
      <c r="G136" s="1">
        <v>102</v>
      </c>
      <c r="H136" s="1">
        <v>34</v>
      </c>
      <c r="I136" s="2">
        <v>80</v>
      </c>
      <c r="J136" s="2">
        <v>0.05</v>
      </c>
      <c r="K136" s="2">
        <f t="shared" si="26"/>
        <v>0.05</v>
      </c>
      <c r="L136" s="2">
        <f t="shared" si="27"/>
        <v>0</v>
      </c>
      <c r="P136" s="6">
        <v>0.05</v>
      </c>
      <c r="Q136" s="5">
        <v>80.95</v>
      </c>
      <c r="AL136" s="5" t="str">
        <f t="shared" si="20"/>
        <v/>
      </c>
      <c r="AN136" s="5" t="str">
        <f t="shared" si="21"/>
        <v/>
      </c>
      <c r="AP136" s="5" t="str">
        <f t="shared" si="22"/>
        <v/>
      </c>
      <c r="AS136" s="5">
        <f t="shared" si="23"/>
        <v>80.95</v>
      </c>
      <c r="AT136" s="11">
        <f t="shared" si="25"/>
        <v>1.1572790362839179E-3</v>
      </c>
      <c r="AU136" s="5">
        <f t="shared" si="24"/>
        <v>1.1572790362839178</v>
      </c>
    </row>
    <row r="137" spans="1:47" x14ac:dyDescent="0.3">
      <c r="A137" s="1" t="s">
        <v>212</v>
      </c>
      <c r="B137" s="1" t="s">
        <v>213</v>
      </c>
      <c r="C137" s="1" t="s">
        <v>214</v>
      </c>
      <c r="D137" s="1" t="s">
        <v>62</v>
      </c>
      <c r="E137" s="1" t="s">
        <v>100</v>
      </c>
      <c r="F137" s="1">
        <v>3</v>
      </c>
      <c r="G137" s="1">
        <v>102</v>
      </c>
      <c r="H137" s="1">
        <v>34</v>
      </c>
      <c r="I137" s="2">
        <v>159.4</v>
      </c>
      <c r="J137" s="2">
        <v>37.6</v>
      </c>
      <c r="K137" s="2">
        <f t="shared" si="26"/>
        <v>37.6</v>
      </c>
      <c r="L137" s="2">
        <f t="shared" si="27"/>
        <v>0</v>
      </c>
      <c r="P137" s="6">
        <v>27.88</v>
      </c>
      <c r="Q137" s="5">
        <v>45137.72</v>
      </c>
      <c r="R137" s="7">
        <v>9.7200000000000006</v>
      </c>
      <c r="S137" s="5">
        <v>9525.6</v>
      </c>
      <c r="AL137" s="5" t="str">
        <f t="shared" si="20"/>
        <v/>
      </c>
      <c r="AN137" s="5" t="str">
        <f t="shared" si="21"/>
        <v/>
      </c>
      <c r="AP137" s="5" t="str">
        <f t="shared" si="22"/>
        <v/>
      </c>
      <c r="AS137" s="5">
        <f t="shared" si="23"/>
        <v>54663.32</v>
      </c>
      <c r="AT137" s="11">
        <f t="shared" si="25"/>
        <v>0.78147886707448311</v>
      </c>
      <c r="AU137" s="5">
        <f t="shared" si="24"/>
        <v>781.47886707448311</v>
      </c>
    </row>
    <row r="138" spans="1:47" x14ac:dyDescent="0.3">
      <c r="A138" s="1" t="s">
        <v>212</v>
      </c>
      <c r="B138" s="1" t="s">
        <v>213</v>
      </c>
      <c r="C138" s="1" t="s">
        <v>214</v>
      </c>
      <c r="D138" s="1" t="s">
        <v>62</v>
      </c>
      <c r="E138" s="1" t="s">
        <v>99</v>
      </c>
      <c r="F138" s="1">
        <v>3</v>
      </c>
      <c r="G138" s="1">
        <v>102</v>
      </c>
      <c r="H138" s="1">
        <v>34</v>
      </c>
      <c r="I138" s="2">
        <v>159.4</v>
      </c>
      <c r="J138" s="2">
        <v>39.43</v>
      </c>
      <c r="K138" s="2">
        <f t="shared" si="26"/>
        <v>39.43</v>
      </c>
      <c r="L138" s="2">
        <f t="shared" si="27"/>
        <v>0</v>
      </c>
      <c r="P138" s="6">
        <v>9.43</v>
      </c>
      <c r="Q138" s="5">
        <v>15267.17</v>
      </c>
      <c r="R138" s="7">
        <v>26.88</v>
      </c>
      <c r="S138" s="5">
        <v>26548.2</v>
      </c>
      <c r="T138" s="8">
        <v>3.12</v>
      </c>
      <c r="U138" s="5">
        <v>1139.25</v>
      </c>
      <c r="AL138" s="5" t="str">
        <f t="shared" si="20"/>
        <v/>
      </c>
      <c r="AN138" s="5" t="str">
        <f t="shared" si="21"/>
        <v/>
      </c>
      <c r="AP138" s="5" t="str">
        <f t="shared" si="22"/>
        <v/>
      </c>
      <c r="AS138" s="5">
        <f t="shared" si="23"/>
        <v>42954.62</v>
      </c>
      <c r="AT138" s="11">
        <f t="shared" si="25"/>
        <v>0.61408871201410631</v>
      </c>
      <c r="AU138" s="5">
        <f t="shared" si="24"/>
        <v>614.08871201410636</v>
      </c>
    </row>
    <row r="139" spans="1:47" x14ac:dyDescent="0.3">
      <c r="A139" s="1" t="s">
        <v>212</v>
      </c>
      <c r="B139" s="1" t="s">
        <v>213</v>
      </c>
      <c r="C139" s="1" t="s">
        <v>214</v>
      </c>
      <c r="D139" s="1" t="s">
        <v>62</v>
      </c>
      <c r="E139" s="1" t="s">
        <v>98</v>
      </c>
      <c r="F139" s="1">
        <v>3</v>
      </c>
      <c r="G139" s="1">
        <v>102</v>
      </c>
      <c r="H139" s="1">
        <v>34</v>
      </c>
      <c r="I139" s="2">
        <v>159.4</v>
      </c>
      <c r="J139" s="2">
        <v>38.53</v>
      </c>
      <c r="K139" s="2">
        <f t="shared" si="26"/>
        <v>38.53</v>
      </c>
      <c r="L139" s="2">
        <f t="shared" si="27"/>
        <v>0</v>
      </c>
      <c r="P139" s="6">
        <v>28.31</v>
      </c>
      <c r="Q139" s="5">
        <v>47995.254999999997</v>
      </c>
      <c r="R139" s="7">
        <v>10.220000000000001</v>
      </c>
      <c r="S139" s="5">
        <v>10015.6</v>
      </c>
      <c r="AL139" s="5" t="str">
        <f t="shared" si="20"/>
        <v/>
      </c>
      <c r="AN139" s="5" t="str">
        <f t="shared" si="21"/>
        <v/>
      </c>
      <c r="AP139" s="5" t="str">
        <f t="shared" si="22"/>
        <v/>
      </c>
      <c r="AS139" s="5">
        <f t="shared" si="23"/>
        <v>58010.854999999996</v>
      </c>
      <c r="AT139" s="11">
        <f t="shared" si="25"/>
        <v>0.82933596502045814</v>
      </c>
      <c r="AU139" s="5">
        <f t="shared" si="24"/>
        <v>829.33596502045816</v>
      </c>
    </row>
    <row r="140" spans="1:47" x14ac:dyDescent="0.3">
      <c r="A140" s="1" t="s">
        <v>212</v>
      </c>
      <c r="B140" s="1" t="s">
        <v>213</v>
      </c>
      <c r="C140" s="1" t="s">
        <v>214</v>
      </c>
      <c r="D140" s="1" t="s">
        <v>62</v>
      </c>
      <c r="E140" s="1" t="s">
        <v>96</v>
      </c>
      <c r="F140" s="1">
        <v>3</v>
      </c>
      <c r="G140" s="1">
        <v>102</v>
      </c>
      <c r="H140" s="1">
        <v>34</v>
      </c>
      <c r="I140" s="2">
        <v>159.4</v>
      </c>
      <c r="J140" s="2">
        <v>38.78</v>
      </c>
      <c r="K140" s="2">
        <f t="shared" si="26"/>
        <v>38.75</v>
      </c>
      <c r="L140" s="2">
        <f t="shared" si="27"/>
        <v>0</v>
      </c>
      <c r="P140" s="6">
        <v>16.760000000000002</v>
      </c>
      <c r="Q140" s="5">
        <v>27215.39</v>
      </c>
      <c r="R140" s="7">
        <v>12.44</v>
      </c>
      <c r="S140" s="5">
        <v>13475</v>
      </c>
      <c r="T140" s="8">
        <v>3.29</v>
      </c>
      <c r="U140" s="5">
        <v>1206.135</v>
      </c>
      <c r="Z140" s="9">
        <v>3.78</v>
      </c>
      <c r="AA140" s="5">
        <v>476.28</v>
      </c>
      <c r="AB140" s="10">
        <v>2.48</v>
      </c>
      <c r="AC140" s="5">
        <v>265.923</v>
      </c>
      <c r="AL140" s="5" t="str">
        <f t="shared" si="20"/>
        <v/>
      </c>
      <c r="AN140" s="5" t="str">
        <f t="shared" si="21"/>
        <v/>
      </c>
      <c r="AP140" s="5" t="str">
        <f t="shared" si="22"/>
        <v/>
      </c>
      <c r="AS140" s="5">
        <f t="shared" si="23"/>
        <v>42638.728000000003</v>
      </c>
      <c r="AT140" s="11">
        <f t="shared" si="25"/>
        <v>0.60957265037939601</v>
      </c>
      <c r="AU140" s="5">
        <f t="shared" si="24"/>
        <v>609.57265037939601</v>
      </c>
    </row>
    <row r="141" spans="1:47" x14ac:dyDescent="0.3">
      <c r="A141" s="1" t="s">
        <v>215</v>
      </c>
      <c r="B141" s="1" t="s">
        <v>184</v>
      </c>
      <c r="C141" s="1" t="s">
        <v>185</v>
      </c>
      <c r="D141" s="1" t="s">
        <v>66</v>
      </c>
      <c r="E141" s="1" t="s">
        <v>68</v>
      </c>
      <c r="F141" s="1">
        <v>3</v>
      </c>
      <c r="G141" s="1">
        <v>102</v>
      </c>
      <c r="H141" s="1">
        <v>34</v>
      </c>
      <c r="I141" s="2">
        <v>80</v>
      </c>
      <c r="J141" s="2">
        <v>37.44</v>
      </c>
      <c r="K141" s="2">
        <f t="shared" si="26"/>
        <v>37.44</v>
      </c>
      <c r="L141" s="2">
        <f t="shared" si="27"/>
        <v>0</v>
      </c>
      <c r="N141" s="4">
        <v>20</v>
      </c>
      <c r="O141" s="5">
        <v>47028.105000000003</v>
      </c>
      <c r="P141" s="6">
        <v>17.440000000000001</v>
      </c>
      <c r="Q141" s="5">
        <v>43838.472500000003</v>
      </c>
      <c r="AL141" s="5" t="str">
        <f t="shared" si="20"/>
        <v/>
      </c>
      <c r="AN141" s="5" t="str">
        <f t="shared" si="21"/>
        <v/>
      </c>
      <c r="AP141" s="5" t="str">
        <f t="shared" si="22"/>
        <v/>
      </c>
      <c r="AS141" s="5">
        <f t="shared" si="23"/>
        <v>90866.577500000014</v>
      </c>
      <c r="AT141" s="11">
        <f t="shared" si="25"/>
        <v>1.2990486132133163</v>
      </c>
      <c r="AU141" s="5">
        <f t="shared" si="24"/>
        <v>1299.0486132133162</v>
      </c>
    </row>
    <row r="142" spans="1:47" x14ac:dyDescent="0.3">
      <c r="A142" s="1" t="s">
        <v>215</v>
      </c>
      <c r="B142" s="1" t="s">
        <v>184</v>
      </c>
      <c r="C142" s="1" t="s">
        <v>185</v>
      </c>
      <c r="D142" s="1" t="s">
        <v>66</v>
      </c>
      <c r="E142" s="1" t="s">
        <v>70</v>
      </c>
      <c r="F142" s="1">
        <v>3</v>
      </c>
      <c r="G142" s="1">
        <v>102</v>
      </c>
      <c r="H142" s="1">
        <v>34</v>
      </c>
      <c r="I142" s="2">
        <v>80</v>
      </c>
      <c r="J142" s="2">
        <v>38.32</v>
      </c>
      <c r="K142" s="2">
        <f t="shared" si="26"/>
        <v>38.32</v>
      </c>
      <c r="L142" s="2">
        <f t="shared" si="27"/>
        <v>0</v>
      </c>
      <c r="N142" s="4">
        <v>10.11</v>
      </c>
      <c r="O142" s="5">
        <v>19471.86</v>
      </c>
      <c r="P142" s="6">
        <v>21.21</v>
      </c>
      <c r="Q142" s="5">
        <v>45473.662499999999</v>
      </c>
      <c r="R142" s="7">
        <v>7</v>
      </c>
      <c r="S142" s="5">
        <v>11975.6</v>
      </c>
      <c r="AL142" s="5" t="str">
        <f t="shared" si="20"/>
        <v/>
      </c>
      <c r="AN142" s="5" t="str">
        <f t="shared" si="21"/>
        <v/>
      </c>
      <c r="AP142" s="5" t="str">
        <f t="shared" si="22"/>
        <v/>
      </c>
      <c r="AS142" s="5">
        <f t="shared" si="23"/>
        <v>76921.122499999998</v>
      </c>
      <c r="AT142" s="11">
        <f t="shared" si="25"/>
        <v>1.0996813158329486</v>
      </c>
      <c r="AU142" s="5">
        <f t="shared" si="24"/>
        <v>1099.6813158329487</v>
      </c>
    </row>
    <row r="143" spans="1:47" x14ac:dyDescent="0.3">
      <c r="A143" s="1" t="s">
        <v>216</v>
      </c>
      <c r="B143" s="1" t="s">
        <v>217</v>
      </c>
      <c r="C143" s="1" t="s">
        <v>218</v>
      </c>
      <c r="D143" s="1" t="s">
        <v>219</v>
      </c>
      <c r="E143" s="1" t="s">
        <v>78</v>
      </c>
      <c r="F143" s="1">
        <v>3</v>
      </c>
      <c r="G143" s="1">
        <v>102</v>
      </c>
      <c r="H143" s="1">
        <v>34</v>
      </c>
      <c r="I143" s="2">
        <v>100</v>
      </c>
      <c r="J143" s="2">
        <v>39.479999999999997</v>
      </c>
      <c r="K143" s="2">
        <f t="shared" si="26"/>
        <v>39.469999999999985</v>
      </c>
      <c r="L143" s="2">
        <f t="shared" si="27"/>
        <v>0</v>
      </c>
      <c r="P143" s="6">
        <v>34.489999999999988</v>
      </c>
      <c r="Q143" s="5">
        <v>55839.31</v>
      </c>
      <c r="R143" s="7">
        <v>4.3999999999999986</v>
      </c>
      <c r="S143" s="5">
        <v>4312</v>
      </c>
      <c r="T143" s="8">
        <v>0.57999999999999996</v>
      </c>
      <c r="U143" s="5">
        <v>170.52</v>
      </c>
      <c r="AL143" s="5" t="str">
        <f t="shared" si="20"/>
        <v/>
      </c>
      <c r="AN143" s="5" t="str">
        <f t="shared" si="21"/>
        <v/>
      </c>
      <c r="AP143" s="5" t="str">
        <f t="shared" si="22"/>
        <v/>
      </c>
      <c r="AS143" s="5">
        <f t="shared" si="23"/>
        <v>60321.829999999994</v>
      </c>
      <c r="AT143" s="11">
        <f t="shared" si="25"/>
        <v>0.86237417281386441</v>
      </c>
      <c r="AU143" s="5">
        <f t="shared" si="24"/>
        <v>862.37417281386433</v>
      </c>
    </row>
    <row r="144" spans="1:47" x14ac:dyDescent="0.3">
      <c r="A144" s="1" t="s">
        <v>216</v>
      </c>
      <c r="B144" s="1" t="s">
        <v>217</v>
      </c>
      <c r="C144" s="1" t="s">
        <v>218</v>
      </c>
      <c r="D144" s="1" t="s">
        <v>219</v>
      </c>
      <c r="E144" s="1" t="s">
        <v>58</v>
      </c>
      <c r="F144" s="1">
        <v>3</v>
      </c>
      <c r="G144" s="1">
        <v>102</v>
      </c>
      <c r="H144" s="1">
        <v>34</v>
      </c>
      <c r="I144" s="2">
        <v>100</v>
      </c>
      <c r="J144" s="2">
        <v>9.36</v>
      </c>
      <c r="K144" s="2">
        <f t="shared" si="26"/>
        <v>9.3600000000000012</v>
      </c>
      <c r="L144" s="2">
        <f t="shared" si="27"/>
        <v>0</v>
      </c>
      <c r="R144" s="7">
        <v>9.06</v>
      </c>
      <c r="S144" s="5">
        <v>8878.8000000000011</v>
      </c>
      <c r="Z144" s="9">
        <v>0.08</v>
      </c>
      <c r="AA144" s="5">
        <v>9.4079999999999995</v>
      </c>
      <c r="AB144" s="10">
        <v>0.22</v>
      </c>
      <c r="AC144" s="5">
        <v>23.284800000000001</v>
      </c>
      <c r="AL144" s="5" t="str">
        <f t="shared" si="20"/>
        <v/>
      </c>
      <c r="AN144" s="5" t="str">
        <f t="shared" si="21"/>
        <v/>
      </c>
      <c r="AP144" s="5" t="str">
        <f t="shared" si="22"/>
        <v/>
      </c>
      <c r="AS144" s="5">
        <f t="shared" si="23"/>
        <v>8911.4928</v>
      </c>
      <c r="AT144" s="11">
        <f t="shared" si="25"/>
        <v>0.12740066460080385</v>
      </c>
      <c r="AU144" s="5">
        <f t="shared" si="24"/>
        <v>127.40066460080385</v>
      </c>
    </row>
    <row r="145" spans="1:47" x14ac:dyDescent="0.3">
      <c r="A145" s="1" t="s">
        <v>216</v>
      </c>
      <c r="B145" s="1" t="s">
        <v>217</v>
      </c>
      <c r="C145" s="1" t="s">
        <v>218</v>
      </c>
      <c r="D145" s="1" t="s">
        <v>219</v>
      </c>
      <c r="E145" s="1" t="s">
        <v>74</v>
      </c>
      <c r="F145" s="1">
        <v>3</v>
      </c>
      <c r="G145" s="1">
        <v>102</v>
      </c>
      <c r="H145" s="1">
        <v>34</v>
      </c>
      <c r="I145" s="2">
        <v>100</v>
      </c>
      <c r="J145" s="2">
        <v>33.549999999999997</v>
      </c>
      <c r="K145" s="2">
        <f t="shared" si="26"/>
        <v>33.549999999999997</v>
      </c>
      <c r="L145" s="2">
        <f t="shared" si="27"/>
        <v>0</v>
      </c>
      <c r="N145" s="4">
        <v>0.26</v>
      </c>
      <c r="O145" s="5">
        <v>500.76</v>
      </c>
      <c r="P145" s="6">
        <v>22.88</v>
      </c>
      <c r="Q145" s="5">
        <v>37042.720000000001</v>
      </c>
      <c r="R145" s="7">
        <v>10.41</v>
      </c>
      <c r="S145" s="5">
        <v>10201.799999999999</v>
      </c>
      <c r="AL145" s="5" t="str">
        <f t="shared" si="20"/>
        <v/>
      </c>
      <c r="AN145" s="5" t="str">
        <f t="shared" si="21"/>
        <v/>
      </c>
      <c r="AP145" s="5" t="str">
        <f t="shared" si="22"/>
        <v/>
      </c>
      <c r="AS145" s="5">
        <f t="shared" si="23"/>
        <v>47745.279999999999</v>
      </c>
      <c r="AT145" s="11">
        <f t="shared" si="25"/>
        <v>0.68257704293398169</v>
      </c>
      <c r="AU145" s="5">
        <f t="shared" si="24"/>
        <v>682.57704293398172</v>
      </c>
    </row>
    <row r="146" spans="1:47" x14ac:dyDescent="0.3">
      <c r="A146" s="1" t="s">
        <v>216</v>
      </c>
      <c r="B146" s="1" t="s">
        <v>217</v>
      </c>
      <c r="C146" s="1" t="s">
        <v>218</v>
      </c>
      <c r="D146" s="1" t="s">
        <v>219</v>
      </c>
      <c r="E146" s="1" t="s">
        <v>53</v>
      </c>
      <c r="F146" s="1">
        <v>3</v>
      </c>
      <c r="G146" s="1">
        <v>102</v>
      </c>
      <c r="H146" s="1">
        <v>34</v>
      </c>
      <c r="I146" s="2">
        <v>100</v>
      </c>
      <c r="J146" s="2">
        <v>12.04</v>
      </c>
      <c r="K146" s="2">
        <f t="shared" si="26"/>
        <v>12.030000000000001</v>
      </c>
      <c r="L146" s="2">
        <f t="shared" si="27"/>
        <v>0</v>
      </c>
      <c r="P146" s="6">
        <v>3.75</v>
      </c>
      <c r="Q146" s="5">
        <v>6071.25</v>
      </c>
      <c r="R146" s="7">
        <v>6.37</v>
      </c>
      <c r="S146" s="5">
        <v>6242.6</v>
      </c>
      <c r="T146" s="8">
        <v>1.91</v>
      </c>
      <c r="U146" s="5">
        <v>561.54000000000008</v>
      </c>
      <c r="AL146" s="5" t="str">
        <f t="shared" si="20"/>
        <v/>
      </c>
      <c r="AN146" s="5" t="str">
        <f t="shared" si="21"/>
        <v/>
      </c>
      <c r="AP146" s="5" t="str">
        <f t="shared" si="22"/>
        <v/>
      </c>
      <c r="AS146" s="5">
        <f t="shared" si="23"/>
        <v>12875.390000000001</v>
      </c>
      <c r="AT146" s="11">
        <f t="shared" si="25"/>
        <v>0.18406941236540575</v>
      </c>
      <c r="AU146" s="5">
        <f t="shared" si="24"/>
        <v>184.06941236540575</v>
      </c>
    </row>
    <row r="147" spans="1:47" x14ac:dyDescent="0.3">
      <c r="A147" s="1" t="s">
        <v>220</v>
      </c>
      <c r="B147" s="1" t="s">
        <v>221</v>
      </c>
      <c r="C147" s="1" t="s">
        <v>124</v>
      </c>
      <c r="D147" s="1" t="s">
        <v>125</v>
      </c>
      <c r="E147" s="1" t="s">
        <v>58</v>
      </c>
      <c r="F147" s="1">
        <v>3</v>
      </c>
      <c r="G147" s="1">
        <v>102</v>
      </c>
      <c r="H147" s="1">
        <v>34</v>
      </c>
      <c r="I147" s="2">
        <v>0.13</v>
      </c>
      <c r="J147" s="2">
        <v>0.11</v>
      </c>
      <c r="K147" s="2">
        <f t="shared" si="26"/>
        <v>0.11</v>
      </c>
      <c r="L147" s="2">
        <f t="shared" si="27"/>
        <v>0</v>
      </c>
      <c r="AB147" s="10">
        <v>0.11</v>
      </c>
      <c r="AC147" s="5">
        <v>11.6424</v>
      </c>
      <c r="AL147" s="5" t="str">
        <f t="shared" si="20"/>
        <v/>
      </c>
      <c r="AN147" s="5" t="str">
        <f t="shared" si="21"/>
        <v/>
      </c>
      <c r="AP147" s="5" t="str">
        <f t="shared" si="22"/>
        <v/>
      </c>
      <c r="AS147" s="5">
        <f t="shared" si="23"/>
        <v>11.6424</v>
      </c>
      <c r="AT147" s="11">
        <f t="shared" si="25"/>
        <v>1.6644231565203071E-4</v>
      </c>
      <c r="AU147" s="5">
        <f t="shared" si="24"/>
        <v>0.16644231565203071</v>
      </c>
    </row>
    <row r="148" spans="1:47" x14ac:dyDescent="0.3">
      <c r="A148" s="1" t="s">
        <v>222</v>
      </c>
      <c r="B148" s="1" t="s">
        <v>123</v>
      </c>
      <c r="C148" s="1" t="s">
        <v>124</v>
      </c>
      <c r="D148" s="1" t="s">
        <v>125</v>
      </c>
      <c r="E148" s="1" t="s">
        <v>58</v>
      </c>
      <c r="F148" s="1">
        <v>3</v>
      </c>
      <c r="G148" s="1">
        <v>102</v>
      </c>
      <c r="H148" s="1">
        <v>34</v>
      </c>
      <c r="I148" s="2">
        <v>45.07</v>
      </c>
      <c r="J148" s="2">
        <v>18.559999999999999</v>
      </c>
      <c r="K148" s="2">
        <f t="shared" si="26"/>
        <v>18.559999999999999</v>
      </c>
      <c r="L148" s="2">
        <f t="shared" si="27"/>
        <v>0</v>
      </c>
      <c r="R148" s="7">
        <v>16.61</v>
      </c>
      <c r="S148" s="5">
        <v>16277.8</v>
      </c>
      <c r="Z148" s="9">
        <v>0.24</v>
      </c>
      <c r="AA148" s="5">
        <v>28.224</v>
      </c>
      <c r="AB148" s="10">
        <v>1.71</v>
      </c>
      <c r="AC148" s="5">
        <v>180.9864</v>
      </c>
      <c r="AL148" s="5" t="str">
        <f t="shared" si="20"/>
        <v/>
      </c>
      <c r="AN148" s="5" t="str">
        <f t="shared" si="21"/>
        <v/>
      </c>
      <c r="AP148" s="5" t="str">
        <f t="shared" si="22"/>
        <v/>
      </c>
      <c r="AS148" s="5">
        <f t="shared" si="23"/>
        <v>16487.010399999999</v>
      </c>
      <c r="AT148" s="11">
        <f t="shared" si="25"/>
        <v>0.23570193337757789</v>
      </c>
      <c r="AU148" s="5">
        <f t="shared" si="24"/>
        <v>235.70193337757789</v>
      </c>
    </row>
    <row r="149" spans="1:47" x14ac:dyDescent="0.3">
      <c r="A149" s="1" t="s">
        <v>222</v>
      </c>
      <c r="B149" s="1" t="s">
        <v>123</v>
      </c>
      <c r="C149" s="1" t="s">
        <v>124</v>
      </c>
      <c r="D149" s="1" t="s">
        <v>125</v>
      </c>
      <c r="E149" s="1" t="s">
        <v>53</v>
      </c>
      <c r="F149" s="1">
        <v>3</v>
      </c>
      <c r="G149" s="1">
        <v>102</v>
      </c>
      <c r="H149" s="1">
        <v>34</v>
      </c>
      <c r="I149" s="2">
        <v>45.07</v>
      </c>
      <c r="J149" s="2">
        <v>25.92</v>
      </c>
      <c r="K149" s="2">
        <f t="shared" si="26"/>
        <v>25.93</v>
      </c>
      <c r="L149" s="2">
        <f t="shared" si="27"/>
        <v>0</v>
      </c>
      <c r="P149" s="6">
        <v>4.93</v>
      </c>
      <c r="Q149" s="5">
        <v>7981.6699999999992</v>
      </c>
      <c r="R149" s="7">
        <v>14.01</v>
      </c>
      <c r="S149" s="5">
        <v>13729.8</v>
      </c>
      <c r="T149" s="8">
        <v>6.99</v>
      </c>
      <c r="U149" s="5">
        <v>2055.06</v>
      </c>
      <c r="AL149" s="5" t="str">
        <f t="shared" si="20"/>
        <v/>
      </c>
      <c r="AN149" s="5" t="str">
        <f t="shared" si="21"/>
        <v/>
      </c>
      <c r="AP149" s="5" t="str">
        <f t="shared" si="22"/>
        <v/>
      </c>
      <c r="AS149" s="5">
        <f t="shared" si="23"/>
        <v>23766.53</v>
      </c>
      <c r="AT149" s="11">
        <f t="shared" si="25"/>
        <v>0.33977154952702682</v>
      </c>
      <c r="AU149" s="5">
        <f t="shared" si="24"/>
        <v>339.77154952702682</v>
      </c>
    </row>
    <row r="150" spans="1:47" x14ac:dyDescent="0.3">
      <c r="A150" s="1" t="s">
        <v>223</v>
      </c>
      <c r="B150" s="1" t="s">
        <v>224</v>
      </c>
      <c r="C150" s="1" t="s">
        <v>225</v>
      </c>
      <c r="D150" s="1" t="s">
        <v>62</v>
      </c>
      <c r="E150" s="1" t="s">
        <v>74</v>
      </c>
      <c r="F150" s="1">
        <v>3</v>
      </c>
      <c r="G150" s="1">
        <v>102</v>
      </c>
      <c r="H150" s="1">
        <v>34</v>
      </c>
      <c r="I150" s="2">
        <v>5</v>
      </c>
      <c r="J150" s="2">
        <v>4.78</v>
      </c>
      <c r="K150" s="2">
        <f t="shared" si="26"/>
        <v>4.7799999999999994</v>
      </c>
      <c r="L150" s="2">
        <f t="shared" si="27"/>
        <v>0</v>
      </c>
      <c r="N150" s="4">
        <v>1.89</v>
      </c>
      <c r="O150" s="5">
        <v>3640.14</v>
      </c>
      <c r="P150" s="6">
        <v>0.57999999999999996</v>
      </c>
      <c r="Q150" s="5">
        <v>939.02</v>
      </c>
      <c r="X150" s="2">
        <v>2.31</v>
      </c>
      <c r="Y150" s="5">
        <v>679.14</v>
      </c>
      <c r="AL150" s="5" t="str">
        <f t="shared" si="20"/>
        <v/>
      </c>
      <c r="AN150" s="5" t="str">
        <f t="shared" si="21"/>
        <v/>
      </c>
      <c r="AP150" s="5" t="str">
        <f t="shared" si="22"/>
        <v/>
      </c>
      <c r="AS150" s="5">
        <f t="shared" si="23"/>
        <v>5258.3</v>
      </c>
      <c r="AT150" s="11">
        <f t="shared" si="25"/>
        <v>7.5173815398291849E-2</v>
      </c>
      <c r="AU150" s="5">
        <f t="shared" si="24"/>
        <v>75.17381539829185</v>
      </c>
    </row>
    <row r="151" spans="1:47" x14ac:dyDescent="0.3">
      <c r="A151" s="1" t="s">
        <v>226</v>
      </c>
      <c r="B151" s="1" t="s">
        <v>224</v>
      </c>
      <c r="C151" s="1" t="s">
        <v>225</v>
      </c>
      <c r="D151" s="1" t="s">
        <v>62</v>
      </c>
      <c r="E151" s="1" t="s">
        <v>58</v>
      </c>
      <c r="F151" s="1">
        <v>3</v>
      </c>
      <c r="G151" s="1">
        <v>102</v>
      </c>
      <c r="H151" s="1">
        <v>34</v>
      </c>
      <c r="I151" s="2">
        <v>8.27</v>
      </c>
      <c r="J151" s="2">
        <v>7.75</v>
      </c>
      <c r="K151" s="2">
        <f t="shared" si="26"/>
        <v>7.76</v>
      </c>
      <c r="L151" s="2">
        <f t="shared" si="27"/>
        <v>0</v>
      </c>
      <c r="R151" s="7">
        <v>0.94</v>
      </c>
      <c r="S151" s="5">
        <v>921.19999999999993</v>
      </c>
      <c r="Z151" s="9">
        <v>4.51</v>
      </c>
      <c r="AA151" s="5">
        <v>530.37599999999998</v>
      </c>
      <c r="AB151" s="10">
        <v>2.31</v>
      </c>
      <c r="AC151" s="5">
        <v>244.49039999999999</v>
      </c>
      <c r="AL151" s="5" t="str">
        <f t="shared" si="20"/>
        <v/>
      </c>
      <c r="AN151" s="5" t="str">
        <f t="shared" si="21"/>
        <v/>
      </c>
      <c r="AP151" s="5" t="str">
        <f t="shared" si="22"/>
        <v/>
      </c>
      <c r="AS151" s="5">
        <f t="shared" si="23"/>
        <v>1696.0663999999999</v>
      </c>
      <c r="AT151" s="11">
        <f t="shared" si="25"/>
        <v>2.4247338960661318E-2</v>
      </c>
      <c r="AU151" s="5">
        <f t="shared" si="24"/>
        <v>24.24733896066132</v>
      </c>
    </row>
    <row r="152" spans="1:47" x14ac:dyDescent="0.3">
      <c r="A152" s="1" t="s">
        <v>227</v>
      </c>
      <c r="B152" s="1" t="s">
        <v>228</v>
      </c>
      <c r="C152" s="1" t="s">
        <v>229</v>
      </c>
      <c r="D152" s="1" t="s">
        <v>62</v>
      </c>
      <c r="E152" s="1" t="s">
        <v>58</v>
      </c>
      <c r="F152" s="1">
        <v>3</v>
      </c>
      <c r="G152" s="1">
        <v>102</v>
      </c>
      <c r="H152" s="1">
        <v>34</v>
      </c>
      <c r="I152" s="2">
        <v>1.53</v>
      </c>
      <c r="J152" s="2">
        <v>1.03</v>
      </c>
      <c r="K152" s="2">
        <f t="shared" si="26"/>
        <v>1.04</v>
      </c>
      <c r="L152" s="2">
        <f t="shared" si="27"/>
        <v>0</v>
      </c>
      <c r="Z152" s="9">
        <v>0.52</v>
      </c>
      <c r="AA152" s="5">
        <v>61.152000000000001</v>
      </c>
      <c r="AB152" s="10">
        <v>0.52</v>
      </c>
      <c r="AC152" s="5">
        <v>55.036800000000007</v>
      </c>
      <c r="AL152" s="5" t="str">
        <f t="shared" si="20"/>
        <v/>
      </c>
      <c r="AN152" s="5" t="str">
        <f t="shared" si="21"/>
        <v/>
      </c>
      <c r="AP152" s="5" t="str">
        <f t="shared" si="22"/>
        <v/>
      </c>
      <c r="AS152" s="5">
        <f t="shared" si="23"/>
        <v>116.18880000000001</v>
      </c>
      <c r="AT152" s="11">
        <f t="shared" si="25"/>
        <v>1.6610606854970337E-3</v>
      </c>
      <c r="AU152" s="5">
        <f t="shared" si="24"/>
        <v>1.6610606854970336</v>
      </c>
    </row>
    <row r="153" spans="1:47" x14ac:dyDescent="0.3">
      <c r="A153" s="1" t="s">
        <v>230</v>
      </c>
      <c r="B153" s="1" t="s">
        <v>231</v>
      </c>
      <c r="C153" s="1" t="s">
        <v>185</v>
      </c>
      <c r="D153" s="1" t="s">
        <v>66</v>
      </c>
      <c r="E153" s="1" t="s">
        <v>127</v>
      </c>
      <c r="F153" s="1">
        <v>3</v>
      </c>
      <c r="G153" s="1">
        <v>102</v>
      </c>
      <c r="H153" s="1">
        <v>34</v>
      </c>
      <c r="I153" s="2">
        <v>80</v>
      </c>
      <c r="J153" s="2">
        <v>0.34</v>
      </c>
      <c r="K153" s="2">
        <f t="shared" si="26"/>
        <v>0.33999999999999997</v>
      </c>
      <c r="L153" s="2">
        <f t="shared" si="27"/>
        <v>0</v>
      </c>
      <c r="R153" s="7">
        <v>0.21</v>
      </c>
      <c r="S153" s="5">
        <v>205.8</v>
      </c>
      <c r="T153" s="8">
        <v>0.13</v>
      </c>
      <c r="U153" s="5">
        <v>38.22</v>
      </c>
      <c r="AL153" s="5" t="str">
        <f t="shared" si="20"/>
        <v/>
      </c>
      <c r="AN153" s="5" t="str">
        <f t="shared" si="21"/>
        <v/>
      </c>
      <c r="AP153" s="5" t="str">
        <f t="shared" si="22"/>
        <v/>
      </c>
      <c r="AS153" s="5">
        <f t="shared" si="23"/>
        <v>244.02</v>
      </c>
      <c r="AT153" s="11">
        <f t="shared" si="25"/>
        <v>3.4885636866460977E-3</v>
      </c>
      <c r="AU153" s="5">
        <f t="shared" si="24"/>
        <v>3.4885636866460978</v>
      </c>
    </row>
    <row r="154" spans="1:47" x14ac:dyDescent="0.3">
      <c r="A154" s="1" t="s">
        <v>230</v>
      </c>
      <c r="B154" s="1" t="s">
        <v>231</v>
      </c>
      <c r="C154" s="1" t="s">
        <v>185</v>
      </c>
      <c r="D154" s="1" t="s">
        <v>66</v>
      </c>
      <c r="E154" s="1" t="s">
        <v>128</v>
      </c>
      <c r="F154" s="1">
        <v>3</v>
      </c>
      <c r="G154" s="1">
        <v>102</v>
      </c>
      <c r="H154" s="1">
        <v>34</v>
      </c>
      <c r="I154" s="2">
        <v>80</v>
      </c>
      <c r="J154" s="2">
        <v>37.520000000000003</v>
      </c>
      <c r="K154" s="2">
        <f t="shared" si="26"/>
        <v>37.520000000000003</v>
      </c>
      <c r="L154" s="2">
        <f t="shared" si="27"/>
        <v>0</v>
      </c>
      <c r="R154" s="7">
        <v>29.87</v>
      </c>
      <c r="S154" s="5">
        <v>29272.6</v>
      </c>
      <c r="T154" s="8">
        <v>7.65</v>
      </c>
      <c r="U154" s="5">
        <v>2249.1</v>
      </c>
      <c r="AL154" s="5" t="str">
        <f t="shared" si="20"/>
        <v/>
      </c>
      <c r="AN154" s="5" t="str">
        <f t="shared" si="21"/>
        <v/>
      </c>
      <c r="AP154" s="5" t="str">
        <f t="shared" si="22"/>
        <v/>
      </c>
      <c r="AS154" s="5">
        <f t="shared" si="23"/>
        <v>31521.699999999997</v>
      </c>
      <c r="AT154" s="11">
        <f t="shared" si="25"/>
        <v>0.45064116859828002</v>
      </c>
      <c r="AU154" s="5">
        <f t="shared" si="24"/>
        <v>450.64116859827999</v>
      </c>
    </row>
    <row r="155" spans="1:47" x14ac:dyDescent="0.3">
      <c r="A155" s="1" t="s">
        <v>230</v>
      </c>
      <c r="B155" s="1" t="s">
        <v>231</v>
      </c>
      <c r="C155" s="1" t="s">
        <v>185</v>
      </c>
      <c r="D155" s="1" t="s">
        <v>66</v>
      </c>
      <c r="E155" s="1" t="s">
        <v>129</v>
      </c>
      <c r="F155" s="1">
        <v>3</v>
      </c>
      <c r="G155" s="1">
        <v>102</v>
      </c>
      <c r="H155" s="1">
        <v>34</v>
      </c>
      <c r="I155" s="2">
        <v>80</v>
      </c>
      <c r="J155" s="2">
        <v>0.11</v>
      </c>
      <c r="K155" s="2">
        <f t="shared" si="26"/>
        <v>0.11</v>
      </c>
      <c r="L155" s="2">
        <f t="shared" si="27"/>
        <v>0</v>
      </c>
      <c r="R155" s="7">
        <v>0.11</v>
      </c>
      <c r="S155" s="5">
        <v>107.8</v>
      </c>
      <c r="AL155" s="5" t="str">
        <f t="shared" ref="AL155:AL197" si="28">IF(AK155&gt;0,AK155*$AL$1,"")</f>
        <v/>
      </c>
      <c r="AN155" s="5" t="str">
        <f t="shared" ref="AN155:AN197" si="29">IF(AM155&gt;0,AM155*$AN$1,"")</f>
        <v/>
      </c>
      <c r="AP155" s="5" t="str">
        <f t="shared" ref="AP155:AP197" si="30">IF(AO155&gt;0,AO155*$AP$1,"")</f>
        <v/>
      </c>
      <c r="AS155" s="5">
        <f t="shared" ref="AS155:AS197" si="31">SUM(O155,Q155,S155,U155,W155,Y155,AA155,AC155,AF155,AH155,AJ155)</f>
        <v>107.8</v>
      </c>
      <c r="AT155" s="11">
        <f t="shared" si="25"/>
        <v>1.5411325523336176E-3</v>
      </c>
      <c r="AU155" s="5">
        <f t="shared" ref="AU155:AU197" si="32">(AT155/100)*$AU$1</f>
        <v>1.5411325523336177</v>
      </c>
    </row>
    <row r="156" spans="1:47" x14ac:dyDescent="0.3">
      <c r="A156" s="1" t="s">
        <v>230</v>
      </c>
      <c r="B156" s="1" t="s">
        <v>231</v>
      </c>
      <c r="C156" s="1" t="s">
        <v>185</v>
      </c>
      <c r="D156" s="1" t="s">
        <v>66</v>
      </c>
      <c r="E156" s="1" t="s">
        <v>97</v>
      </c>
      <c r="F156" s="1">
        <v>3</v>
      </c>
      <c r="G156" s="1">
        <v>102</v>
      </c>
      <c r="H156" s="1">
        <v>34</v>
      </c>
      <c r="I156" s="2">
        <v>80</v>
      </c>
      <c r="J156" s="2">
        <v>39.21</v>
      </c>
      <c r="K156" s="2">
        <f t="shared" si="26"/>
        <v>39.21</v>
      </c>
      <c r="L156" s="2">
        <f t="shared" si="27"/>
        <v>0</v>
      </c>
      <c r="P156" s="6">
        <v>6.89</v>
      </c>
      <c r="Q156" s="5">
        <v>11154.91</v>
      </c>
      <c r="R156" s="7">
        <v>20.47</v>
      </c>
      <c r="S156" s="5">
        <v>20060.599999999999</v>
      </c>
      <c r="T156" s="8">
        <v>11.85</v>
      </c>
      <c r="U156" s="5">
        <v>3483.9</v>
      </c>
      <c r="AL156" s="5" t="str">
        <f t="shared" si="28"/>
        <v/>
      </c>
      <c r="AN156" s="5" t="str">
        <f t="shared" si="29"/>
        <v/>
      </c>
      <c r="AP156" s="5" t="str">
        <f t="shared" si="30"/>
        <v/>
      </c>
      <c r="AS156" s="5">
        <f t="shared" si="31"/>
        <v>34699.409999999996</v>
      </c>
      <c r="AT156" s="11">
        <f t="shared" si="25"/>
        <v>0.49607041092551618</v>
      </c>
      <c r="AU156" s="5">
        <f t="shared" si="32"/>
        <v>496.07041092551623</v>
      </c>
    </row>
    <row r="157" spans="1:47" x14ac:dyDescent="0.3">
      <c r="A157" s="1" t="s">
        <v>232</v>
      </c>
      <c r="B157" s="1" t="s">
        <v>233</v>
      </c>
      <c r="C157" s="1" t="s">
        <v>234</v>
      </c>
      <c r="D157" s="1" t="s">
        <v>235</v>
      </c>
      <c r="E157" s="1" t="s">
        <v>127</v>
      </c>
      <c r="F157" s="1">
        <v>3</v>
      </c>
      <c r="G157" s="1">
        <v>102</v>
      </c>
      <c r="H157" s="1">
        <v>34</v>
      </c>
      <c r="I157" s="2">
        <v>80</v>
      </c>
      <c r="J157" s="2">
        <v>37.979999999999997</v>
      </c>
      <c r="K157" s="2">
        <f t="shared" si="26"/>
        <v>37.970000000000006</v>
      </c>
      <c r="L157" s="2">
        <f t="shared" si="27"/>
        <v>0</v>
      </c>
      <c r="P157" s="6">
        <v>9.2200000000000006</v>
      </c>
      <c r="Q157" s="5">
        <v>20213.215</v>
      </c>
      <c r="R157" s="7">
        <v>27.37</v>
      </c>
      <c r="S157" s="5">
        <v>32232.2</v>
      </c>
      <c r="T157" s="8">
        <v>1.38</v>
      </c>
      <c r="U157" s="5">
        <v>408.66</v>
      </c>
      <c r="AL157" s="5" t="str">
        <f t="shared" si="28"/>
        <v/>
      </c>
      <c r="AN157" s="5" t="str">
        <f t="shared" si="29"/>
        <v/>
      </c>
      <c r="AP157" s="5" t="str">
        <f t="shared" si="30"/>
        <v/>
      </c>
      <c r="AS157" s="5">
        <f t="shared" si="31"/>
        <v>52854.075000000004</v>
      </c>
      <c r="AT157" s="11">
        <f t="shared" si="25"/>
        <v>0.75561350191078347</v>
      </c>
      <c r="AU157" s="5">
        <f t="shared" si="32"/>
        <v>755.6135019107835</v>
      </c>
    </row>
    <row r="158" spans="1:47" x14ac:dyDescent="0.3">
      <c r="A158" s="1" t="s">
        <v>232</v>
      </c>
      <c r="B158" s="1" t="s">
        <v>233</v>
      </c>
      <c r="C158" s="1" t="s">
        <v>234</v>
      </c>
      <c r="D158" s="1" t="s">
        <v>235</v>
      </c>
      <c r="E158" s="1" t="s">
        <v>129</v>
      </c>
      <c r="F158" s="1">
        <v>3</v>
      </c>
      <c r="G158" s="1">
        <v>102</v>
      </c>
      <c r="H158" s="1">
        <v>34</v>
      </c>
      <c r="I158" s="2">
        <v>80</v>
      </c>
      <c r="J158" s="2">
        <v>36.54</v>
      </c>
      <c r="K158" s="2">
        <f t="shared" si="26"/>
        <v>36.54</v>
      </c>
      <c r="L158" s="2">
        <f t="shared" si="27"/>
        <v>0</v>
      </c>
      <c r="P158" s="6">
        <v>13.32</v>
      </c>
      <c r="Q158" s="5">
        <v>21565.08</v>
      </c>
      <c r="R158" s="7">
        <v>23.22</v>
      </c>
      <c r="S158" s="5">
        <v>22755.599999999999</v>
      </c>
      <c r="AL158" s="5" t="str">
        <f t="shared" si="28"/>
        <v/>
      </c>
      <c r="AN158" s="5" t="str">
        <f t="shared" si="29"/>
        <v/>
      </c>
      <c r="AP158" s="5" t="str">
        <f t="shared" si="30"/>
        <v/>
      </c>
      <c r="AS158" s="5">
        <f t="shared" si="31"/>
        <v>44320.68</v>
      </c>
      <c r="AT158" s="11">
        <f t="shared" si="25"/>
        <v>0.63361820676773206</v>
      </c>
      <c r="AU158" s="5">
        <f t="shared" si="32"/>
        <v>633.61820676773209</v>
      </c>
    </row>
    <row r="159" spans="1:47" x14ac:dyDescent="0.3">
      <c r="A159" s="1" t="s">
        <v>236</v>
      </c>
      <c r="B159" s="1" t="s">
        <v>86</v>
      </c>
      <c r="C159" s="1" t="s">
        <v>87</v>
      </c>
      <c r="D159" s="1" t="s">
        <v>66</v>
      </c>
      <c r="E159" s="1" t="s">
        <v>99</v>
      </c>
      <c r="F159" s="1">
        <v>4</v>
      </c>
      <c r="G159" s="1">
        <v>102</v>
      </c>
      <c r="H159" s="1">
        <v>34</v>
      </c>
      <c r="I159" s="2">
        <v>152.16</v>
      </c>
      <c r="J159" s="2">
        <v>39.26</v>
      </c>
      <c r="K159" s="2">
        <f t="shared" si="26"/>
        <v>39.25</v>
      </c>
      <c r="L159" s="2">
        <f t="shared" si="27"/>
        <v>0</v>
      </c>
      <c r="P159" s="6">
        <v>5.69</v>
      </c>
      <c r="Q159" s="5">
        <v>9212.11</v>
      </c>
      <c r="R159" s="7">
        <v>27.44</v>
      </c>
      <c r="S159" s="5">
        <v>26891.200000000001</v>
      </c>
      <c r="T159" s="8">
        <v>6.12</v>
      </c>
      <c r="U159" s="5">
        <v>1799.28</v>
      </c>
      <c r="AL159" s="5" t="str">
        <f t="shared" si="28"/>
        <v/>
      </c>
      <c r="AN159" s="5" t="str">
        <f t="shared" si="29"/>
        <v/>
      </c>
      <c r="AP159" s="5" t="str">
        <f t="shared" si="30"/>
        <v/>
      </c>
      <c r="AS159" s="5">
        <f t="shared" si="31"/>
        <v>37902.589999999997</v>
      </c>
      <c r="AT159" s="11">
        <f t="shared" si="25"/>
        <v>0.54186377798473695</v>
      </c>
      <c r="AU159" s="5">
        <f t="shared" si="32"/>
        <v>541.863777984737</v>
      </c>
    </row>
    <row r="160" spans="1:47" x14ac:dyDescent="0.3">
      <c r="A160" s="1" t="s">
        <v>236</v>
      </c>
      <c r="B160" s="1" t="s">
        <v>86</v>
      </c>
      <c r="C160" s="1" t="s">
        <v>87</v>
      </c>
      <c r="D160" s="1" t="s">
        <v>66</v>
      </c>
      <c r="E160" s="1" t="s">
        <v>100</v>
      </c>
      <c r="F160" s="1">
        <v>4</v>
      </c>
      <c r="G160" s="1">
        <v>102</v>
      </c>
      <c r="H160" s="1">
        <v>34</v>
      </c>
      <c r="I160" s="2">
        <v>152.16</v>
      </c>
      <c r="J160" s="2">
        <v>33.840000000000003</v>
      </c>
      <c r="K160" s="2">
        <f t="shared" si="26"/>
        <v>33.840000000000003</v>
      </c>
      <c r="L160" s="2">
        <f t="shared" si="27"/>
        <v>0</v>
      </c>
      <c r="P160" s="6">
        <v>29.66</v>
      </c>
      <c r="Q160" s="5">
        <v>48019.54</v>
      </c>
      <c r="R160" s="7">
        <v>3.12</v>
      </c>
      <c r="S160" s="5">
        <v>3057.6</v>
      </c>
      <c r="Z160" s="9">
        <v>0.27</v>
      </c>
      <c r="AA160" s="5">
        <v>31.751999999999999</v>
      </c>
      <c r="AB160" s="10">
        <v>0.79</v>
      </c>
      <c r="AC160" s="5">
        <v>83.613600000000005</v>
      </c>
      <c r="AL160" s="5" t="str">
        <f t="shared" si="28"/>
        <v/>
      </c>
      <c r="AN160" s="5" t="str">
        <f t="shared" si="29"/>
        <v/>
      </c>
      <c r="AP160" s="5" t="str">
        <f t="shared" si="30"/>
        <v/>
      </c>
      <c r="AS160" s="5">
        <f t="shared" si="31"/>
        <v>51192.505599999997</v>
      </c>
      <c r="AT160" s="11">
        <f t="shared" si="25"/>
        <v>0.73185933966308914</v>
      </c>
      <c r="AU160" s="5">
        <f t="shared" si="32"/>
        <v>731.85933966308914</v>
      </c>
    </row>
    <row r="161" spans="1:47" x14ac:dyDescent="0.3">
      <c r="A161" s="1" t="s">
        <v>236</v>
      </c>
      <c r="B161" s="1" t="s">
        <v>86</v>
      </c>
      <c r="C161" s="1" t="s">
        <v>87</v>
      </c>
      <c r="D161" s="1" t="s">
        <v>66</v>
      </c>
      <c r="E161" s="1" t="s">
        <v>96</v>
      </c>
      <c r="F161" s="1">
        <v>4</v>
      </c>
      <c r="G161" s="1">
        <v>102</v>
      </c>
      <c r="H161" s="1">
        <v>34</v>
      </c>
      <c r="I161" s="2">
        <v>152.16</v>
      </c>
      <c r="J161" s="2">
        <v>35.200000000000003</v>
      </c>
      <c r="K161" s="2">
        <f t="shared" si="26"/>
        <v>35.19</v>
      </c>
      <c r="L161" s="2">
        <f t="shared" si="27"/>
        <v>0</v>
      </c>
      <c r="P161" s="6">
        <v>23.19</v>
      </c>
      <c r="Q161" s="5">
        <v>37544.61</v>
      </c>
      <c r="R161" s="7">
        <v>11.78</v>
      </c>
      <c r="S161" s="5">
        <v>11544.4</v>
      </c>
      <c r="Z161" s="9">
        <v>0.22</v>
      </c>
      <c r="AA161" s="5">
        <v>25.872</v>
      </c>
      <c r="AL161" s="5" t="str">
        <f t="shared" si="28"/>
        <v/>
      </c>
      <c r="AN161" s="5" t="str">
        <f t="shared" si="29"/>
        <v/>
      </c>
      <c r="AP161" s="5" t="str">
        <f t="shared" si="30"/>
        <v/>
      </c>
      <c r="AS161" s="5">
        <f t="shared" si="31"/>
        <v>49114.882000000005</v>
      </c>
      <c r="AT161" s="11">
        <f t="shared" si="25"/>
        <v>0.70215717490004137</v>
      </c>
      <c r="AU161" s="5">
        <f t="shared" si="32"/>
        <v>702.15717490004135</v>
      </c>
    </row>
    <row r="162" spans="1:47" x14ac:dyDescent="0.3">
      <c r="A162" s="1" t="s">
        <v>236</v>
      </c>
      <c r="B162" s="1" t="s">
        <v>86</v>
      </c>
      <c r="C162" s="1" t="s">
        <v>87</v>
      </c>
      <c r="D162" s="1" t="s">
        <v>66</v>
      </c>
      <c r="E162" s="1" t="s">
        <v>98</v>
      </c>
      <c r="F162" s="1">
        <v>4</v>
      </c>
      <c r="G162" s="1">
        <v>102</v>
      </c>
      <c r="H162" s="1">
        <v>34</v>
      </c>
      <c r="I162" s="2">
        <v>152.16</v>
      </c>
      <c r="J162" s="2">
        <v>38.19</v>
      </c>
      <c r="K162" s="2">
        <f t="shared" si="26"/>
        <v>38.19</v>
      </c>
      <c r="L162" s="2">
        <f t="shared" si="27"/>
        <v>0</v>
      </c>
      <c r="P162" s="6">
        <v>14.81</v>
      </c>
      <c r="Q162" s="5">
        <v>23977.39</v>
      </c>
      <c r="R162" s="7">
        <v>23.38</v>
      </c>
      <c r="S162" s="5">
        <v>22912.400000000001</v>
      </c>
      <c r="AL162" s="5" t="str">
        <f t="shared" si="28"/>
        <v/>
      </c>
      <c r="AN162" s="5" t="str">
        <f t="shared" si="29"/>
        <v/>
      </c>
      <c r="AP162" s="5" t="str">
        <f t="shared" si="30"/>
        <v/>
      </c>
      <c r="AS162" s="5">
        <f t="shared" si="31"/>
        <v>46889.79</v>
      </c>
      <c r="AT162" s="11">
        <f t="shared" si="25"/>
        <v>0.67034676939784177</v>
      </c>
      <c r="AU162" s="5">
        <f t="shared" si="32"/>
        <v>670.34676939784174</v>
      </c>
    </row>
    <row r="163" spans="1:47" x14ac:dyDescent="0.3">
      <c r="A163" s="1" t="s">
        <v>237</v>
      </c>
      <c r="B163" s="1" t="s">
        <v>238</v>
      </c>
      <c r="C163" s="1" t="s">
        <v>239</v>
      </c>
      <c r="D163" s="1" t="s">
        <v>62</v>
      </c>
      <c r="E163" s="1" t="s">
        <v>100</v>
      </c>
      <c r="F163" s="1">
        <v>4</v>
      </c>
      <c r="G163" s="1">
        <v>102</v>
      </c>
      <c r="H163" s="1">
        <v>34</v>
      </c>
      <c r="I163" s="2">
        <v>5.4</v>
      </c>
      <c r="J163" s="2">
        <v>2.88</v>
      </c>
      <c r="K163" s="2">
        <f t="shared" si="26"/>
        <v>2.8899999999999997</v>
      </c>
      <c r="L163" s="2">
        <f t="shared" si="27"/>
        <v>0</v>
      </c>
      <c r="P163" s="6">
        <v>0.02</v>
      </c>
      <c r="Q163" s="5">
        <v>32.380000000000003</v>
      </c>
      <c r="Z163" s="9">
        <v>1.69</v>
      </c>
      <c r="AA163" s="5">
        <v>198.744</v>
      </c>
      <c r="AB163" s="10">
        <v>1.18</v>
      </c>
      <c r="AC163" s="5">
        <v>124.8912</v>
      </c>
      <c r="AL163" s="5" t="str">
        <f t="shared" si="28"/>
        <v/>
      </c>
      <c r="AN163" s="5" t="str">
        <f t="shared" si="29"/>
        <v/>
      </c>
      <c r="AP163" s="5" t="str">
        <f t="shared" si="30"/>
        <v/>
      </c>
      <c r="AS163" s="5">
        <f t="shared" si="31"/>
        <v>356.01519999999999</v>
      </c>
      <c r="AT163" s="11">
        <f t="shared" ref="AT163:AT194" si="33">(AS163/$AS$266)*100</f>
        <v>5.0896717425376933E-3</v>
      </c>
      <c r="AU163" s="5">
        <f t="shared" si="32"/>
        <v>5.0896717425376936</v>
      </c>
    </row>
    <row r="164" spans="1:47" x14ac:dyDescent="0.3">
      <c r="A164" s="1" t="s">
        <v>237</v>
      </c>
      <c r="B164" s="1" t="s">
        <v>238</v>
      </c>
      <c r="C164" s="1" t="s">
        <v>239</v>
      </c>
      <c r="D164" s="1" t="s">
        <v>62</v>
      </c>
      <c r="E164" s="1" t="s">
        <v>96</v>
      </c>
      <c r="F164" s="1">
        <v>4</v>
      </c>
      <c r="G164" s="1">
        <v>102</v>
      </c>
      <c r="H164" s="1">
        <v>34</v>
      </c>
      <c r="I164" s="2">
        <v>5.4</v>
      </c>
      <c r="J164" s="2">
        <v>2.4700000000000002</v>
      </c>
      <c r="K164" s="2">
        <f t="shared" si="26"/>
        <v>2.4700000000000002</v>
      </c>
      <c r="L164" s="2">
        <f t="shared" si="27"/>
        <v>0</v>
      </c>
      <c r="P164" s="6">
        <v>0.05</v>
      </c>
      <c r="Q164" s="5">
        <v>80.95</v>
      </c>
      <c r="Z164" s="9">
        <v>1.61</v>
      </c>
      <c r="AA164" s="5">
        <v>189.33600000000001</v>
      </c>
      <c r="AB164" s="10">
        <v>0.81</v>
      </c>
      <c r="AC164" s="5">
        <v>85.730400000000003</v>
      </c>
      <c r="AL164" s="5" t="str">
        <f t="shared" si="28"/>
        <v/>
      </c>
      <c r="AN164" s="5" t="str">
        <f t="shared" si="29"/>
        <v/>
      </c>
      <c r="AP164" s="5" t="str">
        <f t="shared" si="30"/>
        <v/>
      </c>
      <c r="AS164" s="5">
        <f t="shared" si="31"/>
        <v>356.01639999999998</v>
      </c>
      <c r="AT164" s="11">
        <f t="shared" si="33"/>
        <v>5.0896888980020974E-3</v>
      </c>
      <c r="AU164" s="5">
        <f t="shared" si="32"/>
        <v>5.0896888980020973</v>
      </c>
    </row>
    <row r="165" spans="1:47" x14ac:dyDescent="0.3">
      <c r="A165" s="1" t="s">
        <v>240</v>
      </c>
      <c r="B165" s="1" t="s">
        <v>241</v>
      </c>
      <c r="C165" s="1" t="s">
        <v>90</v>
      </c>
      <c r="D165" s="1" t="s">
        <v>62</v>
      </c>
      <c r="E165" s="1" t="s">
        <v>70</v>
      </c>
      <c r="F165" s="1">
        <v>4</v>
      </c>
      <c r="G165" s="1">
        <v>102</v>
      </c>
      <c r="H165" s="1">
        <v>34</v>
      </c>
      <c r="I165" s="2">
        <v>74.59</v>
      </c>
      <c r="J165" s="2">
        <v>33.51</v>
      </c>
      <c r="K165" s="2">
        <f t="shared" si="26"/>
        <v>33.52000000000001</v>
      </c>
      <c r="L165" s="2">
        <f t="shared" si="27"/>
        <v>0</v>
      </c>
      <c r="P165" s="6">
        <v>7.15</v>
      </c>
      <c r="Q165" s="5">
        <v>11575.85</v>
      </c>
      <c r="R165" s="7">
        <v>20.62</v>
      </c>
      <c r="S165" s="5">
        <v>20207.599999999999</v>
      </c>
      <c r="T165" s="8">
        <v>4.63</v>
      </c>
      <c r="U165" s="5">
        <v>1361.22</v>
      </c>
      <c r="Z165" s="9">
        <v>0.2</v>
      </c>
      <c r="AA165" s="5">
        <v>23.52</v>
      </c>
      <c r="AB165" s="10">
        <v>0.92</v>
      </c>
      <c r="AC165" s="5">
        <v>97.372800000000012</v>
      </c>
      <c r="AL165" s="5" t="str">
        <f t="shared" si="28"/>
        <v/>
      </c>
      <c r="AN165" s="5" t="str">
        <f t="shared" si="29"/>
        <v/>
      </c>
      <c r="AP165" s="5" t="str">
        <f t="shared" si="30"/>
        <v/>
      </c>
      <c r="AS165" s="5">
        <f t="shared" si="31"/>
        <v>33265.562799999992</v>
      </c>
      <c r="AT165" s="11">
        <f t="shared" si="33"/>
        <v>0.47557181542465893</v>
      </c>
      <c r="AU165" s="5">
        <f t="shared" si="32"/>
        <v>475.57181542465895</v>
      </c>
    </row>
    <row r="166" spans="1:47" x14ac:dyDescent="0.3">
      <c r="A166" s="1" t="s">
        <v>240</v>
      </c>
      <c r="B166" s="1" t="s">
        <v>241</v>
      </c>
      <c r="C166" s="1" t="s">
        <v>90</v>
      </c>
      <c r="D166" s="1" t="s">
        <v>62</v>
      </c>
      <c r="E166" s="1" t="s">
        <v>69</v>
      </c>
      <c r="F166" s="1">
        <v>4</v>
      </c>
      <c r="G166" s="1">
        <v>102</v>
      </c>
      <c r="H166" s="1">
        <v>34</v>
      </c>
      <c r="I166" s="2">
        <v>74.59</v>
      </c>
      <c r="J166" s="2">
        <v>39.76</v>
      </c>
      <c r="K166" s="2">
        <f t="shared" si="26"/>
        <v>39.75</v>
      </c>
      <c r="L166" s="2">
        <f t="shared" si="27"/>
        <v>0</v>
      </c>
      <c r="P166" s="6">
        <v>3.98</v>
      </c>
      <c r="Q166" s="5">
        <v>6443.62</v>
      </c>
      <c r="R166" s="7">
        <v>26.52</v>
      </c>
      <c r="S166" s="5">
        <v>25989.599999999999</v>
      </c>
      <c r="T166" s="8">
        <v>8.42</v>
      </c>
      <c r="U166" s="5">
        <v>2475.48</v>
      </c>
      <c r="AB166" s="10">
        <v>0.83</v>
      </c>
      <c r="AC166" s="5">
        <v>87.847200000000001</v>
      </c>
      <c r="AL166" s="5" t="str">
        <f t="shared" si="28"/>
        <v/>
      </c>
      <c r="AN166" s="5" t="str">
        <f t="shared" si="29"/>
        <v/>
      </c>
      <c r="AP166" s="5" t="str">
        <f t="shared" si="30"/>
        <v/>
      </c>
      <c r="AS166" s="5">
        <f t="shared" si="31"/>
        <v>34996.547199999994</v>
      </c>
      <c r="AT166" s="11">
        <f t="shared" si="33"/>
        <v>0.50031834980704926</v>
      </c>
      <c r="AU166" s="5">
        <f t="shared" si="32"/>
        <v>500.31834980704923</v>
      </c>
    </row>
    <row r="167" spans="1:47" x14ac:dyDescent="0.3">
      <c r="A167" s="1" t="s">
        <v>242</v>
      </c>
      <c r="B167" s="1" t="s">
        <v>241</v>
      </c>
      <c r="C167" s="1" t="s">
        <v>90</v>
      </c>
      <c r="D167" s="1" t="s">
        <v>62</v>
      </c>
      <c r="E167" s="1" t="s">
        <v>70</v>
      </c>
      <c r="F167" s="1">
        <v>4</v>
      </c>
      <c r="G167" s="1">
        <v>102</v>
      </c>
      <c r="H167" s="1">
        <v>34</v>
      </c>
      <c r="I167" s="2">
        <v>5.41</v>
      </c>
      <c r="J167" s="2">
        <v>5.07</v>
      </c>
      <c r="K167" s="2">
        <f t="shared" si="26"/>
        <v>5.08</v>
      </c>
      <c r="L167" s="2">
        <f t="shared" si="27"/>
        <v>0</v>
      </c>
      <c r="R167" s="7">
        <v>0.03</v>
      </c>
      <c r="S167" s="5">
        <v>29.4</v>
      </c>
      <c r="T167" s="8">
        <v>0.01</v>
      </c>
      <c r="U167" s="5">
        <v>2.94</v>
      </c>
      <c r="Z167" s="9">
        <v>2.3199999999999998</v>
      </c>
      <c r="AA167" s="5">
        <v>272.83199999999999</v>
      </c>
      <c r="AB167" s="10">
        <v>2.72</v>
      </c>
      <c r="AC167" s="5">
        <v>287.88479999999998</v>
      </c>
      <c r="AL167" s="5" t="str">
        <f t="shared" si="28"/>
        <v/>
      </c>
      <c r="AN167" s="5" t="str">
        <f t="shared" si="29"/>
        <v/>
      </c>
      <c r="AP167" s="5" t="str">
        <f t="shared" si="30"/>
        <v/>
      </c>
      <c r="AS167" s="5">
        <f t="shared" si="31"/>
        <v>593.05679999999995</v>
      </c>
      <c r="AT167" s="11">
        <f t="shared" si="33"/>
        <v>8.4784706851837449E-3</v>
      </c>
      <c r="AU167" s="5">
        <f t="shared" si="32"/>
        <v>8.4784706851837441</v>
      </c>
    </row>
    <row r="168" spans="1:47" x14ac:dyDescent="0.3">
      <c r="A168" s="1" t="s">
        <v>243</v>
      </c>
      <c r="B168" s="1" t="s">
        <v>176</v>
      </c>
      <c r="C168" s="1" t="s">
        <v>177</v>
      </c>
      <c r="D168" s="1" t="s">
        <v>62</v>
      </c>
      <c r="E168" s="1" t="s">
        <v>68</v>
      </c>
      <c r="F168" s="1">
        <v>4</v>
      </c>
      <c r="G168" s="1">
        <v>102</v>
      </c>
      <c r="H168" s="1">
        <v>34</v>
      </c>
      <c r="I168" s="2">
        <v>80</v>
      </c>
      <c r="J168" s="2">
        <v>37.35</v>
      </c>
      <c r="K168" s="2">
        <f t="shared" si="26"/>
        <v>37.349999999999994</v>
      </c>
      <c r="L168" s="2">
        <f t="shared" si="27"/>
        <v>0</v>
      </c>
      <c r="P168" s="6">
        <v>15.72</v>
      </c>
      <c r="Q168" s="5">
        <v>25450.68</v>
      </c>
      <c r="R168" s="7">
        <v>20.47</v>
      </c>
      <c r="S168" s="5">
        <v>20060.599999999999</v>
      </c>
      <c r="T168" s="8">
        <v>1.1599999999999999</v>
      </c>
      <c r="U168" s="5">
        <v>341.04</v>
      </c>
      <c r="AL168" s="5" t="str">
        <f t="shared" si="28"/>
        <v/>
      </c>
      <c r="AN168" s="5" t="str">
        <f t="shared" si="29"/>
        <v/>
      </c>
      <c r="AP168" s="5" t="str">
        <f t="shared" si="30"/>
        <v/>
      </c>
      <c r="AS168" s="5">
        <f t="shared" si="31"/>
        <v>45852.32</v>
      </c>
      <c r="AT168" s="11">
        <f t="shared" si="33"/>
        <v>0.65551486968476602</v>
      </c>
      <c r="AU168" s="5">
        <f t="shared" si="32"/>
        <v>655.51486968476604</v>
      </c>
    </row>
    <row r="169" spans="1:47" x14ac:dyDescent="0.3">
      <c r="A169" s="1" t="s">
        <v>243</v>
      </c>
      <c r="B169" s="1" t="s">
        <v>176</v>
      </c>
      <c r="C169" s="1" t="s">
        <v>177</v>
      </c>
      <c r="D169" s="1" t="s">
        <v>62</v>
      </c>
      <c r="E169" s="1" t="s">
        <v>67</v>
      </c>
      <c r="F169" s="1">
        <v>4</v>
      </c>
      <c r="G169" s="1">
        <v>102</v>
      </c>
      <c r="H169" s="1">
        <v>34</v>
      </c>
      <c r="I169" s="2">
        <v>80</v>
      </c>
      <c r="J169" s="2">
        <v>38.299999999999997</v>
      </c>
      <c r="K169" s="2">
        <f t="shared" si="26"/>
        <v>38.299999999999997</v>
      </c>
      <c r="L169" s="2">
        <f t="shared" si="27"/>
        <v>0</v>
      </c>
      <c r="P169" s="6">
        <v>29.19</v>
      </c>
      <c r="Q169" s="5">
        <v>47258.61</v>
      </c>
      <c r="R169" s="7">
        <v>9.11</v>
      </c>
      <c r="S169" s="5">
        <v>8927.7999999999993</v>
      </c>
      <c r="AL169" s="5" t="str">
        <f t="shared" si="28"/>
        <v/>
      </c>
      <c r="AN169" s="5" t="str">
        <f t="shared" si="29"/>
        <v/>
      </c>
      <c r="AP169" s="5" t="str">
        <f t="shared" si="30"/>
        <v/>
      </c>
      <c r="AS169" s="5">
        <f t="shared" si="31"/>
        <v>56186.41</v>
      </c>
      <c r="AT169" s="11">
        <f t="shared" si="33"/>
        <v>0.80325329730763539</v>
      </c>
      <c r="AU169" s="5">
        <f t="shared" si="32"/>
        <v>803.25329730763542</v>
      </c>
    </row>
    <row r="170" spans="1:47" x14ac:dyDescent="0.3">
      <c r="A170" s="1" t="s">
        <v>244</v>
      </c>
      <c r="B170" s="1" t="s">
        <v>245</v>
      </c>
      <c r="C170" s="1" t="s">
        <v>246</v>
      </c>
      <c r="D170" s="1" t="s">
        <v>247</v>
      </c>
      <c r="E170" s="1" t="s">
        <v>74</v>
      </c>
      <c r="F170" s="1">
        <v>4</v>
      </c>
      <c r="G170" s="1">
        <v>102</v>
      </c>
      <c r="H170" s="1">
        <v>34</v>
      </c>
      <c r="I170" s="2">
        <v>160</v>
      </c>
      <c r="J170" s="2">
        <v>38.619999999999997</v>
      </c>
      <c r="K170" s="2">
        <f t="shared" si="26"/>
        <v>38.620000000000012</v>
      </c>
      <c r="L170" s="2">
        <f t="shared" si="27"/>
        <v>0</v>
      </c>
      <c r="R170" s="7">
        <v>32.760000000000012</v>
      </c>
      <c r="S170" s="5">
        <v>32104.799999999999</v>
      </c>
      <c r="Z170" s="9">
        <v>1.54</v>
      </c>
      <c r="AA170" s="5">
        <v>181.10400000000001</v>
      </c>
      <c r="AB170" s="10">
        <v>4.32</v>
      </c>
      <c r="AC170" s="5">
        <v>457.22879999999998</v>
      </c>
      <c r="AL170" s="5" t="str">
        <f t="shared" si="28"/>
        <v/>
      </c>
      <c r="AN170" s="5" t="str">
        <f t="shared" si="29"/>
        <v/>
      </c>
      <c r="AP170" s="5" t="str">
        <f t="shared" si="30"/>
        <v/>
      </c>
      <c r="AS170" s="5">
        <f t="shared" si="31"/>
        <v>32743.132799999999</v>
      </c>
      <c r="AT170" s="11">
        <f t="shared" si="33"/>
        <v>0.46810304103397582</v>
      </c>
      <c r="AU170" s="5">
        <f t="shared" si="32"/>
        <v>468.10304103397579</v>
      </c>
    </row>
    <row r="171" spans="1:47" x14ac:dyDescent="0.3">
      <c r="A171" s="1" t="s">
        <v>244</v>
      </c>
      <c r="B171" s="1" t="s">
        <v>245</v>
      </c>
      <c r="C171" s="1" t="s">
        <v>246</v>
      </c>
      <c r="D171" s="1" t="s">
        <v>247</v>
      </c>
      <c r="E171" s="1" t="s">
        <v>53</v>
      </c>
      <c r="F171" s="1">
        <v>4</v>
      </c>
      <c r="G171" s="1">
        <v>102</v>
      </c>
      <c r="H171" s="1">
        <v>34</v>
      </c>
      <c r="I171" s="2">
        <v>160</v>
      </c>
      <c r="J171" s="2">
        <v>38.78</v>
      </c>
      <c r="K171" s="2">
        <f t="shared" si="26"/>
        <v>38.78</v>
      </c>
      <c r="L171" s="2">
        <f t="shared" si="27"/>
        <v>0</v>
      </c>
      <c r="R171" s="7">
        <v>38.78</v>
      </c>
      <c r="S171" s="5">
        <v>38004.400000000001</v>
      </c>
      <c r="AL171" s="5" t="str">
        <f t="shared" si="28"/>
        <v/>
      </c>
      <c r="AN171" s="5" t="str">
        <f t="shared" si="29"/>
        <v/>
      </c>
      <c r="AP171" s="5" t="str">
        <f t="shared" si="30"/>
        <v/>
      </c>
      <c r="AS171" s="5">
        <f t="shared" si="31"/>
        <v>38004.400000000001</v>
      </c>
      <c r="AT171" s="11">
        <f t="shared" si="33"/>
        <v>0.54331927617725173</v>
      </c>
      <c r="AU171" s="5">
        <f t="shared" si="32"/>
        <v>543.31927617725171</v>
      </c>
    </row>
    <row r="172" spans="1:47" x14ac:dyDescent="0.3">
      <c r="A172" s="1" t="s">
        <v>244</v>
      </c>
      <c r="B172" s="1" t="s">
        <v>245</v>
      </c>
      <c r="C172" s="1" t="s">
        <v>246</v>
      </c>
      <c r="D172" s="1" t="s">
        <v>247</v>
      </c>
      <c r="E172" s="1" t="s">
        <v>58</v>
      </c>
      <c r="F172" s="1">
        <v>4</v>
      </c>
      <c r="G172" s="1">
        <v>102</v>
      </c>
      <c r="H172" s="1">
        <v>34</v>
      </c>
      <c r="I172" s="2">
        <v>160</v>
      </c>
      <c r="J172" s="2">
        <v>37.75</v>
      </c>
      <c r="K172" s="2">
        <f t="shared" si="26"/>
        <v>37.76</v>
      </c>
      <c r="L172" s="2">
        <f t="shared" si="27"/>
        <v>0</v>
      </c>
      <c r="R172" s="7">
        <v>31.56</v>
      </c>
      <c r="S172" s="5">
        <v>30928.799999999999</v>
      </c>
      <c r="T172" s="8">
        <v>5.0199999999999996</v>
      </c>
      <c r="U172" s="5">
        <v>1475.88</v>
      </c>
      <c r="AB172" s="10">
        <v>1.18</v>
      </c>
      <c r="AC172" s="5">
        <v>124.8912</v>
      </c>
      <c r="AL172" s="5" t="str">
        <f t="shared" si="28"/>
        <v/>
      </c>
      <c r="AN172" s="5" t="str">
        <f t="shared" si="29"/>
        <v/>
      </c>
      <c r="AP172" s="5" t="str">
        <f t="shared" si="30"/>
        <v/>
      </c>
      <c r="AS172" s="5">
        <f t="shared" si="31"/>
        <v>32529.571199999998</v>
      </c>
      <c r="AT172" s="11">
        <f t="shared" si="33"/>
        <v>0.46504991734484358</v>
      </c>
      <c r="AU172" s="5">
        <f t="shared" si="32"/>
        <v>465.04991734484361</v>
      </c>
    </row>
    <row r="173" spans="1:47" x14ac:dyDescent="0.3">
      <c r="A173" s="1" t="s">
        <v>244</v>
      </c>
      <c r="B173" s="1" t="s">
        <v>245</v>
      </c>
      <c r="C173" s="1" t="s">
        <v>246</v>
      </c>
      <c r="D173" s="1" t="s">
        <v>247</v>
      </c>
      <c r="E173" s="1" t="s">
        <v>78</v>
      </c>
      <c r="F173" s="1">
        <v>4</v>
      </c>
      <c r="G173" s="1">
        <v>102</v>
      </c>
      <c r="H173" s="1">
        <v>34</v>
      </c>
      <c r="I173" s="2">
        <v>160</v>
      </c>
      <c r="J173" s="2">
        <v>39.74</v>
      </c>
      <c r="K173" s="2">
        <f t="shared" si="26"/>
        <v>39.74</v>
      </c>
      <c r="L173" s="2">
        <f t="shared" si="27"/>
        <v>0</v>
      </c>
      <c r="R173" s="7">
        <v>32.909999999999997</v>
      </c>
      <c r="S173" s="5">
        <v>32251.8</v>
      </c>
      <c r="T173" s="8">
        <v>6.24</v>
      </c>
      <c r="U173" s="5">
        <v>1834.56</v>
      </c>
      <c r="AB173" s="10">
        <v>0.59</v>
      </c>
      <c r="AC173" s="5">
        <v>62.445599999999999</v>
      </c>
      <c r="AL173" s="5" t="str">
        <f t="shared" si="28"/>
        <v/>
      </c>
      <c r="AN173" s="5" t="str">
        <f t="shared" si="29"/>
        <v/>
      </c>
      <c r="AP173" s="5" t="str">
        <f t="shared" si="30"/>
        <v/>
      </c>
      <c r="AS173" s="5">
        <f t="shared" si="31"/>
        <v>34148.8056</v>
      </c>
      <c r="AT173" s="11">
        <f t="shared" si="33"/>
        <v>0.48819884910456895</v>
      </c>
      <c r="AU173" s="5">
        <f t="shared" si="32"/>
        <v>488.19884910456898</v>
      </c>
    </row>
    <row r="174" spans="1:47" x14ac:dyDescent="0.3">
      <c r="A174" s="1" t="s">
        <v>248</v>
      </c>
      <c r="B174" s="1" t="s">
        <v>249</v>
      </c>
      <c r="C174" s="1" t="s">
        <v>250</v>
      </c>
      <c r="D174" s="1" t="s">
        <v>251</v>
      </c>
      <c r="E174" s="1" t="s">
        <v>128</v>
      </c>
      <c r="F174" s="1">
        <v>4</v>
      </c>
      <c r="G174" s="1">
        <v>102</v>
      </c>
      <c r="H174" s="1">
        <v>34</v>
      </c>
      <c r="I174" s="2">
        <v>153.37</v>
      </c>
      <c r="J174" s="2">
        <v>38.590000000000003</v>
      </c>
      <c r="K174" s="2">
        <f t="shared" si="26"/>
        <v>38.590000000000003</v>
      </c>
      <c r="L174" s="2">
        <f t="shared" si="27"/>
        <v>0</v>
      </c>
      <c r="R174" s="7">
        <v>38.590000000000003</v>
      </c>
      <c r="S174" s="5">
        <v>37818.199999999997</v>
      </c>
      <c r="AL174" s="5" t="str">
        <f t="shared" si="28"/>
        <v/>
      </c>
      <c r="AN174" s="5" t="str">
        <f t="shared" si="29"/>
        <v/>
      </c>
      <c r="AP174" s="5" t="str">
        <f t="shared" si="30"/>
        <v/>
      </c>
      <c r="AS174" s="5">
        <f t="shared" si="31"/>
        <v>37818.199999999997</v>
      </c>
      <c r="AT174" s="11">
        <f t="shared" si="33"/>
        <v>0.5406573199504936</v>
      </c>
      <c r="AU174" s="5">
        <f t="shared" si="32"/>
        <v>540.65731995049362</v>
      </c>
    </row>
    <row r="175" spans="1:47" x14ac:dyDescent="0.3">
      <c r="A175" s="1" t="s">
        <v>248</v>
      </c>
      <c r="B175" s="1" t="s">
        <v>249</v>
      </c>
      <c r="C175" s="1" t="s">
        <v>250</v>
      </c>
      <c r="D175" s="1" t="s">
        <v>251</v>
      </c>
      <c r="E175" s="1" t="s">
        <v>127</v>
      </c>
      <c r="F175" s="1">
        <v>4</v>
      </c>
      <c r="G175" s="1">
        <v>102</v>
      </c>
      <c r="H175" s="1">
        <v>34</v>
      </c>
      <c r="I175" s="2">
        <v>153.37</v>
      </c>
      <c r="J175" s="2">
        <v>38.25</v>
      </c>
      <c r="K175" s="2">
        <f t="shared" si="26"/>
        <v>38.25</v>
      </c>
      <c r="L175" s="2">
        <f t="shared" si="27"/>
        <v>0</v>
      </c>
      <c r="R175" s="7">
        <v>38.25</v>
      </c>
      <c r="S175" s="5">
        <v>37485</v>
      </c>
      <c r="AL175" s="5" t="str">
        <f t="shared" si="28"/>
        <v/>
      </c>
      <c r="AN175" s="5" t="str">
        <f t="shared" si="29"/>
        <v/>
      </c>
      <c r="AP175" s="5" t="str">
        <f t="shared" si="30"/>
        <v/>
      </c>
      <c r="AS175" s="5">
        <f t="shared" si="31"/>
        <v>37485</v>
      </c>
      <c r="AT175" s="11">
        <f t="shared" si="33"/>
        <v>0.53589381933418978</v>
      </c>
      <c r="AU175" s="5">
        <f t="shared" si="32"/>
        <v>535.89381933418974</v>
      </c>
    </row>
    <row r="176" spans="1:47" x14ac:dyDescent="0.3">
      <c r="A176" s="1" t="s">
        <v>248</v>
      </c>
      <c r="B176" s="1" t="s">
        <v>249</v>
      </c>
      <c r="C176" s="1" t="s">
        <v>250</v>
      </c>
      <c r="D176" s="1" t="s">
        <v>251</v>
      </c>
      <c r="E176" s="1" t="s">
        <v>97</v>
      </c>
      <c r="F176" s="1">
        <v>4</v>
      </c>
      <c r="G176" s="1">
        <v>102</v>
      </c>
      <c r="H176" s="1">
        <v>34</v>
      </c>
      <c r="I176" s="2">
        <v>153.37</v>
      </c>
      <c r="J176" s="2">
        <v>39.36</v>
      </c>
      <c r="K176" s="2">
        <f t="shared" si="26"/>
        <v>39.36</v>
      </c>
      <c r="L176" s="2">
        <f t="shared" si="27"/>
        <v>0</v>
      </c>
      <c r="R176" s="7">
        <v>29.16</v>
      </c>
      <c r="S176" s="5">
        <v>28576.799999999999</v>
      </c>
      <c r="T176" s="8">
        <v>10.199999999999999</v>
      </c>
      <c r="U176" s="5">
        <v>2998.8</v>
      </c>
      <c r="AL176" s="5" t="str">
        <f t="shared" si="28"/>
        <v/>
      </c>
      <c r="AN176" s="5" t="str">
        <f t="shared" si="29"/>
        <v/>
      </c>
      <c r="AP176" s="5" t="str">
        <f t="shared" si="30"/>
        <v/>
      </c>
      <c r="AS176" s="5">
        <f t="shared" si="31"/>
        <v>31575.599999999999</v>
      </c>
      <c r="AT176" s="11">
        <f t="shared" si="33"/>
        <v>0.45141173487444686</v>
      </c>
      <c r="AU176" s="5">
        <f t="shared" si="32"/>
        <v>451.41173487444689</v>
      </c>
    </row>
    <row r="177" spans="1:47" x14ac:dyDescent="0.3">
      <c r="A177" s="1" t="s">
        <v>248</v>
      </c>
      <c r="B177" s="1" t="s">
        <v>249</v>
      </c>
      <c r="C177" s="1" t="s">
        <v>250</v>
      </c>
      <c r="D177" s="1" t="s">
        <v>251</v>
      </c>
      <c r="E177" s="1" t="s">
        <v>129</v>
      </c>
      <c r="F177" s="1">
        <v>4</v>
      </c>
      <c r="G177" s="1">
        <v>102</v>
      </c>
      <c r="H177" s="1">
        <v>34</v>
      </c>
      <c r="I177" s="2">
        <v>153.37</v>
      </c>
      <c r="J177" s="2">
        <v>33.130000000000003</v>
      </c>
      <c r="K177" s="2">
        <f t="shared" si="26"/>
        <v>33.130000000000003</v>
      </c>
      <c r="L177" s="2">
        <f t="shared" si="27"/>
        <v>0</v>
      </c>
      <c r="R177" s="7">
        <v>32.31</v>
      </c>
      <c r="S177" s="5">
        <v>31663.8</v>
      </c>
      <c r="Z177" s="9">
        <v>0.5</v>
      </c>
      <c r="AA177" s="5">
        <v>58.8</v>
      </c>
      <c r="AB177" s="10">
        <v>0.32</v>
      </c>
      <c r="AC177" s="5">
        <v>33.8688</v>
      </c>
      <c r="AL177" s="5" t="str">
        <f t="shared" si="28"/>
        <v/>
      </c>
      <c r="AN177" s="5" t="str">
        <f t="shared" si="29"/>
        <v/>
      </c>
      <c r="AP177" s="5" t="str">
        <f t="shared" si="30"/>
        <v/>
      </c>
      <c r="AS177" s="5">
        <f t="shared" si="31"/>
        <v>31756.468799999999</v>
      </c>
      <c r="AT177" s="11">
        <f t="shared" si="33"/>
        <v>0.45399747509134403</v>
      </c>
      <c r="AU177" s="5">
        <f t="shared" si="32"/>
        <v>453.99747509134403</v>
      </c>
    </row>
    <row r="178" spans="1:47" x14ac:dyDescent="0.3">
      <c r="A178" s="1" t="s">
        <v>252</v>
      </c>
      <c r="B178" s="1" t="s">
        <v>253</v>
      </c>
      <c r="C178" s="1" t="s">
        <v>254</v>
      </c>
      <c r="D178" s="1" t="s">
        <v>62</v>
      </c>
      <c r="E178" s="1" t="s">
        <v>129</v>
      </c>
      <c r="F178" s="1">
        <v>4</v>
      </c>
      <c r="G178" s="1">
        <v>102</v>
      </c>
      <c r="H178" s="1">
        <v>34</v>
      </c>
      <c r="I178" s="2">
        <v>4.0999999999999996</v>
      </c>
      <c r="J178" s="2">
        <v>4.3</v>
      </c>
      <c r="K178" s="2">
        <f t="shared" si="26"/>
        <v>4.0999999999999996</v>
      </c>
      <c r="L178" s="2">
        <f t="shared" si="27"/>
        <v>0</v>
      </c>
      <c r="R178" s="7">
        <v>0.06</v>
      </c>
      <c r="S178" s="5">
        <v>58.8</v>
      </c>
      <c r="Z178" s="9">
        <v>1.97</v>
      </c>
      <c r="AA178" s="5">
        <v>231.672</v>
      </c>
      <c r="AB178" s="10">
        <v>2.0699999999999998</v>
      </c>
      <c r="AC178" s="5">
        <v>219.08879999999999</v>
      </c>
      <c r="AL178" s="5" t="str">
        <f t="shared" si="28"/>
        <v/>
      </c>
      <c r="AN178" s="5" t="str">
        <f t="shared" si="29"/>
        <v/>
      </c>
      <c r="AP178" s="5" t="str">
        <f t="shared" si="30"/>
        <v/>
      </c>
      <c r="AS178" s="5">
        <f t="shared" si="31"/>
        <v>509.56079999999997</v>
      </c>
      <c r="AT178" s="11">
        <f t="shared" si="33"/>
        <v>7.2847934719217069E-3</v>
      </c>
      <c r="AU178" s="5">
        <f t="shared" si="32"/>
        <v>7.2847934719217067</v>
      </c>
    </row>
    <row r="179" spans="1:47" x14ac:dyDescent="0.3">
      <c r="A179" s="1" t="s">
        <v>255</v>
      </c>
      <c r="B179" s="1" t="s">
        <v>241</v>
      </c>
      <c r="C179" s="1" t="s">
        <v>90</v>
      </c>
      <c r="D179" s="1" t="s">
        <v>62</v>
      </c>
      <c r="E179" s="1" t="s">
        <v>100</v>
      </c>
      <c r="F179" s="1">
        <v>5</v>
      </c>
      <c r="G179" s="1">
        <v>102</v>
      </c>
      <c r="H179" s="1">
        <v>34</v>
      </c>
      <c r="I179" s="2">
        <v>77.16</v>
      </c>
      <c r="J179" s="2">
        <v>37.28</v>
      </c>
      <c r="K179" s="2">
        <f t="shared" si="26"/>
        <v>37.28</v>
      </c>
      <c r="L179" s="2">
        <f t="shared" si="27"/>
        <v>0</v>
      </c>
      <c r="R179" s="7">
        <v>18.239999999999998</v>
      </c>
      <c r="S179" s="5">
        <v>17875.2</v>
      </c>
      <c r="T179" s="8">
        <v>19.04</v>
      </c>
      <c r="U179" s="5">
        <v>5597.76</v>
      </c>
      <c r="AL179" s="5" t="str">
        <f t="shared" si="28"/>
        <v/>
      </c>
      <c r="AN179" s="5" t="str">
        <f t="shared" si="29"/>
        <v/>
      </c>
      <c r="AP179" s="5" t="str">
        <f t="shared" si="30"/>
        <v/>
      </c>
      <c r="AS179" s="5">
        <f t="shared" si="31"/>
        <v>23472.959999999999</v>
      </c>
      <c r="AT179" s="11">
        <f t="shared" si="33"/>
        <v>0.33557460812268008</v>
      </c>
      <c r="AU179" s="5">
        <f t="shared" si="32"/>
        <v>335.5746081226801</v>
      </c>
    </row>
    <row r="180" spans="1:47" x14ac:dyDescent="0.3">
      <c r="A180" s="1" t="s">
        <v>255</v>
      </c>
      <c r="B180" s="1" t="s">
        <v>241</v>
      </c>
      <c r="C180" s="1" t="s">
        <v>90</v>
      </c>
      <c r="D180" s="1" t="s">
        <v>62</v>
      </c>
      <c r="E180" s="1" t="s">
        <v>98</v>
      </c>
      <c r="F180" s="1">
        <v>5</v>
      </c>
      <c r="G180" s="1">
        <v>102</v>
      </c>
      <c r="H180" s="1">
        <v>34</v>
      </c>
      <c r="I180" s="2">
        <v>77.16</v>
      </c>
      <c r="J180" s="2">
        <v>38.159999999999997</v>
      </c>
      <c r="K180" s="2">
        <f t="shared" si="26"/>
        <v>11.65</v>
      </c>
      <c r="L180" s="2">
        <f t="shared" si="27"/>
        <v>0</v>
      </c>
      <c r="R180" s="7">
        <v>2.4</v>
      </c>
      <c r="S180" s="5">
        <v>2352</v>
      </c>
      <c r="T180" s="8">
        <v>9.25</v>
      </c>
      <c r="U180" s="5">
        <v>2719.5</v>
      </c>
      <c r="AL180" s="5" t="str">
        <f t="shared" si="28"/>
        <v/>
      </c>
      <c r="AN180" s="5" t="str">
        <f t="shared" si="29"/>
        <v/>
      </c>
      <c r="AP180" s="5" t="str">
        <f t="shared" si="30"/>
        <v/>
      </c>
      <c r="AS180" s="5">
        <f t="shared" si="31"/>
        <v>5071.5</v>
      </c>
      <c r="AT180" s="11">
        <f t="shared" si="33"/>
        <v>7.2503281439331546E-2</v>
      </c>
      <c r="AU180" s="5">
        <f t="shared" si="32"/>
        <v>72.503281439331545</v>
      </c>
    </row>
    <row r="181" spans="1:47" x14ac:dyDescent="0.3">
      <c r="A181" s="1" t="s">
        <v>256</v>
      </c>
      <c r="B181" s="1" t="s">
        <v>257</v>
      </c>
      <c r="C181" s="1" t="s">
        <v>258</v>
      </c>
      <c r="D181" s="1" t="s">
        <v>259</v>
      </c>
      <c r="E181" s="1" t="s">
        <v>96</v>
      </c>
      <c r="F181" s="1">
        <v>5</v>
      </c>
      <c r="G181" s="1">
        <v>102</v>
      </c>
      <c r="H181" s="1">
        <v>34</v>
      </c>
      <c r="I181" s="2">
        <v>80</v>
      </c>
      <c r="J181" s="2">
        <v>38.31</v>
      </c>
      <c r="K181" s="2">
        <f t="shared" si="26"/>
        <v>36</v>
      </c>
      <c r="L181" s="2">
        <f t="shared" si="27"/>
        <v>0</v>
      </c>
      <c r="R181" s="7">
        <v>24.53</v>
      </c>
      <c r="S181" s="5">
        <v>24039.4</v>
      </c>
      <c r="T181" s="8">
        <v>11.47</v>
      </c>
      <c r="U181" s="5">
        <v>3372.18</v>
      </c>
      <c r="AL181" s="5" t="str">
        <f t="shared" si="28"/>
        <v/>
      </c>
      <c r="AN181" s="5" t="str">
        <f t="shared" si="29"/>
        <v/>
      </c>
      <c r="AP181" s="5" t="str">
        <f t="shared" si="30"/>
        <v/>
      </c>
      <c r="AS181" s="5">
        <f t="shared" si="31"/>
        <v>27411.58</v>
      </c>
      <c r="AT181" s="11">
        <f t="shared" si="33"/>
        <v>0.39188198746657837</v>
      </c>
      <c r="AU181" s="5">
        <f t="shared" si="32"/>
        <v>391.88198746657838</v>
      </c>
    </row>
    <row r="182" spans="1:47" x14ac:dyDescent="0.3">
      <c r="A182" s="1" t="s">
        <v>260</v>
      </c>
      <c r="B182" s="1" t="s">
        <v>261</v>
      </c>
      <c r="C182" s="1" t="s">
        <v>262</v>
      </c>
      <c r="D182" s="1" t="s">
        <v>62</v>
      </c>
      <c r="E182" s="1" t="s">
        <v>70</v>
      </c>
      <c r="F182" s="1">
        <v>5</v>
      </c>
      <c r="G182" s="1">
        <v>102</v>
      </c>
      <c r="H182" s="1">
        <v>34</v>
      </c>
      <c r="I182" s="2">
        <v>2.95</v>
      </c>
      <c r="J182" s="2">
        <v>2.56</v>
      </c>
      <c r="K182" s="2">
        <f t="shared" si="26"/>
        <v>2.56</v>
      </c>
      <c r="L182" s="2">
        <f t="shared" si="27"/>
        <v>0</v>
      </c>
      <c r="Z182" s="9">
        <v>1.34</v>
      </c>
      <c r="AA182" s="5">
        <v>157.584</v>
      </c>
      <c r="AB182" s="10">
        <v>1.22</v>
      </c>
      <c r="AC182" s="5">
        <v>129.12479999999999</v>
      </c>
      <c r="AL182" s="5" t="str">
        <f t="shared" si="28"/>
        <v/>
      </c>
      <c r="AN182" s="5" t="str">
        <f t="shared" si="29"/>
        <v/>
      </c>
      <c r="AP182" s="5" t="str">
        <f t="shared" si="30"/>
        <v/>
      </c>
      <c r="AS182" s="5">
        <f t="shared" si="31"/>
        <v>286.7088</v>
      </c>
      <c r="AT182" s="11">
        <f t="shared" si="33"/>
        <v>4.0988521773702106E-3</v>
      </c>
      <c r="AU182" s="5">
        <f t="shared" si="32"/>
        <v>4.0988521773702109</v>
      </c>
    </row>
    <row r="183" spans="1:47" x14ac:dyDescent="0.3">
      <c r="A183" s="1" t="s">
        <v>263</v>
      </c>
      <c r="B183" s="1" t="s">
        <v>264</v>
      </c>
      <c r="C183" s="1" t="s">
        <v>265</v>
      </c>
      <c r="D183" s="1" t="s">
        <v>62</v>
      </c>
      <c r="E183" s="1" t="s">
        <v>70</v>
      </c>
      <c r="F183" s="1">
        <v>5</v>
      </c>
      <c r="G183" s="1">
        <v>102</v>
      </c>
      <c r="H183" s="1">
        <v>34</v>
      </c>
      <c r="I183" s="2">
        <v>5.7</v>
      </c>
      <c r="J183" s="2">
        <v>5.69</v>
      </c>
      <c r="K183" s="2">
        <f t="shared" si="26"/>
        <v>5.6899999999999995</v>
      </c>
      <c r="L183" s="2">
        <f t="shared" si="27"/>
        <v>0</v>
      </c>
      <c r="R183" s="7">
        <v>0.11</v>
      </c>
      <c r="S183" s="5">
        <v>107.8</v>
      </c>
      <c r="T183" s="8">
        <v>0.68</v>
      </c>
      <c r="U183" s="5">
        <v>199.92</v>
      </c>
      <c r="Z183" s="9">
        <v>3.5</v>
      </c>
      <c r="AA183" s="5">
        <v>411.6</v>
      </c>
      <c r="AB183" s="10">
        <v>1.4</v>
      </c>
      <c r="AC183" s="5">
        <v>148.17599999999999</v>
      </c>
      <c r="AL183" s="5" t="str">
        <f t="shared" si="28"/>
        <v/>
      </c>
      <c r="AN183" s="5" t="str">
        <f t="shared" si="29"/>
        <v/>
      </c>
      <c r="AP183" s="5" t="str">
        <f t="shared" si="30"/>
        <v/>
      </c>
      <c r="AS183" s="5">
        <f t="shared" si="31"/>
        <v>867.49599999999987</v>
      </c>
      <c r="AT183" s="11">
        <f t="shared" si="33"/>
        <v>1.2401913957506528E-2</v>
      </c>
      <c r="AU183" s="5">
        <f t="shared" si="32"/>
        <v>12.401913957506528</v>
      </c>
    </row>
    <row r="184" spans="1:47" x14ac:dyDescent="0.3">
      <c r="A184" s="1" t="s">
        <v>266</v>
      </c>
      <c r="B184" s="1" t="s">
        <v>267</v>
      </c>
      <c r="C184" s="1" t="s">
        <v>268</v>
      </c>
      <c r="D184" s="1" t="s">
        <v>269</v>
      </c>
      <c r="E184" s="1" t="s">
        <v>68</v>
      </c>
      <c r="F184" s="1">
        <v>5</v>
      </c>
      <c r="G184" s="1">
        <v>102</v>
      </c>
      <c r="H184" s="1">
        <v>34</v>
      </c>
      <c r="I184" s="2">
        <v>151.35</v>
      </c>
      <c r="J184" s="2">
        <v>37.31</v>
      </c>
      <c r="K184" s="2">
        <f t="shared" si="26"/>
        <v>37.31</v>
      </c>
      <c r="L184" s="2">
        <f t="shared" si="27"/>
        <v>0</v>
      </c>
      <c r="R184" s="7">
        <v>37.31</v>
      </c>
      <c r="S184" s="5">
        <v>36563.800000000003</v>
      </c>
      <c r="AL184" s="5" t="str">
        <f t="shared" si="28"/>
        <v/>
      </c>
      <c r="AN184" s="5" t="str">
        <f t="shared" si="29"/>
        <v/>
      </c>
      <c r="AP184" s="5" t="str">
        <f t="shared" si="30"/>
        <v/>
      </c>
      <c r="AS184" s="5">
        <f t="shared" si="31"/>
        <v>36563.800000000003</v>
      </c>
      <c r="AT184" s="11">
        <f t="shared" si="33"/>
        <v>0.52272414115970256</v>
      </c>
      <c r="AU184" s="5">
        <f t="shared" si="32"/>
        <v>522.72414115970253</v>
      </c>
    </row>
    <row r="185" spans="1:47" x14ac:dyDescent="0.3">
      <c r="A185" s="1" t="s">
        <v>266</v>
      </c>
      <c r="B185" s="1" t="s">
        <v>267</v>
      </c>
      <c r="C185" s="1" t="s">
        <v>268</v>
      </c>
      <c r="D185" s="1" t="s">
        <v>269</v>
      </c>
      <c r="E185" s="1" t="s">
        <v>67</v>
      </c>
      <c r="F185" s="1">
        <v>5</v>
      </c>
      <c r="G185" s="1">
        <v>102</v>
      </c>
      <c r="H185" s="1">
        <v>34</v>
      </c>
      <c r="I185" s="2">
        <v>151.35</v>
      </c>
      <c r="J185" s="2">
        <v>38.42</v>
      </c>
      <c r="K185" s="2">
        <f t="shared" si="26"/>
        <v>38.42</v>
      </c>
      <c r="L185" s="2">
        <f t="shared" si="27"/>
        <v>0</v>
      </c>
      <c r="R185" s="7">
        <v>38.42</v>
      </c>
      <c r="S185" s="5">
        <v>37651.600000000013</v>
      </c>
      <c r="AL185" s="5" t="str">
        <f t="shared" si="28"/>
        <v/>
      </c>
      <c r="AN185" s="5" t="str">
        <f t="shared" si="29"/>
        <v/>
      </c>
      <c r="AP185" s="5" t="str">
        <f t="shared" si="30"/>
        <v/>
      </c>
      <c r="AS185" s="5">
        <f t="shared" si="31"/>
        <v>37651.600000000013</v>
      </c>
      <c r="AT185" s="11">
        <f t="shared" si="33"/>
        <v>0.53827556964234191</v>
      </c>
      <c r="AU185" s="5">
        <f t="shared" si="32"/>
        <v>538.27556964234191</v>
      </c>
    </row>
    <row r="186" spans="1:47" x14ac:dyDescent="0.3">
      <c r="A186" s="1" t="s">
        <v>266</v>
      </c>
      <c r="B186" s="1" t="s">
        <v>267</v>
      </c>
      <c r="C186" s="1" t="s">
        <v>268</v>
      </c>
      <c r="D186" s="1" t="s">
        <v>269</v>
      </c>
      <c r="E186" s="1" t="s">
        <v>70</v>
      </c>
      <c r="F186" s="1">
        <v>5</v>
      </c>
      <c r="G186" s="1">
        <v>102</v>
      </c>
      <c r="H186" s="1">
        <v>34</v>
      </c>
      <c r="I186" s="2">
        <v>151.35</v>
      </c>
      <c r="J186" s="2">
        <v>30.22</v>
      </c>
      <c r="K186" s="2">
        <f t="shared" si="26"/>
        <v>30.22</v>
      </c>
      <c r="L186" s="2">
        <f t="shared" si="27"/>
        <v>0</v>
      </c>
      <c r="R186" s="7">
        <v>18.77</v>
      </c>
      <c r="S186" s="5">
        <v>18394.599999999999</v>
      </c>
      <c r="T186" s="8">
        <v>11.31</v>
      </c>
      <c r="U186" s="5">
        <v>3325.14</v>
      </c>
      <c r="Z186" s="9">
        <v>0.14000000000000001</v>
      </c>
      <c r="AA186" s="5">
        <v>16.463999999999999</v>
      </c>
      <c r="AL186" s="5" t="str">
        <f t="shared" si="28"/>
        <v/>
      </c>
      <c r="AN186" s="5" t="str">
        <f t="shared" si="29"/>
        <v/>
      </c>
      <c r="AP186" s="5" t="str">
        <f t="shared" si="30"/>
        <v/>
      </c>
      <c r="AS186" s="5">
        <f t="shared" si="31"/>
        <v>21736.203999999998</v>
      </c>
      <c r="AT186" s="11">
        <f t="shared" si="33"/>
        <v>0.31074556167499245</v>
      </c>
      <c r="AU186" s="5">
        <f t="shared" si="32"/>
        <v>310.74556167499242</v>
      </c>
    </row>
    <row r="187" spans="1:47" x14ac:dyDescent="0.3">
      <c r="A187" s="1" t="s">
        <v>266</v>
      </c>
      <c r="B187" s="1" t="s">
        <v>267</v>
      </c>
      <c r="C187" s="1" t="s">
        <v>268</v>
      </c>
      <c r="D187" s="1" t="s">
        <v>269</v>
      </c>
      <c r="E187" s="1" t="s">
        <v>69</v>
      </c>
      <c r="F187" s="1">
        <v>5</v>
      </c>
      <c r="G187" s="1">
        <v>102</v>
      </c>
      <c r="H187" s="1">
        <v>34</v>
      </c>
      <c r="I187" s="2">
        <v>151.35</v>
      </c>
      <c r="J187" s="2">
        <v>39.61</v>
      </c>
      <c r="K187" s="2">
        <f t="shared" si="26"/>
        <v>39.619999999999997</v>
      </c>
      <c r="L187" s="2">
        <f t="shared" si="27"/>
        <v>0</v>
      </c>
      <c r="R187" s="7">
        <v>23.06</v>
      </c>
      <c r="S187" s="5">
        <v>22598.799999999999</v>
      </c>
      <c r="T187" s="8">
        <v>16.559999999999999</v>
      </c>
      <c r="U187" s="5">
        <v>4868.6400000000003</v>
      </c>
      <c r="AL187" s="5" t="str">
        <f t="shared" si="28"/>
        <v/>
      </c>
      <c r="AN187" s="5" t="str">
        <f t="shared" si="29"/>
        <v/>
      </c>
      <c r="AP187" s="5" t="str">
        <f t="shared" si="30"/>
        <v/>
      </c>
      <c r="AS187" s="5">
        <f t="shared" si="31"/>
        <v>27467.439999999999</v>
      </c>
      <c r="AT187" s="11">
        <f t="shared" si="33"/>
        <v>0.39268057433460579</v>
      </c>
      <c r="AU187" s="5">
        <f t="shared" si="32"/>
        <v>392.68057433460575</v>
      </c>
    </row>
    <row r="188" spans="1:47" x14ac:dyDescent="0.3">
      <c r="A188" s="1" t="s">
        <v>270</v>
      </c>
      <c r="B188" s="1" t="s">
        <v>271</v>
      </c>
      <c r="C188" s="1" t="s">
        <v>272</v>
      </c>
      <c r="D188" s="1" t="s">
        <v>273</v>
      </c>
      <c r="E188" s="1" t="s">
        <v>78</v>
      </c>
      <c r="F188" s="1">
        <v>5</v>
      </c>
      <c r="G188" s="1">
        <v>102</v>
      </c>
      <c r="H188" s="1">
        <v>34</v>
      </c>
      <c r="I188" s="2">
        <v>304.83999999999997</v>
      </c>
      <c r="J188" s="2">
        <v>39.5</v>
      </c>
      <c r="K188" s="2">
        <f>SUM(N188,P188,R188,T188,V188,X188,Z188,AB188,AE188,AG188,AI188)</f>
        <v>1.8499999999999999</v>
      </c>
      <c r="L188" s="2">
        <f t="shared" si="27"/>
        <v>0</v>
      </c>
      <c r="R188" s="7">
        <v>0.21</v>
      </c>
      <c r="S188" s="5">
        <v>205.8</v>
      </c>
      <c r="T188" s="8">
        <v>1.64</v>
      </c>
      <c r="U188" s="5">
        <v>482.16</v>
      </c>
      <c r="AL188" s="5" t="str">
        <f t="shared" si="28"/>
        <v/>
      </c>
      <c r="AN188" s="5" t="str">
        <f t="shared" si="29"/>
        <v/>
      </c>
      <c r="AP188" s="5" t="str">
        <f t="shared" si="30"/>
        <v/>
      </c>
      <c r="AS188" s="5">
        <f t="shared" si="31"/>
        <v>687.96</v>
      </c>
      <c r="AT188" s="11">
        <f t="shared" si="33"/>
        <v>9.8352277430745413E-3</v>
      </c>
      <c r="AU188" s="5">
        <f t="shared" si="32"/>
        <v>9.8352277430745421</v>
      </c>
    </row>
    <row r="189" spans="1:47" x14ac:dyDescent="0.3">
      <c r="A189" s="1" t="s">
        <v>270</v>
      </c>
      <c r="B189" s="1" t="s">
        <v>271</v>
      </c>
      <c r="C189" s="1" t="s">
        <v>272</v>
      </c>
      <c r="D189" s="1" t="s">
        <v>273</v>
      </c>
      <c r="E189" s="1" t="s">
        <v>74</v>
      </c>
      <c r="F189" s="1">
        <v>5</v>
      </c>
      <c r="G189" s="1">
        <v>102</v>
      </c>
      <c r="H189" s="1">
        <v>34</v>
      </c>
      <c r="I189" s="2">
        <v>304.83999999999997</v>
      </c>
      <c r="J189" s="2">
        <v>38.42</v>
      </c>
      <c r="K189" s="2">
        <f t="shared" si="26"/>
        <v>10.99</v>
      </c>
      <c r="L189" s="2">
        <f t="shared" si="27"/>
        <v>0</v>
      </c>
      <c r="T189" s="8">
        <v>10.89</v>
      </c>
      <c r="U189" s="5">
        <v>3201.66</v>
      </c>
      <c r="Z189" s="9">
        <v>0.03</v>
      </c>
      <c r="AA189" s="5">
        <v>3.528</v>
      </c>
      <c r="AB189" s="10">
        <v>7.0000000000000007E-2</v>
      </c>
      <c r="AC189" s="5">
        <v>7.4088000000000012</v>
      </c>
      <c r="AL189" s="5" t="str">
        <f t="shared" si="28"/>
        <v/>
      </c>
      <c r="AN189" s="5" t="str">
        <f t="shared" si="29"/>
        <v/>
      </c>
      <c r="AP189" s="5" t="str">
        <f t="shared" si="30"/>
        <v/>
      </c>
      <c r="AS189" s="5">
        <f t="shared" si="31"/>
        <v>3212.5967999999998</v>
      </c>
      <c r="AT189" s="11">
        <f t="shared" si="33"/>
        <v>4.5927991706890652E-2</v>
      </c>
      <c r="AU189" s="5">
        <f t="shared" si="32"/>
        <v>45.927991706890651</v>
      </c>
    </row>
    <row r="190" spans="1:47" x14ac:dyDescent="0.3">
      <c r="A190" s="1" t="s">
        <v>274</v>
      </c>
      <c r="B190" s="1" t="s">
        <v>275</v>
      </c>
      <c r="C190" s="1" t="s">
        <v>276</v>
      </c>
      <c r="D190" s="1" t="s">
        <v>277</v>
      </c>
      <c r="E190" s="1" t="s">
        <v>96</v>
      </c>
      <c r="F190" s="1">
        <v>8</v>
      </c>
      <c r="G190" s="1">
        <v>102</v>
      </c>
      <c r="H190" s="1">
        <v>34</v>
      </c>
      <c r="I190" s="2">
        <v>159.99</v>
      </c>
      <c r="J190" s="2">
        <v>39.44</v>
      </c>
      <c r="K190" s="2">
        <f t="shared" si="26"/>
        <v>39.309999999999995</v>
      </c>
      <c r="L190" s="2">
        <f t="shared" si="27"/>
        <v>0</v>
      </c>
      <c r="R190" s="7">
        <v>38.4</v>
      </c>
      <c r="S190" s="5">
        <v>37632</v>
      </c>
      <c r="T190" s="8">
        <v>0.04</v>
      </c>
      <c r="U190" s="5">
        <v>11.76</v>
      </c>
      <c r="AB190" s="10">
        <v>0.87</v>
      </c>
      <c r="AC190" s="5">
        <v>92.080799999999996</v>
      </c>
      <c r="AL190" s="5" t="str">
        <f t="shared" si="28"/>
        <v/>
      </c>
      <c r="AN190" s="5" t="str">
        <f t="shared" si="29"/>
        <v/>
      </c>
      <c r="AP190" s="5" t="str">
        <f t="shared" si="30"/>
        <v/>
      </c>
      <c r="AS190" s="5">
        <f t="shared" si="31"/>
        <v>37735.840800000005</v>
      </c>
      <c r="AT190" s="11">
        <f t="shared" si="33"/>
        <v>0.53947989468051083</v>
      </c>
      <c r="AU190" s="5">
        <f t="shared" si="32"/>
        <v>539.47989468051082</v>
      </c>
    </row>
    <row r="191" spans="1:47" x14ac:dyDescent="0.3">
      <c r="A191" s="1" t="s">
        <v>274</v>
      </c>
      <c r="B191" s="1" t="s">
        <v>275</v>
      </c>
      <c r="C191" s="1" t="s">
        <v>276</v>
      </c>
      <c r="D191" s="1" t="s">
        <v>277</v>
      </c>
      <c r="E191" s="1" t="s">
        <v>99</v>
      </c>
      <c r="F191" s="1">
        <v>8</v>
      </c>
      <c r="G191" s="1">
        <v>102</v>
      </c>
      <c r="H191" s="1">
        <v>34</v>
      </c>
      <c r="I191" s="2">
        <v>159.99</v>
      </c>
      <c r="J191" s="2">
        <v>39.92</v>
      </c>
      <c r="K191" s="2">
        <f t="shared" si="26"/>
        <v>39.92</v>
      </c>
      <c r="L191" s="2">
        <f t="shared" si="27"/>
        <v>0</v>
      </c>
      <c r="R191" s="7">
        <v>30.9</v>
      </c>
      <c r="S191" s="5">
        <v>30282</v>
      </c>
      <c r="T191" s="8">
        <v>9.02</v>
      </c>
      <c r="U191" s="5">
        <v>2651.88</v>
      </c>
      <c r="AL191" s="5" t="str">
        <f t="shared" si="28"/>
        <v/>
      </c>
      <c r="AN191" s="5" t="str">
        <f t="shared" si="29"/>
        <v/>
      </c>
      <c r="AP191" s="5" t="str">
        <f t="shared" si="30"/>
        <v/>
      </c>
      <c r="AS191" s="5">
        <f t="shared" si="31"/>
        <v>32933.879999999997</v>
      </c>
      <c r="AT191" s="11">
        <f t="shared" si="33"/>
        <v>0.47083000503385047</v>
      </c>
      <c r="AU191" s="5">
        <f t="shared" si="32"/>
        <v>470.83000503385045</v>
      </c>
    </row>
    <row r="192" spans="1:47" x14ac:dyDescent="0.3">
      <c r="A192" s="1" t="s">
        <v>274</v>
      </c>
      <c r="B192" s="1" t="s">
        <v>275</v>
      </c>
      <c r="C192" s="1" t="s">
        <v>276</v>
      </c>
      <c r="D192" s="1" t="s">
        <v>277</v>
      </c>
      <c r="E192" s="1" t="s">
        <v>100</v>
      </c>
      <c r="F192" s="1">
        <v>8</v>
      </c>
      <c r="G192" s="1">
        <v>102</v>
      </c>
      <c r="H192" s="1">
        <v>34</v>
      </c>
      <c r="I192" s="2">
        <v>159.99</v>
      </c>
      <c r="J192" s="2">
        <v>38.19</v>
      </c>
      <c r="K192" s="2">
        <f t="shared" si="26"/>
        <v>38.190000000000005</v>
      </c>
      <c r="L192" s="2">
        <f t="shared" si="27"/>
        <v>0</v>
      </c>
      <c r="R192" s="7">
        <v>37.99</v>
      </c>
      <c r="S192" s="5">
        <v>37230.199999999997</v>
      </c>
      <c r="AB192" s="10">
        <v>0.2</v>
      </c>
      <c r="AC192" s="5">
        <v>21.167999999999999</v>
      </c>
      <c r="AL192" s="5" t="str">
        <f t="shared" si="28"/>
        <v/>
      </c>
      <c r="AN192" s="5" t="str">
        <f t="shared" si="29"/>
        <v/>
      </c>
      <c r="AP192" s="5" t="str">
        <f t="shared" si="30"/>
        <v/>
      </c>
      <c r="AS192" s="5">
        <f t="shared" si="31"/>
        <v>37251.367999999995</v>
      </c>
      <c r="AT192" s="11">
        <f t="shared" si="33"/>
        <v>0.53255376478440486</v>
      </c>
      <c r="AU192" s="5">
        <f t="shared" si="32"/>
        <v>532.55376478440485</v>
      </c>
    </row>
    <row r="193" spans="1:47" x14ac:dyDescent="0.3">
      <c r="A193" s="1" t="s">
        <v>274</v>
      </c>
      <c r="B193" s="1" t="s">
        <v>275</v>
      </c>
      <c r="C193" s="1" t="s">
        <v>276</v>
      </c>
      <c r="D193" s="1" t="s">
        <v>277</v>
      </c>
      <c r="E193" s="1" t="s">
        <v>98</v>
      </c>
      <c r="F193" s="1">
        <v>8</v>
      </c>
      <c r="G193" s="1">
        <v>102</v>
      </c>
      <c r="H193" s="1">
        <v>34</v>
      </c>
      <c r="I193" s="2">
        <v>159.99</v>
      </c>
      <c r="J193" s="2">
        <v>39.18</v>
      </c>
      <c r="K193" s="2">
        <f t="shared" si="26"/>
        <v>36.68</v>
      </c>
      <c r="L193" s="2">
        <f t="shared" si="27"/>
        <v>0</v>
      </c>
      <c r="R193" s="7">
        <v>36.58</v>
      </c>
      <c r="S193" s="5">
        <v>35848.400000000001</v>
      </c>
      <c r="T193" s="8">
        <v>0.06</v>
      </c>
      <c r="U193" s="5">
        <v>17.64</v>
      </c>
      <c r="Z193" s="9">
        <v>0.04</v>
      </c>
      <c r="AA193" s="5">
        <v>4.7039999999999997</v>
      </c>
      <c r="AL193" s="5" t="str">
        <f t="shared" si="28"/>
        <v/>
      </c>
      <c r="AN193" s="5" t="str">
        <f t="shared" si="29"/>
        <v/>
      </c>
      <c r="AP193" s="5" t="str">
        <f t="shared" si="30"/>
        <v/>
      </c>
      <c r="AS193" s="5">
        <f t="shared" si="31"/>
        <v>35870.743999999999</v>
      </c>
      <c r="AT193" s="11">
        <f t="shared" si="33"/>
        <v>0.51281605987779033</v>
      </c>
      <c r="AU193" s="5">
        <f t="shared" si="32"/>
        <v>512.81605987779039</v>
      </c>
    </row>
    <row r="194" spans="1:47" x14ac:dyDescent="0.3">
      <c r="A194" s="1" t="s">
        <v>278</v>
      </c>
      <c r="B194" s="1" t="s">
        <v>279</v>
      </c>
      <c r="C194" s="1" t="s">
        <v>280</v>
      </c>
      <c r="D194" s="1" t="s">
        <v>62</v>
      </c>
      <c r="E194" s="1" t="s">
        <v>69</v>
      </c>
      <c r="F194" s="1">
        <v>8</v>
      </c>
      <c r="G194" s="1">
        <v>102</v>
      </c>
      <c r="H194" s="1">
        <v>34</v>
      </c>
      <c r="I194" s="2">
        <v>103.1</v>
      </c>
      <c r="J194" s="2">
        <v>31.1</v>
      </c>
      <c r="K194" s="2">
        <f t="shared" si="26"/>
        <v>18.32</v>
      </c>
      <c r="L194" s="2">
        <f t="shared" si="27"/>
        <v>0</v>
      </c>
      <c r="R194" s="7">
        <v>15.41</v>
      </c>
      <c r="S194" s="5">
        <v>15101.8</v>
      </c>
      <c r="T194" s="8">
        <v>2.91</v>
      </c>
      <c r="U194" s="5">
        <v>855.54000000000008</v>
      </c>
      <c r="AL194" s="5" t="str">
        <f t="shared" si="28"/>
        <v/>
      </c>
      <c r="AN194" s="5" t="str">
        <f t="shared" si="29"/>
        <v/>
      </c>
      <c r="AP194" s="5" t="str">
        <f t="shared" si="30"/>
        <v/>
      </c>
      <c r="AS194" s="5">
        <f t="shared" si="31"/>
        <v>15957.34</v>
      </c>
      <c r="AT194" s="11">
        <f t="shared" ref="AT194:AT254" si="34">(AS194/$AS$266)*100</f>
        <v>0.22812964863316632</v>
      </c>
      <c r="AU194" s="5">
        <f t="shared" si="32"/>
        <v>228.12964863316631</v>
      </c>
    </row>
    <row r="195" spans="1:47" x14ac:dyDescent="0.3">
      <c r="A195" s="1" t="s">
        <v>278</v>
      </c>
      <c r="B195" s="1" t="s">
        <v>279</v>
      </c>
      <c r="C195" s="1" t="s">
        <v>280</v>
      </c>
      <c r="D195" s="1" t="s">
        <v>62</v>
      </c>
      <c r="E195" s="1" t="s">
        <v>70</v>
      </c>
      <c r="F195" s="1">
        <v>8</v>
      </c>
      <c r="G195" s="1">
        <v>102</v>
      </c>
      <c r="H195" s="1">
        <v>34</v>
      </c>
      <c r="I195" s="2">
        <v>103.1</v>
      </c>
      <c r="J195" s="2">
        <v>37.799999999999997</v>
      </c>
      <c r="K195" s="2">
        <f t="shared" ref="K195:K257" si="35">SUM(N195,P195,R195,T195,V195,X195,Z195,AB195,AE195,AG195,AI195)</f>
        <v>21.619999999999997</v>
      </c>
      <c r="L195" s="2">
        <f t="shared" ref="L195:L257" si="36">SUM(M195,AD195,AK195,AM195,AO195,AQ195,AR195)</f>
        <v>0</v>
      </c>
      <c r="R195" s="7">
        <v>10.5</v>
      </c>
      <c r="S195" s="5">
        <v>10290</v>
      </c>
      <c r="T195" s="8">
        <v>11.12</v>
      </c>
      <c r="U195" s="5">
        <v>3269.28</v>
      </c>
      <c r="AL195" s="5" t="str">
        <f t="shared" si="28"/>
        <v/>
      </c>
      <c r="AN195" s="5" t="str">
        <f t="shared" si="29"/>
        <v/>
      </c>
      <c r="AP195" s="5" t="str">
        <f t="shared" si="30"/>
        <v/>
      </c>
      <c r="AS195" s="5">
        <f t="shared" si="31"/>
        <v>13559.28</v>
      </c>
      <c r="AT195" s="11">
        <f t="shared" si="34"/>
        <v>0.19384645449170851</v>
      </c>
      <c r="AU195" s="5">
        <f t="shared" si="32"/>
        <v>193.84645449170853</v>
      </c>
    </row>
    <row r="196" spans="1:47" x14ac:dyDescent="0.3">
      <c r="A196" s="1" t="s">
        <v>281</v>
      </c>
      <c r="B196" s="1" t="s">
        <v>184</v>
      </c>
      <c r="C196" s="1" t="s">
        <v>185</v>
      </c>
      <c r="D196" s="1" t="s">
        <v>66</v>
      </c>
      <c r="E196" s="1" t="s">
        <v>53</v>
      </c>
      <c r="F196" s="1">
        <v>8</v>
      </c>
      <c r="G196" s="1">
        <v>102</v>
      </c>
      <c r="H196" s="1">
        <v>34</v>
      </c>
      <c r="I196" s="2">
        <v>113.09</v>
      </c>
      <c r="J196" s="2">
        <v>7.84</v>
      </c>
      <c r="K196" s="2">
        <f t="shared" si="35"/>
        <v>1.8900000000000001</v>
      </c>
      <c r="L196" s="2">
        <f t="shared" si="36"/>
        <v>0</v>
      </c>
      <c r="R196" s="7">
        <v>0.84</v>
      </c>
      <c r="S196" s="5">
        <v>823.19999999999993</v>
      </c>
      <c r="T196" s="8">
        <v>1.05</v>
      </c>
      <c r="U196" s="5">
        <v>308.7</v>
      </c>
      <c r="AL196" s="5" t="str">
        <f t="shared" si="28"/>
        <v/>
      </c>
      <c r="AN196" s="5" t="str">
        <f t="shared" si="29"/>
        <v/>
      </c>
      <c r="AP196" s="5" t="str">
        <f t="shared" si="30"/>
        <v/>
      </c>
      <c r="AS196" s="5">
        <f t="shared" si="31"/>
        <v>1131.8999999999999</v>
      </c>
      <c r="AT196" s="11">
        <f t="shared" si="34"/>
        <v>1.6181891799502985E-2</v>
      </c>
      <c r="AU196" s="5">
        <f t="shared" si="32"/>
        <v>16.181891799502985</v>
      </c>
    </row>
    <row r="197" spans="1:47" x14ac:dyDescent="0.3">
      <c r="A197" s="1" t="s">
        <v>281</v>
      </c>
      <c r="B197" s="1" t="s">
        <v>184</v>
      </c>
      <c r="C197" s="1" t="s">
        <v>185</v>
      </c>
      <c r="D197" s="1" t="s">
        <v>66</v>
      </c>
      <c r="E197" s="1" t="s">
        <v>74</v>
      </c>
      <c r="F197" s="1">
        <v>8</v>
      </c>
      <c r="G197" s="1">
        <v>102</v>
      </c>
      <c r="H197" s="1">
        <v>34</v>
      </c>
      <c r="I197" s="2">
        <v>113.09</v>
      </c>
      <c r="J197" s="2">
        <v>37.89</v>
      </c>
      <c r="K197" s="2">
        <f t="shared" si="35"/>
        <v>21.779999999999998</v>
      </c>
      <c r="L197" s="2">
        <f t="shared" si="36"/>
        <v>0</v>
      </c>
      <c r="R197" s="7">
        <v>15.51</v>
      </c>
      <c r="S197" s="5">
        <v>15199.8</v>
      </c>
      <c r="T197" s="8">
        <v>6.12</v>
      </c>
      <c r="U197" s="5">
        <v>1799.28</v>
      </c>
      <c r="AB197" s="10">
        <v>0.15</v>
      </c>
      <c r="AC197" s="5">
        <v>15.875999999999999</v>
      </c>
      <c r="AL197" s="5" t="str">
        <f t="shared" si="28"/>
        <v/>
      </c>
      <c r="AN197" s="5" t="str">
        <f t="shared" si="29"/>
        <v/>
      </c>
      <c r="AP197" s="5" t="str">
        <f t="shared" si="30"/>
        <v/>
      </c>
      <c r="AS197" s="5">
        <f t="shared" si="31"/>
        <v>17014.955999999998</v>
      </c>
      <c r="AT197" s="11">
        <f t="shared" si="34"/>
        <v>0.24324956000115211</v>
      </c>
      <c r="AU197" s="5">
        <f t="shared" si="32"/>
        <v>243.2495600011521</v>
      </c>
    </row>
    <row r="198" spans="1:47" x14ac:dyDescent="0.3">
      <c r="A198" s="1" t="s">
        <v>281</v>
      </c>
      <c r="B198" s="1" t="s">
        <v>184</v>
      </c>
      <c r="C198" s="1" t="s">
        <v>185</v>
      </c>
      <c r="D198" s="1" t="s">
        <v>66</v>
      </c>
      <c r="E198" s="1" t="s">
        <v>78</v>
      </c>
      <c r="F198" s="1">
        <v>8</v>
      </c>
      <c r="G198" s="1">
        <v>102</v>
      </c>
      <c r="H198" s="1">
        <v>34</v>
      </c>
      <c r="I198" s="2">
        <v>113.09</v>
      </c>
      <c r="J198" s="2">
        <v>27.5</v>
      </c>
      <c r="K198" s="2">
        <f t="shared" si="35"/>
        <v>27.47</v>
      </c>
      <c r="L198" s="2">
        <f t="shared" si="36"/>
        <v>0</v>
      </c>
      <c r="R198" s="7">
        <v>23.39</v>
      </c>
      <c r="S198" s="5">
        <v>22922.2</v>
      </c>
      <c r="T198" s="8">
        <v>4.08</v>
      </c>
      <c r="U198" s="5">
        <v>1199.52</v>
      </c>
      <c r="AL198" s="5" t="str">
        <f t="shared" ref="AL198:AL250" si="37">IF(AK198&gt;0,AK198*$AL$1,"")</f>
        <v/>
      </c>
      <c r="AN198" s="5" t="str">
        <f t="shared" ref="AN198:AN250" si="38">IF(AM198&gt;0,AM198*$AN$1,"")</f>
        <v/>
      </c>
      <c r="AP198" s="5" t="str">
        <f t="shared" ref="AP198:AP250" si="39">IF(AO198&gt;0,AO198*$AP$1,"")</f>
        <v/>
      </c>
      <c r="AS198" s="5">
        <f t="shared" ref="AS198:AS250" si="40">SUM(O198,Q198,S198,U198,W198,Y198,AA198,AC198,AF198,AH198,AJ198)</f>
        <v>24121.72</v>
      </c>
      <c r="AT198" s="11">
        <f t="shared" si="34"/>
        <v>0.34484942402854241</v>
      </c>
      <c r="AU198" s="5">
        <f t="shared" ref="AU198:AU262" si="41">(AT198/100)*$AU$1</f>
        <v>344.84942402854244</v>
      </c>
    </row>
    <row r="199" spans="1:47" x14ac:dyDescent="0.3">
      <c r="A199" s="1" t="s">
        <v>282</v>
      </c>
      <c r="B199" s="1" t="s">
        <v>283</v>
      </c>
      <c r="C199" s="1" t="s">
        <v>284</v>
      </c>
      <c r="D199" s="1" t="s">
        <v>62</v>
      </c>
      <c r="E199" s="1" t="s">
        <v>53</v>
      </c>
      <c r="F199" s="1">
        <v>8</v>
      </c>
      <c r="G199" s="1">
        <v>102</v>
      </c>
      <c r="H199" s="1">
        <v>34</v>
      </c>
      <c r="I199" s="2">
        <v>6.41</v>
      </c>
      <c r="J199" s="2">
        <v>0.05</v>
      </c>
      <c r="K199" s="2">
        <f t="shared" si="35"/>
        <v>0.02</v>
      </c>
      <c r="L199" s="2">
        <f t="shared" si="36"/>
        <v>0</v>
      </c>
      <c r="Z199" s="9">
        <v>0.02</v>
      </c>
      <c r="AA199" s="5">
        <v>2.3519999999999999</v>
      </c>
      <c r="AL199" s="5" t="str">
        <f t="shared" si="37"/>
        <v/>
      </c>
      <c r="AN199" s="5" t="str">
        <f t="shared" si="38"/>
        <v/>
      </c>
      <c r="AP199" s="5" t="str">
        <f t="shared" si="39"/>
        <v/>
      </c>
      <c r="AS199" s="5">
        <f t="shared" si="40"/>
        <v>2.3519999999999999</v>
      </c>
      <c r="AT199" s="11">
        <f t="shared" si="34"/>
        <v>3.3624710232733467E-5</v>
      </c>
      <c r="AU199" s="5">
        <f t="shared" si="41"/>
        <v>3.3624710232733467E-2</v>
      </c>
    </row>
    <row r="200" spans="1:47" x14ac:dyDescent="0.3">
      <c r="A200" s="1" t="s">
        <v>282</v>
      </c>
      <c r="B200" s="1" t="s">
        <v>283</v>
      </c>
      <c r="C200" s="1" t="s">
        <v>284</v>
      </c>
      <c r="D200" s="1" t="s">
        <v>62</v>
      </c>
      <c r="E200" s="1" t="s">
        <v>128</v>
      </c>
      <c r="F200" s="1">
        <v>8</v>
      </c>
      <c r="G200" s="1">
        <v>102</v>
      </c>
      <c r="H200" s="1">
        <v>34</v>
      </c>
      <c r="I200" s="2">
        <v>6.41</v>
      </c>
      <c r="J200" s="2">
        <v>6.35</v>
      </c>
      <c r="K200" s="2">
        <f t="shared" si="35"/>
        <v>0.73</v>
      </c>
      <c r="L200" s="2">
        <f t="shared" si="36"/>
        <v>0</v>
      </c>
      <c r="T200" s="8">
        <v>0.02</v>
      </c>
      <c r="U200" s="5">
        <v>5.88</v>
      </c>
      <c r="Z200" s="9">
        <v>0.44</v>
      </c>
      <c r="AA200" s="5">
        <v>51.744</v>
      </c>
      <c r="AB200" s="10">
        <v>0.27</v>
      </c>
      <c r="AC200" s="5">
        <v>28.576799999999999</v>
      </c>
      <c r="AL200" s="5" t="str">
        <f t="shared" si="37"/>
        <v/>
      </c>
      <c r="AN200" s="5" t="str">
        <f t="shared" si="38"/>
        <v/>
      </c>
      <c r="AP200" s="5" t="str">
        <f t="shared" si="39"/>
        <v/>
      </c>
      <c r="AS200" s="5">
        <f t="shared" si="40"/>
        <v>86.200800000000001</v>
      </c>
      <c r="AT200" s="11">
        <f t="shared" si="34"/>
        <v>1.2323456300296818E-3</v>
      </c>
      <c r="AU200" s="5">
        <f t="shared" si="41"/>
        <v>1.2323456300296818</v>
      </c>
    </row>
    <row r="201" spans="1:47" x14ac:dyDescent="0.3">
      <c r="A201" s="1" t="s">
        <v>285</v>
      </c>
      <c r="B201" s="1" t="s">
        <v>189</v>
      </c>
      <c r="C201" s="1" t="s">
        <v>190</v>
      </c>
      <c r="D201" s="1" t="s">
        <v>52</v>
      </c>
      <c r="E201" s="1" t="s">
        <v>53</v>
      </c>
      <c r="F201" s="1">
        <v>8</v>
      </c>
      <c r="G201" s="1">
        <v>102</v>
      </c>
      <c r="H201" s="1">
        <v>34</v>
      </c>
      <c r="I201" s="2">
        <v>60.6</v>
      </c>
      <c r="J201" s="2">
        <v>22.02</v>
      </c>
      <c r="K201" s="2">
        <f t="shared" si="35"/>
        <v>0.9</v>
      </c>
      <c r="L201" s="2">
        <f t="shared" si="36"/>
        <v>0</v>
      </c>
      <c r="T201" s="8">
        <v>0.88</v>
      </c>
      <c r="U201" s="5">
        <v>258.72000000000003</v>
      </c>
      <c r="Z201" s="9">
        <v>0.02</v>
      </c>
      <c r="AA201" s="5">
        <v>2.3519999999999999</v>
      </c>
      <c r="AL201" s="5" t="str">
        <f t="shared" si="37"/>
        <v/>
      </c>
      <c r="AN201" s="5" t="str">
        <f t="shared" si="38"/>
        <v/>
      </c>
      <c r="AP201" s="5" t="str">
        <f t="shared" si="39"/>
        <v/>
      </c>
      <c r="AS201" s="5">
        <f t="shared" si="40"/>
        <v>261.072</v>
      </c>
      <c r="AT201" s="11">
        <f t="shared" si="34"/>
        <v>3.7323428358334155E-3</v>
      </c>
      <c r="AU201" s="5">
        <f t="shared" si="41"/>
        <v>3.7323428358334159</v>
      </c>
    </row>
    <row r="202" spans="1:47" x14ac:dyDescent="0.3">
      <c r="A202" s="1" t="s">
        <v>285</v>
      </c>
      <c r="B202" s="1" t="s">
        <v>189</v>
      </c>
      <c r="C202" s="1" t="s">
        <v>190</v>
      </c>
      <c r="D202" s="1" t="s">
        <v>52</v>
      </c>
      <c r="E202" s="1" t="s">
        <v>78</v>
      </c>
      <c r="F202" s="1">
        <v>8</v>
      </c>
      <c r="G202" s="1">
        <v>102</v>
      </c>
      <c r="H202" s="1">
        <v>34</v>
      </c>
      <c r="I202" s="2">
        <v>60.6</v>
      </c>
      <c r="J202" s="2">
        <v>3.43</v>
      </c>
      <c r="K202" s="2">
        <f t="shared" si="35"/>
        <v>3.43</v>
      </c>
      <c r="L202" s="2">
        <f t="shared" si="36"/>
        <v>0</v>
      </c>
      <c r="T202" s="8">
        <v>3.43</v>
      </c>
      <c r="U202" s="5">
        <v>1008.42</v>
      </c>
      <c r="AL202" s="5" t="str">
        <f t="shared" si="37"/>
        <v/>
      </c>
      <c r="AN202" s="5" t="str">
        <f t="shared" si="38"/>
        <v/>
      </c>
      <c r="AP202" s="5" t="str">
        <f t="shared" si="39"/>
        <v/>
      </c>
      <c r="AS202" s="5">
        <f t="shared" si="40"/>
        <v>1008.42</v>
      </c>
      <c r="AT202" s="11">
        <f t="shared" si="34"/>
        <v>1.4416594512284477E-2</v>
      </c>
      <c r="AU202" s="5">
        <f t="shared" si="41"/>
        <v>14.416594512284476</v>
      </c>
    </row>
    <row r="203" spans="1:47" x14ac:dyDescent="0.3">
      <c r="A203" s="1" t="s">
        <v>285</v>
      </c>
      <c r="B203" s="1" t="s">
        <v>189</v>
      </c>
      <c r="C203" s="1" t="s">
        <v>190</v>
      </c>
      <c r="D203" s="1" t="s">
        <v>52</v>
      </c>
      <c r="E203" s="1" t="s">
        <v>97</v>
      </c>
      <c r="F203" s="1">
        <v>8</v>
      </c>
      <c r="G203" s="1">
        <v>102</v>
      </c>
      <c r="H203" s="1">
        <v>34</v>
      </c>
      <c r="I203" s="2">
        <v>60.6</v>
      </c>
      <c r="J203" s="2">
        <v>19.64</v>
      </c>
      <c r="K203" s="2">
        <f t="shared" si="35"/>
        <v>14.4</v>
      </c>
      <c r="L203" s="2">
        <f t="shared" si="36"/>
        <v>0</v>
      </c>
      <c r="T203" s="8">
        <v>14.4</v>
      </c>
      <c r="U203" s="5">
        <v>4233.6000000000004</v>
      </c>
      <c r="AL203" s="5" t="str">
        <f t="shared" si="37"/>
        <v/>
      </c>
      <c r="AN203" s="5" t="str">
        <f t="shared" si="38"/>
        <v/>
      </c>
      <c r="AP203" s="5" t="str">
        <f t="shared" si="39"/>
        <v/>
      </c>
      <c r="AS203" s="5">
        <f t="shared" si="40"/>
        <v>4233.6000000000004</v>
      </c>
      <c r="AT203" s="11">
        <f t="shared" si="34"/>
        <v>6.0524478418920259E-2</v>
      </c>
      <c r="AU203" s="5">
        <f t="shared" si="41"/>
        <v>60.52447841892026</v>
      </c>
    </row>
    <row r="204" spans="1:47" x14ac:dyDescent="0.3">
      <c r="A204" s="1" t="s">
        <v>285</v>
      </c>
      <c r="B204" s="1" t="s">
        <v>189</v>
      </c>
      <c r="C204" s="1" t="s">
        <v>190</v>
      </c>
      <c r="D204" s="1" t="s">
        <v>52</v>
      </c>
      <c r="E204" s="1" t="s">
        <v>128</v>
      </c>
      <c r="F204" s="1">
        <v>8</v>
      </c>
      <c r="G204" s="1">
        <v>102</v>
      </c>
      <c r="H204" s="1">
        <v>34</v>
      </c>
      <c r="I204" s="2">
        <v>60.6</v>
      </c>
      <c r="J204" s="2">
        <v>13.02</v>
      </c>
      <c r="K204" s="2">
        <f t="shared" si="35"/>
        <v>0.49</v>
      </c>
      <c r="L204" s="2">
        <f t="shared" si="36"/>
        <v>0</v>
      </c>
      <c r="T204" s="8">
        <v>0.49</v>
      </c>
      <c r="U204" s="5">
        <v>144.06</v>
      </c>
      <c r="AL204" s="5" t="str">
        <f t="shared" si="37"/>
        <v/>
      </c>
      <c r="AN204" s="5" t="str">
        <f t="shared" si="38"/>
        <v/>
      </c>
      <c r="AP204" s="5" t="str">
        <f t="shared" si="39"/>
        <v/>
      </c>
      <c r="AS204" s="5">
        <f t="shared" si="40"/>
        <v>144.06</v>
      </c>
      <c r="AT204" s="11">
        <f t="shared" si="34"/>
        <v>2.0595135017549252E-3</v>
      </c>
      <c r="AU204" s="5">
        <f t="shared" si="41"/>
        <v>2.0595135017549255</v>
      </c>
    </row>
    <row r="205" spans="1:47" x14ac:dyDescent="0.3">
      <c r="A205" s="1" t="s">
        <v>286</v>
      </c>
      <c r="B205" s="1" t="s">
        <v>287</v>
      </c>
      <c r="C205" s="1" t="s">
        <v>190</v>
      </c>
      <c r="D205" s="1" t="s">
        <v>52</v>
      </c>
      <c r="E205" s="1" t="s">
        <v>97</v>
      </c>
      <c r="F205" s="1">
        <v>8</v>
      </c>
      <c r="G205" s="1">
        <v>102</v>
      </c>
      <c r="H205" s="1">
        <v>34</v>
      </c>
      <c r="I205" s="2">
        <v>116.18</v>
      </c>
      <c r="J205" s="2">
        <v>20.28</v>
      </c>
      <c r="K205" s="2">
        <f t="shared" si="35"/>
        <v>9.26</v>
      </c>
      <c r="L205" s="2">
        <f t="shared" si="36"/>
        <v>0</v>
      </c>
      <c r="R205" s="7">
        <v>0.97</v>
      </c>
      <c r="S205" s="5">
        <v>950.6</v>
      </c>
      <c r="T205" s="8">
        <v>8.2899999999999991</v>
      </c>
      <c r="U205" s="5">
        <v>2437.2600000000002</v>
      </c>
      <c r="AL205" s="5" t="str">
        <f t="shared" si="37"/>
        <v/>
      </c>
      <c r="AN205" s="5" t="str">
        <f t="shared" si="38"/>
        <v/>
      </c>
      <c r="AP205" s="5" t="str">
        <f t="shared" si="39"/>
        <v/>
      </c>
      <c r="AS205" s="5">
        <f t="shared" si="40"/>
        <v>3387.86</v>
      </c>
      <c r="AT205" s="11">
        <f t="shared" si="34"/>
        <v>4.8433593031066507E-2</v>
      </c>
      <c r="AU205" s="5">
        <f t="shared" si="41"/>
        <v>48.433593031066508</v>
      </c>
    </row>
    <row r="206" spans="1:47" x14ac:dyDescent="0.3">
      <c r="A206" s="1" t="s">
        <v>286</v>
      </c>
      <c r="B206" s="1" t="s">
        <v>287</v>
      </c>
      <c r="C206" s="1" t="s">
        <v>190</v>
      </c>
      <c r="D206" s="1" t="s">
        <v>52</v>
      </c>
      <c r="E206" s="1" t="s">
        <v>127</v>
      </c>
      <c r="F206" s="1">
        <v>8</v>
      </c>
      <c r="G206" s="1">
        <v>102</v>
      </c>
      <c r="H206" s="1">
        <v>34</v>
      </c>
      <c r="I206" s="2">
        <v>116.18</v>
      </c>
      <c r="J206" s="2">
        <v>38.58</v>
      </c>
      <c r="K206" s="2">
        <f t="shared" si="35"/>
        <v>1.7899999999999998</v>
      </c>
      <c r="L206" s="2">
        <f t="shared" si="36"/>
        <v>0</v>
      </c>
      <c r="R206" s="7">
        <v>0.82</v>
      </c>
      <c r="S206" s="5">
        <v>803.59999999999991</v>
      </c>
      <c r="T206" s="8">
        <v>0.94</v>
      </c>
      <c r="U206" s="5">
        <v>276.36</v>
      </c>
      <c r="Z206" s="9">
        <v>0.02</v>
      </c>
      <c r="AA206" s="5">
        <v>2.3519999999999999</v>
      </c>
      <c r="AB206" s="10">
        <v>0.01</v>
      </c>
      <c r="AC206" s="5">
        <v>1.0584</v>
      </c>
      <c r="AL206" s="5" t="str">
        <f t="shared" si="37"/>
        <v/>
      </c>
      <c r="AN206" s="5" t="str">
        <f t="shared" si="38"/>
        <v/>
      </c>
      <c r="AP206" s="5" t="str">
        <f t="shared" si="39"/>
        <v/>
      </c>
      <c r="AS206" s="5">
        <f t="shared" si="40"/>
        <v>1083.3704</v>
      </c>
      <c r="AT206" s="11">
        <f t="shared" si="34"/>
        <v>1.5488101945034251E-2</v>
      </c>
      <c r="AU206" s="5">
        <f t="shared" si="41"/>
        <v>15.48810194503425</v>
      </c>
    </row>
    <row r="207" spans="1:47" x14ac:dyDescent="0.3">
      <c r="A207" s="1" t="s">
        <v>288</v>
      </c>
      <c r="B207" s="1" t="s">
        <v>289</v>
      </c>
      <c r="C207" s="1" t="s">
        <v>265</v>
      </c>
      <c r="D207" s="1" t="s">
        <v>62</v>
      </c>
      <c r="E207" s="1" t="s">
        <v>127</v>
      </c>
      <c r="F207" s="1">
        <v>8</v>
      </c>
      <c r="G207" s="1">
        <v>102</v>
      </c>
      <c r="H207" s="1">
        <v>34</v>
      </c>
      <c r="I207" s="2">
        <v>0.62</v>
      </c>
      <c r="J207" s="2">
        <v>0.53</v>
      </c>
      <c r="K207" s="2">
        <f t="shared" si="35"/>
        <v>0.52</v>
      </c>
      <c r="L207" s="2">
        <f t="shared" si="36"/>
        <v>0</v>
      </c>
      <c r="Z207" s="9">
        <v>0.23</v>
      </c>
      <c r="AA207" s="5">
        <v>27.047999999999998</v>
      </c>
      <c r="AB207" s="10">
        <v>0.28999999999999998</v>
      </c>
      <c r="AC207" s="5">
        <v>30.6936</v>
      </c>
      <c r="AL207" s="5" t="str">
        <f t="shared" si="37"/>
        <v/>
      </c>
      <c r="AN207" s="5" t="str">
        <f t="shared" si="38"/>
        <v/>
      </c>
      <c r="AP207" s="5" t="str">
        <f t="shared" si="39"/>
        <v/>
      </c>
      <c r="AS207" s="5">
        <f t="shared" si="40"/>
        <v>57.741599999999998</v>
      </c>
      <c r="AT207" s="11">
        <f t="shared" si="34"/>
        <v>8.2548663621360681E-4</v>
      </c>
      <c r="AU207" s="5">
        <f t="shared" si="41"/>
        <v>0.82548663621360685</v>
      </c>
    </row>
    <row r="208" spans="1:47" x14ac:dyDescent="0.3">
      <c r="A208" s="1" t="s">
        <v>290</v>
      </c>
      <c r="B208" s="1" t="s">
        <v>291</v>
      </c>
      <c r="C208" s="1" t="s">
        <v>292</v>
      </c>
      <c r="D208" s="1" t="s">
        <v>66</v>
      </c>
      <c r="E208" s="1" t="s">
        <v>100</v>
      </c>
      <c r="F208" s="1">
        <v>9</v>
      </c>
      <c r="G208" s="1">
        <v>102</v>
      </c>
      <c r="H208" s="1">
        <v>34</v>
      </c>
      <c r="I208" s="2">
        <v>80</v>
      </c>
      <c r="J208" s="2">
        <v>37.340000000000003</v>
      </c>
      <c r="K208" s="2">
        <f t="shared" si="35"/>
        <v>37.339999999999996</v>
      </c>
      <c r="L208" s="2">
        <f t="shared" si="36"/>
        <v>0</v>
      </c>
      <c r="N208" s="4">
        <v>8.19</v>
      </c>
      <c r="O208" s="5">
        <v>15773.94</v>
      </c>
      <c r="P208" s="6">
        <v>18.899999999999999</v>
      </c>
      <c r="Q208" s="5">
        <v>30599.1</v>
      </c>
      <c r="R208" s="7">
        <v>9</v>
      </c>
      <c r="S208" s="5">
        <v>8820</v>
      </c>
      <c r="T208" s="8">
        <v>1.1399999999999999</v>
      </c>
      <c r="U208" s="5">
        <v>335.16</v>
      </c>
      <c r="AB208" s="10">
        <v>0.11</v>
      </c>
      <c r="AC208" s="5">
        <v>11.6424</v>
      </c>
      <c r="AL208" s="5" t="str">
        <f t="shared" si="37"/>
        <v/>
      </c>
      <c r="AN208" s="5" t="str">
        <f t="shared" si="38"/>
        <v/>
      </c>
      <c r="AP208" s="5" t="str">
        <f t="shared" si="39"/>
        <v/>
      </c>
      <c r="AS208" s="5">
        <f t="shared" si="40"/>
        <v>55539.842400000001</v>
      </c>
      <c r="AT208" s="11">
        <f t="shared" si="34"/>
        <v>0.79400982443524004</v>
      </c>
      <c r="AU208" s="5">
        <f t="shared" si="41"/>
        <v>794.00982443524003</v>
      </c>
    </row>
    <row r="209" spans="1:47" x14ac:dyDescent="0.3">
      <c r="A209" s="1" t="s">
        <v>290</v>
      </c>
      <c r="B209" s="1" t="s">
        <v>291</v>
      </c>
      <c r="C209" s="1" t="s">
        <v>292</v>
      </c>
      <c r="D209" s="1" t="s">
        <v>66</v>
      </c>
      <c r="E209" s="1" t="s">
        <v>98</v>
      </c>
      <c r="F209" s="1">
        <v>9</v>
      </c>
      <c r="G209" s="1">
        <v>102</v>
      </c>
      <c r="H209" s="1">
        <v>34</v>
      </c>
      <c r="I209" s="2">
        <v>80</v>
      </c>
      <c r="J209" s="2">
        <v>38.92</v>
      </c>
      <c r="K209" s="2">
        <f t="shared" si="35"/>
        <v>38.909999999999997</v>
      </c>
      <c r="L209" s="2">
        <f t="shared" si="36"/>
        <v>0</v>
      </c>
      <c r="N209" s="4">
        <v>0.16</v>
      </c>
      <c r="O209" s="5">
        <v>308.16000000000003</v>
      </c>
      <c r="P209" s="6">
        <v>29.77</v>
      </c>
      <c r="Q209" s="5">
        <v>48197.63</v>
      </c>
      <c r="R209" s="7">
        <v>8.98</v>
      </c>
      <c r="S209" s="5">
        <v>8800.4</v>
      </c>
      <c r="AL209" s="5" t="str">
        <f t="shared" si="37"/>
        <v/>
      </c>
      <c r="AN209" s="5" t="str">
        <f t="shared" si="38"/>
        <v/>
      </c>
      <c r="AP209" s="5" t="str">
        <f t="shared" si="39"/>
        <v/>
      </c>
      <c r="AS209" s="5">
        <f t="shared" si="40"/>
        <v>57306.19</v>
      </c>
      <c r="AT209" s="11">
        <f t="shared" si="34"/>
        <v>0.81926191891665334</v>
      </c>
      <c r="AU209" s="5">
        <f t="shared" si="41"/>
        <v>819.26191891665326</v>
      </c>
    </row>
    <row r="210" spans="1:47" x14ac:dyDescent="0.3">
      <c r="A210" s="1" t="s">
        <v>293</v>
      </c>
      <c r="B210" s="1" t="s">
        <v>294</v>
      </c>
      <c r="C210" s="1" t="s">
        <v>295</v>
      </c>
      <c r="D210" s="1" t="s">
        <v>62</v>
      </c>
      <c r="E210" s="1" t="s">
        <v>99</v>
      </c>
      <c r="F210" s="1">
        <v>9</v>
      </c>
      <c r="G210" s="1">
        <v>102</v>
      </c>
      <c r="H210" s="1">
        <v>34</v>
      </c>
      <c r="I210" s="2">
        <v>78.72</v>
      </c>
      <c r="J210" s="2">
        <v>39.479999999999997</v>
      </c>
      <c r="K210" s="2">
        <f t="shared" si="35"/>
        <v>37.82</v>
      </c>
      <c r="L210" s="2">
        <f t="shared" si="36"/>
        <v>0</v>
      </c>
      <c r="P210" s="6">
        <v>21.55</v>
      </c>
      <c r="Q210" s="5">
        <v>34889.449999999997</v>
      </c>
      <c r="R210" s="7">
        <v>14.55</v>
      </c>
      <c r="S210" s="5">
        <v>14259</v>
      </c>
      <c r="T210" s="8">
        <v>1.72</v>
      </c>
      <c r="U210" s="5">
        <v>505.68</v>
      </c>
      <c r="AL210" s="5" t="str">
        <f t="shared" si="37"/>
        <v/>
      </c>
      <c r="AN210" s="5" t="str">
        <f t="shared" si="38"/>
        <v/>
      </c>
      <c r="AP210" s="5" t="str">
        <f t="shared" si="39"/>
        <v/>
      </c>
      <c r="AS210" s="5">
        <f t="shared" si="40"/>
        <v>49654.13</v>
      </c>
      <c r="AT210" s="11">
        <f t="shared" si="34"/>
        <v>0.70986638312435291</v>
      </c>
      <c r="AU210" s="5">
        <f t="shared" si="41"/>
        <v>709.86638312435286</v>
      </c>
    </row>
    <row r="211" spans="1:47" x14ac:dyDescent="0.3">
      <c r="A211" s="1" t="s">
        <v>293</v>
      </c>
      <c r="B211" s="1" t="s">
        <v>294</v>
      </c>
      <c r="C211" s="1" t="s">
        <v>295</v>
      </c>
      <c r="D211" s="1" t="s">
        <v>62</v>
      </c>
      <c r="E211" s="1" t="s">
        <v>96</v>
      </c>
      <c r="F211" s="1">
        <v>9</v>
      </c>
      <c r="G211" s="1">
        <v>102</v>
      </c>
      <c r="H211" s="1">
        <v>34</v>
      </c>
      <c r="I211" s="2">
        <v>78.72</v>
      </c>
      <c r="J211" s="2">
        <v>36.979999999999997</v>
      </c>
      <c r="K211" s="2">
        <f t="shared" si="35"/>
        <v>34.96</v>
      </c>
      <c r="L211" s="2">
        <f t="shared" si="36"/>
        <v>0</v>
      </c>
      <c r="P211" s="6">
        <v>33.35</v>
      </c>
      <c r="Q211" s="5">
        <v>53993.65</v>
      </c>
      <c r="R211" s="7">
        <v>1.61</v>
      </c>
      <c r="S211" s="5">
        <v>1577.8</v>
      </c>
      <c r="AL211" s="5" t="str">
        <f t="shared" si="37"/>
        <v/>
      </c>
      <c r="AN211" s="5" t="str">
        <f t="shared" si="38"/>
        <v/>
      </c>
      <c r="AP211" s="5" t="str">
        <f t="shared" si="39"/>
        <v/>
      </c>
      <c r="AS211" s="5">
        <f t="shared" si="40"/>
        <v>55571.450000000004</v>
      </c>
      <c r="AT211" s="11">
        <f t="shared" si="34"/>
        <v>0.7944616936491653</v>
      </c>
      <c r="AU211" s="5">
        <f t="shared" si="41"/>
        <v>794.46169364916534</v>
      </c>
    </row>
    <row r="212" spans="1:47" x14ac:dyDescent="0.3">
      <c r="A212" s="1" t="s">
        <v>296</v>
      </c>
      <c r="B212" s="1" t="s">
        <v>297</v>
      </c>
      <c r="C212" s="1" t="s">
        <v>298</v>
      </c>
      <c r="D212" s="1" t="s">
        <v>62</v>
      </c>
      <c r="E212" s="1" t="s">
        <v>97</v>
      </c>
      <c r="F212" s="1">
        <v>9</v>
      </c>
      <c r="G212" s="1">
        <v>102</v>
      </c>
      <c r="H212" s="1">
        <v>34</v>
      </c>
      <c r="I212" s="2">
        <v>78.739999999999995</v>
      </c>
      <c r="J212" s="2">
        <v>40.04</v>
      </c>
      <c r="K212" s="2">
        <f t="shared" si="35"/>
        <v>16.2</v>
      </c>
      <c r="L212" s="2">
        <f t="shared" si="36"/>
        <v>0</v>
      </c>
      <c r="R212" s="7">
        <v>14.13</v>
      </c>
      <c r="S212" s="5">
        <v>13847.4</v>
      </c>
      <c r="T212" s="8">
        <v>2.0699999999999998</v>
      </c>
      <c r="U212" s="5">
        <v>608.57999999999993</v>
      </c>
      <c r="AL212" s="5" t="str">
        <f t="shared" si="37"/>
        <v/>
      </c>
      <c r="AN212" s="5" t="str">
        <f t="shared" si="38"/>
        <v/>
      </c>
      <c r="AP212" s="5" t="str">
        <f t="shared" si="39"/>
        <v/>
      </c>
      <c r="AS212" s="5">
        <f t="shared" si="40"/>
        <v>14455.98</v>
      </c>
      <c r="AT212" s="11">
        <f t="shared" si="34"/>
        <v>0.20666587526793809</v>
      </c>
      <c r="AU212" s="5">
        <f t="shared" si="41"/>
        <v>206.66587526793811</v>
      </c>
    </row>
    <row r="213" spans="1:47" x14ac:dyDescent="0.3">
      <c r="A213" s="1" t="s">
        <v>296</v>
      </c>
      <c r="B213" s="1" t="s">
        <v>297</v>
      </c>
      <c r="C213" s="1" t="s">
        <v>298</v>
      </c>
      <c r="D213" s="1" t="s">
        <v>62</v>
      </c>
      <c r="E213" s="1" t="s">
        <v>128</v>
      </c>
      <c r="F213" s="1">
        <v>9</v>
      </c>
      <c r="G213" s="1">
        <v>102</v>
      </c>
      <c r="H213" s="1">
        <v>34</v>
      </c>
      <c r="I213" s="2">
        <v>78.739999999999995</v>
      </c>
      <c r="J213" s="2">
        <v>39.229999999999997</v>
      </c>
      <c r="K213" s="2">
        <f t="shared" si="35"/>
        <v>21.439999999999998</v>
      </c>
      <c r="L213" s="2">
        <f t="shared" si="36"/>
        <v>0</v>
      </c>
      <c r="R213" s="7">
        <v>7.56</v>
      </c>
      <c r="S213" s="5">
        <v>7408.7999999999993</v>
      </c>
      <c r="T213" s="8">
        <v>13.73</v>
      </c>
      <c r="U213" s="5">
        <v>4036.62</v>
      </c>
      <c r="AB213" s="10">
        <v>0.15</v>
      </c>
      <c r="AC213" s="5">
        <v>15.875999999999999</v>
      </c>
      <c r="AL213" s="5" t="str">
        <f t="shared" si="37"/>
        <v/>
      </c>
      <c r="AN213" s="5" t="str">
        <f t="shared" si="38"/>
        <v/>
      </c>
      <c r="AP213" s="5" t="str">
        <f t="shared" si="39"/>
        <v/>
      </c>
      <c r="AS213" s="5">
        <f t="shared" si="40"/>
        <v>11461.295999999998</v>
      </c>
      <c r="AT213" s="11">
        <f t="shared" si="34"/>
        <v>0.16385321296411021</v>
      </c>
      <c r="AU213" s="5">
        <f t="shared" si="41"/>
        <v>163.85321296411021</v>
      </c>
    </row>
    <row r="214" spans="1:47" x14ac:dyDescent="0.3">
      <c r="A214" s="1" t="s">
        <v>299</v>
      </c>
      <c r="B214" s="1" t="s">
        <v>297</v>
      </c>
      <c r="C214" s="1" t="s">
        <v>298</v>
      </c>
      <c r="D214" s="1" t="s">
        <v>62</v>
      </c>
      <c r="E214" s="1" t="s">
        <v>127</v>
      </c>
      <c r="F214" s="1">
        <v>9</v>
      </c>
      <c r="G214" s="1">
        <v>102</v>
      </c>
      <c r="H214" s="1">
        <v>34</v>
      </c>
      <c r="I214" s="2">
        <v>80</v>
      </c>
      <c r="J214" s="2">
        <v>39.31</v>
      </c>
      <c r="K214" s="2">
        <f t="shared" si="35"/>
        <v>39.31</v>
      </c>
      <c r="L214" s="2">
        <f t="shared" si="36"/>
        <v>0</v>
      </c>
      <c r="P214" s="6">
        <v>1.18</v>
      </c>
      <c r="Q214" s="5">
        <v>1910.42</v>
      </c>
      <c r="R214" s="7">
        <v>34.950000000000003</v>
      </c>
      <c r="S214" s="5">
        <v>34251</v>
      </c>
      <c r="T214" s="8">
        <v>3.18</v>
      </c>
      <c r="U214" s="5">
        <v>934.92000000000007</v>
      </c>
      <c r="AL214" s="5" t="str">
        <f t="shared" si="37"/>
        <v/>
      </c>
      <c r="AN214" s="5" t="str">
        <f t="shared" si="38"/>
        <v/>
      </c>
      <c r="AP214" s="5" t="str">
        <f t="shared" si="39"/>
        <v/>
      </c>
      <c r="AS214" s="5">
        <f t="shared" si="40"/>
        <v>37096.339999999997</v>
      </c>
      <c r="AT214" s="11">
        <f t="shared" si="34"/>
        <v>0.53033745033799318</v>
      </c>
      <c r="AU214" s="5">
        <f t="shared" si="41"/>
        <v>530.33745033799323</v>
      </c>
    </row>
    <row r="215" spans="1:47" x14ac:dyDescent="0.3">
      <c r="A215" s="1" t="s">
        <v>299</v>
      </c>
      <c r="B215" s="1" t="s">
        <v>297</v>
      </c>
      <c r="C215" s="1" t="s">
        <v>298</v>
      </c>
      <c r="D215" s="1" t="s">
        <v>62</v>
      </c>
      <c r="E215" s="1" t="s">
        <v>97</v>
      </c>
      <c r="F215" s="1">
        <v>9</v>
      </c>
      <c r="G215" s="1">
        <v>102</v>
      </c>
      <c r="H215" s="1">
        <v>34</v>
      </c>
      <c r="I215" s="2">
        <v>80</v>
      </c>
      <c r="J215" s="2">
        <v>0.14000000000000001</v>
      </c>
      <c r="K215" s="2">
        <f t="shared" si="35"/>
        <v>0.14000000000000001</v>
      </c>
      <c r="L215" s="2">
        <f t="shared" si="36"/>
        <v>0</v>
      </c>
      <c r="R215" s="7">
        <v>0.11</v>
      </c>
      <c r="S215" s="5">
        <v>107.8</v>
      </c>
      <c r="T215" s="8">
        <v>0.03</v>
      </c>
      <c r="U215" s="5">
        <v>8.82</v>
      </c>
      <c r="AL215" s="5" t="str">
        <f t="shared" si="37"/>
        <v/>
      </c>
      <c r="AN215" s="5" t="str">
        <f t="shared" si="38"/>
        <v/>
      </c>
      <c r="AP215" s="5" t="str">
        <f t="shared" si="39"/>
        <v/>
      </c>
      <c r="AS215" s="5">
        <f t="shared" si="40"/>
        <v>116.62</v>
      </c>
      <c r="AT215" s="11">
        <f t="shared" si="34"/>
        <v>1.6672252157063682E-3</v>
      </c>
      <c r="AU215" s="5">
        <f t="shared" si="41"/>
        <v>1.6672252157063681</v>
      </c>
    </row>
    <row r="216" spans="1:47" x14ac:dyDescent="0.3">
      <c r="A216" s="1" t="s">
        <v>299</v>
      </c>
      <c r="B216" s="1" t="s">
        <v>297</v>
      </c>
      <c r="C216" s="1" t="s">
        <v>298</v>
      </c>
      <c r="D216" s="1" t="s">
        <v>62</v>
      </c>
      <c r="E216" s="1" t="s">
        <v>129</v>
      </c>
      <c r="F216" s="1">
        <v>9</v>
      </c>
      <c r="G216" s="1">
        <v>102</v>
      </c>
      <c r="H216" s="1">
        <v>34</v>
      </c>
      <c r="I216" s="2">
        <v>80</v>
      </c>
      <c r="J216" s="2">
        <v>38.35</v>
      </c>
      <c r="K216" s="2">
        <f t="shared" si="35"/>
        <v>38.35</v>
      </c>
      <c r="L216" s="2">
        <f t="shared" si="36"/>
        <v>0</v>
      </c>
      <c r="R216" s="7">
        <v>31.59</v>
      </c>
      <c r="S216" s="5">
        <v>30958.2</v>
      </c>
      <c r="T216" s="8">
        <v>6.76</v>
      </c>
      <c r="U216" s="5">
        <v>1987.44</v>
      </c>
      <c r="AL216" s="5" t="str">
        <f t="shared" si="37"/>
        <v/>
      </c>
      <c r="AN216" s="5" t="str">
        <f t="shared" si="38"/>
        <v/>
      </c>
      <c r="AP216" s="5" t="str">
        <f t="shared" si="39"/>
        <v/>
      </c>
      <c r="AS216" s="5">
        <f t="shared" si="40"/>
        <v>32945.64</v>
      </c>
      <c r="AT216" s="11">
        <f t="shared" si="34"/>
        <v>0.47099812858501416</v>
      </c>
      <c r="AU216" s="5">
        <f t="shared" si="41"/>
        <v>470.99812858501417</v>
      </c>
    </row>
    <row r="217" spans="1:47" x14ac:dyDescent="0.3">
      <c r="A217" s="1" t="s">
        <v>299</v>
      </c>
      <c r="B217" s="1" t="s">
        <v>297</v>
      </c>
      <c r="C217" s="1" t="s">
        <v>298</v>
      </c>
      <c r="D217" s="1" t="s">
        <v>62</v>
      </c>
      <c r="E217" s="1" t="s">
        <v>128</v>
      </c>
      <c r="F217" s="1">
        <v>9</v>
      </c>
      <c r="G217" s="1">
        <v>102</v>
      </c>
      <c r="H217" s="1">
        <v>34</v>
      </c>
      <c r="I217" s="2">
        <v>80</v>
      </c>
      <c r="J217" s="2">
        <v>0.05</v>
      </c>
      <c r="K217" s="2">
        <f t="shared" si="35"/>
        <v>0.05</v>
      </c>
      <c r="L217" s="2">
        <f t="shared" si="36"/>
        <v>0</v>
      </c>
      <c r="R217" s="7">
        <v>0.01</v>
      </c>
      <c r="S217" s="5">
        <v>9.8000000000000007</v>
      </c>
      <c r="T217" s="8">
        <v>0.04</v>
      </c>
      <c r="U217" s="5">
        <v>11.76</v>
      </c>
      <c r="AL217" s="5" t="str">
        <f t="shared" si="37"/>
        <v/>
      </c>
      <c r="AN217" s="5" t="str">
        <f t="shared" si="38"/>
        <v/>
      </c>
      <c r="AP217" s="5" t="str">
        <f t="shared" si="39"/>
        <v/>
      </c>
      <c r="AS217" s="5">
        <f t="shared" si="40"/>
        <v>21.560000000000002</v>
      </c>
      <c r="AT217" s="11">
        <f t="shared" si="34"/>
        <v>3.0822651046672356E-4</v>
      </c>
      <c r="AU217" s="5">
        <f t="shared" si="41"/>
        <v>0.30822651046672356</v>
      </c>
    </row>
    <row r="218" spans="1:47" x14ac:dyDescent="0.3">
      <c r="A218" s="1" t="s">
        <v>300</v>
      </c>
      <c r="B218" s="1" t="s">
        <v>301</v>
      </c>
      <c r="C218" s="1" t="s">
        <v>302</v>
      </c>
      <c r="D218" s="1" t="s">
        <v>303</v>
      </c>
      <c r="E218" s="1" t="s">
        <v>99</v>
      </c>
      <c r="F218" s="1">
        <v>10</v>
      </c>
      <c r="G218" s="1">
        <v>102</v>
      </c>
      <c r="H218" s="1">
        <v>34</v>
      </c>
      <c r="I218" s="2">
        <v>158.47999999999999</v>
      </c>
      <c r="J218" s="2">
        <v>39.44</v>
      </c>
      <c r="K218" s="2">
        <f t="shared" si="35"/>
        <v>39.450000000000003</v>
      </c>
      <c r="L218" s="2">
        <f t="shared" si="36"/>
        <v>0</v>
      </c>
      <c r="P218" s="6">
        <v>2.4300000000000002</v>
      </c>
      <c r="Q218" s="5">
        <v>6484.0949999999993</v>
      </c>
      <c r="R218" s="7">
        <v>30.96</v>
      </c>
      <c r="S218" s="5">
        <v>40233.9</v>
      </c>
      <c r="T218" s="8">
        <v>6.06</v>
      </c>
      <c r="U218" s="5">
        <v>3087</v>
      </c>
      <c r="AL218" s="5" t="str">
        <f t="shared" si="37"/>
        <v/>
      </c>
      <c r="AN218" s="5" t="str">
        <f t="shared" si="38"/>
        <v/>
      </c>
      <c r="AP218" s="5" t="str">
        <f t="shared" si="39"/>
        <v/>
      </c>
      <c r="AS218" s="5">
        <f t="shared" si="40"/>
        <v>49804.995000000003</v>
      </c>
      <c r="AT218" s="11">
        <f t="shared" si="34"/>
        <v>0.71202318240550155</v>
      </c>
      <c r="AU218" s="5">
        <f t="shared" si="41"/>
        <v>712.02318240550153</v>
      </c>
    </row>
    <row r="219" spans="1:47" x14ac:dyDescent="0.3">
      <c r="A219" s="1" t="s">
        <v>300</v>
      </c>
      <c r="B219" s="1" t="s">
        <v>301</v>
      </c>
      <c r="C219" s="1" t="s">
        <v>302</v>
      </c>
      <c r="D219" s="1" t="s">
        <v>303</v>
      </c>
      <c r="E219" s="1" t="s">
        <v>100</v>
      </c>
      <c r="F219" s="1">
        <v>10</v>
      </c>
      <c r="G219" s="1">
        <v>102</v>
      </c>
      <c r="H219" s="1">
        <v>34</v>
      </c>
      <c r="I219" s="2">
        <v>158.47999999999999</v>
      </c>
      <c r="J219" s="2">
        <v>37.53</v>
      </c>
      <c r="K219" s="2">
        <f t="shared" si="35"/>
        <v>37.53</v>
      </c>
      <c r="L219" s="2">
        <f t="shared" si="36"/>
        <v>0</v>
      </c>
      <c r="N219" s="4">
        <v>3.88</v>
      </c>
      <c r="O219" s="5">
        <v>13077.54</v>
      </c>
      <c r="P219" s="6">
        <v>23.85</v>
      </c>
      <c r="Q219" s="5">
        <v>65630.212499999994</v>
      </c>
      <c r="R219" s="7">
        <v>9.7999999999999989</v>
      </c>
      <c r="S219" s="5">
        <v>10897.6</v>
      </c>
      <c r="AL219" s="5" t="str">
        <f t="shared" si="37"/>
        <v/>
      </c>
      <c r="AN219" s="5" t="str">
        <f t="shared" si="38"/>
        <v/>
      </c>
      <c r="AP219" s="5" t="str">
        <f t="shared" si="39"/>
        <v/>
      </c>
      <c r="AS219" s="5">
        <f t="shared" si="40"/>
        <v>89605.352500000008</v>
      </c>
      <c r="AT219" s="11">
        <f t="shared" si="34"/>
        <v>1.2810178627187248</v>
      </c>
      <c r="AU219" s="5">
        <f t="shared" si="41"/>
        <v>1281.0178627187247</v>
      </c>
    </row>
    <row r="220" spans="1:47" x14ac:dyDescent="0.3">
      <c r="A220" s="1" t="s">
        <v>300</v>
      </c>
      <c r="B220" s="1" t="s">
        <v>301</v>
      </c>
      <c r="C220" s="1" t="s">
        <v>302</v>
      </c>
      <c r="D220" s="1" t="s">
        <v>303</v>
      </c>
      <c r="E220" s="1" t="s">
        <v>98</v>
      </c>
      <c r="F220" s="1">
        <v>10</v>
      </c>
      <c r="G220" s="1">
        <v>102</v>
      </c>
      <c r="H220" s="1">
        <v>34</v>
      </c>
      <c r="I220" s="2">
        <v>158.47999999999999</v>
      </c>
      <c r="J220" s="2">
        <v>38.590000000000003</v>
      </c>
      <c r="K220" s="2">
        <f t="shared" si="35"/>
        <v>38.590000000000003</v>
      </c>
      <c r="L220" s="2">
        <f t="shared" si="36"/>
        <v>0</v>
      </c>
      <c r="P220" s="6">
        <v>9.73</v>
      </c>
      <c r="Q220" s="5">
        <v>26960.397499999999</v>
      </c>
      <c r="R220" s="7">
        <v>28.86</v>
      </c>
      <c r="S220" s="5">
        <v>48804</v>
      </c>
      <c r="AL220" s="5" t="str">
        <f t="shared" si="37"/>
        <v/>
      </c>
      <c r="AN220" s="5" t="str">
        <f t="shared" si="38"/>
        <v/>
      </c>
      <c r="AP220" s="5" t="str">
        <f t="shared" si="39"/>
        <v/>
      </c>
      <c r="AS220" s="5">
        <f t="shared" si="40"/>
        <v>75764.397499999992</v>
      </c>
      <c r="AT220" s="11">
        <f t="shared" si="34"/>
        <v>1.0831445203635783</v>
      </c>
      <c r="AU220" s="5">
        <f t="shared" si="41"/>
        <v>1083.1445203635783</v>
      </c>
    </row>
    <row r="221" spans="1:47" x14ac:dyDescent="0.3">
      <c r="A221" s="1" t="s">
        <v>300</v>
      </c>
      <c r="B221" s="1" t="s">
        <v>301</v>
      </c>
      <c r="C221" s="1" t="s">
        <v>302</v>
      </c>
      <c r="D221" s="1" t="s">
        <v>303</v>
      </c>
      <c r="E221" s="1" t="s">
        <v>96</v>
      </c>
      <c r="F221" s="1">
        <v>10</v>
      </c>
      <c r="G221" s="1">
        <v>102</v>
      </c>
      <c r="H221" s="1">
        <v>34</v>
      </c>
      <c r="I221" s="2">
        <v>158.47999999999999</v>
      </c>
      <c r="J221" s="2">
        <v>38.57</v>
      </c>
      <c r="K221" s="2">
        <f t="shared" si="35"/>
        <v>38.57</v>
      </c>
      <c r="L221" s="2">
        <f t="shared" si="36"/>
        <v>0</v>
      </c>
      <c r="P221" s="6">
        <v>0.53</v>
      </c>
      <c r="Q221" s="5">
        <v>858.07</v>
      </c>
      <c r="R221" s="7">
        <v>38.04</v>
      </c>
      <c r="S221" s="5">
        <v>37279.199999999997</v>
      </c>
      <c r="AL221" s="5" t="str">
        <f t="shared" si="37"/>
        <v/>
      </c>
      <c r="AN221" s="5" t="str">
        <f t="shared" si="38"/>
        <v/>
      </c>
      <c r="AP221" s="5" t="str">
        <f t="shared" si="39"/>
        <v/>
      </c>
      <c r="AS221" s="5">
        <f t="shared" si="40"/>
        <v>38137.269999999997</v>
      </c>
      <c r="AT221" s="11">
        <f t="shared" si="34"/>
        <v>0.54521881497343505</v>
      </c>
      <c r="AU221" s="5">
        <f t="shared" si="41"/>
        <v>545.21881497343497</v>
      </c>
    </row>
    <row r="222" spans="1:47" x14ac:dyDescent="0.3">
      <c r="A222" s="1" t="s">
        <v>304</v>
      </c>
      <c r="B222" s="1" t="s">
        <v>305</v>
      </c>
      <c r="C222" s="1" t="s">
        <v>306</v>
      </c>
      <c r="D222" s="1" t="s">
        <v>66</v>
      </c>
      <c r="E222" s="1" t="s">
        <v>70</v>
      </c>
      <c r="F222" s="1">
        <v>10</v>
      </c>
      <c r="G222" s="1">
        <v>102</v>
      </c>
      <c r="H222" s="1">
        <v>34</v>
      </c>
      <c r="I222" s="2">
        <v>40.86</v>
      </c>
      <c r="J222" s="2">
        <v>22.4</v>
      </c>
      <c r="K222" s="2">
        <f t="shared" si="35"/>
        <v>0.41</v>
      </c>
      <c r="L222" s="2">
        <f t="shared" si="36"/>
        <v>0</v>
      </c>
      <c r="T222" s="8">
        <v>0.06</v>
      </c>
      <c r="U222" s="5">
        <v>17.64</v>
      </c>
      <c r="AB222" s="10">
        <v>0.35</v>
      </c>
      <c r="AC222" s="5">
        <v>37.043999999999997</v>
      </c>
      <c r="AL222" s="5" t="str">
        <f t="shared" si="37"/>
        <v/>
      </c>
      <c r="AN222" s="5" t="str">
        <f t="shared" si="38"/>
        <v/>
      </c>
      <c r="AP222" s="5" t="str">
        <f t="shared" si="39"/>
        <v/>
      </c>
      <c r="AS222" s="5">
        <f t="shared" si="40"/>
        <v>54.683999999999997</v>
      </c>
      <c r="AT222" s="11">
        <f t="shared" si="34"/>
        <v>7.8177451291105331E-4</v>
      </c>
      <c r="AU222" s="5">
        <f t="shared" si="41"/>
        <v>0.78177451291105327</v>
      </c>
    </row>
    <row r="223" spans="1:47" x14ac:dyDescent="0.3">
      <c r="A223" s="1" t="s">
        <v>304</v>
      </c>
      <c r="B223" s="1" t="s">
        <v>305</v>
      </c>
      <c r="C223" s="1" t="s">
        <v>306</v>
      </c>
      <c r="D223" s="1" t="s">
        <v>66</v>
      </c>
      <c r="E223" s="1" t="s">
        <v>69</v>
      </c>
      <c r="F223" s="1">
        <v>10</v>
      </c>
      <c r="G223" s="1">
        <v>102</v>
      </c>
      <c r="H223" s="1">
        <v>34</v>
      </c>
      <c r="I223" s="2">
        <v>40.86</v>
      </c>
      <c r="J223" s="2">
        <v>18.100000000000001</v>
      </c>
      <c r="K223" s="2">
        <f t="shared" si="35"/>
        <v>10.750000000000002</v>
      </c>
      <c r="L223" s="2">
        <f t="shared" si="36"/>
        <v>0</v>
      </c>
      <c r="R223" s="7">
        <v>7.94</v>
      </c>
      <c r="S223" s="5">
        <v>7781.2000000000007</v>
      </c>
      <c r="T223" s="8">
        <v>2.68</v>
      </c>
      <c r="U223" s="5">
        <v>787.92000000000007</v>
      </c>
      <c r="AB223" s="10">
        <v>0.13</v>
      </c>
      <c r="AC223" s="5">
        <v>13.7592</v>
      </c>
      <c r="AL223" s="5" t="str">
        <f t="shared" si="37"/>
        <v/>
      </c>
      <c r="AN223" s="5" t="str">
        <f t="shared" si="38"/>
        <v/>
      </c>
      <c r="AP223" s="5" t="str">
        <f t="shared" si="39"/>
        <v/>
      </c>
      <c r="AS223" s="5">
        <f t="shared" si="40"/>
        <v>8582.8792000000012</v>
      </c>
      <c r="AT223" s="11">
        <f t="shared" si="34"/>
        <v>0.12270273216945381</v>
      </c>
      <c r="AU223" s="5">
        <f t="shared" si="41"/>
        <v>122.70273216945381</v>
      </c>
    </row>
    <row r="224" spans="1:47" x14ac:dyDescent="0.3">
      <c r="A224" s="1" t="s">
        <v>307</v>
      </c>
      <c r="B224" s="1" t="s">
        <v>176</v>
      </c>
      <c r="C224" s="1" t="s">
        <v>177</v>
      </c>
      <c r="D224" s="1" t="s">
        <v>62</v>
      </c>
      <c r="E224" s="1" t="s">
        <v>67</v>
      </c>
      <c r="F224" s="1">
        <v>10</v>
      </c>
      <c r="G224" s="1">
        <v>102</v>
      </c>
      <c r="H224" s="1">
        <v>34</v>
      </c>
      <c r="I224" s="2">
        <v>100</v>
      </c>
      <c r="J224" s="2">
        <v>31.11</v>
      </c>
      <c r="K224" s="2">
        <f t="shared" si="35"/>
        <v>1.1399999999999999</v>
      </c>
      <c r="L224" s="2">
        <f t="shared" si="36"/>
        <v>0</v>
      </c>
      <c r="R224" s="7">
        <v>1.1399999999999999</v>
      </c>
      <c r="S224" s="5">
        <v>1117.2</v>
      </c>
      <c r="AL224" s="5" t="str">
        <f t="shared" si="37"/>
        <v/>
      </c>
      <c r="AN224" s="5" t="str">
        <f t="shared" si="38"/>
        <v/>
      </c>
      <c r="AP224" s="5" t="str">
        <f t="shared" si="39"/>
        <v/>
      </c>
      <c r="AS224" s="5">
        <f t="shared" si="40"/>
        <v>1117.2</v>
      </c>
      <c r="AT224" s="11">
        <f t="shared" si="34"/>
        <v>1.59717373605484E-2</v>
      </c>
      <c r="AU224" s="5">
        <f t="shared" si="41"/>
        <v>15.971737360548401</v>
      </c>
    </row>
    <row r="225" spans="1:47" x14ac:dyDescent="0.3">
      <c r="A225" s="1" t="s">
        <v>307</v>
      </c>
      <c r="B225" s="1" t="s">
        <v>176</v>
      </c>
      <c r="C225" s="1" t="s">
        <v>177</v>
      </c>
      <c r="D225" s="1" t="s">
        <v>62</v>
      </c>
      <c r="E225" s="1" t="s">
        <v>69</v>
      </c>
      <c r="F225" s="1">
        <v>10</v>
      </c>
      <c r="G225" s="1">
        <v>102</v>
      </c>
      <c r="H225" s="1">
        <v>34</v>
      </c>
      <c r="I225" s="2">
        <v>100</v>
      </c>
      <c r="J225" s="2">
        <v>12.88</v>
      </c>
      <c r="K225" s="2">
        <f t="shared" si="35"/>
        <v>0.02</v>
      </c>
      <c r="L225" s="2">
        <f t="shared" si="36"/>
        <v>0</v>
      </c>
      <c r="R225" s="7">
        <v>0.02</v>
      </c>
      <c r="S225" s="5">
        <v>19.600000000000001</v>
      </c>
      <c r="AL225" s="5" t="str">
        <f t="shared" si="37"/>
        <v/>
      </c>
      <c r="AN225" s="5" t="str">
        <f t="shared" si="38"/>
        <v/>
      </c>
      <c r="AP225" s="5" t="str">
        <f t="shared" si="39"/>
        <v/>
      </c>
      <c r="AS225" s="5">
        <f t="shared" si="40"/>
        <v>19.600000000000001</v>
      </c>
      <c r="AT225" s="11">
        <f t="shared" si="34"/>
        <v>2.802059186061123E-4</v>
      </c>
      <c r="AU225" s="5">
        <f t="shared" si="41"/>
        <v>0.28020591860611227</v>
      </c>
    </row>
    <row r="226" spans="1:47" x14ac:dyDescent="0.3">
      <c r="A226" s="1" t="s">
        <v>308</v>
      </c>
      <c r="B226" s="1" t="s">
        <v>309</v>
      </c>
      <c r="C226" s="1" t="s">
        <v>306</v>
      </c>
      <c r="D226" s="1" t="s">
        <v>66</v>
      </c>
      <c r="E226" s="1" t="s">
        <v>78</v>
      </c>
      <c r="F226" s="1">
        <v>10</v>
      </c>
      <c r="G226" s="1">
        <v>102</v>
      </c>
      <c r="H226" s="1">
        <v>34</v>
      </c>
      <c r="I226" s="2">
        <v>133.85</v>
      </c>
      <c r="J226" s="2">
        <v>30.75</v>
      </c>
      <c r="K226" s="2">
        <f t="shared" si="35"/>
        <v>24.59</v>
      </c>
      <c r="L226" s="2">
        <f t="shared" si="36"/>
        <v>0</v>
      </c>
      <c r="R226" s="7">
        <v>3.88</v>
      </c>
      <c r="S226" s="5">
        <v>3802.4</v>
      </c>
      <c r="T226" s="8">
        <v>20.71</v>
      </c>
      <c r="U226" s="5">
        <v>6088.7400000000007</v>
      </c>
      <c r="AL226" s="5" t="str">
        <f t="shared" si="37"/>
        <v/>
      </c>
      <c r="AN226" s="5" t="str">
        <f t="shared" si="38"/>
        <v/>
      </c>
      <c r="AP226" s="5" t="str">
        <f t="shared" si="39"/>
        <v/>
      </c>
      <c r="AS226" s="5">
        <f t="shared" si="40"/>
        <v>9891.1400000000012</v>
      </c>
      <c r="AT226" s="11">
        <f t="shared" si="34"/>
        <v>0.14140591682457457</v>
      </c>
      <c r="AU226" s="5">
        <f t="shared" si="41"/>
        <v>141.40591682457458</v>
      </c>
    </row>
    <row r="227" spans="1:47" x14ac:dyDescent="0.3">
      <c r="A227" s="1" t="s">
        <v>308</v>
      </c>
      <c r="B227" s="1" t="s">
        <v>309</v>
      </c>
      <c r="C227" s="1" t="s">
        <v>306</v>
      </c>
      <c r="D227" s="1" t="s">
        <v>66</v>
      </c>
      <c r="E227" s="1" t="s">
        <v>53</v>
      </c>
      <c r="F227" s="1">
        <v>10</v>
      </c>
      <c r="G227" s="1">
        <v>102</v>
      </c>
      <c r="H227" s="1">
        <v>34</v>
      </c>
      <c r="I227" s="2">
        <v>133.85</v>
      </c>
      <c r="J227" s="2">
        <v>28.67</v>
      </c>
      <c r="K227" s="2">
        <f t="shared" si="35"/>
        <v>0.78</v>
      </c>
      <c r="L227" s="2">
        <f t="shared" si="36"/>
        <v>0</v>
      </c>
      <c r="T227" s="8">
        <v>0.78</v>
      </c>
      <c r="U227" s="5">
        <v>229.32</v>
      </c>
      <c r="AL227" s="5" t="str">
        <f t="shared" si="37"/>
        <v/>
      </c>
      <c r="AN227" s="5" t="str">
        <f t="shared" si="38"/>
        <v/>
      </c>
      <c r="AP227" s="5" t="str">
        <f t="shared" si="39"/>
        <v/>
      </c>
      <c r="AS227" s="5">
        <f t="shared" si="40"/>
        <v>229.32</v>
      </c>
      <c r="AT227" s="11">
        <f t="shared" si="34"/>
        <v>3.2784092476915135E-3</v>
      </c>
      <c r="AU227" s="5">
        <f t="shared" si="41"/>
        <v>3.2784092476915134</v>
      </c>
    </row>
    <row r="228" spans="1:47" x14ac:dyDescent="0.3">
      <c r="A228" s="1" t="s">
        <v>308</v>
      </c>
      <c r="B228" s="1" t="s">
        <v>309</v>
      </c>
      <c r="C228" s="1" t="s">
        <v>306</v>
      </c>
      <c r="D228" s="1" t="s">
        <v>66</v>
      </c>
      <c r="E228" s="1" t="s">
        <v>74</v>
      </c>
      <c r="F228" s="1">
        <v>10</v>
      </c>
      <c r="G228" s="1">
        <v>102</v>
      </c>
      <c r="H228" s="1">
        <v>34</v>
      </c>
      <c r="I228" s="2">
        <v>133.85</v>
      </c>
      <c r="J228" s="2">
        <v>38</v>
      </c>
      <c r="K228" s="2">
        <f t="shared" si="35"/>
        <v>1.21</v>
      </c>
      <c r="L228" s="2">
        <f t="shared" si="36"/>
        <v>0</v>
      </c>
      <c r="T228" s="8">
        <v>1.21</v>
      </c>
      <c r="U228" s="5">
        <v>355.74</v>
      </c>
      <c r="AL228" s="5" t="str">
        <f t="shared" si="37"/>
        <v/>
      </c>
      <c r="AN228" s="5" t="str">
        <f t="shared" si="38"/>
        <v/>
      </c>
      <c r="AP228" s="5" t="str">
        <f t="shared" si="39"/>
        <v/>
      </c>
      <c r="AS228" s="5">
        <f t="shared" si="40"/>
        <v>355.74</v>
      </c>
      <c r="AT228" s="11">
        <f t="shared" si="34"/>
        <v>5.0857374227009375E-3</v>
      </c>
      <c r="AU228" s="5">
        <f t="shared" si="41"/>
        <v>5.0857374227009382</v>
      </c>
    </row>
    <row r="229" spans="1:47" x14ac:dyDescent="0.3">
      <c r="A229" s="1" t="s">
        <v>310</v>
      </c>
      <c r="B229" s="1" t="s">
        <v>311</v>
      </c>
      <c r="C229" s="1" t="s">
        <v>312</v>
      </c>
      <c r="D229" s="1" t="s">
        <v>313</v>
      </c>
      <c r="E229" s="1" t="s">
        <v>128</v>
      </c>
      <c r="F229" s="1">
        <v>10</v>
      </c>
      <c r="G229" s="1">
        <v>102</v>
      </c>
      <c r="H229" s="1">
        <v>34</v>
      </c>
      <c r="I229" s="2">
        <v>78.459999999999994</v>
      </c>
      <c r="J229" s="2">
        <v>37.340000000000003</v>
      </c>
      <c r="K229" s="2">
        <f t="shared" si="35"/>
        <v>25.21</v>
      </c>
      <c r="L229" s="2">
        <f t="shared" si="36"/>
        <v>0</v>
      </c>
      <c r="R229" s="7">
        <v>4.2</v>
      </c>
      <c r="S229" s="5">
        <v>4116</v>
      </c>
      <c r="T229" s="8">
        <v>21.01</v>
      </c>
      <c r="U229" s="5">
        <v>6176.9400000000014</v>
      </c>
      <c r="AL229" s="5" t="str">
        <f t="shared" si="37"/>
        <v/>
      </c>
      <c r="AN229" s="5" t="str">
        <f t="shared" si="38"/>
        <v/>
      </c>
      <c r="AP229" s="5" t="str">
        <f t="shared" si="39"/>
        <v/>
      </c>
      <c r="AS229" s="5">
        <f t="shared" si="40"/>
        <v>10292.940000000002</v>
      </c>
      <c r="AT229" s="11">
        <f t="shared" si="34"/>
        <v>0.14715013815599989</v>
      </c>
      <c r="AU229" s="5">
        <f t="shared" si="41"/>
        <v>147.15013815599988</v>
      </c>
    </row>
    <row r="230" spans="1:47" x14ac:dyDescent="0.3">
      <c r="A230" s="1" t="s">
        <v>310</v>
      </c>
      <c r="B230" s="1" t="s">
        <v>311</v>
      </c>
      <c r="C230" s="1" t="s">
        <v>312</v>
      </c>
      <c r="D230" s="1" t="s">
        <v>313</v>
      </c>
      <c r="E230" s="1" t="s">
        <v>97</v>
      </c>
      <c r="F230" s="1">
        <v>10</v>
      </c>
      <c r="G230" s="1">
        <v>102</v>
      </c>
      <c r="H230" s="1">
        <v>34</v>
      </c>
      <c r="I230" s="2">
        <v>78.459999999999994</v>
      </c>
      <c r="J230" s="2">
        <v>39.25</v>
      </c>
      <c r="K230" s="2">
        <f t="shared" si="35"/>
        <v>39.260000000000005</v>
      </c>
      <c r="L230" s="2">
        <f t="shared" si="36"/>
        <v>0</v>
      </c>
      <c r="P230" s="6">
        <v>6.15</v>
      </c>
      <c r="Q230" s="5">
        <v>9956.85</v>
      </c>
      <c r="R230" s="7">
        <v>27.95</v>
      </c>
      <c r="S230" s="5">
        <v>27391</v>
      </c>
      <c r="T230" s="8">
        <v>5.16</v>
      </c>
      <c r="U230" s="5">
        <v>1517.04</v>
      </c>
      <c r="AL230" s="5" t="str">
        <f t="shared" si="37"/>
        <v/>
      </c>
      <c r="AN230" s="5" t="str">
        <f t="shared" si="38"/>
        <v/>
      </c>
      <c r="AP230" s="5" t="str">
        <f t="shared" si="39"/>
        <v/>
      </c>
      <c r="AS230" s="5">
        <f t="shared" si="40"/>
        <v>38864.89</v>
      </c>
      <c r="AT230" s="11">
        <f t="shared" si="34"/>
        <v>0.55562103081507686</v>
      </c>
      <c r="AU230" s="5">
        <f t="shared" si="41"/>
        <v>555.62103081507689</v>
      </c>
    </row>
    <row r="231" spans="1:47" x14ac:dyDescent="0.3">
      <c r="A231" s="1" t="s">
        <v>314</v>
      </c>
      <c r="B231" s="1" t="s">
        <v>315</v>
      </c>
      <c r="C231" s="1" t="s">
        <v>316</v>
      </c>
      <c r="D231" s="1" t="s">
        <v>62</v>
      </c>
      <c r="E231" s="1" t="s">
        <v>128</v>
      </c>
      <c r="F231" s="1">
        <v>10</v>
      </c>
      <c r="G231" s="1">
        <v>102</v>
      </c>
      <c r="H231" s="1">
        <v>34</v>
      </c>
      <c r="I231" s="2">
        <v>74.87</v>
      </c>
      <c r="J231" s="2">
        <v>0.05</v>
      </c>
      <c r="K231" s="2">
        <f t="shared" si="35"/>
        <v>0.05</v>
      </c>
      <c r="L231" s="2">
        <f t="shared" si="36"/>
        <v>0</v>
      </c>
      <c r="R231" s="7">
        <v>0.03</v>
      </c>
      <c r="S231" s="5">
        <v>29.4</v>
      </c>
      <c r="T231" s="8">
        <v>0.02</v>
      </c>
      <c r="U231" s="5">
        <v>5.88</v>
      </c>
      <c r="AL231" s="5" t="str">
        <f t="shared" si="37"/>
        <v/>
      </c>
      <c r="AN231" s="5" t="str">
        <f t="shared" si="38"/>
        <v/>
      </c>
      <c r="AP231" s="5" t="str">
        <f t="shared" si="39"/>
        <v/>
      </c>
      <c r="AS231" s="5">
        <f t="shared" si="40"/>
        <v>35.28</v>
      </c>
      <c r="AT231" s="11">
        <f t="shared" si="34"/>
        <v>5.0437065349100217E-4</v>
      </c>
      <c r="AU231" s="5">
        <f t="shared" si="41"/>
        <v>0.50437065349100219</v>
      </c>
    </row>
    <row r="232" spans="1:47" x14ac:dyDescent="0.3">
      <c r="A232" s="1" t="s">
        <v>314</v>
      </c>
      <c r="B232" s="1" t="s">
        <v>315</v>
      </c>
      <c r="C232" s="1" t="s">
        <v>316</v>
      </c>
      <c r="D232" s="1" t="s">
        <v>62</v>
      </c>
      <c r="E232" s="1" t="s">
        <v>127</v>
      </c>
      <c r="F232" s="1">
        <v>10</v>
      </c>
      <c r="G232" s="1">
        <v>102</v>
      </c>
      <c r="H232" s="1">
        <v>34</v>
      </c>
      <c r="I232" s="2">
        <v>74.87</v>
      </c>
      <c r="J232" s="2">
        <v>38.54</v>
      </c>
      <c r="K232" s="2">
        <f t="shared" si="35"/>
        <v>38.54</v>
      </c>
      <c r="L232" s="2">
        <f t="shared" si="36"/>
        <v>0</v>
      </c>
      <c r="P232" s="6">
        <v>32.44</v>
      </c>
      <c r="Q232" s="5">
        <v>52520.359999999993</v>
      </c>
      <c r="R232" s="7">
        <v>6.1</v>
      </c>
      <c r="S232" s="5">
        <v>5978</v>
      </c>
      <c r="AL232" s="5" t="str">
        <f t="shared" si="37"/>
        <v/>
      </c>
      <c r="AN232" s="5" t="str">
        <f t="shared" si="38"/>
        <v/>
      </c>
      <c r="AP232" s="5" t="str">
        <f t="shared" si="39"/>
        <v/>
      </c>
      <c r="AS232" s="5">
        <f t="shared" si="40"/>
        <v>58498.359999999993</v>
      </c>
      <c r="AT232" s="11">
        <f t="shared" si="34"/>
        <v>0.83630544391587003</v>
      </c>
      <c r="AU232" s="5">
        <f t="shared" si="41"/>
        <v>836.30544391587011</v>
      </c>
    </row>
    <row r="233" spans="1:47" x14ac:dyDescent="0.3">
      <c r="A233" s="1" t="s">
        <v>314</v>
      </c>
      <c r="B233" s="1" t="s">
        <v>315</v>
      </c>
      <c r="C233" s="1" t="s">
        <v>316</v>
      </c>
      <c r="D233" s="1" t="s">
        <v>62</v>
      </c>
      <c r="E233" s="1" t="s">
        <v>129</v>
      </c>
      <c r="F233" s="1">
        <v>10</v>
      </c>
      <c r="G233" s="1">
        <v>102</v>
      </c>
      <c r="H233" s="1">
        <v>34</v>
      </c>
      <c r="I233" s="2">
        <v>74.87</v>
      </c>
      <c r="J233" s="2">
        <v>31.92</v>
      </c>
      <c r="K233" s="2">
        <f t="shared" si="35"/>
        <v>31.930000000000003</v>
      </c>
      <c r="L233" s="2">
        <f t="shared" si="36"/>
        <v>0</v>
      </c>
      <c r="P233" s="6">
        <v>5.68</v>
      </c>
      <c r="Q233" s="5">
        <v>9195.92</v>
      </c>
      <c r="R233" s="7">
        <v>15.82</v>
      </c>
      <c r="S233" s="5">
        <v>15503.6</v>
      </c>
      <c r="T233" s="8">
        <v>8.7799999999999994</v>
      </c>
      <c r="U233" s="5">
        <v>2581.3200000000002</v>
      </c>
      <c r="Z233" s="9">
        <v>1.35</v>
      </c>
      <c r="AA233" s="5">
        <v>158.76</v>
      </c>
      <c r="AB233" s="10">
        <v>0.3</v>
      </c>
      <c r="AC233" s="5">
        <v>31.751999999999999</v>
      </c>
      <c r="AL233" s="5" t="str">
        <f t="shared" si="37"/>
        <v/>
      </c>
      <c r="AN233" s="5" t="str">
        <f t="shared" si="38"/>
        <v/>
      </c>
      <c r="AP233" s="5" t="str">
        <f t="shared" si="39"/>
        <v/>
      </c>
      <c r="AS233" s="5">
        <f t="shared" si="40"/>
        <v>27471.351999999999</v>
      </c>
      <c r="AT233" s="11">
        <f t="shared" si="34"/>
        <v>0.39273650114856429</v>
      </c>
      <c r="AU233" s="5">
        <f t="shared" si="41"/>
        <v>392.73650114856429</v>
      </c>
    </row>
    <row r="234" spans="1:47" x14ac:dyDescent="0.3">
      <c r="A234" s="1" t="s">
        <v>314</v>
      </c>
      <c r="B234" s="1" t="s">
        <v>315</v>
      </c>
      <c r="C234" s="1" t="s">
        <v>316</v>
      </c>
      <c r="D234" s="1" t="s">
        <v>62</v>
      </c>
      <c r="E234" s="1" t="s">
        <v>97</v>
      </c>
      <c r="F234" s="1">
        <v>10</v>
      </c>
      <c r="G234" s="1">
        <v>102</v>
      </c>
      <c r="H234" s="1">
        <v>34</v>
      </c>
      <c r="I234" s="2">
        <v>74.87</v>
      </c>
      <c r="J234" s="2">
        <v>0.15</v>
      </c>
      <c r="K234" s="2">
        <f t="shared" si="35"/>
        <v>0.14000000000000001</v>
      </c>
      <c r="L234" s="2">
        <f t="shared" si="36"/>
        <v>0</v>
      </c>
      <c r="P234" s="6">
        <v>7.0000000000000007E-2</v>
      </c>
      <c r="Q234" s="5">
        <v>113.33</v>
      </c>
      <c r="R234" s="7">
        <v>7.0000000000000007E-2</v>
      </c>
      <c r="S234" s="5">
        <v>68.600000000000009</v>
      </c>
      <c r="AL234" s="5" t="str">
        <f t="shared" si="37"/>
        <v/>
      </c>
      <c r="AN234" s="5" t="str">
        <f t="shared" si="38"/>
        <v/>
      </c>
      <c r="AP234" s="5" t="str">
        <f t="shared" si="39"/>
        <v/>
      </c>
      <c r="AS234" s="5">
        <f t="shared" si="40"/>
        <v>181.93</v>
      </c>
      <c r="AT234" s="11">
        <f t="shared" si="34"/>
        <v>2.6009113659188781E-3</v>
      </c>
      <c r="AU234" s="5">
        <f t="shared" si="41"/>
        <v>2.6009113659188783</v>
      </c>
    </row>
    <row r="235" spans="1:47" x14ac:dyDescent="0.3">
      <c r="A235" s="1" t="s">
        <v>317</v>
      </c>
      <c r="B235" s="1" t="s">
        <v>315</v>
      </c>
      <c r="C235" s="1" t="s">
        <v>316</v>
      </c>
      <c r="D235" s="1" t="s">
        <v>62</v>
      </c>
      <c r="E235" s="1" t="s">
        <v>129</v>
      </c>
      <c r="F235" s="1">
        <v>10</v>
      </c>
      <c r="G235" s="1">
        <v>102</v>
      </c>
      <c r="H235" s="1">
        <v>34</v>
      </c>
      <c r="I235" s="2">
        <v>5.13</v>
      </c>
      <c r="J235" s="2">
        <v>5.19</v>
      </c>
      <c r="K235" s="2">
        <f t="shared" si="35"/>
        <v>5.13</v>
      </c>
      <c r="L235" s="2">
        <f t="shared" si="36"/>
        <v>0</v>
      </c>
      <c r="R235" s="7">
        <v>0.13</v>
      </c>
      <c r="S235" s="5">
        <v>127.4</v>
      </c>
      <c r="T235" s="8">
        <v>0.02</v>
      </c>
      <c r="U235" s="5">
        <v>5.88</v>
      </c>
      <c r="Z235" s="9">
        <v>2.4500000000000002</v>
      </c>
      <c r="AA235" s="5">
        <v>288.12</v>
      </c>
      <c r="AB235" s="10">
        <v>2.5299999999999998</v>
      </c>
      <c r="AC235" s="5">
        <v>267.77519999999998</v>
      </c>
      <c r="AL235" s="5" t="str">
        <f t="shared" si="37"/>
        <v/>
      </c>
      <c r="AN235" s="5" t="str">
        <f t="shared" si="38"/>
        <v/>
      </c>
      <c r="AP235" s="5" t="str">
        <f t="shared" si="39"/>
        <v/>
      </c>
      <c r="AS235" s="5">
        <f t="shared" si="40"/>
        <v>689.1751999999999</v>
      </c>
      <c r="AT235" s="11">
        <f t="shared" si="34"/>
        <v>9.8526005100281182E-3</v>
      </c>
      <c r="AU235" s="5">
        <f t="shared" si="41"/>
        <v>9.8526005100281182</v>
      </c>
    </row>
    <row r="236" spans="1:47" x14ac:dyDescent="0.3">
      <c r="A236" s="1" t="s">
        <v>318</v>
      </c>
      <c r="B236" s="1" t="s">
        <v>187</v>
      </c>
      <c r="C236" s="1" t="s">
        <v>319</v>
      </c>
      <c r="D236" s="1" t="s">
        <v>320</v>
      </c>
      <c r="E236" s="1" t="s">
        <v>99</v>
      </c>
      <c r="F236" s="1">
        <v>11</v>
      </c>
      <c r="G236" s="1">
        <v>102</v>
      </c>
      <c r="H236" s="1">
        <v>34</v>
      </c>
      <c r="I236" s="2">
        <v>218.28</v>
      </c>
      <c r="J236" s="2">
        <v>38.799999999999997</v>
      </c>
      <c r="K236" s="2">
        <f t="shared" si="35"/>
        <v>1.47</v>
      </c>
      <c r="L236" s="2">
        <f t="shared" si="36"/>
        <v>0</v>
      </c>
      <c r="R236" s="7">
        <v>1.47</v>
      </c>
      <c r="S236" s="5">
        <v>1440.6</v>
      </c>
      <c r="AL236" s="5" t="str">
        <f t="shared" si="37"/>
        <v/>
      </c>
      <c r="AN236" s="5" t="str">
        <f t="shared" si="38"/>
        <v/>
      </c>
      <c r="AP236" s="5" t="str">
        <f t="shared" si="39"/>
        <v/>
      </c>
      <c r="AS236" s="5">
        <f t="shared" si="40"/>
        <v>1440.6</v>
      </c>
      <c r="AT236" s="11">
        <f t="shared" si="34"/>
        <v>2.0595135017549251E-2</v>
      </c>
      <c r="AU236" s="5">
        <f t="shared" si="41"/>
        <v>20.59513501754925</v>
      </c>
    </row>
    <row r="237" spans="1:47" x14ac:dyDescent="0.3">
      <c r="A237" s="1" t="s">
        <v>318</v>
      </c>
      <c r="B237" s="1" t="s">
        <v>187</v>
      </c>
      <c r="C237" s="1" t="s">
        <v>319</v>
      </c>
      <c r="D237" s="1" t="s">
        <v>320</v>
      </c>
      <c r="E237" s="1" t="s">
        <v>100</v>
      </c>
      <c r="F237" s="1">
        <v>11</v>
      </c>
      <c r="G237" s="1">
        <v>102</v>
      </c>
      <c r="H237" s="1">
        <v>34</v>
      </c>
      <c r="I237" s="2">
        <v>218.28</v>
      </c>
      <c r="J237" s="2">
        <v>35.369999999999997</v>
      </c>
      <c r="K237" s="2">
        <f t="shared" si="35"/>
        <v>29.619999999999997</v>
      </c>
      <c r="L237" s="2">
        <f t="shared" si="36"/>
        <v>0</v>
      </c>
      <c r="N237" s="4">
        <v>0.47</v>
      </c>
      <c r="O237" s="5">
        <v>905.21999999999991</v>
      </c>
      <c r="P237" s="6">
        <v>25.54</v>
      </c>
      <c r="Q237" s="5">
        <v>41349.26</v>
      </c>
      <c r="R237" s="7">
        <v>3.61</v>
      </c>
      <c r="S237" s="5">
        <v>3537.8</v>
      </c>
      <c r="AL237" s="5" t="str">
        <f t="shared" si="37"/>
        <v/>
      </c>
      <c r="AN237" s="5" t="str">
        <f t="shared" si="38"/>
        <v/>
      </c>
      <c r="AP237" s="5" t="str">
        <f t="shared" si="39"/>
        <v/>
      </c>
      <c r="AS237" s="5">
        <f t="shared" si="40"/>
        <v>45792.280000000006</v>
      </c>
      <c r="AT237" s="11">
        <f t="shared" si="34"/>
        <v>0.65465652461572987</v>
      </c>
      <c r="AU237" s="5">
        <f t="shared" si="41"/>
        <v>654.65652461572984</v>
      </c>
    </row>
    <row r="238" spans="1:47" x14ac:dyDescent="0.3">
      <c r="A238" s="1" t="s">
        <v>318</v>
      </c>
      <c r="B238" s="1" t="s">
        <v>187</v>
      </c>
      <c r="C238" s="1" t="s">
        <v>319</v>
      </c>
      <c r="D238" s="1" t="s">
        <v>320</v>
      </c>
      <c r="E238" s="1" t="s">
        <v>98</v>
      </c>
      <c r="F238" s="1">
        <v>11</v>
      </c>
      <c r="G238" s="1">
        <v>102</v>
      </c>
      <c r="H238" s="1">
        <v>34</v>
      </c>
      <c r="I238" s="2">
        <v>218.28</v>
      </c>
      <c r="J238" s="2">
        <v>37.19</v>
      </c>
      <c r="K238" s="2">
        <f t="shared" si="35"/>
        <v>33.800000000000004</v>
      </c>
      <c r="L238" s="2">
        <f t="shared" si="36"/>
        <v>0</v>
      </c>
      <c r="P238" s="6">
        <v>0.96</v>
      </c>
      <c r="Q238" s="5">
        <v>1687.8074999999999</v>
      </c>
      <c r="R238" s="7">
        <v>32.840000000000003</v>
      </c>
      <c r="S238" s="5">
        <v>32293.45</v>
      </c>
      <c r="AL238" s="5" t="str">
        <f t="shared" si="37"/>
        <v/>
      </c>
      <c r="AN238" s="5" t="str">
        <f t="shared" si="38"/>
        <v/>
      </c>
      <c r="AP238" s="5" t="str">
        <f t="shared" si="39"/>
        <v/>
      </c>
      <c r="AS238" s="5">
        <f t="shared" si="40"/>
        <v>33981.2575</v>
      </c>
      <c r="AT238" s="11">
        <f t="shared" si="34"/>
        <v>0.48580354454991542</v>
      </c>
      <c r="AU238" s="5">
        <f t="shared" si="41"/>
        <v>485.80354454991544</v>
      </c>
    </row>
    <row r="239" spans="1:47" x14ac:dyDescent="0.3">
      <c r="A239" s="1" t="s">
        <v>321</v>
      </c>
      <c r="B239" s="1" t="s">
        <v>322</v>
      </c>
      <c r="C239" s="1" t="s">
        <v>185</v>
      </c>
      <c r="D239" s="1" t="s">
        <v>66</v>
      </c>
      <c r="E239" s="1" t="s">
        <v>128</v>
      </c>
      <c r="F239" s="1">
        <v>11</v>
      </c>
      <c r="G239" s="1">
        <v>102</v>
      </c>
      <c r="H239" s="1">
        <v>34</v>
      </c>
      <c r="I239" s="2">
        <v>159.99</v>
      </c>
      <c r="J239" s="2">
        <v>38.659999999999997</v>
      </c>
      <c r="K239" s="2">
        <f t="shared" si="35"/>
        <v>19.36</v>
      </c>
      <c r="L239" s="2">
        <f t="shared" si="36"/>
        <v>0</v>
      </c>
      <c r="P239" s="6">
        <v>10.58</v>
      </c>
      <c r="Q239" s="5">
        <v>17129.02</v>
      </c>
      <c r="R239" s="7">
        <v>8.7799999999999994</v>
      </c>
      <c r="S239" s="5">
        <v>8604.4</v>
      </c>
      <c r="AL239" s="5" t="str">
        <f t="shared" si="37"/>
        <v/>
      </c>
      <c r="AN239" s="5" t="str">
        <f t="shared" si="38"/>
        <v/>
      </c>
      <c r="AP239" s="5" t="str">
        <f t="shared" si="39"/>
        <v/>
      </c>
      <c r="AS239" s="5">
        <f t="shared" si="40"/>
        <v>25733.42</v>
      </c>
      <c r="AT239" s="11">
        <f t="shared" si="34"/>
        <v>0.3678906423457603</v>
      </c>
      <c r="AU239" s="5">
        <f t="shared" si="41"/>
        <v>367.89064234576034</v>
      </c>
    </row>
    <row r="240" spans="1:47" x14ac:dyDescent="0.3">
      <c r="A240" s="1" t="s">
        <v>321</v>
      </c>
      <c r="B240" s="1" t="s">
        <v>322</v>
      </c>
      <c r="C240" s="1" t="s">
        <v>185</v>
      </c>
      <c r="D240" s="1" t="s">
        <v>66</v>
      </c>
      <c r="E240" s="1" t="s">
        <v>129</v>
      </c>
      <c r="F240" s="1">
        <v>11</v>
      </c>
      <c r="G240" s="1">
        <v>102</v>
      </c>
      <c r="H240" s="1">
        <v>34</v>
      </c>
      <c r="I240" s="2">
        <v>159.99</v>
      </c>
      <c r="J240" s="2">
        <v>37.69</v>
      </c>
      <c r="K240" s="2">
        <f t="shared" si="35"/>
        <v>37.68</v>
      </c>
      <c r="L240" s="2">
        <f t="shared" si="36"/>
        <v>0</v>
      </c>
      <c r="N240" s="4">
        <v>0.1</v>
      </c>
      <c r="O240" s="5">
        <v>279.27</v>
      </c>
      <c r="P240" s="6">
        <v>37.58</v>
      </c>
      <c r="Q240" s="5">
        <v>60927.017499999987</v>
      </c>
      <c r="AL240" s="5" t="str">
        <f t="shared" si="37"/>
        <v/>
      </c>
      <c r="AN240" s="5" t="str">
        <f t="shared" si="38"/>
        <v/>
      </c>
      <c r="AP240" s="5" t="str">
        <f t="shared" si="39"/>
        <v/>
      </c>
      <c r="AS240" s="5">
        <f t="shared" si="40"/>
        <v>61206.287499999984</v>
      </c>
      <c r="AT240" s="11">
        <f t="shared" si="34"/>
        <v>0.87501857211261747</v>
      </c>
      <c r="AU240" s="5">
        <f t="shared" si="41"/>
        <v>875.01857211261745</v>
      </c>
    </row>
    <row r="241" spans="1:47" x14ac:dyDescent="0.3">
      <c r="A241" s="1" t="s">
        <v>321</v>
      </c>
      <c r="B241" s="1" t="s">
        <v>322</v>
      </c>
      <c r="C241" s="1" t="s">
        <v>185</v>
      </c>
      <c r="D241" s="1" t="s">
        <v>66</v>
      </c>
      <c r="E241" s="1" t="s">
        <v>97</v>
      </c>
      <c r="F241" s="1">
        <v>11</v>
      </c>
      <c r="G241" s="1">
        <v>102</v>
      </c>
      <c r="H241" s="1">
        <v>34</v>
      </c>
      <c r="I241" s="2">
        <v>159.99</v>
      </c>
      <c r="J241" s="2">
        <v>39.770000000000003</v>
      </c>
      <c r="K241" s="2">
        <f t="shared" si="35"/>
        <v>3.12</v>
      </c>
      <c r="L241" s="2">
        <f t="shared" si="36"/>
        <v>0</v>
      </c>
      <c r="P241" s="6">
        <v>1</v>
      </c>
      <c r="Q241" s="5">
        <v>1619</v>
      </c>
      <c r="R241" s="7">
        <v>0.34</v>
      </c>
      <c r="S241" s="5">
        <v>333.2</v>
      </c>
      <c r="T241" s="8">
        <v>1.78</v>
      </c>
      <c r="U241" s="5">
        <v>523.32000000000005</v>
      </c>
      <c r="AL241" s="5" t="str">
        <f t="shared" si="37"/>
        <v/>
      </c>
      <c r="AN241" s="5" t="str">
        <f t="shared" si="38"/>
        <v/>
      </c>
      <c r="AP241" s="5" t="str">
        <f t="shared" si="39"/>
        <v/>
      </c>
      <c r="AS241" s="5">
        <f t="shared" si="40"/>
        <v>2475.52</v>
      </c>
      <c r="AT241" s="11">
        <f t="shared" si="34"/>
        <v>3.5390579368765461E-2</v>
      </c>
      <c r="AU241" s="5">
        <f t="shared" si="41"/>
        <v>35.390579368765458</v>
      </c>
    </row>
    <row r="242" spans="1:47" x14ac:dyDescent="0.3">
      <c r="A242" s="1" t="s">
        <v>321</v>
      </c>
      <c r="B242" s="1" t="s">
        <v>322</v>
      </c>
      <c r="C242" s="1" t="s">
        <v>185</v>
      </c>
      <c r="D242" s="1" t="s">
        <v>66</v>
      </c>
      <c r="E242" s="1" t="s">
        <v>127</v>
      </c>
      <c r="F242" s="1">
        <v>11</v>
      </c>
      <c r="G242" s="1">
        <v>102</v>
      </c>
      <c r="H242" s="1">
        <v>34</v>
      </c>
      <c r="I242" s="2">
        <v>159.99</v>
      </c>
      <c r="J242" s="2">
        <v>38.57</v>
      </c>
      <c r="K242" s="2">
        <f t="shared" si="35"/>
        <v>36.9</v>
      </c>
      <c r="L242" s="2">
        <f t="shared" si="36"/>
        <v>0</v>
      </c>
      <c r="N242" s="4">
        <v>1.32</v>
      </c>
      <c r="O242" s="5">
        <v>2542.3200000000002</v>
      </c>
      <c r="P242" s="6">
        <v>25.12</v>
      </c>
      <c r="Q242" s="5">
        <v>51743.24</v>
      </c>
      <c r="R242" s="7">
        <v>4.5599999999999996</v>
      </c>
      <c r="S242" s="5">
        <v>5247.9000000000005</v>
      </c>
      <c r="T242" s="8">
        <v>5.9</v>
      </c>
      <c r="U242" s="5">
        <v>1734.6</v>
      </c>
      <c r="AL242" s="5" t="str">
        <f t="shared" si="37"/>
        <v/>
      </c>
      <c r="AN242" s="5" t="str">
        <f t="shared" si="38"/>
        <v/>
      </c>
      <c r="AP242" s="5" t="str">
        <f t="shared" si="39"/>
        <v/>
      </c>
      <c r="AS242" s="5">
        <f t="shared" si="40"/>
        <v>61268.06</v>
      </c>
      <c r="AT242" s="11">
        <f t="shared" si="34"/>
        <v>0.87590168538338797</v>
      </c>
      <c r="AU242" s="5">
        <f t="shared" si="41"/>
        <v>875.90168538338798</v>
      </c>
    </row>
    <row r="243" spans="1:47" x14ac:dyDescent="0.3">
      <c r="A243" s="1" t="s">
        <v>323</v>
      </c>
      <c r="B243" s="1" t="s">
        <v>324</v>
      </c>
      <c r="C243" s="1" t="s">
        <v>325</v>
      </c>
      <c r="D243" s="1" t="s">
        <v>66</v>
      </c>
      <c r="E243" s="1" t="s">
        <v>98</v>
      </c>
      <c r="F243" s="1">
        <v>12</v>
      </c>
      <c r="G243" s="1">
        <v>102</v>
      </c>
      <c r="H243" s="1">
        <v>34</v>
      </c>
      <c r="I243" s="2">
        <v>120</v>
      </c>
      <c r="J243" s="2">
        <v>39.67</v>
      </c>
      <c r="K243" s="2">
        <f t="shared" si="35"/>
        <v>32.21</v>
      </c>
      <c r="L243" s="2">
        <f t="shared" si="36"/>
        <v>0</v>
      </c>
      <c r="P243" s="6">
        <v>14.61</v>
      </c>
      <c r="Q243" s="5">
        <v>35480.385000000002</v>
      </c>
      <c r="R243" s="7">
        <v>13.45</v>
      </c>
      <c r="S243" s="5">
        <v>19771.5</v>
      </c>
      <c r="X243" s="2">
        <v>4.1100000000000003</v>
      </c>
      <c r="Y243" s="5">
        <v>1812.51</v>
      </c>
      <c r="AE243" s="2">
        <v>0.04</v>
      </c>
      <c r="AF243" s="5">
        <v>6.3503999999999996</v>
      </c>
      <c r="AL243" s="5" t="str">
        <f t="shared" si="37"/>
        <v/>
      </c>
      <c r="AN243" s="5" t="str">
        <f t="shared" si="38"/>
        <v/>
      </c>
      <c r="AP243" s="5" t="str">
        <f t="shared" si="39"/>
        <v/>
      </c>
      <c r="AS243" s="5">
        <f t="shared" si="40"/>
        <v>57070.745400000007</v>
      </c>
      <c r="AT243" s="11">
        <f t="shared" si="34"/>
        <v>0.81589595103788559</v>
      </c>
      <c r="AU243" s="5">
        <f t="shared" si="41"/>
        <v>815.89595103788554</v>
      </c>
    </row>
    <row r="244" spans="1:47" x14ac:dyDescent="0.3">
      <c r="A244" s="1" t="s">
        <v>323</v>
      </c>
      <c r="B244" s="1" t="s">
        <v>324</v>
      </c>
      <c r="C244" s="1" t="s">
        <v>325</v>
      </c>
      <c r="D244" s="1" t="s">
        <v>66</v>
      </c>
      <c r="E244" s="1" t="s">
        <v>127</v>
      </c>
      <c r="F244" s="1">
        <v>12</v>
      </c>
      <c r="G244" s="1">
        <v>102</v>
      </c>
      <c r="H244" s="1">
        <v>34</v>
      </c>
      <c r="I244" s="2">
        <v>120</v>
      </c>
      <c r="J244" s="2">
        <v>39.65</v>
      </c>
      <c r="K244" s="2">
        <f t="shared" si="35"/>
        <v>33.61</v>
      </c>
      <c r="L244" s="2">
        <f t="shared" si="36"/>
        <v>5.49</v>
      </c>
      <c r="M244" s="3">
        <v>2.17</v>
      </c>
      <c r="P244" s="6">
        <v>21.33</v>
      </c>
      <c r="Q244" s="5">
        <v>51799.904999999999</v>
      </c>
      <c r="R244" s="7">
        <v>1.99</v>
      </c>
      <c r="S244" s="5">
        <v>2925.3</v>
      </c>
      <c r="AB244" s="10">
        <v>0.62</v>
      </c>
      <c r="AC244" s="5">
        <v>98.43119999999999</v>
      </c>
      <c r="AE244" s="2">
        <v>9.67</v>
      </c>
      <c r="AF244" s="5">
        <v>1535.2092</v>
      </c>
      <c r="AK244" s="3">
        <v>1.33</v>
      </c>
      <c r="AL244" s="5">
        <f>IF(AK244&gt;0,AK244*$AL$1,"")</f>
        <v>5763.9540000000006</v>
      </c>
      <c r="AN244" s="5" t="str">
        <f t="shared" si="38"/>
        <v/>
      </c>
      <c r="AP244" s="5" t="str">
        <f t="shared" si="39"/>
        <v/>
      </c>
      <c r="AQ244" s="2">
        <v>1.99</v>
      </c>
      <c r="AS244" s="5">
        <f t="shared" si="40"/>
        <v>56358.845399999998</v>
      </c>
      <c r="AT244" s="11">
        <f t="shared" si="34"/>
        <v>0.80571847177994205</v>
      </c>
      <c r="AU244" s="5">
        <f t="shared" si="41"/>
        <v>805.71847177994209</v>
      </c>
    </row>
    <row r="245" spans="1:47" x14ac:dyDescent="0.3">
      <c r="A245" s="1" t="s">
        <v>323</v>
      </c>
      <c r="B245" s="1" t="s">
        <v>324</v>
      </c>
      <c r="C245" s="1" t="s">
        <v>325</v>
      </c>
      <c r="D245" s="1" t="s">
        <v>66</v>
      </c>
      <c r="E245" s="1" t="s">
        <v>129</v>
      </c>
      <c r="F245" s="1">
        <v>12</v>
      </c>
      <c r="G245" s="1">
        <v>102</v>
      </c>
      <c r="H245" s="1">
        <v>34</v>
      </c>
      <c r="I245" s="2">
        <v>120</v>
      </c>
      <c r="J245" s="2">
        <v>37.840000000000003</v>
      </c>
      <c r="K245" s="2">
        <f t="shared" si="35"/>
        <v>36.43</v>
      </c>
      <c r="L245" s="2">
        <f t="shared" si="36"/>
        <v>1.1100000000000001</v>
      </c>
      <c r="N245" s="4">
        <v>0.56000000000000005</v>
      </c>
      <c r="O245" s="5">
        <v>1078.56</v>
      </c>
      <c r="P245" s="6">
        <v>9.61</v>
      </c>
      <c r="Q245" s="5">
        <v>19096.105</v>
      </c>
      <c r="R245" s="7">
        <v>20.48</v>
      </c>
      <c r="S245" s="5">
        <v>28895.3</v>
      </c>
      <c r="Z245" s="9">
        <v>1.78</v>
      </c>
      <c r="AA245" s="5">
        <v>282.24</v>
      </c>
      <c r="AB245" s="10">
        <v>2.6</v>
      </c>
      <c r="AC245" s="5">
        <v>329.69159999999999</v>
      </c>
      <c r="AE245" s="2">
        <v>1.4</v>
      </c>
      <c r="AF245" s="5">
        <v>222.26400000000001</v>
      </c>
      <c r="AK245" s="3">
        <v>0.44</v>
      </c>
      <c r="AL245" s="5">
        <f>IF(AK245&gt;0,AK245*$AL$1,"")</f>
        <v>1906.8720000000001</v>
      </c>
      <c r="AN245" s="5" t="str">
        <f t="shared" si="38"/>
        <v/>
      </c>
      <c r="AP245" s="5" t="str">
        <f t="shared" si="39"/>
        <v/>
      </c>
      <c r="AQ245" s="2">
        <v>0.67</v>
      </c>
      <c r="AS245" s="5">
        <f t="shared" si="40"/>
        <v>49904.160599999996</v>
      </c>
      <c r="AT245" s="11">
        <f t="shared" si="34"/>
        <v>0.71344087567295689</v>
      </c>
      <c r="AU245" s="5">
        <f t="shared" si="41"/>
        <v>713.44087567295685</v>
      </c>
    </row>
    <row r="246" spans="1:47" x14ac:dyDescent="0.3">
      <c r="A246" s="1" t="s">
        <v>326</v>
      </c>
      <c r="B246" s="1" t="s">
        <v>327</v>
      </c>
      <c r="C246" s="1" t="s">
        <v>328</v>
      </c>
      <c r="D246" s="1" t="s">
        <v>164</v>
      </c>
      <c r="E246" s="1" t="s">
        <v>100</v>
      </c>
      <c r="F246" s="1">
        <v>12</v>
      </c>
      <c r="G246" s="1">
        <v>102</v>
      </c>
      <c r="H246" s="1">
        <v>34</v>
      </c>
      <c r="I246" s="2">
        <v>40</v>
      </c>
      <c r="J246" s="2">
        <v>39.619999999999997</v>
      </c>
      <c r="K246" s="2">
        <f t="shared" si="35"/>
        <v>5.0199999999999996</v>
      </c>
      <c r="L246" s="2">
        <f t="shared" si="36"/>
        <v>0</v>
      </c>
      <c r="P246" s="6">
        <v>0.68</v>
      </c>
      <c r="Q246" s="5">
        <v>1651.38</v>
      </c>
      <c r="R246" s="7">
        <v>4.34</v>
      </c>
      <c r="S246" s="5">
        <v>6379.8</v>
      </c>
      <c r="AL246" s="5" t="str">
        <f t="shared" si="37"/>
        <v/>
      </c>
      <c r="AN246" s="5" t="str">
        <f t="shared" si="38"/>
        <v/>
      </c>
      <c r="AP246" s="5" t="str">
        <f t="shared" si="39"/>
        <v/>
      </c>
      <c r="AS246" s="5">
        <f t="shared" si="40"/>
        <v>8031.18</v>
      </c>
      <c r="AT246" s="11">
        <f t="shared" si="34"/>
        <v>0.11481551884648149</v>
      </c>
      <c r="AU246" s="5">
        <f t="shared" si="41"/>
        <v>114.81551884648148</v>
      </c>
    </row>
    <row r="247" spans="1:47" x14ac:dyDescent="0.3">
      <c r="A247" s="1" t="s">
        <v>329</v>
      </c>
      <c r="B247" s="1" t="s">
        <v>330</v>
      </c>
      <c r="C247" s="1" t="s">
        <v>65</v>
      </c>
      <c r="D247" s="1" t="s">
        <v>66</v>
      </c>
      <c r="E247" s="1" t="s">
        <v>97</v>
      </c>
      <c r="F247" s="1">
        <v>12</v>
      </c>
      <c r="G247" s="1">
        <v>102</v>
      </c>
      <c r="H247" s="1">
        <v>34</v>
      </c>
      <c r="I247" s="2">
        <v>149.44</v>
      </c>
      <c r="J247" s="2">
        <v>40.549999999999997</v>
      </c>
      <c r="K247" s="2">
        <f t="shared" si="35"/>
        <v>0.15</v>
      </c>
      <c r="L247" s="2">
        <f t="shared" si="36"/>
        <v>0.05</v>
      </c>
      <c r="R247" s="7">
        <v>0.15</v>
      </c>
      <c r="S247" s="5">
        <v>220.5</v>
      </c>
      <c r="AK247" s="3">
        <v>0.01</v>
      </c>
      <c r="AL247" s="5">
        <f t="shared" si="37"/>
        <v>43.338000000000001</v>
      </c>
      <c r="AN247" s="5" t="str">
        <f t="shared" si="38"/>
        <v/>
      </c>
      <c r="AP247" s="5" t="str">
        <f t="shared" si="39"/>
        <v/>
      </c>
      <c r="AQ247" s="2">
        <v>0.04</v>
      </c>
      <c r="AS247" s="5">
        <f t="shared" si="40"/>
        <v>220.5</v>
      </c>
      <c r="AT247" s="11">
        <f t="shared" si="34"/>
        <v>3.1523165843187627E-3</v>
      </c>
      <c r="AU247" s="5">
        <f t="shared" si="41"/>
        <v>3.152316584318763</v>
      </c>
    </row>
    <row r="248" spans="1:47" x14ac:dyDescent="0.3">
      <c r="A248" s="1" t="s">
        <v>329</v>
      </c>
      <c r="B248" s="1" t="s">
        <v>330</v>
      </c>
      <c r="C248" s="1" t="s">
        <v>65</v>
      </c>
      <c r="D248" s="1" t="s">
        <v>66</v>
      </c>
      <c r="E248" s="1" t="s">
        <v>128</v>
      </c>
      <c r="F248" s="1">
        <v>12</v>
      </c>
      <c r="G248" s="1">
        <v>102</v>
      </c>
      <c r="H248" s="1">
        <v>34</v>
      </c>
      <c r="I248" s="2">
        <v>149.44</v>
      </c>
      <c r="J248" s="2">
        <v>32.18</v>
      </c>
      <c r="K248" s="2">
        <f t="shared" si="35"/>
        <v>1.98</v>
      </c>
      <c r="L248" s="2">
        <f t="shared" si="36"/>
        <v>0</v>
      </c>
      <c r="R248" s="7">
        <v>1.98</v>
      </c>
      <c r="S248" s="5">
        <v>2910.6</v>
      </c>
      <c r="AL248" s="5" t="str">
        <f t="shared" si="37"/>
        <v/>
      </c>
      <c r="AN248" s="5" t="str">
        <f t="shared" si="38"/>
        <v/>
      </c>
      <c r="AP248" s="5" t="str">
        <f t="shared" si="39"/>
        <v/>
      </c>
      <c r="AS248" s="5">
        <f t="shared" si="40"/>
        <v>2910.6</v>
      </c>
      <c r="AT248" s="11">
        <f t="shared" si="34"/>
        <v>4.1610578913007672E-2</v>
      </c>
      <c r="AU248" s="5">
        <f t="shared" si="41"/>
        <v>41.610578913007672</v>
      </c>
    </row>
    <row r="249" spans="1:47" x14ac:dyDescent="0.3">
      <c r="A249" s="1" t="s">
        <v>329</v>
      </c>
      <c r="B249" s="1" t="s">
        <v>330</v>
      </c>
      <c r="C249" s="1" t="s">
        <v>65</v>
      </c>
      <c r="D249" s="1" t="s">
        <v>66</v>
      </c>
      <c r="E249" s="1" t="s">
        <v>96</v>
      </c>
      <c r="F249" s="1">
        <v>12</v>
      </c>
      <c r="G249" s="1">
        <v>102</v>
      </c>
      <c r="H249" s="1">
        <v>34</v>
      </c>
      <c r="I249" s="2">
        <v>149.44</v>
      </c>
      <c r="J249" s="2">
        <v>37.81</v>
      </c>
      <c r="K249" s="2">
        <f t="shared" si="35"/>
        <v>0.53</v>
      </c>
      <c r="L249" s="2">
        <f t="shared" si="36"/>
        <v>0</v>
      </c>
      <c r="P249" s="6">
        <v>0.03</v>
      </c>
      <c r="Q249" s="5">
        <v>72.855000000000004</v>
      </c>
      <c r="R249" s="7">
        <v>0.5</v>
      </c>
      <c r="S249" s="5">
        <v>735</v>
      </c>
      <c r="AL249" s="5" t="str">
        <f t="shared" si="37"/>
        <v/>
      </c>
      <c r="AN249" s="5" t="str">
        <f t="shared" si="38"/>
        <v/>
      </c>
      <c r="AP249" s="5" t="str">
        <f t="shared" si="39"/>
        <v/>
      </c>
      <c r="AS249" s="5">
        <f t="shared" si="40"/>
        <v>807.85500000000002</v>
      </c>
      <c r="AT249" s="11">
        <f t="shared" si="34"/>
        <v>1.1549273080384736E-2</v>
      </c>
      <c r="AU249" s="5">
        <f t="shared" si="41"/>
        <v>11.549273080384735</v>
      </c>
    </row>
    <row r="250" spans="1:47" x14ac:dyDescent="0.3">
      <c r="A250" s="1" t="s">
        <v>329</v>
      </c>
      <c r="B250" s="1" t="s">
        <v>330</v>
      </c>
      <c r="C250" s="1" t="s">
        <v>65</v>
      </c>
      <c r="D250" s="1" t="s">
        <v>66</v>
      </c>
      <c r="E250" s="1" t="s">
        <v>99</v>
      </c>
      <c r="F250" s="1">
        <v>12</v>
      </c>
      <c r="G250" s="1">
        <v>102</v>
      </c>
      <c r="H250" s="1">
        <v>34</v>
      </c>
      <c r="I250" s="2">
        <v>149.44</v>
      </c>
      <c r="J250" s="2">
        <v>40.01</v>
      </c>
      <c r="K250" s="2">
        <f t="shared" si="35"/>
        <v>0.03</v>
      </c>
      <c r="L250" s="2">
        <f t="shared" si="36"/>
        <v>0</v>
      </c>
      <c r="P250" s="6">
        <v>0.03</v>
      </c>
      <c r="Q250" s="5">
        <v>72.855000000000004</v>
      </c>
      <c r="AL250" s="5" t="str">
        <f t="shared" si="37"/>
        <v/>
      </c>
      <c r="AN250" s="5" t="str">
        <f t="shared" si="38"/>
        <v/>
      </c>
      <c r="AP250" s="5" t="str">
        <f t="shared" si="39"/>
        <v/>
      </c>
      <c r="AS250" s="5">
        <f t="shared" si="40"/>
        <v>72.855000000000004</v>
      </c>
      <c r="AT250" s="11">
        <f t="shared" si="34"/>
        <v>1.041551132655526E-3</v>
      </c>
      <c r="AU250" s="5">
        <f t="shared" si="41"/>
        <v>1.041551132655526</v>
      </c>
    </row>
    <row r="251" spans="1:47" x14ac:dyDescent="0.3">
      <c r="B251" s="29" t="s">
        <v>341</v>
      </c>
      <c r="K251" s="2">
        <f t="shared" si="35"/>
        <v>0</v>
      </c>
      <c r="L251" s="2">
        <f t="shared" si="36"/>
        <v>0</v>
      </c>
      <c r="AS251" s="5">
        <f t="shared" ref="AS251:AS252" si="42">SUM(O251,Q251,S251,U251,W251,Y251,AA251,AC251,AF251,AH251,AJ251)</f>
        <v>0</v>
      </c>
      <c r="AT251" s="11">
        <f t="shared" si="34"/>
        <v>0</v>
      </c>
      <c r="AU251" s="5">
        <f t="shared" si="41"/>
        <v>0</v>
      </c>
    </row>
    <row r="252" spans="1:47" x14ac:dyDescent="0.3">
      <c r="B252" s="1" t="s">
        <v>337</v>
      </c>
      <c r="C252" s="30" t="s">
        <v>344</v>
      </c>
      <c r="D252" s="1" t="s">
        <v>345</v>
      </c>
      <c r="J252" s="2">
        <v>100.2</v>
      </c>
      <c r="K252" s="2">
        <f t="shared" si="35"/>
        <v>46.07</v>
      </c>
      <c r="L252" s="2">
        <f t="shared" si="36"/>
        <v>0</v>
      </c>
      <c r="AG252" s="9">
        <v>46.07</v>
      </c>
      <c r="AH252" s="5">
        <v>59758.305999999997</v>
      </c>
      <c r="AS252" s="5">
        <f t="shared" si="42"/>
        <v>59758.305999999997</v>
      </c>
      <c r="AT252" s="11">
        <f t="shared" si="34"/>
        <v>0.85431790954465048</v>
      </c>
      <c r="AU252" s="5">
        <f t="shared" si="41"/>
        <v>854.31790954465043</v>
      </c>
    </row>
    <row r="253" spans="1:47" x14ac:dyDescent="0.3">
      <c r="B253" s="29" t="s">
        <v>339</v>
      </c>
      <c r="K253" s="2">
        <f t="shared" si="35"/>
        <v>0</v>
      </c>
      <c r="L253" s="2">
        <f t="shared" si="36"/>
        <v>0</v>
      </c>
      <c r="AS253" s="5">
        <f t="shared" ref="AS253" si="43">SUM(O253,Q253,S253,U253,W253,Y253,AA253,AC253,AF253,AH253,AJ253)</f>
        <v>0</v>
      </c>
      <c r="AT253" s="11">
        <f t="shared" si="34"/>
        <v>0</v>
      </c>
      <c r="AU253" s="5">
        <f t="shared" si="41"/>
        <v>0</v>
      </c>
    </row>
    <row r="254" spans="1:47" x14ac:dyDescent="0.3">
      <c r="B254" s="1" t="s">
        <v>340</v>
      </c>
      <c r="C254" s="31" t="s">
        <v>346</v>
      </c>
      <c r="D254" s="1" t="s">
        <v>62</v>
      </c>
      <c r="J254" s="2">
        <v>30.08</v>
      </c>
      <c r="K254" s="2">
        <f t="shared" si="35"/>
        <v>28.21</v>
      </c>
      <c r="L254" s="2">
        <f t="shared" si="36"/>
        <v>0</v>
      </c>
      <c r="AG254" s="9">
        <v>28.21</v>
      </c>
      <c r="AH254" s="5">
        <v>36537.589999999997</v>
      </c>
      <c r="AS254" s="5">
        <f t="shared" ref="AS254" si="44">SUM(O254,Q254,S254,U254,W254,Y254,AA254,AC254,AF254,AH254,AJ254)</f>
        <v>36537.589999999997</v>
      </c>
      <c r="AT254" s="11">
        <f t="shared" si="34"/>
        <v>0.52234943722466842</v>
      </c>
      <c r="AU254" s="5">
        <f t="shared" si="41"/>
        <v>522.34943722466846</v>
      </c>
    </row>
    <row r="255" spans="1:47" x14ac:dyDescent="0.3">
      <c r="B255" s="1" t="s">
        <v>336</v>
      </c>
      <c r="C255" s="31" t="s">
        <v>346</v>
      </c>
      <c r="D255" s="1" t="s">
        <v>62</v>
      </c>
      <c r="J255" s="2">
        <v>15.91</v>
      </c>
      <c r="K255" s="2">
        <f t="shared" si="35"/>
        <v>13.96</v>
      </c>
      <c r="L255" s="2">
        <f t="shared" si="36"/>
        <v>0</v>
      </c>
      <c r="AG255" s="9">
        <v>13.96</v>
      </c>
      <c r="AH255" s="5">
        <v>18145.75</v>
      </c>
      <c r="AS255" s="5">
        <f t="shared" ref="AS255" si="45">SUM(O255,Q255,S255,U255,W255,Y255,AA255,AC255,AF255,AH255,AJ255)</f>
        <v>18145.75</v>
      </c>
      <c r="AT255" s="11">
        <f t="shared" ref="AT255:AT265" si="46">(AS255/$AS$266)*100</f>
        <v>0.25941564018096236</v>
      </c>
      <c r="AU255" s="5">
        <f t="shared" si="41"/>
        <v>259.41564018096238</v>
      </c>
    </row>
    <row r="256" spans="1:47" x14ac:dyDescent="0.3">
      <c r="B256" s="1" t="s">
        <v>335</v>
      </c>
      <c r="C256" s="31" t="s">
        <v>346</v>
      </c>
      <c r="D256" s="1" t="s">
        <v>62</v>
      </c>
      <c r="J256" s="2">
        <v>44.03</v>
      </c>
      <c r="K256" s="2">
        <f t="shared" si="35"/>
        <v>37.130000000000003</v>
      </c>
      <c r="L256" s="2">
        <f t="shared" si="36"/>
        <v>0</v>
      </c>
      <c r="AG256" s="9">
        <v>37.130000000000003</v>
      </c>
      <c r="AH256" s="5">
        <v>57455.07</v>
      </c>
      <c r="AS256" s="5">
        <f t="shared" ref="AS256" si="47">SUM(O256,Q256,S256,U256,W256,Y256,AA256,AC256,AF256,AH256,AJ256)</f>
        <v>57455.07</v>
      </c>
      <c r="AT256" s="11">
        <f t="shared" si="46"/>
        <v>0.82139034020043289</v>
      </c>
      <c r="AU256" s="5">
        <f t="shared" si="41"/>
        <v>821.39034020043289</v>
      </c>
    </row>
    <row r="257" spans="1:47" x14ac:dyDescent="0.3">
      <c r="B257" s="29" t="s">
        <v>342</v>
      </c>
      <c r="K257" s="2">
        <f t="shared" si="35"/>
        <v>0</v>
      </c>
      <c r="L257" s="2">
        <f t="shared" si="36"/>
        <v>0</v>
      </c>
      <c r="AS257" s="5">
        <f t="shared" ref="AS257:AS258" si="48">SUM(O257,Q257,S257,U257,W257,Y257,AA257,AC257,AF257,AH257,AJ257)</f>
        <v>0</v>
      </c>
      <c r="AT257" s="11">
        <f t="shared" si="46"/>
        <v>0</v>
      </c>
      <c r="AU257" s="5">
        <f t="shared" si="41"/>
        <v>0</v>
      </c>
    </row>
    <row r="258" spans="1:47" x14ac:dyDescent="0.3">
      <c r="B258" s="1" t="s">
        <v>334</v>
      </c>
      <c r="C258" s="31" t="s">
        <v>347</v>
      </c>
      <c r="D258" s="1" t="s">
        <v>62</v>
      </c>
      <c r="J258" s="2">
        <v>14.12</v>
      </c>
      <c r="K258" s="2">
        <f t="shared" ref="K258:K265" si="49">SUM(N258,P258,R258,T258,V258,X258,Z258,AB258,AE258,AG258,AI258)</f>
        <v>13.39</v>
      </c>
      <c r="L258" s="2">
        <f t="shared" ref="L258:L265" si="50">SUM(M258,AD258,AK258,AM258,AO258,AQ258,AR258)</f>
        <v>0</v>
      </c>
      <c r="AG258" s="9">
        <v>13.39</v>
      </c>
      <c r="AH258" s="5">
        <v>17750.72</v>
      </c>
      <c r="AS258" s="5">
        <f t="shared" si="48"/>
        <v>17750.72</v>
      </c>
      <c r="AT258" s="11">
        <f t="shared" si="46"/>
        <v>0.25376820426121888</v>
      </c>
      <c r="AU258" s="5">
        <f t="shared" si="41"/>
        <v>253.76820426121887</v>
      </c>
    </row>
    <row r="259" spans="1:47" x14ac:dyDescent="0.3">
      <c r="B259" s="1" t="s">
        <v>333</v>
      </c>
      <c r="C259" s="31" t="s">
        <v>347</v>
      </c>
      <c r="D259" s="1" t="s">
        <v>62</v>
      </c>
      <c r="J259" s="2">
        <v>36.75</v>
      </c>
      <c r="K259" s="2">
        <f t="shared" si="49"/>
        <v>34.840000000000003</v>
      </c>
      <c r="L259" s="2">
        <f t="shared" si="50"/>
        <v>0</v>
      </c>
      <c r="AG259" s="9">
        <v>34.840000000000003</v>
      </c>
      <c r="AH259" s="5">
        <v>51325.54</v>
      </c>
      <c r="AS259" s="5">
        <f t="shared" ref="AS259" si="51">SUM(O259,Q259,S259,U259,W259,Y259,AA259,AC259,AF259,AH259,AJ259)</f>
        <v>51325.54</v>
      </c>
      <c r="AT259" s="11">
        <f t="shared" si="46"/>
        <v>0.73376122875789596</v>
      </c>
      <c r="AU259" s="5">
        <f t="shared" si="41"/>
        <v>733.76122875789588</v>
      </c>
    </row>
    <row r="260" spans="1:47" x14ac:dyDescent="0.3">
      <c r="B260" s="1" t="s">
        <v>332</v>
      </c>
      <c r="C260" s="31" t="s">
        <v>347</v>
      </c>
      <c r="D260" s="1" t="s">
        <v>62</v>
      </c>
      <c r="J260" s="2">
        <v>11.54</v>
      </c>
      <c r="K260" s="2">
        <f t="shared" si="49"/>
        <v>11.56</v>
      </c>
      <c r="L260" s="2">
        <f t="shared" si="50"/>
        <v>0</v>
      </c>
      <c r="AG260" s="9">
        <v>11.56</v>
      </c>
      <c r="AH260" s="5">
        <v>16950.93</v>
      </c>
      <c r="AS260" s="5">
        <f t="shared" ref="AS260" si="52">SUM(O260,Q260,S260,U260,W260,Y260,AA260,AC260,AF260,AH260,AJ260)</f>
        <v>16950.93</v>
      </c>
      <c r="AT260" s="11">
        <f t="shared" si="46"/>
        <v>0.24233423019785238</v>
      </c>
      <c r="AU260" s="5">
        <f t="shared" si="41"/>
        <v>242.33423019785241</v>
      </c>
    </row>
    <row r="261" spans="1:47" x14ac:dyDescent="0.3">
      <c r="B261" s="1" t="s">
        <v>331</v>
      </c>
      <c r="C261" s="31" t="s">
        <v>347</v>
      </c>
      <c r="D261" s="1" t="s">
        <v>62</v>
      </c>
      <c r="J261" s="2">
        <v>11.22</v>
      </c>
      <c r="K261" s="2">
        <f t="shared" si="49"/>
        <v>11.21</v>
      </c>
      <c r="L261" s="2">
        <f t="shared" si="50"/>
        <v>0</v>
      </c>
      <c r="AG261" s="9">
        <v>11.21</v>
      </c>
      <c r="AH261" s="5">
        <v>14519.19</v>
      </c>
      <c r="AS261" s="5">
        <f t="shared" ref="AS261" si="53">SUM(O261,Q261,S261,U261,W261,Y261,AA261,AC261,AF261,AH261,AJ261)</f>
        <v>14519.19</v>
      </c>
      <c r="AT261" s="11">
        <f t="shared" si="46"/>
        <v>0.20756953935544284</v>
      </c>
      <c r="AU261" s="5">
        <f t="shared" si="41"/>
        <v>207.56953935544286</v>
      </c>
    </row>
    <row r="262" spans="1:47" x14ac:dyDescent="0.3">
      <c r="B262" s="29" t="s">
        <v>343</v>
      </c>
      <c r="K262" s="2">
        <f t="shared" si="49"/>
        <v>0</v>
      </c>
      <c r="L262" s="2">
        <f t="shared" si="50"/>
        <v>0</v>
      </c>
      <c r="AS262" s="5">
        <f t="shared" ref="AS262:AS263" si="54">SUM(O262,Q262,S262,U262,W262,Y262,AA262,AC262,AF262,AH262,AJ262)</f>
        <v>0</v>
      </c>
      <c r="AT262" s="11">
        <f t="shared" si="46"/>
        <v>0</v>
      </c>
      <c r="AU262" s="5">
        <f t="shared" si="41"/>
        <v>0</v>
      </c>
    </row>
    <row r="263" spans="1:47" x14ac:dyDescent="0.3">
      <c r="B263" s="1" t="s">
        <v>334</v>
      </c>
      <c r="C263" s="31" t="s">
        <v>348</v>
      </c>
      <c r="D263" s="1" t="s">
        <v>62</v>
      </c>
      <c r="J263" s="2">
        <v>12.49</v>
      </c>
      <c r="K263" s="2">
        <f t="shared" si="49"/>
        <v>12.23</v>
      </c>
      <c r="L263" s="2">
        <f t="shared" si="50"/>
        <v>0</v>
      </c>
      <c r="AG263" s="9">
        <v>12.23</v>
      </c>
      <c r="AH263" s="5">
        <v>15969.82</v>
      </c>
      <c r="AS263" s="5">
        <f t="shared" si="54"/>
        <v>15969.82</v>
      </c>
      <c r="AT263" s="11">
        <f t="shared" si="46"/>
        <v>0.22830806546297266</v>
      </c>
      <c r="AU263" s="5">
        <f t="shared" ref="AU263:AU265" si="55">(AT263/100)*$AU$1</f>
        <v>228.30806546297265</v>
      </c>
    </row>
    <row r="264" spans="1:47" x14ac:dyDescent="0.3">
      <c r="B264" s="1" t="s">
        <v>332</v>
      </c>
      <c r="C264" s="31" t="s">
        <v>348</v>
      </c>
      <c r="D264" s="1" t="s">
        <v>62</v>
      </c>
      <c r="J264" s="2">
        <v>10.71</v>
      </c>
      <c r="K264" s="2">
        <f t="shared" si="49"/>
        <v>9.75</v>
      </c>
      <c r="L264" s="2">
        <f t="shared" si="50"/>
        <v>0</v>
      </c>
      <c r="AG264" s="9">
        <v>9.75</v>
      </c>
      <c r="AH264" s="5">
        <v>13803.59</v>
      </c>
      <c r="AS264" s="5">
        <f t="shared" ref="AS264" si="56">SUM(O264,Q264,S264,U264,W264,Y264,AA264,AC264,AF264,AH264,AJ264)</f>
        <v>13803.59</v>
      </c>
      <c r="AT264" s="11">
        <f t="shared" si="46"/>
        <v>0.19733916408225233</v>
      </c>
      <c r="AU264" s="5">
        <f t="shared" si="55"/>
        <v>197.33916408225232</v>
      </c>
    </row>
    <row r="265" spans="1:47" ht="15" thickBot="1" x14ac:dyDescent="0.35">
      <c r="B265" s="1" t="s">
        <v>331</v>
      </c>
      <c r="C265" s="31" t="s">
        <v>348</v>
      </c>
      <c r="D265" s="1" t="s">
        <v>62</v>
      </c>
      <c r="J265" s="2">
        <v>9.77</v>
      </c>
      <c r="K265" s="2">
        <f t="shared" si="49"/>
        <v>9.2799999999999994</v>
      </c>
      <c r="L265" s="2">
        <f t="shared" si="50"/>
        <v>0</v>
      </c>
      <c r="AG265" s="9">
        <v>9.2799999999999994</v>
      </c>
      <c r="AH265" s="5">
        <v>14078.82</v>
      </c>
      <c r="AS265" s="5">
        <f t="shared" ref="AS265" si="57">SUM(O265,Q265,S265,U265,W265,Y265,AA265,AC265,AF265,AH265,AJ265)</f>
        <v>14078.82</v>
      </c>
      <c r="AT265" s="11">
        <f t="shared" si="46"/>
        <v>0.20127391280561763</v>
      </c>
      <c r="AU265" s="5">
        <f t="shared" si="55"/>
        <v>201.27391280561764</v>
      </c>
    </row>
    <row r="266" spans="1:47" ht="15" thickTop="1" x14ac:dyDescent="0.3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>
        <f t="shared" ref="K266:AU266" si="58">SUM(K3:K265)</f>
        <v>5611.5500000000029</v>
      </c>
      <c r="L266" s="20">
        <f t="shared" si="58"/>
        <v>35.6</v>
      </c>
      <c r="M266" s="21">
        <f t="shared" si="58"/>
        <v>31.120000000000005</v>
      </c>
      <c r="N266" s="22">
        <f t="shared" si="58"/>
        <v>333.93000000000006</v>
      </c>
      <c r="O266" s="23">
        <f t="shared" si="58"/>
        <v>671942.88000000024</v>
      </c>
      <c r="P266" s="24">
        <f t="shared" si="58"/>
        <v>1920.5099999999995</v>
      </c>
      <c r="Q266" s="23">
        <f t="shared" si="58"/>
        <v>3290447.5049999999</v>
      </c>
      <c r="R266" s="25">
        <f t="shared" si="58"/>
        <v>2463.9700000000012</v>
      </c>
      <c r="S266" s="23">
        <f t="shared" si="58"/>
        <v>2542668.8000000007</v>
      </c>
      <c r="T266" s="26">
        <f t="shared" si="58"/>
        <v>495.36999999999989</v>
      </c>
      <c r="U266" s="23">
        <f t="shared" si="58"/>
        <v>151618.00500000003</v>
      </c>
      <c r="V266" s="20">
        <f t="shared" si="58"/>
        <v>0</v>
      </c>
      <c r="W266" s="23">
        <f t="shared" si="58"/>
        <v>0</v>
      </c>
      <c r="X266" s="20">
        <f t="shared" si="58"/>
        <v>6.42</v>
      </c>
      <c r="Y266" s="23">
        <f t="shared" si="58"/>
        <v>2491.65</v>
      </c>
      <c r="Z266" s="27">
        <f t="shared" si="58"/>
        <v>76.849999999999994</v>
      </c>
      <c r="AA266" s="23">
        <f t="shared" si="58"/>
        <v>9270.7020000000048</v>
      </c>
      <c r="AB266" s="28">
        <f t="shared" si="58"/>
        <v>75.760000000000005</v>
      </c>
      <c r="AC266" s="23">
        <f t="shared" si="58"/>
        <v>8357.1263999999992</v>
      </c>
      <c r="AD266" s="20">
        <f t="shared" si="58"/>
        <v>0</v>
      </c>
      <c r="AE266" s="20">
        <f t="shared" si="58"/>
        <v>11.11</v>
      </c>
      <c r="AF266" s="23">
        <f t="shared" si="58"/>
        <v>1763.8236000000002</v>
      </c>
      <c r="AG266" s="27">
        <f t="shared" si="58"/>
        <v>227.63</v>
      </c>
      <c r="AH266" s="23">
        <f t="shared" si="58"/>
        <v>316295.326</v>
      </c>
      <c r="AI266" s="20">
        <f t="shared" si="58"/>
        <v>0</v>
      </c>
      <c r="AJ266" s="23">
        <f t="shared" si="58"/>
        <v>0</v>
      </c>
      <c r="AK266" s="21">
        <f t="shared" si="58"/>
        <v>1.78</v>
      </c>
      <c r="AL266" s="23">
        <f t="shared" si="58"/>
        <v>7714.1640000000007</v>
      </c>
      <c r="AM266" s="21">
        <f t="shared" si="58"/>
        <v>0</v>
      </c>
      <c r="AN266" s="23">
        <f t="shared" si="58"/>
        <v>0</v>
      </c>
      <c r="AO266" s="20">
        <f t="shared" si="58"/>
        <v>0</v>
      </c>
      <c r="AP266" s="23">
        <f t="shared" si="58"/>
        <v>0</v>
      </c>
      <c r="AQ266" s="20">
        <f t="shared" si="58"/>
        <v>2.7</v>
      </c>
      <c r="AR266" s="20">
        <f t="shared" si="58"/>
        <v>0</v>
      </c>
      <c r="AS266" s="23">
        <f t="shared" si="58"/>
        <v>6994855.8180000037</v>
      </c>
      <c r="AT266" s="20">
        <f t="shared" si="58"/>
        <v>99.999999999999915</v>
      </c>
      <c r="AU266" s="23">
        <f t="shared" si="58"/>
        <v>99999.999999999898</v>
      </c>
    </row>
    <row r="269" spans="1:47" x14ac:dyDescent="0.3">
      <c r="B269" s="29" t="s">
        <v>338</v>
      </c>
      <c r="C269" s="1">
        <f>SUM(K266,L266)</f>
        <v>5647.1500000000033</v>
      </c>
    </row>
  </sheetData>
  <autoFilter ref="A2:AU266" xr:uid="{00000000-0001-0000-0000-000000000000}"/>
  <conditionalFormatting sqref="I251:I265">
    <cfRule type="notContainsText" dxfId="0" priority="5" operator="notContains" text="#########">
      <formula>ISERROR(SEARCH("#########",I251))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6B1AC9-8618-4200-BCDE-D7B6784756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60F732-59E9-465C-BC3B-D4212ED518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Derek Ebertowski</cp:lastModifiedBy>
  <dcterms:created xsi:type="dcterms:W3CDTF">2023-11-07T21:02:02Z</dcterms:created>
  <dcterms:modified xsi:type="dcterms:W3CDTF">2023-11-14T19:44:07Z</dcterms:modified>
</cp:coreProperties>
</file>