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Swift County/Group 1/CD 83/"/>
    </mc:Choice>
  </mc:AlternateContent>
  <xr:revisionPtr revIDLastSave="38" documentId="8_{70565484-4D1A-4A26-8274-06F288C43E1A}" xr6:coauthVersionLast="47" xr6:coauthVersionMax="47" xr10:uidLastSave="{260E3B5F-54D8-4EF5-AE02-9F8FC1ED19F4}"/>
  <bookViews>
    <workbookView xWindow="-108" yWindow="-108" windowWidth="23256" windowHeight="12456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Sheet1!$A$2:$AV$480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77" i="1" l="1"/>
  <c r="AV478" i="1"/>
  <c r="AV479" i="1"/>
  <c r="AS4" i="1" l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8" i="1"/>
  <c r="AS450" i="1"/>
  <c r="AS451" i="1"/>
  <c r="AS452" i="1"/>
  <c r="AS453" i="1"/>
  <c r="AS454" i="1"/>
  <c r="AS455" i="1"/>
  <c r="AS456" i="1"/>
  <c r="AS458" i="1"/>
  <c r="AS460" i="1"/>
  <c r="AS461" i="1"/>
  <c r="AS462" i="1"/>
  <c r="AS464" i="1"/>
  <c r="AS465" i="1"/>
  <c r="AS466" i="1"/>
  <c r="AS467" i="1"/>
  <c r="AS468" i="1"/>
  <c r="AS469" i="1"/>
  <c r="AS470" i="1"/>
  <c r="AS471" i="1"/>
  <c r="AS473" i="1"/>
  <c r="AS474" i="1"/>
  <c r="AS475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AP462" i="1" l="1"/>
  <c r="AN462" i="1"/>
  <c r="AL462" i="1"/>
  <c r="AP461" i="1"/>
  <c r="AN461" i="1"/>
  <c r="AL461" i="1"/>
  <c r="AP460" i="1"/>
  <c r="AN460" i="1"/>
  <c r="AL460" i="1"/>
  <c r="AP458" i="1"/>
  <c r="AN458" i="1"/>
  <c r="AL458" i="1"/>
  <c r="AP452" i="1"/>
  <c r="AN452" i="1"/>
  <c r="AL452" i="1"/>
  <c r="AP446" i="1"/>
  <c r="AN446" i="1"/>
  <c r="AL446" i="1"/>
  <c r="AP445" i="1"/>
  <c r="AN445" i="1"/>
  <c r="AL445" i="1"/>
  <c r="AP444" i="1"/>
  <c r="AN444" i="1"/>
  <c r="AL444" i="1"/>
  <c r="AP443" i="1"/>
  <c r="AN443" i="1"/>
  <c r="AL443" i="1"/>
  <c r="AP442" i="1"/>
  <c r="AN442" i="1"/>
  <c r="AL442" i="1"/>
  <c r="AP441" i="1"/>
  <c r="AN441" i="1"/>
  <c r="AL441" i="1"/>
  <c r="AP440" i="1"/>
  <c r="AN440" i="1"/>
  <c r="AL440" i="1"/>
  <c r="AP439" i="1"/>
  <c r="AN439" i="1"/>
  <c r="AL439" i="1"/>
  <c r="AP438" i="1"/>
  <c r="AN438" i="1"/>
  <c r="AL438" i="1"/>
  <c r="AP437" i="1"/>
  <c r="AN437" i="1"/>
  <c r="AL437" i="1"/>
  <c r="AP436" i="1"/>
  <c r="AN436" i="1"/>
  <c r="AL436" i="1"/>
  <c r="AP435" i="1"/>
  <c r="AN435" i="1"/>
  <c r="AL435" i="1"/>
  <c r="AL430" i="1"/>
  <c r="AN430" i="1"/>
  <c r="AP430" i="1"/>
  <c r="AL431" i="1"/>
  <c r="AN431" i="1"/>
  <c r="AP431" i="1"/>
  <c r="AL432" i="1"/>
  <c r="AN432" i="1"/>
  <c r="AP432" i="1"/>
  <c r="AL433" i="1"/>
  <c r="AN433" i="1"/>
  <c r="AP433" i="1"/>
  <c r="AL434" i="1"/>
  <c r="AN434" i="1"/>
  <c r="AP434" i="1"/>
  <c r="AP429" i="1"/>
  <c r="AN429" i="1"/>
  <c r="AL429" i="1"/>
  <c r="AP428" i="1"/>
  <c r="AN428" i="1"/>
  <c r="AL428" i="1"/>
  <c r="AP427" i="1"/>
  <c r="AN427" i="1"/>
  <c r="AL427" i="1"/>
  <c r="AP426" i="1"/>
  <c r="AN426" i="1"/>
  <c r="AL426" i="1"/>
  <c r="AP425" i="1"/>
  <c r="AN425" i="1"/>
  <c r="AL425" i="1"/>
  <c r="AP424" i="1"/>
  <c r="AN424" i="1"/>
  <c r="AL424" i="1"/>
  <c r="AP423" i="1"/>
  <c r="AN423" i="1"/>
  <c r="AL423" i="1"/>
  <c r="AP422" i="1"/>
  <c r="AN422" i="1"/>
  <c r="AL422" i="1"/>
  <c r="AP421" i="1"/>
  <c r="AN421" i="1"/>
  <c r="AL421" i="1"/>
  <c r="AP420" i="1"/>
  <c r="AN420" i="1"/>
  <c r="AL420" i="1"/>
  <c r="AP419" i="1"/>
  <c r="AN419" i="1"/>
  <c r="AL419" i="1"/>
  <c r="AP418" i="1"/>
  <c r="AN418" i="1"/>
  <c r="AL418" i="1"/>
  <c r="AP417" i="1"/>
  <c r="AN417" i="1"/>
  <c r="AL417" i="1"/>
  <c r="AP416" i="1"/>
  <c r="AN416" i="1"/>
  <c r="AL416" i="1"/>
  <c r="AP415" i="1"/>
  <c r="AN415" i="1"/>
  <c r="AL415" i="1"/>
  <c r="AP414" i="1"/>
  <c r="AN414" i="1"/>
  <c r="AL414" i="1"/>
  <c r="AP413" i="1"/>
  <c r="AN413" i="1"/>
  <c r="AL413" i="1"/>
  <c r="AP412" i="1"/>
  <c r="AN412" i="1"/>
  <c r="AL412" i="1"/>
  <c r="AP411" i="1"/>
  <c r="AN411" i="1"/>
  <c r="AL411" i="1"/>
  <c r="AP410" i="1"/>
  <c r="AN410" i="1"/>
  <c r="AL410" i="1"/>
  <c r="AP409" i="1"/>
  <c r="AN409" i="1"/>
  <c r="AL409" i="1"/>
  <c r="AP408" i="1"/>
  <c r="AN408" i="1"/>
  <c r="AL408" i="1"/>
  <c r="AP407" i="1"/>
  <c r="AN407" i="1"/>
  <c r="AL407" i="1"/>
  <c r="AP406" i="1"/>
  <c r="AN406" i="1"/>
  <c r="AL406" i="1"/>
  <c r="AP405" i="1"/>
  <c r="AN405" i="1"/>
  <c r="AL405" i="1"/>
  <c r="AP404" i="1"/>
  <c r="AN404" i="1"/>
  <c r="AL404" i="1"/>
  <c r="AP403" i="1"/>
  <c r="AN403" i="1"/>
  <c r="AL403" i="1"/>
  <c r="AP402" i="1"/>
  <c r="AN402" i="1"/>
  <c r="AL402" i="1"/>
  <c r="AP119" i="1"/>
  <c r="AN119" i="1"/>
  <c r="AL119" i="1"/>
  <c r="AP118" i="1"/>
  <c r="AN118" i="1"/>
  <c r="AL118" i="1"/>
  <c r="AP117" i="1"/>
  <c r="AN117" i="1"/>
  <c r="AL117" i="1"/>
  <c r="AP116" i="1"/>
  <c r="AN116" i="1"/>
  <c r="AL116" i="1"/>
  <c r="AP67" i="1"/>
  <c r="AN67" i="1"/>
  <c r="AL67" i="1"/>
  <c r="AP66" i="1"/>
  <c r="AN66" i="1"/>
  <c r="AL66" i="1"/>
  <c r="AP65" i="1"/>
  <c r="AN65" i="1"/>
  <c r="AL65" i="1"/>
  <c r="AP64" i="1"/>
  <c r="AN64" i="1"/>
  <c r="AL64" i="1"/>
  <c r="AP63" i="1"/>
  <c r="AN63" i="1"/>
  <c r="AL63" i="1"/>
  <c r="AL344" i="1" l="1"/>
  <c r="AN344" i="1"/>
  <c r="AP344" i="1"/>
  <c r="AR480" i="1" l="1"/>
  <c r="AQ480" i="1"/>
  <c r="AO480" i="1"/>
  <c r="AM480" i="1"/>
  <c r="AK480" i="1"/>
  <c r="AJ480" i="1"/>
  <c r="AI480" i="1"/>
  <c r="AH480" i="1"/>
  <c r="AG480" i="1"/>
  <c r="AF480" i="1"/>
  <c r="AE480" i="1"/>
  <c r="AD480" i="1"/>
  <c r="AC480" i="1"/>
  <c r="AB480" i="1"/>
  <c r="AA480" i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AP448" i="1"/>
  <c r="AN448" i="1"/>
  <c r="AL448" i="1"/>
  <c r="AP456" i="1"/>
  <c r="AN456" i="1"/>
  <c r="AL456" i="1"/>
  <c r="AP455" i="1"/>
  <c r="AN455" i="1"/>
  <c r="AL455" i="1"/>
  <c r="AP454" i="1"/>
  <c r="AN454" i="1"/>
  <c r="AL454" i="1"/>
  <c r="AP453" i="1"/>
  <c r="AN453" i="1"/>
  <c r="AL453" i="1"/>
  <c r="AP451" i="1"/>
  <c r="AN451" i="1"/>
  <c r="AL451" i="1"/>
  <c r="AP450" i="1"/>
  <c r="AN450" i="1"/>
  <c r="AL450" i="1"/>
  <c r="AP475" i="1"/>
  <c r="AN475" i="1"/>
  <c r="AL475" i="1"/>
  <c r="AP471" i="1"/>
  <c r="AN471" i="1"/>
  <c r="AL471" i="1"/>
  <c r="AP474" i="1"/>
  <c r="AN474" i="1"/>
  <c r="AL474" i="1"/>
  <c r="AP470" i="1"/>
  <c r="AN470" i="1"/>
  <c r="AL470" i="1"/>
  <c r="AP469" i="1"/>
  <c r="AN469" i="1"/>
  <c r="AL469" i="1"/>
  <c r="AP468" i="1"/>
  <c r="AN468" i="1"/>
  <c r="AL468" i="1"/>
  <c r="AP467" i="1"/>
  <c r="AN467" i="1"/>
  <c r="AL467" i="1"/>
  <c r="AP473" i="1"/>
  <c r="AN473" i="1"/>
  <c r="AL473" i="1"/>
  <c r="AP466" i="1"/>
  <c r="AN466" i="1"/>
  <c r="AL466" i="1"/>
  <c r="AP465" i="1"/>
  <c r="AN465" i="1"/>
  <c r="AL465" i="1"/>
  <c r="AP401" i="1"/>
  <c r="AN401" i="1"/>
  <c r="AL401" i="1"/>
  <c r="AP400" i="1"/>
  <c r="AN400" i="1"/>
  <c r="AL400" i="1"/>
  <c r="AP399" i="1"/>
  <c r="AN399" i="1"/>
  <c r="AL399" i="1"/>
  <c r="AP398" i="1"/>
  <c r="AN398" i="1"/>
  <c r="AL398" i="1"/>
  <c r="AP397" i="1"/>
  <c r="AN397" i="1"/>
  <c r="AL397" i="1"/>
  <c r="AP396" i="1"/>
  <c r="AN396" i="1"/>
  <c r="AL396" i="1"/>
  <c r="AP395" i="1"/>
  <c r="AN395" i="1"/>
  <c r="AL395" i="1"/>
  <c r="AP394" i="1"/>
  <c r="AN394" i="1"/>
  <c r="AL394" i="1"/>
  <c r="AP393" i="1"/>
  <c r="AN393" i="1"/>
  <c r="AL393" i="1"/>
  <c r="AP392" i="1"/>
  <c r="AN392" i="1"/>
  <c r="AL392" i="1"/>
  <c r="AP391" i="1"/>
  <c r="AN391" i="1"/>
  <c r="AL391" i="1"/>
  <c r="AP390" i="1"/>
  <c r="AN390" i="1"/>
  <c r="AL390" i="1"/>
  <c r="AP389" i="1"/>
  <c r="AN389" i="1"/>
  <c r="AL389" i="1"/>
  <c r="AP388" i="1"/>
  <c r="AN388" i="1"/>
  <c r="AL388" i="1"/>
  <c r="AP387" i="1"/>
  <c r="AN387" i="1"/>
  <c r="AL387" i="1"/>
  <c r="AP386" i="1"/>
  <c r="AN386" i="1"/>
  <c r="AL386" i="1"/>
  <c r="AP385" i="1"/>
  <c r="AN385" i="1"/>
  <c r="AL385" i="1"/>
  <c r="AP384" i="1"/>
  <c r="AN384" i="1"/>
  <c r="AL384" i="1"/>
  <c r="AP383" i="1"/>
  <c r="AN383" i="1"/>
  <c r="AL383" i="1"/>
  <c r="AP382" i="1"/>
  <c r="AN382" i="1"/>
  <c r="AL382" i="1"/>
  <c r="AP381" i="1"/>
  <c r="AN381" i="1"/>
  <c r="AL381" i="1"/>
  <c r="AP380" i="1"/>
  <c r="AN380" i="1"/>
  <c r="AL380" i="1"/>
  <c r="AP379" i="1"/>
  <c r="AN379" i="1"/>
  <c r="AL379" i="1"/>
  <c r="AP378" i="1"/>
  <c r="AN378" i="1"/>
  <c r="AL378" i="1"/>
  <c r="AP377" i="1"/>
  <c r="AN377" i="1"/>
  <c r="AL377" i="1"/>
  <c r="AP376" i="1"/>
  <c r="AN376" i="1"/>
  <c r="AL376" i="1"/>
  <c r="AP375" i="1"/>
  <c r="AN375" i="1"/>
  <c r="AL375" i="1"/>
  <c r="AP374" i="1"/>
  <c r="AN374" i="1"/>
  <c r="AL374" i="1"/>
  <c r="AP373" i="1"/>
  <c r="AN373" i="1"/>
  <c r="AL373" i="1"/>
  <c r="AP372" i="1"/>
  <c r="AN372" i="1"/>
  <c r="AL372" i="1"/>
  <c r="AP371" i="1"/>
  <c r="AN371" i="1"/>
  <c r="AL371" i="1"/>
  <c r="AP370" i="1"/>
  <c r="AN370" i="1"/>
  <c r="AL370" i="1"/>
  <c r="AP369" i="1"/>
  <c r="AN369" i="1"/>
  <c r="AL369" i="1"/>
  <c r="AP368" i="1"/>
  <c r="AN368" i="1"/>
  <c r="AL368" i="1"/>
  <c r="AP367" i="1"/>
  <c r="AN367" i="1"/>
  <c r="AL367" i="1"/>
  <c r="AP366" i="1"/>
  <c r="AN366" i="1"/>
  <c r="AL366" i="1"/>
  <c r="AP365" i="1"/>
  <c r="AN365" i="1"/>
  <c r="AL365" i="1"/>
  <c r="AP364" i="1"/>
  <c r="AN364" i="1"/>
  <c r="AL364" i="1"/>
  <c r="AP363" i="1"/>
  <c r="AN363" i="1"/>
  <c r="AL363" i="1"/>
  <c r="AP362" i="1"/>
  <c r="AN362" i="1"/>
  <c r="AL362" i="1"/>
  <c r="AP361" i="1"/>
  <c r="AN361" i="1"/>
  <c r="AL361" i="1"/>
  <c r="AP360" i="1"/>
  <c r="AN360" i="1"/>
  <c r="AL360" i="1"/>
  <c r="AP359" i="1"/>
  <c r="AN359" i="1"/>
  <c r="AL359" i="1"/>
  <c r="AP358" i="1"/>
  <c r="AN358" i="1"/>
  <c r="AL358" i="1"/>
  <c r="AP357" i="1"/>
  <c r="AN357" i="1"/>
  <c r="AL357" i="1"/>
  <c r="AP356" i="1"/>
  <c r="AN356" i="1"/>
  <c r="AL356" i="1"/>
  <c r="AP355" i="1"/>
  <c r="AN355" i="1"/>
  <c r="AL355" i="1"/>
  <c r="AP354" i="1"/>
  <c r="AN354" i="1"/>
  <c r="AL354" i="1"/>
  <c r="AP353" i="1"/>
  <c r="AN353" i="1"/>
  <c r="AL353" i="1"/>
  <c r="AP352" i="1"/>
  <c r="AN352" i="1"/>
  <c r="AL352" i="1"/>
  <c r="AP351" i="1"/>
  <c r="AN351" i="1"/>
  <c r="AL351" i="1"/>
  <c r="AP350" i="1"/>
  <c r="AN350" i="1"/>
  <c r="AL350" i="1"/>
  <c r="AP349" i="1"/>
  <c r="AN349" i="1"/>
  <c r="AL349" i="1"/>
  <c r="AP348" i="1"/>
  <c r="AN348" i="1"/>
  <c r="AL348" i="1"/>
  <c r="AP347" i="1"/>
  <c r="AN347" i="1"/>
  <c r="AL347" i="1"/>
  <c r="AP346" i="1"/>
  <c r="AN346" i="1"/>
  <c r="AL346" i="1"/>
  <c r="AP345" i="1"/>
  <c r="AN345" i="1"/>
  <c r="AL345" i="1"/>
  <c r="AP343" i="1"/>
  <c r="AN343" i="1"/>
  <c r="AL343" i="1"/>
  <c r="AP342" i="1"/>
  <c r="AN342" i="1"/>
  <c r="AL342" i="1"/>
  <c r="AP341" i="1"/>
  <c r="AN341" i="1"/>
  <c r="AL341" i="1"/>
  <c r="AP340" i="1"/>
  <c r="AN340" i="1"/>
  <c r="AL340" i="1"/>
  <c r="AP339" i="1"/>
  <c r="AN339" i="1"/>
  <c r="AL339" i="1"/>
  <c r="AP338" i="1"/>
  <c r="AN338" i="1"/>
  <c r="AL338" i="1"/>
  <c r="AP337" i="1"/>
  <c r="AN337" i="1"/>
  <c r="AL337" i="1"/>
  <c r="AP336" i="1"/>
  <c r="AN336" i="1"/>
  <c r="AL336" i="1"/>
  <c r="AP335" i="1"/>
  <c r="AN335" i="1"/>
  <c r="AL335" i="1"/>
  <c r="AP334" i="1"/>
  <c r="AN334" i="1"/>
  <c r="AL334" i="1"/>
  <c r="AP333" i="1"/>
  <c r="AN333" i="1"/>
  <c r="AL333" i="1"/>
  <c r="AP332" i="1"/>
  <c r="AN332" i="1"/>
  <c r="AL332" i="1"/>
  <c r="AP331" i="1"/>
  <c r="AN331" i="1"/>
  <c r="AL331" i="1"/>
  <c r="AP330" i="1"/>
  <c r="AN330" i="1"/>
  <c r="AL330" i="1"/>
  <c r="AP329" i="1"/>
  <c r="AN329" i="1"/>
  <c r="AL329" i="1"/>
  <c r="AP328" i="1"/>
  <c r="AN328" i="1"/>
  <c r="AL328" i="1"/>
  <c r="AP327" i="1"/>
  <c r="AN327" i="1"/>
  <c r="AL327" i="1"/>
  <c r="AP326" i="1"/>
  <c r="AL326" i="1"/>
  <c r="AP325" i="1"/>
  <c r="AL325" i="1"/>
  <c r="AP324" i="1"/>
  <c r="AL324" i="1"/>
  <c r="AP323" i="1"/>
  <c r="AN323" i="1"/>
  <c r="AL323" i="1"/>
  <c r="AP322" i="1"/>
  <c r="AN322" i="1"/>
  <c r="AL322" i="1"/>
  <c r="AP321" i="1"/>
  <c r="AN321" i="1"/>
  <c r="AL321" i="1"/>
  <c r="AP320" i="1"/>
  <c r="AN320" i="1"/>
  <c r="AL320" i="1"/>
  <c r="AP319" i="1"/>
  <c r="AN319" i="1"/>
  <c r="AL319" i="1"/>
  <c r="AP318" i="1"/>
  <c r="AN318" i="1"/>
  <c r="AL318" i="1"/>
  <c r="AP317" i="1"/>
  <c r="AN317" i="1"/>
  <c r="AL317" i="1"/>
  <c r="AP316" i="1"/>
  <c r="AN316" i="1"/>
  <c r="AL316" i="1"/>
  <c r="AP315" i="1"/>
  <c r="AN315" i="1"/>
  <c r="AL315" i="1"/>
  <c r="AP314" i="1"/>
  <c r="AN314" i="1"/>
  <c r="AL314" i="1"/>
  <c r="AP313" i="1"/>
  <c r="AL313" i="1"/>
  <c r="AP312" i="1"/>
  <c r="AL312" i="1"/>
  <c r="AP311" i="1"/>
  <c r="AN311" i="1"/>
  <c r="AL311" i="1"/>
  <c r="AP310" i="1"/>
  <c r="AN310" i="1"/>
  <c r="AL310" i="1"/>
  <c r="AP309" i="1"/>
  <c r="AN309" i="1"/>
  <c r="AL309" i="1"/>
  <c r="AP308" i="1"/>
  <c r="AN308" i="1"/>
  <c r="AL308" i="1"/>
  <c r="AP307" i="1"/>
  <c r="AN307" i="1"/>
  <c r="AL307" i="1"/>
  <c r="AP306" i="1"/>
  <c r="AN306" i="1"/>
  <c r="AL306" i="1"/>
  <c r="AP305" i="1"/>
  <c r="AN305" i="1"/>
  <c r="AL305" i="1"/>
  <c r="AP304" i="1"/>
  <c r="AL304" i="1"/>
  <c r="AP303" i="1"/>
  <c r="AN303" i="1"/>
  <c r="AL303" i="1"/>
  <c r="AP302" i="1"/>
  <c r="AN302" i="1"/>
  <c r="AL302" i="1"/>
  <c r="AP301" i="1"/>
  <c r="AN301" i="1"/>
  <c r="AL301" i="1"/>
  <c r="AP300" i="1"/>
  <c r="AN300" i="1"/>
  <c r="AL300" i="1"/>
  <c r="AP299" i="1"/>
  <c r="AN299" i="1"/>
  <c r="AL299" i="1"/>
  <c r="AP298" i="1"/>
  <c r="AN298" i="1"/>
  <c r="AL298" i="1"/>
  <c r="AP297" i="1"/>
  <c r="AN297" i="1"/>
  <c r="AL297" i="1"/>
  <c r="AP296" i="1"/>
  <c r="AN296" i="1"/>
  <c r="AL296" i="1"/>
  <c r="AP295" i="1"/>
  <c r="AN295" i="1"/>
  <c r="AL295" i="1"/>
  <c r="AP294" i="1"/>
  <c r="AN294" i="1"/>
  <c r="AL294" i="1"/>
  <c r="AP293" i="1"/>
  <c r="AN293" i="1"/>
  <c r="AL293" i="1"/>
  <c r="AP292" i="1"/>
  <c r="AN292" i="1"/>
  <c r="AL292" i="1"/>
  <c r="AP291" i="1"/>
  <c r="AN291" i="1"/>
  <c r="AL291" i="1"/>
  <c r="AP290" i="1"/>
  <c r="AN290" i="1"/>
  <c r="AL290" i="1"/>
  <c r="AP289" i="1"/>
  <c r="AN289" i="1"/>
  <c r="AL289" i="1"/>
  <c r="AP288" i="1"/>
  <c r="AN288" i="1"/>
  <c r="AL288" i="1"/>
  <c r="AP287" i="1"/>
  <c r="AN287" i="1"/>
  <c r="AL287" i="1"/>
  <c r="AP286" i="1"/>
  <c r="AN286" i="1"/>
  <c r="AL286" i="1"/>
  <c r="AP285" i="1"/>
  <c r="AN285" i="1"/>
  <c r="AL285" i="1"/>
  <c r="AP284" i="1"/>
  <c r="AN284" i="1"/>
  <c r="AL284" i="1"/>
  <c r="AP283" i="1"/>
  <c r="AN283" i="1"/>
  <c r="AL283" i="1"/>
  <c r="AP282" i="1"/>
  <c r="AN282" i="1"/>
  <c r="AL282" i="1"/>
  <c r="AP281" i="1"/>
  <c r="AN281" i="1"/>
  <c r="AL281" i="1"/>
  <c r="AP280" i="1"/>
  <c r="AN280" i="1"/>
  <c r="AL280" i="1"/>
  <c r="AP279" i="1"/>
  <c r="AN279" i="1"/>
  <c r="AL279" i="1"/>
  <c r="AP278" i="1"/>
  <c r="AN278" i="1"/>
  <c r="AL278" i="1"/>
  <c r="AP277" i="1"/>
  <c r="AN277" i="1"/>
  <c r="AL277" i="1"/>
  <c r="AP276" i="1"/>
  <c r="AN276" i="1"/>
  <c r="AL276" i="1"/>
  <c r="AP275" i="1"/>
  <c r="AN275" i="1"/>
  <c r="AL275" i="1"/>
  <c r="AP274" i="1"/>
  <c r="AN274" i="1"/>
  <c r="AL274" i="1"/>
  <c r="AP273" i="1"/>
  <c r="AN273" i="1"/>
  <c r="AL273" i="1"/>
  <c r="AP272" i="1"/>
  <c r="AN272" i="1"/>
  <c r="AL272" i="1"/>
  <c r="AP271" i="1"/>
  <c r="AN271" i="1"/>
  <c r="AL271" i="1"/>
  <c r="AP270" i="1"/>
  <c r="AN270" i="1"/>
  <c r="AL270" i="1"/>
  <c r="AP269" i="1"/>
  <c r="AN269" i="1"/>
  <c r="AL269" i="1"/>
  <c r="AP268" i="1"/>
  <c r="AN268" i="1"/>
  <c r="AL268" i="1"/>
  <c r="AP267" i="1"/>
  <c r="AN267" i="1"/>
  <c r="AL267" i="1"/>
  <c r="AP266" i="1"/>
  <c r="AN266" i="1"/>
  <c r="AL266" i="1"/>
  <c r="AP265" i="1"/>
  <c r="AN265" i="1"/>
  <c r="AL265" i="1"/>
  <c r="AP264" i="1"/>
  <c r="AN264" i="1"/>
  <c r="AL264" i="1"/>
  <c r="AP263" i="1"/>
  <c r="AN263" i="1"/>
  <c r="AL263" i="1"/>
  <c r="AP262" i="1"/>
  <c r="AN262" i="1"/>
  <c r="AL262" i="1"/>
  <c r="AP261" i="1"/>
  <c r="AN261" i="1"/>
  <c r="AL261" i="1"/>
  <c r="AP260" i="1"/>
  <c r="AN260" i="1"/>
  <c r="AL260" i="1"/>
  <c r="AP259" i="1"/>
  <c r="AN259" i="1"/>
  <c r="AL259" i="1"/>
  <c r="AP258" i="1"/>
  <c r="AN258" i="1"/>
  <c r="AL258" i="1"/>
  <c r="AP257" i="1"/>
  <c r="AN257" i="1"/>
  <c r="AL257" i="1"/>
  <c r="AP256" i="1"/>
  <c r="AN256" i="1"/>
  <c r="AL256" i="1"/>
  <c r="AP255" i="1"/>
  <c r="AN255" i="1"/>
  <c r="AL255" i="1"/>
  <c r="AP254" i="1"/>
  <c r="AN254" i="1"/>
  <c r="AL254" i="1"/>
  <c r="AP253" i="1"/>
  <c r="AN253" i="1"/>
  <c r="AL253" i="1"/>
  <c r="AP252" i="1"/>
  <c r="AN252" i="1"/>
  <c r="AL252" i="1"/>
  <c r="AP251" i="1"/>
  <c r="AN251" i="1"/>
  <c r="AL251" i="1"/>
  <c r="AP250" i="1"/>
  <c r="AN250" i="1"/>
  <c r="AL250" i="1"/>
  <c r="AP249" i="1"/>
  <c r="AN249" i="1"/>
  <c r="AL249" i="1"/>
  <c r="AP248" i="1"/>
  <c r="AN248" i="1"/>
  <c r="AL248" i="1"/>
  <c r="AP247" i="1"/>
  <c r="AN247" i="1"/>
  <c r="AL247" i="1"/>
  <c r="AP246" i="1"/>
  <c r="AN246" i="1"/>
  <c r="AL246" i="1"/>
  <c r="AP245" i="1"/>
  <c r="AN245" i="1"/>
  <c r="AL245" i="1"/>
  <c r="AP244" i="1"/>
  <c r="AN244" i="1"/>
  <c r="AL244" i="1"/>
  <c r="AP243" i="1"/>
  <c r="AN243" i="1"/>
  <c r="AL243" i="1"/>
  <c r="AP242" i="1"/>
  <c r="AN242" i="1"/>
  <c r="AL242" i="1"/>
  <c r="AP241" i="1"/>
  <c r="AN241" i="1"/>
  <c r="AL241" i="1"/>
  <c r="AP240" i="1"/>
  <c r="AN240" i="1"/>
  <c r="AL240" i="1"/>
  <c r="AP239" i="1"/>
  <c r="AN239" i="1"/>
  <c r="AL239" i="1"/>
  <c r="AP238" i="1"/>
  <c r="AN238" i="1"/>
  <c r="AL238" i="1"/>
  <c r="AP237" i="1"/>
  <c r="AN237" i="1"/>
  <c r="AL237" i="1"/>
  <c r="AP236" i="1"/>
  <c r="AN236" i="1"/>
  <c r="AL236" i="1"/>
  <c r="AP235" i="1"/>
  <c r="AN235" i="1"/>
  <c r="AL235" i="1"/>
  <c r="AP234" i="1"/>
  <c r="AL234" i="1"/>
  <c r="AP233" i="1"/>
  <c r="AN233" i="1"/>
  <c r="AL233" i="1"/>
  <c r="AP232" i="1"/>
  <c r="AN232" i="1"/>
  <c r="AL232" i="1"/>
  <c r="AP231" i="1"/>
  <c r="AN231" i="1"/>
  <c r="AL231" i="1"/>
  <c r="AP230" i="1"/>
  <c r="AN230" i="1"/>
  <c r="AL230" i="1"/>
  <c r="AP229" i="1"/>
  <c r="AN229" i="1"/>
  <c r="AL229" i="1"/>
  <c r="AP228" i="1"/>
  <c r="AN228" i="1"/>
  <c r="AL228" i="1"/>
  <c r="AP227" i="1"/>
  <c r="AN227" i="1"/>
  <c r="AL227" i="1"/>
  <c r="AP226" i="1"/>
  <c r="AN226" i="1"/>
  <c r="AL226" i="1"/>
  <c r="AP225" i="1"/>
  <c r="AN225" i="1"/>
  <c r="AL225" i="1"/>
  <c r="AP224" i="1"/>
  <c r="AL224" i="1"/>
  <c r="AP223" i="1"/>
  <c r="AN223" i="1"/>
  <c r="AL223" i="1"/>
  <c r="AP222" i="1"/>
  <c r="AN222" i="1"/>
  <c r="AL222" i="1"/>
  <c r="AP221" i="1"/>
  <c r="AN221" i="1"/>
  <c r="AL221" i="1"/>
  <c r="AP220" i="1"/>
  <c r="AN220" i="1"/>
  <c r="AL220" i="1"/>
  <c r="AP219" i="1"/>
  <c r="AL219" i="1"/>
  <c r="AP218" i="1"/>
  <c r="AL218" i="1"/>
  <c r="AP217" i="1"/>
  <c r="AL217" i="1"/>
  <c r="AP216" i="1"/>
  <c r="AL216" i="1"/>
  <c r="AP215" i="1"/>
  <c r="AL215" i="1"/>
  <c r="AP214" i="1"/>
  <c r="AL214" i="1"/>
  <c r="AP213" i="1"/>
  <c r="AL213" i="1"/>
  <c r="AP212" i="1"/>
  <c r="AL212" i="1"/>
  <c r="AP211" i="1"/>
  <c r="AL211" i="1"/>
  <c r="AP210" i="1"/>
  <c r="AL210" i="1"/>
  <c r="AP209" i="1"/>
  <c r="AL209" i="1"/>
  <c r="AP208" i="1"/>
  <c r="AL208" i="1"/>
  <c r="AP207" i="1"/>
  <c r="AL207" i="1"/>
  <c r="AP206" i="1"/>
  <c r="AL206" i="1"/>
  <c r="AP205" i="1"/>
  <c r="AL205" i="1"/>
  <c r="AP204" i="1"/>
  <c r="AN204" i="1"/>
  <c r="AL204" i="1"/>
  <c r="AP203" i="1"/>
  <c r="AN203" i="1"/>
  <c r="AL203" i="1"/>
  <c r="AP202" i="1"/>
  <c r="AN202" i="1"/>
  <c r="AL202" i="1"/>
  <c r="AP201" i="1"/>
  <c r="AN201" i="1"/>
  <c r="AL201" i="1"/>
  <c r="AP200" i="1"/>
  <c r="AN200" i="1"/>
  <c r="AL200" i="1"/>
  <c r="AP199" i="1"/>
  <c r="AN199" i="1"/>
  <c r="AL199" i="1"/>
  <c r="AP198" i="1"/>
  <c r="AN198" i="1"/>
  <c r="AL198" i="1"/>
  <c r="AP197" i="1"/>
  <c r="AN197" i="1"/>
  <c r="AL197" i="1"/>
  <c r="AP196" i="1"/>
  <c r="AN196" i="1"/>
  <c r="AL196" i="1"/>
  <c r="AP195" i="1"/>
  <c r="AN195" i="1"/>
  <c r="AL195" i="1"/>
  <c r="AP194" i="1"/>
  <c r="AN194" i="1"/>
  <c r="AL194" i="1"/>
  <c r="AP193" i="1"/>
  <c r="AL193" i="1"/>
  <c r="AP192" i="1"/>
  <c r="AL192" i="1"/>
  <c r="AP191" i="1"/>
  <c r="AL191" i="1"/>
  <c r="AP190" i="1"/>
  <c r="AL190" i="1"/>
  <c r="AP189" i="1"/>
  <c r="AL189" i="1"/>
  <c r="AP188" i="1"/>
  <c r="AL188" i="1"/>
  <c r="AP187" i="1"/>
  <c r="AL187" i="1"/>
  <c r="AP186" i="1"/>
  <c r="AL186" i="1"/>
  <c r="AP185" i="1"/>
  <c r="AN185" i="1"/>
  <c r="AL185" i="1"/>
  <c r="AP184" i="1"/>
  <c r="AN184" i="1"/>
  <c r="AL184" i="1"/>
  <c r="AP183" i="1"/>
  <c r="AN183" i="1"/>
  <c r="AL183" i="1"/>
  <c r="AP182" i="1"/>
  <c r="AN182" i="1"/>
  <c r="AL182" i="1"/>
  <c r="AP181" i="1"/>
  <c r="AL181" i="1"/>
  <c r="AP180" i="1"/>
  <c r="AL180" i="1"/>
  <c r="AP179" i="1"/>
  <c r="AL179" i="1"/>
  <c r="AP178" i="1"/>
  <c r="AL178" i="1"/>
  <c r="AP177" i="1"/>
  <c r="AN177" i="1"/>
  <c r="AL177" i="1"/>
  <c r="AP176" i="1"/>
  <c r="AN176" i="1"/>
  <c r="AL176" i="1"/>
  <c r="AP175" i="1"/>
  <c r="AN175" i="1"/>
  <c r="AL175" i="1"/>
  <c r="AP174" i="1"/>
  <c r="AN174" i="1"/>
  <c r="AL174" i="1"/>
  <c r="AP173" i="1"/>
  <c r="AL173" i="1"/>
  <c r="AP172" i="1"/>
  <c r="AL172" i="1"/>
  <c r="AP171" i="1"/>
  <c r="AL171" i="1"/>
  <c r="AP170" i="1"/>
  <c r="AL170" i="1"/>
  <c r="AP169" i="1"/>
  <c r="AL169" i="1"/>
  <c r="AP168" i="1"/>
  <c r="AL168" i="1"/>
  <c r="AP167" i="1"/>
  <c r="AL167" i="1"/>
  <c r="AP166" i="1"/>
  <c r="AL166" i="1"/>
  <c r="AP165" i="1"/>
  <c r="AL165" i="1"/>
  <c r="AP164" i="1"/>
  <c r="AL164" i="1"/>
  <c r="AP163" i="1"/>
  <c r="AL163" i="1"/>
  <c r="AP162" i="1"/>
  <c r="AL162" i="1"/>
  <c r="AP161" i="1"/>
  <c r="AL161" i="1"/>
  <c r="AP160" i="1"/>
  <c r="AL160" i="1"/>
  <c r="AP159" i="1"/>
  <c r="AL159" i="1"/>
  <c r="AP158" i="1"/>
  <c r="AL158" i="1"/>
  <c r="AL157" i="1"/>
  <c r="AP156" i="1"/>
  <c r="AL156" i="1"/>
  <c r="AP155" i="1"/>
  <c r="AL155" i="1"/>
  <c r="AL154" i="1"/>
  <c r="AP153" i="1"/>
  <c r="AL153" i="1"/>
  <c r="AL152" i="1"/>
  <c r="AL151" i="1"/>
  <c r="AL150" i="1"/>
  <c r="AL149" i="1"/>
  <c r="AP148" i="1"/>
  <c r="AL148" i="1"/>
  <c r="AL147" i="1"/>
  <c r="AL146" i="1"/>
  <c r="AP145" i="1"/>
  <c r="AN145" i="1"/>
  <c r="AL145" i="1"/>
  <c r="AP144" i="1"/>
  <c r="AN144" i="1"/>
  <c r="AL144" i="1"/>
  <c r="AP143" i="1"/>
  <c r="AN143" i="1"/>
  <c r="AL143" i="1"/>
  <c r="AP142" i="1"/>
  <c r="AN142" i="1"/>
  <c r="AL142" i="1"/>
  <c r="AP141" i="1"/>
  <c r="AN141" i="1"/>
  <c r="AL141" i="1"/>
  <c r="AP140" i="1"/>
  <c r="AN140" i="1"/>
  <c r="AL140" i="1"/>
  <c r="AP139" i="1"/>
  <c r="AN139" i="1"/>
  <c r="AL139" i="1"/>
  <c r="AP138" i="1"/>
  <c r="AN138" i="1"/>
  <c r="AL138" i="1"/>
  <c r="AP137" i="1"/>
  <c r="AN137" i="1"/>
  <c r="AL137" i="1"/>
  <c r="AP136" i="1"/>
  <c r="AN136" i="1"/>
  <c r="AL136" i="1"/>
  <c r="AP135" i="1"/>
  <c r="AN135" i="1"/>
  <c r="AL135" i="1"/>
  <c r="AP134" i="1"/>
  <c r="AN134" i="1"/>
  <c r="AL134" i="1"/>
  <c r="AP133" i="1"/>
  <c r="AN133" i="1"/>
  <c r="AL133" i="1"/>
  <c r="AP132" i="1"/>
  <c r="AN132" i="1"/>
  <c r="AL132" i="1"/>
  <c r="AP131" i="1"/>
  <c r="AN131" i="1"/>
  <c r="AL131" i="1"/>
  <c r="AP130" i="1"/>
  <c r="AN130" i="1"/>
  <c r="AL130" i="1"/>
  <c r="AP129" i="1"/>
  <c r="AN129" i="1"/>
  <c r="AL129" i="1"/>
  <c r="AP128" i="1"/>
  <c r="AN128" i="1"/>
  <c r="AL128" i="1"/>
  <c r="AP127" i="1"/>
  <c r="AN127" i="1"/>
  <c r="AL127" i="1"/>
  <c r="AP126" i="1"/>
  <c r="AN126" i="1"/>
  <c r="AL126" i="1"/>
  <c r="AP125" i="1"/>
  <c r="AN125" i="1"/>
  <c r="AL125" i="1"/>
  <c r="AP124" i="1"/>
  <c r="AN124" i="1"/>
  <c r="AL124" i="1"/>
  <c r="AP123" i="1"/>
  <c r="AN123" i="1"/>
  <c r="AL123" i="1"/>
  <c r="AP122" i="1"/>
  <c r="AN122" i="1"/>
  <c r="AL122" i="1"/>
  <c r="AP121" i="1"/>
  <c r="AN121" i="1"/>
  <c r="AL121" i="1"/>
  <c r="AP120" i="1"/>
  <c r="AN120" i="1"/>
  <c r="AL120" i="1"/>
  <c r="AP115" i="1"/>
  <c r="AN115" i="1"/>
  <c r="AL115" i="1"/>
  <c r="AP114" i="1"/>
  <c r="AN114" i="1"/>
  <c r="AL114" i="1"/>
  <c r="AP464" i="1"/>
  <c r="AN464" i="1"/>
  <c r="AL464" i="1"/>
  <c r="AP113" i="1"/>
  <c r="AN113" i="1"/>
  <c r="AL113" i="1"/>
  <c r="AP112" i="1"/>
  <c r="AN112" i="1"/>
  <c r="AL112" i="1"/>
  <c r="AP111" i="1"/>
  <c r="AN111" i="1"/>
  <c r="AL111" i="1"/>
  <c r="AP110" i="1"/>
  <c r="AN110" i="1"/>
  <c r="AL110" i="1"/>
  <c r="AP109" i="1"/>
  <c r="AN109" i="1"/>
  <c r="AL109" i="1"/>
  <c r="AP108" i="1"/>
  <c r="AN108" i="1"/>
  <c r="AL108" i="1"/>
  <c r="AP107" i="1"/>
  <c r="AN107" i="1"/>
  <c r="AL107" i="1"/>
  <c r="AP106" i="1"/>
  <c r="AN106" i="1"/>
  <c r="AL106" i="1"/>
  <c r="AP105" i="1"/>
  <c r="AN105" i="1"/>
  <c r="AL105" i="1"/>
  <c r="AP104" i="1"/>
  <c r="AN104" i="1"/>
  <c r="AL104" i="1"/>
  <c r="AP103" i="1"/>
  <c r="AN103" i="1"/>
  <c r="AL103" i="1"/>
  <c r="AP102" i="1"/>
  <c r="AN102" i="1"/>
  <c r="AL102" i="1"/>
  <c r="AP101" i="1"/>
  <c r="AN101" i="1"/>
  <c r="AL101" i="1"/>
  <c r="AP100" i="1"/>
  <c r="AN100" i="1"/>
  <c r="AL100" i="1"/>
  <c r="AP99" i="1"/>
  <c r="AN99" i="1"/>
  <c r="AL99" i="1"/>
  <c r="AP98" i="1"/>
  <c r="AN98" i="1"/>
  <c r="AL98" i="1"/>
  <c r="AP97" i="1"/>
  <c r="AN97" i="1"/>
  <c r="AL97" i="1"/>
  <c r="AP96" i="1"/>
  <c r="AN96" i="1"/>
  <c r="AL96" i="1"/>
  <c r="AP95" i="1"/>
  <c r="AN95" i="1"/>
  <c r="AL95" i="1"/>
  <c r="AP94" i="1"/>
  <c r="AN94" i="1"/>
  <c r="AL94" i="1"/>
  <c r="AP93" i="1"/>
  <c r="AN93" i="1"/>
  <c r="AL93" i="1"/>
  <c r="AP92" i="1"/>
  <c r="AN92" i="1"/>
  <c r="AL92" i="1"/>
  <c r="AP91" i="1"/>
  <c r="AL91" i="1"/>
  <c r="AP90" i="1"/>
  <c r="AL90" i="1"/>
  <c r="AP89" i="1"/>
  <c r="AL89" i="1"/>
  <c r="AP88" i="1"/>
  <c r="AL88" i="1"/>
  <c r="AP87" i="1"/>
  <c r="AL87" i="1"/>
  <c r="AP86" i="1"/>
  <c r="AL86" i="1"/>
  <c r="AP85" i="1"/>
  <c r="AL85" i="1"/>
  <c r="AP84" i="1"/>
  <c r="AN84" i="1"/>
  <c r="AL84" i="1"/>
  <c r="AP83" i="1"/>
  <c r="AN83" i="1"/>
  <c r="AL83" i="1"/>
  <c r="AP82" i="1"/>
  <c r="AN82" i="1"/>
  <c r="AL82" i="1"/>
  <c r="AP81" i="1"/>
  <c r="AN81" i="1"/>
  <c r="AL81" i="1"/>
  <c r="AP80" i="1"/>
  <c r="AN80" i="1"/>
  <c r="AL80" i="1"/>
  <c r="AP79" i="1"/>
  <c r="AN79" i="1"/>
  <c r="AL79" i="1"/>
  <c r="AP78" i="1"/>
  <c r="AN78" i="1"/>
  <c r="AL78" i="1"/>
  <c r="AP77" i="1"/>
  <c r="AN77" i="1"/>
  <c r="AL77" i="1"/>
  <c r="AP76" i="1"/>
  <c r="AN76" i="1"/>
  <c r="AL76" i="1"/>
  <c r="AP75" i="1"/>
  <c r="AN75" i="1"/>
  <c r="AL75" i="1"/>
  <c r="AP74" i="1"/>
  <c r="AN74" i="1"/>
  <c r="AL74" i="1"/>
  <c r="AP73" i="1"/>
  <c r="AL73" i="1"/>
  <c r="AP72" i="1"/>
  <c r="AL72" i="1"/>
  <c r="AP71" i="1"/>
  <c r="AN71" i="1"/>
  <c r="AL71" i="1"/>
  <c r="AP70" i="1"/>
  <c r="AN70" i="1"/>
  <c r="AL70" i="1"/>
  <c r="AP69" i="1"/>
  <c r="AN69" i="1"/>
  <c r="AL69" i="1"/>
  <c r="AP68" i="1"/>
  <c r="AN68" i="1"/>
  <c r="AL68" i="1"/>
  <c r="AP62" i="1"/>
  <c r="AL62" i="1"/>
  <c r="AP61" i="1"/>
  <c r="AL61" i="1"/>
  <c r="AP59" i="1"/>
  <c r="AL59" i="1"/>
  <c r="AP58" i="1"/>
  <c r="AL58" i="1"/>
  <c r="AP57" i="1"/>
  <c r="AL57" i="1"/>
  <c r="AP56" i="1"/>
  <c r="AN56" i="1"/>
  <c r="AL56" i="1"/>
  <c r="AP55" i="1"/>
  <c r="AN55" i="1"/>
  <c r="AL55" i="1"/>
  <c r="AP54" i="1"/>
  <c r="AN54" i="1"/>
  <c r="AL54" i="1"/>
  <c r="AP53" i="1"/>
  <c r="AL53" i="1"/>
  <c r="AP52" i="1"/>
  <c r="AN52" i="1"/>
  <c r="AL52" i="1"/>
  <c r="AP51" i="1"/>
  <c r="AN51" i="1"/>
  <c r="AL51" i="1"/>
  <c r="AP50" i="1"/>
  <c r="AP49" i="1"/>
  <c r="AP48" i="1"/>
  <c r="AL48" i="1"/>
  <c r="AP47" i="1"/>
  <c r="AL47" i="1"/>
  <c r="AP46" i="1"/>
  <c r="AN46" i="1"/>
  <c r="AL46" i="1"/>
  <c r="AP45" i="1"/>
  <c r="AL45" i="1"/>
  <c r="AP44" i="1"/>
  <c r="AN44" i="1"/>
  <c r="AL44" i="1"/>
  <c r="AP43" i="1"/>
  <c r="AN43" i="1"/>
  <c r="AL43" i="1"/>
  <c r="AP42" i="1"/>
  <c r="AN42" i="1"/>
  <c r="AL42" i="1"/>
  <c r="AP41" i="1"/>
  <c r="AN41" i="1"/>
  <c r="AL41" i="1"/>
  <c r="AP40" i="1"/>
  <c r="AL40" i="1"/>
  <c r="AP39" i="1"/>
  <c r="AL39" i="1"/>
  <c r="AP38" i="1"/>
  <c r="AN38" i="1"/>
  <c r="AL38" i="1"/>
  <c r="AP37" i="1"/>
  <c r="AN37" i="1"/>
  <c r="AL37" i="1"/>
  <c r="AP36" i="1"/>
  <c r="AN36" i="1"/>
  <c r="AL36" i="1"/>
  <c r="AP35" i="1"/>
  <c r="AN35" i="1"/>
  <c r="AL35" i="1"/>
  <c r="AP34" i="1"/>
  <c r="AN34" i="1"/>
  <c r="AL34" i="1"/>
  <c r="AP33" i="1"/>
  <c r="AN33" i="1"/>
  <c r="AL33" i="1"/>
  <c r="AP32" i="1"/>
  <c r="AN32" i="1"/>
  <c r="AL32" i="1"/>
  <c r="AP31" i="1"/>
  <c r="AN31" i="1"/>
  <c r="AL31" i="1"/>
  <c r="AP30" i="1"/>
  <c r="AN30" i="1"/>
  <c r="AL30" i="1"/>
  <c r="AP29" i="1"/>
  <c r="AN29" i="1"/>
  <c r="AL29" i="1"/>
  <c r="AP28" i="1"/>
  <c r="AN28" i="1"/>
  <c r="AL28" i="1"/>
  <c r="AP27" i="1"/>
  <c r="AN27" i="1"/>
  <c r="AL27" i="1"/>
  <c r="AP26" i="1"/>
  <c r="AN26" i="1"/>
  <c r="AL26" i="1"/>
  <c r="AP25" i="1"/>
  <c r="AN25" i="1"/>
  <c r="AL25" i="1"/>
  <c r="AP24" i="1"/>
  <c r="AN24" i="1"/>
  <c r="AL24" i="1"/>
  <c r="AP23" i="1"/>
  <c r="AN23" i="1"/>
  <c r="AL23" i="1"/>
  <c r="AP22" i="1"/>
  <c r="AN22" i="1"/>
  <c r="AL22" i="1"/>
  <c r="AP21" i="1"/>
  <c r="AN21" i="1"/>
  <c r="AL21" i="1"/>
  <c r="AP20" i="1"/>
  <c r="AN20" i="1"/>
  <c r="AL20" i="1"/>
  <c r="AP19" i="1"/>
  <c r="AN19" i="1"/>
  <c r="AL19" i="1"/>
  <c r="AP18" i="1"/>
  <c r="AN18" i="1"/>
  <c r="AL18" i="1"/>
  <c r="AP17" i="1"/>
  <c r="AN17" i="1"/>
  <c r="AL17" i="1"/>
  <c r="AP16" i="1"/>
  <c r="AN16" i="1"/>
  <c r="AL16" i="1"/>
  <c r="AP15" i="1"/>
  <c r="AN15" i="1"/>
  <c r="AL15" i="1"/>
  <c r="AP14" i="1"/>
  <c r="AN14" i="1"/>
  <c r="AL14" i="1"/>
  <c r="AP13" i="1"/>
  <c r="AN13" i="1"/>
  <c r="AL13" i="1"/>
  <c r="AP12" i="1"/>
  <c r="AN12" i="1"/>
  <c r="AL12" i="1"/>
  <c r="AP11" i="1"/>
  <c r="AN11" i="1"/>
  <c r="AL11" i="1"/>
  <c r="AP10" i="1"/>
  <c r="AN10" i="1"/>
  <c r="AL10" i="1"/>
  <c r="AP9" i="1"/>
  <c r="AN9" i="1"/>
  <c r="AL9" i="1"/>
  <c r="AP8" i="1"/>
  <c r="AN8" i="1"/>
  <c r="AL8" i="1"/>
  <c r="AP7" i="1"/>
  <c r="AN7" i="1"/>
  <c r="AL7" i="1"/>
  <c r="AP6" i="1"/>
  <c r="AN6" i="1"/>
  <c r="AL6" i="1"/>
  <c r="AP5" i="1"/>
  <c r="AN5" i="1"/>
  <c r="AL5" i="1"/>
  <c r="AP4" i="1"/>
  <c r="AN4" i="1"/>
  <c r="AL4" i="1"/>
  <c r="AS3" i="1"/>
  <c r="AP3" i="1"/>
  <c r="AN3" i="1"/>
  <c r="AL3" i="1"/>
  <c r="L3" i="1"/>
  <c r="K3" i="1"/>
  <c r="AS480" i="1" l="1"/>
  <c r="AN480" i="1"/>
  <c r="AP480" i="1"/>
  <c r="K480" i="1"/>
  <c r="L480" i="1"/>
  <c r="AL480" i="1"/>
  <c r="AU164" i="1" l="1"/>
  <c r="AT164" i="1" s="1"/>
  <c r="AU218" i="1"/>
  <c r="AT218" i="1" s="1"/>
  <c r="AU337" i="1"/>
  <c r="AT337" i="1" s="1"/>
  <c r="AU29" i="1"/>
  <c r="AT29" i="1" s="1"/>
  <c r="AU33" i="1"/>
  <c r="AT33" i="1" s="1"/>
  <c r="AU423" i="1"/>
  <c r="AT423" i="1" s="1"/>
  <c r="AU90" i="1"/>
  <c r="AT90" i="1" s="1"/>
  <c r="AU35" i="1"/>
  <c r="AT35" i="1" s="1"/>
  <c r="AU172" i="1"/>
  <c r="AT172" i="1" s="1"/>
  <c r="AU121" i="1"/>
  <c r="AT121" i="1" s="1"/>
  <c r="AU310" i="1"/>
  <c r="AT310" i="1" s="1"/>
  <c r="AU116" i="1"/>
  <c r="AT116" i="1" s="1"/>
  <c r="AU343" i="1"/>
  <c r="AT343" i="1" s="1"/>
  <c r="AU464" i="1"/>
  <c r="AT464" i="1" s="1"/>
  <c r="AU396" i="1"/>
  <c r="AT396" i="1" s="1"/>
  <c r="AU132" i="1"/>
  <c r="AT132" i="1" s="1"/>
  <c r="AU230" i="1"/>
  <c r="AT230" i="1" s="1"/>
  <c r="AU55" i="1"/>
  <c r="AT55" i="1" s="1"/>
  <c r="AU31" i="1"/>
  <c r="AT31" i="1" s="1"/>
  <c r="AU370" i="1"/>
  <c r="AT370" i="1" s="1"/>
  <c r="AU382" i="1"/>
  <c r="AT382" i="1" s="1"/>
  <c r="AU160" i="1"/>
  <c r="AT160" i="1" s="1"/>
  <c r="AU203" i="1"/>
  <c r="AT203" i="1" s="1"/>
  <c r="AU77" i="1"/>
  <c r="AT77" i="1" s="1"/>
  <c r="AU324" i="1"/>
  <c r="AT324" i="1" s="1"/>
  <c r="AU460" i="1"/>
  <c r="AT460" i="1" s="1"/>
  <c r="AU179" i="1"/>
  <c r="AT179" i="1" s="1"/>
  <c r="AU290" i="1"/>
  <c r="AT290" i="1" s="1"/>
  <c r="AU85" i="1"/>
  <c r="AT85" i="1" s="1"/>
  <c r="AU125" i="1"/>
  <c r="AT125" i="1" s="1"/>
  <c r="AU18" i="1"/>
  <c r="AT18" i="1" s="1"/>
  <c r="AU327" i="1"/>
  <c r="AT327" i="1" s="1"/>
  <c r="AU129" i="1"/>
  <c r="AT129" i="1" s="1"/>
  <c r="AU260" i="1"/>
  <c r="AT260" i="1" s="1"/>
  <c r="AU304" i="1"/>
  <c r="AT304" i="1" s="1"/>
  <c r="AU422" i="1"/>
  <c r="AT422" i="1" s="1"/>
  <c r="AU188" i="1"/>
  <c r="AT188" i="1" s="1"/>
  <c r="AU98" i="1"/>
  <c r="AT98" i="1" s="1"/>
  <c r="AU288" i="1"/>
  <c r="AT288" i="1" s="1"/>
  <c r="AU72" i="1"/>
  <c r="AT72" i="1" s="1"/>
  <c r="AU432" i="1"/>
  <c r="AT432" i="1" s="1"/>
  <c r="AU303" i="1"/>
  <c r="AT303" i="1" s="1"/>
  <c r="AU124" i="1"/>
  <c r="AT124" i="1" s="1"/>
  <c r="AU105" i="1"/>
  <c r="AT105" i="1" s="1"/>
  <c r="AU134" i="1"/>
  <c r="AT134" i="1" s="1"/>
  <c r="AU244" i="1"/>
  <c r="AT244" i="1" s="1"/>
  <c r="AU321" i="1"/>
  <c r="AT321" i="1" s="1"/>
  <c r="AU350" i="1"/>
  <c r="AT350" i="1" s="1"/>
  <c r="AU366" i="1"/>
  <c r="AT366" i="1" s="1"/>
  <c r="AU140" i="1"/>
  <c r="AT140" i="1" s="1"/>
  <c r="AU474" i="1"/>
  <c r="AT474" i="1" s="1"/>
  <c r="AU133" i="1"/>
  <c r="AT133" i="1" s="1"/>
  <c r="AU45" i="1"/>
  <c r="AT45" i="1" s="1"/>
  <c r="AU232" i="1"/>
  <c r="AT232" i="1" s="1"/>
  <c r="AU239" i="1"/>
  <c r="AT239" i="1" s="1"/>
  <c r="AU114" i="1"/>
  <c r="AT114" i="1" s="1"/>
  <c r="AU6" i="1"/>
  <c r="AT6" i="1" s="1"/>
  <c r="AU261" i="1"/>
  <c r="AT261" i="1" s="1"/>
  <c r="AU249" i="1"/>
  <c r="AT249" i="1" s="1"/>
  <c r="AU148" i="1"/>
  <c r="AT148" i="1" s="1"/>
  <c r="AU326" i="1"/>
  <c r="AT326" i="1" s="1"/>
  <c r="AU333" i="1"/>
  <c r="AT333" i="1" s="1"/>
  <c r="AU454" i="1"/>
  <c r="AT454" i="1" s="1"/>
  <c r="AU347" i="1"/>
  <c r="AT347" i="1" s="1"/>
  <c r="AU101" i="1"/>
  <c r="AT101" i="1" s="1"/>
  <c r="AU34" i="1"/>
  <c r="AT34" i="1" s="1"/>
  <c r="AU302" i="1"/>
  <c r="AT302" i="1" s="1"/>
  <c r="AU401" i="1"/>
  <c r="AT401" i="1" s="1"/>
  <c r="AU151" i="1"/>
  <c r="AT151" i="1" s="1"/>
  <c r="AU320" i="1"/>
  <c r="AT320" i="1" s="1"/>
  <c r="AU84" i="1"/>
  <c r="AT84" i="1" s="1"/>
  <c r="AU48" i="1"/>
  <c r="AT48" i="1" s="1"/>
  <c r="AU4" i="1"/>
  <c r="AT4" i="1" s="1"/>
  <c r="AU110" i="1"/>
  <c r="AT110" i="1" s="1"/>
  <c r="AU283" i="1"/>
  <c r="AT283" i="1" s="1"/>
  <c r="AU242" i="1"/>
  <c r="AT242" i="1" s="1"/>
  <c r="AU224" i="1"/>
  <c r="AT224" i="1" s="1"/>
  <c r="AU397" i="1"/>
  <c r="AT397" i="1" s="1"/>
  <c r="AU258" i="1"/>
  <c r="AT258" i="1" s="1"/>
  <c r="AU364" i="1"/>
  <c r="AT364" i="1" s="1"/>
  <c r="AU300" i="1"/>
  <c r="AT300" i="1" s="1"/>
  <c r="AU418" i="1"/>
  <c r="AT418" i="1" s="1"/>
  <c r="AU287" i="1"/>
  <c r="AT287" i="1" s="1"/>
  <c r="AU89" i="1"/>
  <c r="AT89" i="1" s="1"/>
  <c r="AU83" i="1"/>
  <c r="AT83" i="1" s="1"/>
  <c r="AU40" i="1"/>
  <c r="AT40" i="1" s="1"/>
  <c r="AU65" i="1"/>
  <c r="AT65" i="1" s="1"/>
  <c r="AU314" i="1"/>
  <c r="AT314" i="1" s="1"/>
  <c r="AU183" i="1"/>
  <c r="AV183" i="1" s="1"/>
  <c r="AU143" i="1"/>
  <c r="AT143" i="1" s="1"/>
  <c r="AU184" i="1"/>
  <c r="AT184" i="1" s="1"/>
  <c r="AU424" i="1"/>
  <c r="AT424" i="1" s="1"/>
  <c r="AU259" i="1"/>
  <c r="AT259" i="1" s="1"/>
  <c r="AU91" i="1"/>
  <c r="AT91" i="1" s="1"/>
  <c r="AU53" i="1"/>
  <c r="AT53" i="1" s="1"/>
  <c r="AU316" i="1"/>
  <c r="AT316" i="1" s="1"/>
  <c r="AU269" i="1"/>
  <c r="AV269" i="1" s="1"/>
  <c r="AU278" i="1"/>
  <c r="AT278" i="1" s="1"/>
  <c r="AU195" i="1"/>
  <c r="AT195" i="1" s="1"/>
  <c r="AU306" i="1"/>
  <c r="AT306" i="1" s="1"/>
  <c r="AU365" i="1"/>
  <c r="AT365" i="1" s="1"/>
  <c r="AU417" i="1"/>
  <c r="AT417" i="1" s="1"/>
  <c r="AU467" i="1"/>
  <c r="AT467" i="1" s="1"/>
  <c r="AU126" i="1"/>
  <c r="AT126" i="1" s="1"/>
  <c r="AU145" i="1"/>
  <c r="AT145" i="1" s="1"/>
  <c r="AU64" i="1"/>
  <c r="AT64" i="1" s="1"/>
  <c r="AU15" i="1"/>
  <c r="AT15" i="1" s="1"/>
  <c r="AU221" i="1"/>
  <c r="AT221" i="1" s="1"/>
  <c r="AU204" i="1"/>
  <c r="AT204" i="1" s="1"/>
  <c r="AU20" i="1"/>
  <c r="AT20" i="1" s="1"/>
  <c r="AU5" i="1"/>
  <c r="AT5" i="1" s="1"/>
  <c r="AU313" i="1"/>
  <c r="AT313" i="1" s="1"/>
  <c r="AU57" i="1"/>
  <c r="AT57" i="1" s="1"/>
  <c r="AU190" i="1"/>
  <c r="AT190" i="1" s="1"/>
  <c r="AU264" i="1"/>
  <c r="AT264" i="1" s="1"/>
  <c r="AU406" i="1"/>
  <c r="AT406" i="1" s="1"/>
  <c r="AU475" i="1"/>
  <c r="AT475" i="1" s="1"/>
  <c r="AU403" i="1"/>
  <c r="AT403" i="1" s="1"/>
  <c r="AU416" i="1"/>
  <c r="AT416" i="1" s="1"/>
  <c r="AU189" i="1"/>
  <c r="AT189" i="1" s="1"/>
  <c r="AU123" i="1"/>
  <c r="AT123" i="1" s="1"/>
  <c r="AU407" i="1"/>
  <c r="AT407" i="1" s="1"/>
  <c r="AU394" i="1"/>
  <c r="AT394" i="1" s="1"/>
  <c r="AU395" i="1"/>
  <c r="AT395" i="1" s="1"/>
  <c r="AU210" i="1"/>
  <c r="AT210" i="1" s="1"/>
  <c r="AU473" i="1"/>
  <c r="AT473" i="1" s="1"/>
  <c r="AU420" i="1"/>
  <c r="AT420" i="1" s="1"/>
  <c r="AU245" i="1"/>
  <c r="AT245" i="1" s="1"/>
  <c r="AU256" i="1"/>
  <c r="AT256" i="1" s="1"/>
  <c r="AU120" i="1"/>
  <c r="AT120" i="1" s="1"/>
  <c r="AU71" i="1"/>
  <c r="AT71" i="1" s="1"/>
  <c r="AU165" i="1"/>
  <c r="AT165" i="1" s="1"/>
  <c r="AU359" i="1"/>
  <c r="AT359" i="1" s="1"/>
  <c r="AU241" i="1"/>
  <c r="AT241" i="1" s="1"/>
  <c r="AU429" i="1"/>
  <c r="AT429" i="1" s="1"/>
  <c r="AU60" i="1"/>
  <c r="AT60" i="1" s="1"/>
  <c r="AU411" i="1"/>
  <c r="AT411" i="1" s="1"/>
  <c r="AU223" i="1"/>
  <c r="AT223" i="1" s="1"/>
  <c r="AU255" i="1"/>
  <c r="AT255" i="1" s="1"/>
  <c r="AU74" i="1"/>
  <c r="AT74" i="1" s="1"/>
  <c r="AU50" i="1"/>
  <c r="AT50" i="1" s="1"/>
  <c r="AU280" i="1"/>
  <c r="AT280" i="1" s="1"/>
  <c r="AU102" i="1"/>
  <c r="AT102" i="1" s="1"/>
  <c r="AU161" i="1"/>
  <c r="AT161" i="1" s="1"/>
  <c r="AU344" i="1"/>
  <c r="AT344" i="1" s="1"/>
  <c r="AU336" i="1"/>
  <c r="AT336" i="1" s="1"/>
  <c r="AU234" i="1"/>
  <c r="AT234" i="1" s="1"/>
  <c r="AU199" i="1"/>
  <c r="AT199" i="1" s="1"/>
  <c r="AU398" i="1"/>
  <c r="AT398" i="1" s="1"/>
  <c r="AU86" i="1"/>
  <c r="AT86" i="1" s="1"/>
  <c r="AU399" i="1"/>
  <c r="AT399" i="1" s="1"/>
  <c r="AU389" i="1"/>
  <c r="AT389" i="1" s="1"/>
  <c r="AU272" i="1"/>
  <c r="AT272" i="1" s="1"/>
  <c r="AU67" i="1"/>
  <c r="AT67" i="1" s="1"/>
  <c r="AU118" i="1"/>
  <c r="AT118" i="1" s="1"/>
  <c r="AU267" i="1"/>
  <c r="AT267" i="1" s="1"/>
  <c r="AT478" i="1"/>
  <c r="AU78" i="1"/>
  <c r="AT78" i="1" s="1"/>
  <c r="AU159" i="1"/>
  <c r="AT159" i="1" s="1"/>
  <c r="AU21" i="1"/>
  <c r="AT21" i="1" s="1"/>
  <c r="AU217" i="1"/>
  <c r="AT217" i="1" s="1"/>
  <c r="AU386" i="1"/>
  <c r="AT386" i="1" s="1"/>
  <c r="AU360" i="1"/>
  <c r="AT360" i="1" s="1"/>
  <c r="AU176" i="1"/>
  <c r="AT176" i="1" s="1"/>
  <c r="AU235" i="1"/>
  <c r="AT235" i="1" s="1"/>
  <c r="AU298" i="1"/>
  <c r="AT298" i="1" s="1"/>
  <c r="AU237" i="1"/>
  <c r="AT237" i="1" s="1"/>
  <c r="AU455" i="1"/>
  <c r="AT455" i="1" s="1"/>
  <c r="AU311" i="1"/>
  <c r="AT311" i="1" s="1"/>
  <c r="AU322" i="1"/>
  <c r="AT322" i="1" s="1"/>
  <c r="AU433" i="1"/>
  <c r="AT433" i="1" s="1"/>
  <c r="AU352" i="1"/>
  <c r="AT352" i="1" s="1"/>
  <c r="AU213" i="1"/>
  <c r="AT213" i="1" s="1"/>
  <c r="AU341" i="1"/>
  <c r="AT341" i="1" s="1"/>
  <c r="AU80" i="1"/>
  <c r="AT80" i="1" s="1"/>
  <c r="AU220" i="1"/>
  <c r="AT220" i="1" s="1"/>
  <c r="AU250" i="1"/>
  <c r="AT250" i="1" s="1"/>
  <c r="AU170" i="1"/>
  <c r="AT170" i="1" s="1"/>
  <c r="AU323" i="1"/>
  <c r="AT323" i="1" s="1"/>
  <c r="AU147" i="1"/>
  <c r="AT147" i="1" s="1"/>
  <c r="AU88" i="1"/>
  <c r="AT88" i="1" s="1"/>
  <c r="AU294" i="1"/>
  <c r="AT294" i="1" s="1"/>
  <c r="AU289" i="1"/>
  <c r="AT289" i="1" s="1"/>
  <c r="AU219" i="1"/>
  <c r="AT219" i="1" s="1"/>
  <c r="AU136" i="1"/>
  <c r="AT136" i="1" s="1"/>
  <c r="AU229" i="1"/>
  <c r="AT229" i="1" s="1"/>
  <c r="AU328" i="1"/>
  <c r="AT328" i="1" s="1"/>
  <c r="AU157" i="1"/>
  <c r="AT157" i="1" s="1"/>
  <c r="AU412" i="1"/>
  <c r="AT412" i="1" s="1"/>
  <c r="AU79" i="1"/>
  <c r="AT79" i="1" s="1"/>
  <c r="AU404" i="1"/>
  <c r="AT404" i="1" s="1"/>
  <c r="AU275" i="1"/>
  <c r="AT275" i="1" s="1"/>
  <c r="AU207" i="1"/>
  <c r="AT207" i="1" s="1"/>
  <c r="AU130" i="1"/>
  <c r="AT130" i="1" s="1"/>
  <c r="AU200" i="1"/>
  <c r="AT200" i="1" s="1"/>
  <c r="AU7" i="1"/>
  <c r="AT7" i="1" s="1"/>
  <c r="AU301" i="1"/>
  <c r="AT301" i="1" s="1"/>
  <c r="AU470" i="1"/>
  <c r="AT470" i="1" s="1"/>
  <c r="AU66" i="1"/>
  <c r="AT66" i="1" s="1"/>
  <c r="AU75" i="1"/>
  <c r="AT75" i="1" s="1"/>
  <c r="AU177" i="1"/>
  <c r="AT177" i="1" s="1"/>
  <c r="AU109" i="1"/>
  <c r="AT109" i="1" s="1"/>
  <c r="AU222" i="1"/>
  <c r="AT222" i="1" s="1"/>
  <c r="AU96" i="1"/>
  <c r="AT96" i="1" s="1"/>
  <c r="AU174" i="1"/>
  <c r="AT174" i="1" s="1"/>
  <c r="AU376" i="1"/>
  <c r="AT376" i="1" s="1"/>
  <c r="AU59" i="1"/>
  <c r="AT59" i="1" s="1"/>
  <c r="AU37" i="1"/>
  <c r="AT37" i="1" s="1"/>
  <c r="AU285" i="1"/>
  <c r="AT285" i="1" s="1"/>
  <c r="AU138" i="1"/>
  <c r="AT138" i="1" s="1"/>
  <c r="AU25" i="1"/>
  <c r="AT25" i="1" s="1"/>
  <c r="AU361" i="1"/>
  <c r="AT361" i="1" s="1"/>
  <c r="AU163" i="1"/>
  <c r="AT163" i="1" s="1"/>
  <c r="AU369" i="1"/>
  <c r="AT369" i="1" s="1"/>
  <c r="AU81" i="1"/>
  <c r="AT81" i="1" s="1"/>
  <c r="AU142" i="1"/>
  <c r="AT142" i="1" s="1"/>
  <c r="AU43" i="1"/>
  <c r="AT43" i="1" s="1"/>
  <c r="AU162" i="1"/>
  <c r="AT162" i="1" s="1"/>
  <c r="AU181" i="1"/>
  <c r="AT181" i="1" s="1"/>
  <c r="AU293" i="1"/>
  <c r="AT293" i="1" s="1"/>
  <c r="AU156" i="1"/>
  <c r="AT156" i="1" s="1"/>
  <c r="AU94" i="1"/>
  <c r="AT94" i="1" s="1"/>
  <c r="AU103" i="1"/>
  <c r="AT103" i="1" s="1"/>
  <c r="AU319" i="1"/>
  <c r="AT319" i="1" s="1"/>
  <c r="AU19" i="1"/>
  <c r="AT19" i="1" s="1"/>
  <c r="AU68" i="1"/>
  <c r="AT68" i="1" s="1"/>
  <c r="AU26" i="1"/>
  <c r="AT26" i="1" s="1"/>
  <c r="AU332" i="1"/>
  <c r="AT332" i="1" s="1"/>
  <c r="AU155" i="1"/>
  <c r="AT155" i="1" s="1"/>
  <c r="AU201" i="1"/>
  <c r="AT201" i="1" s="1"/>
  <c r="AU253" i="1"/>
  <c r="AT253" i="1" s="1"/>
  <c r="AU122" i="1"/>
  <c r="AT122" i="1" s="1"/>
  <c r="AU211" i="1"/>
  <c r="AT211" i="1" s="1"/>
  <c r="AU47" i="1"/>
  <c r="AT47" i="1" s="1"/>
  <c r="AU193" i="1"/>
  <c r="AT193" i="1" s="1"/>
  <c r="AU166" i="1"/>
  <c r="AT166" i="1" s="1"/>
  <c r="AU448" i="1"/>
  <c r="AT448" i="1" s="1"/>
  <c r="AU368" i="1"/>
  <c r="AT368" i="1" s="1"/>
  <c r="AU187" i="1"/>
  <c r="AT187" i="1" s="1"/>
  <c r="AU152" i="1"/>
  <c r="AT152" i="1" s="1"/>
  <c r="AU351" i="1"/>
  <c r="AT351" i="1" s="1"/>
  <c r="AU236" i="1"/>
  <c r="AT236" i="1" s="1"/>
  <c r="AU437" i="1"/>
  <c r="AT437" i="1" s="1"/>
  <c r="AU377" i="1"/>
  <c r="AT377" i="1" s="1"/>
  <c r="AU363" i="1"/>
  <c r="AT363" i="1" s="1"/>
  <c r="AU415" i="1"/>
  <c r="AT415" i="1" s="1"/>
  <c r="AU355" i="1"/>
  <c r="AT355" i="1" s="1"/>
  <c r="AU14" i="1"/>
  <c r="AT14" i="1" s="1"/>
  <c r="AU63" i="1"/>
  <c r="AT63" i="1" s="1"/>
  <c r="AU27" i="1"/>
  <c r="AT27" i="1" s="1"/>
  <c r="AU375" i="1"/>
  <c r="AT375" i="1" s="1"/>
  <c r="AU69" i="1"/>
  <c r="AT69" i="1" s="1"/>
  <c r="AU93" i="1"/>
  <c r="AT93" i="1" s="1"/>
  <c r="AU158" i="1"/>
  <c r="AT158" i="1" s="1"/>
  <c r="AU185" i="1"/>
  <c r="AT185" i="1" s="1"/>
  <c r="AU196" i="1"/>
  <c r="AT196" i="1" s="1"/>
  <c r="AU402" i="1"/>
  <c r="AT402" i="1" s="1"/>
  <c r="AU139" i="1"/>
  <c r="AT139" i="1" s="1"/>
  <c r="AU334" i="1"/>
  <c r="AT334" i="1" s="1"/>
  <c r="AU257" i="1"/>
  <c r="AT257" i="1" s="1"/>
  <c r="AU441" i="1"/>
  <c r="AT441" i="1" s="1"/>
  <c r="AU408" i="1"/>
  <c r="AT408" i="1" s="1"/>
  <c r="AU76" i="1"/>
  <c r="AT76" i="1" s="1"/>
  <c r="AU215" i="1"/>
  <c r="AT215" i="1" s="1"/>
  <c r="AU233" i="1"/>
  <c r="AT233" i="1" s="1"/>
  <c r="AU426" i="1"/>
  <c r="AT426" i="1" s="1"/>
  <c r="AU384" i="1"/>
  <c r="AT384" i="1" s="1"/>
  <c r="AU112" i="1"/>
  <c r="AT112" i="1" s="1"/>
  <c r="AU453" i="1"/>
  <c r="AT453" i="1" s="1"/>
  <c r="AU252" i="1"/>
  <c r="AT252" i="1" s="1"/>
  <c r="AU391" i="1"/>
  <c r="AT391" i="1" s="1"/>
  <c r="AU36" i="1"/>
  <c r="AT36" i="1" s="1"/>
  <c r="AU342" i="1"/>
  <c r="AT342" i="1" s="1"/>
  <c r="AU8" i="1"/>
  <c r="AV8" i="1" s="1"/>
  <c r="AU296" i="1"/>
  <c r="AT296" i="1" s="1"/>
  <c r="AU471" i="1"/>
  <c r="AT471" i="1" s="1"/>
  <c r="AU73" i="1"/>
  <c r="AT73" i="1" s="1"/>
  <c r="AU99" i="1"/>
  <c r="AT99" i="1" s="1"/>
  <c r="AU171" i="1"/>
  <c r="AT171" i="1" s="1"/>
  <c r="AU49" i="1"/>
  <c r="AT49" i="1" s="1"/>
  <c r="AU325" i="1"/>
  <c r="AT325" i="1" s="1"/>
  <c r="AU205" i="1"/>
  <c r="AT205" i="1" s="1"/>
  <c r="AU468" i="1"/>
  <c r="AT468" i="1" s="1"/>
  <c r="AU247" i="1"/>
  <c r="AT247" i="1" s="1"/>
  <c r="AU54" i="1"/>
  <c r="AT54" i="1" s="1"/>
  <c r="AU357" i="1"/>
  <c r="AT357" i="1" s="1"/>
  <c r="AU307" i="1"/>
  <c r="AT307" i="1" s="1"/>
  <c r="AU146" i="1"/>
  <c r="AT146" i="1" s="1"/>
  <c r="AU335" i="1"/>
  <c r="AT335" i="1" s="1"/>
  <c r="AT479" i="1"/>
  <c r="AU390" i="1"/>
  <c r="AT390" i="1" s="1"/>
  <c r="AU277" i="1"/>
  <c r="AT277" i="1" s="1"/>
  <c r="AU23" i="1"/>
  <c r="AT23" i="1" s="1"/>
  <c r="AU338" i="1"/>
  <c r="AT338" i="1" s="1"/>
  <c r="AU52" i="1"/>
  <c r="AT52" i="1" s="1"/>
  <c r="AU128" i="1"/>
  <c r="AT128" i="1" s="1"/>
  <c r="AU127" i="1"/>
  <c r="AT127" i="1" s="1"/>
  <c r="AU329" i="1"/>
  <c r="AT329" i="1" s="1"/>
  <c r="AU182" i="1"/>
  <c r="AT182" i="1" s="1"/>
  <c r="AU9" i="1"/>
  <c r="AT9" i="1" s="1"/>
  <c r="AU318" i="1"/>
  <c r="AT318" i="1" s="1"/>
  <c r="AU414" i="1"/>
  <c r="AT414" i="1" s="1"/>
  <c r="AU356" i="1"/>
  <c r="AT356" i="1" s="1"/>
  <c r="AU10" i="1"/>
  <c r="AT10" i="1" s="1"/>
  <c r="AU263" i="1"/>
  <c r="AT263" i="1" s="1"/>
  <c r="AU62" i="1"/>
  <c r="AT62" i="1" s="1"/>
  <c r="AU446" i="1"/>
  <c r="AT446" i="1" s="1"/>
  <c r="AU331" i="1"/>
  <c r="AT331" i="1" s="1"/>
  <c r="AU254" i="1"/>
  <c r="AT254" i="1" s="1"/>
  <c r="AU191" i="1"/>
  <c r="AT191" i="1" s="1"/>
  <c r="AU428" i="1"/>
  <c r="AT428" i="1" s="1"/>
  <c r="AU461" i="1"/>
  <c r="AT461" i="1" s="1"/>
  <c r="AU299" i="1"/>
  <c r="AT299" i="1" s="1"/>
  <c r="AU61" i="1"/>
  <c r="AT61" i="1" s="1"/>
  <c r="AU442" i="1"/>
  <c r="AT442" i="1" s="1"/>
  <c r="AU135" i="1"/>
  <c r="AT135" i="1" s="1"/>
  <c r="AU388" i="1"/>
  <c r="AT388" i="1" s="1"/>
  <c r="AU70" i="1"/>
  <c r="AT70" i="1" s="1"/>
  <c r="AU56" i="1"/>
  <c r="AT56" i="1" s="1"/>
  <c r="AU111" i="1"/>
  <c r="AT111" i="1" s="1"/>
  <c r="AU51" i="1"/>
  <c r="AT51" i="1" s="1"/>
  <c r="AU117" i="1"/>
  <c r="AT117" i="1" s="1"/>
  <c r="AU436" i="1"/>
  <c r="AT436" i="1" s="1"/>
  <c r="AU362" i="1"/>
  <c r="AT362" i="1" s="1"/>
  <c r="AU192" i="1"/>
  <c r="AT192" i="1" s="1"/>
  <c r="AU214" i="1"/>
  <c r="AT214" i="1" s="1"/>
  <c r="AU175" i="1"/>
  <c r="AT175" i="1" s="1"/>
  <c r="AU95" i="1"/>
  <c r="AT95" i="1" s="1"/>
  <c r="AU451" i="1"/>
  <c r="AT451" i="1" s="1"/>
  <c r="AU279" i="1"/>
  <c r="AT279" i="1" s="1"/>
  <c r="AU286" i="1"/>
  <c r="AT286" i="1" s="1"/>
  <c r="AU82" i="1"/>
  <c r="AT82" i="1" s="1"/>
  <c r="AU141" i="1"/>
  <c r="AT141" i="1" s="1"/>
  <c r="AU427" i="1"/>
  <c r="AT427" i="1" s="1"/>
  <c r="AU308" i="1"/>
  <c r="AT308" i="1" s="1"/>
  <c r="AU268" i="1"/>
  <c r="AT268" i="1" s="1"/>
  <c r="AU392" i="1"/>
  <c r="AT392" i="1" s="1"/>
  <c r="AU330" i="1"/>
  <c r="AT330" i="1" s="1"/>
  <c r="AU317" i="1"/>
  <c r="AT317" i="1" s="1"/>
  <c r="AU30" i="1"/>
  <c r="AT30" i="1" s="1"/>
  <c r="AU393" i="1"/>
  <c r="AT393" i="1" s="1"/>
  <c r="AU371" i="1"/>
  <c r="AT371" i="1" s="1"/>
  <c r="AU439" i="1"/>
  <c r="AT439" i="1" s="1"/>
  <c r="AU226" i="1"/>
  <c r="AT226" i="1" s="1"/>
  <c r="AU100" i="1"/>
  <c r="AT100" i="1" s="1"/>
  <c r="AU144" i="1"/>
  <c r="AT144" i="1" s="1"/>
  <c r="AU456" i="1"/>
  <c r="AT456" i="1" s="1"/>
  <c r="AU97" i="1"/>
  <c r="AT97" i="1" s="1"/>
  <c r="AU106" i="1"/>
  <c r="AT106" i="1" s="1"/>
  <c r="AU265" i="1"/>
  <c r="AT265" i="1" s="1"/>
  <c r="AU153" i="1"/>
  <c r="AT153" i="1" s="1"/>
  <c r="AU419" i="1"/>
  <c r="AT419" i="1" s="1"/>
  <c r="AU405" i="1"/>
  <c r="AT405" i="1" s="1"/>
  <c r="AU16" i="1"/>
  <c r="AT16" i="1" s="1"/>
  <c r="AU381" i="1"/>
  <c r="AT381" i="1" s="1"/>
  <c r="AU379" i="1"/>
  <c r="AT379" i="1" s="1"/>
  <c r="AU13" i="1"/>
  <c r="AT13" i="1" s="1"/>
  <c r="AU410" i="1"/>
  <c r="AT410" i="1" s="1"/>
  <c r="AU87" i="1"/>
  <c r="AT87" i="1" s="1"/>
  <c r="AU340" i="1"/>
  <c r="AT340" i="1" s="1"/>
  <c r="AU443" i="1"/>
  <c r="AT443" i="1" s="1"/>
  <c r="AU431" i="1"/>
  <c r="AT431" i="1" s="1"/>
  <c r="AU149" i="1"/>
  <c r="AT149" i="1" s="1"/>
  <c r="AU434" i="1"/>
  <c r="AT434" i="1" s="1"/>
  <c r="AU312" i="1"/>
  <c r="AT312" i="1" s="1"/>
  <c r="AU273" i="1"/>
  <c r="AT273" i="1" s="1"/>
  <c r="AU41" i="1"/>
  <c r="AT41" i="1" s="1"/>
  <c r="AT477" i="1"/>
  <c r="AU180" i="1"/>
  <c r="AT180" i="1" s="1"/>
  <c r="AU231" i="1"/>
  <c r="AT231" i="1" s="1"/>
  <c r="AU227" i="1"/>
  <c r="AT227" i="1" s="1"/>
  <c r="AU465" i="1"/>
  <c r="AT465" i="1" s="1"/>
  <c r="AU209" i="1"/>
  <c r="AT209" i="1" s="1"/>
  <c r="AU284" i="1"/>
  <c r="AT284" i="1" s="1"/>
  <c r="AU12" i="1"/>
  <c r="AT12" i="1" s="1"/>
  <c r="AU295" i="1"/>
  <c r="AT295" i="1" s="1"/>
  <c r="AU271" i="1"/>
  <c r="AT271" i="1" s="1"/>
  <c r="AU238" i="1"/>
  <c r="AT238" i="1" s="1"/>
  <c r="AU387" i="1"/>
  <c r="AT387" i="1" s="1"/>
  <c r="AU46" i="1"/>
  <c r="AT46" i="1" s="1"/>
  <c r="AU115" i="1"/>
  <c r="AT115" i="1" s="1"/>
  <c r="AU197" i="1"/>
  <c r="AT197" i="1" s="1"/>
  <c r="AU92" i="1"/>
  <c r="AT92" i="1" s="1"/>
  <c r="AU354" i="1"/>
  <c r="AT354" i="1" s="1"/>
  <c r="AU282" i="1"/>
  <c r="AT282" i="1" s="1"/>
  <c r="AU270" i="1"/>
  <c r="AT270" i="1" s="1"/>
  <c r="AU346" i="1"/>
  <c r="AT346" i="1" s="1"/>
  <c r="AU198" i="1"/>
  <c r="AT198" i="1" s="1"/>
  <c r="AU466" i="1"/>
  <c r="AT466" i="1" s="1"/>
  <c r="AU11" i="1"/>
  <c r="AT11" i="1" s="1"/>
  <c r="AU450" i="1"/>
  <c r="AT450" i="1" s="1"/>
  <c r="AU291" i="1"/>
  <c r="AT291" i="1" s="1"/>
  <c r="AU378" i="1"/>
  <c r="AT378" i="1" s="1"/>
  <c r="AU292" i="1"/>
  <c r="AT292" i="1" s="1"/>
  <c r="AU119" i="1"/>
  <c r="AT119" i="1" s="1"/>
  <c r="AU452" i="1"/>
  <c r="AT452" i="1" s="1"/>
  <c r="AU178" i="1"/>
  <c r="AT178" i="1" s="1"/>
  <c r="AU17" i="1"/>
  <c r="AT17" i="1" s="1"/>
  <c r="AU421" i="1"/>
  <c r="AT421" i="1" s="1"/>
  <c r="AU383" i="1"/>
  <c r="AT383" i="1" s="1"/>
  <c r="AU348" i="1"/>
  <c r="AT348" i="1" s="1"/>
  <c r="AU297" i="1"/>
  <c r="AT297" i="1" s="1"/>
  <c r="AU462" i="1"/>
  <c r="AT462" i="1" s="1"/>
  <c r="AU212" i="1"/>
  <c r="AT212" i="1" s="1"/>
  <c r="AU24" i="1"/>
  <c r="AT24" i="1" s="1"/>
  <c r="AU400" i="1"/>
  <c r="AT400" i="1" s="1"/>
  <c r="AU413" i="1"/>
  <c r="AT413" i="1" s="1"/>
  <c r="AU104" i="1"/>
  <c r="AT104" i="1" s="1"/>
  <c r="AU28" i="1"/>
  <c r="AT28" i="1" s="1"/>
  <c r="AU276" i="1"/>
  <c r="AT276" i="1" s="1"/>
  <c r="AU430" i="1"/>
  <c r="AT430" i="1" s="1"/>
  <c r="AU367" i="1"/>
  <c r="AT367" i="1" s="1"/>
  <c r="AU309" i="1"/>
  <c r="AT309" i="1" s="1"/>
  <c r="AU216" i="1"/>
  <c r="AT216" i="1" s="1"/>
  <c r="AU372" i="1"/>
  <c r="AT372" i="1" s="1"/>
  <c r="AU131" i="1"/>
  <c r="AT131" i="1" s="1"/>
  <c r="AU38" i="1"/>
  <c r="AT38" i="1" s="1"/>
  <c r="AU425" i="1"/>
  <c r="AT425" i="1" s="1"/>
  <c r="AU374" i="1"/>
  <c r="AT374" i="1" s="1"/>
  <c r="AU353" i="1"/>
  <c r="AT353" i="1" s="1"/>
  <c r="AU228" i="1"/>
  <c r="AT228" i="1" s="1"/>
  <c r="AU107" i="1"/>
  <c r="AT107" i="1" s="1"/>
  <c r="AU243" i="1"/>
  <c r="AT243" i="1" s="1"/>
  <c r="AU349" i="1"/>
  <c r="AT349" i="1" s="1"/>
  <c r="AU339" i="1"/>
  <c r="AT339" i="1" s="1"/>
  <c r="AU380" i="1"/>
  <c r="AV380" i="1" s="1"/>
  <c r="AU137" i="1"/>
  <c r="AT137" i="1" s="1"/>
  <c r="AU438" i="1"/>
  <c r="AT438" i="1" s="1"/>
  <c r="AU202" i="1"/>
  <c r="AT202" i="1" s="1"/>
  <c r="AU194" i="1"/>
  <c r="AT194" i="1" s="1"/>
  <c r="AU440" i="1"/>
  <c r="AT440" i="1" s="1"/>
  <c r="AU266" i="1"/>
  <c r="AT266" i="1" s="1"/>
  <c r="AU240" i="1"/>
  <c r="AT240" i="1" s="1"/>
  <c r="AU167" i="1"/>
  <c r="AT167" i="1" s="1"/>
  <c r="AU315" i="1"/>
  <c r="AT315" i="1" s="1"/>
  <c r="AU108" i="1"/>
  <c r="AT108" i="1" s="1"/>
  <c r="AU168" i="1"/>
  <c r="AT168" i="1" s="1"/>
  <c r="AU206" i="1"/>
  <c r="AT206" i="1" s="1"/>
  <c r="AU445" i="1"/>
  <c r="AT445" i="1" s="1"/>
  <c r="AU186" i="1"/>
  <c r="AT186" i="1" s="1"/>
  <c r="AU225" i="1"/>
  <c r="AT225" i="1" s="1"/>
  <c r="AU44" i="1"/>
  <c r="AT44" i="1" s="1"/>
  <c r="AU262" i="1"/>
  <c r="AT262" i="1" s="1"/>
  <c r="AU248" i="1"/>
  <c r="AT248" i="1" s="1"/>
  <c r="AU435" i="1"/>
  <c r="AT435" i="1" s="1"/>
  <c r="AU469" i="1"/>
  <c r="AT469" i="1" s="1"/>
  <c r="AU358" i="1"/>
  <c r="AT358" i="1" s="1"/>
  <c r="AU373" i="1"/>
  <c r="AT373" i="1" s="1"/>
  <c r="AU458" i="1"/>
  <c r="AT458" i="1" s="1"/>
  <c r="AU274" i="1"/>
  <c r="AT274" i="1" s="1"/>
  <c r="AU150" i="1"/>
  <c r="AT150" i="1" s="1"/>
  <c r="AU385" i="1"/>
  <c r="AT385" i="1" s="1"/>
  <c r="AU173" i="1"/>
  <c r="AT173" i="1" s="1"/>
  <c r="AU113" i="1"/>
  <c r="AT113" i="1" s="1"/>
  <c r="AU42" i="1"/>
  <c r="AT42" i="1" s="1"/>
  <c r="AU246" i="1"/>
  <c r="AT246" i="1" s="1"/>
  <c r="AU444" i="1"/>
  <c r="AT444" i="1" s="1"/>
  <c r="AU208" i="1"/>
  <c r="AT208" i="1" s="1"/>
  <c r="AU409" i="1"/>
  <c r="AT409" i="1" s="1"/>
  <c r="AU39" i="1"/>
  <c r="AT39" i="1" s="1"/>
  <c r="AU345" i="1"/>
  <c r="AT345" i="1" s="1"/>
  <c r="AU22" i="1"/>
  <c r="AT22" i="1" s="1"/>
  <c r="AU305" i="1"/>
  <c r="AT305" i="1" s="1"/>
  <c r="AU251" i="1"/>
  <c r="AT251" i="1" s="1"/>
  <c r="AU281" i="1"/>
  <c r="AT281" i="1" s="1"/>
  <c r="AU58" i="1"/>
  <c r="AT58" i="1" s="1"/>
  <c r="AU154" i="1"/>
  <c r="AT154" i="1" s="1"/>
  <c r="AU169" i="1"/>
  <c r="AT169" i="1" s="1"/>
  <c r="AU32" i="1"/>
  <c r="AT32" i="1" s="1"/>
  <c r="AU3" i="1"/>
  <c r="AV31" i="1"/>
  <c r="AV337" i="1"/>
  <c r="C483" i="1"/>
  <c r="AV172" i="1" l="1"/>
  <c r="AV230" i="1"/>
  <c r="AV164" i="1"/>
  <c r="AV366" i="1"/>
  <c r="AV33" i="1"/>
  <c r="AV423" i="1"/>
  <c r="AV370" i="1"/>
  <c r="AV35" i="1"/>
  <c r="AV29" i="1"/>
  <c r="AV350" i="1"/>
  <c r="AV98" i="1"/>
  <c r="AV382" i="1"/>
  <c r="AV324" i="1"/>
  <c r="AV347" i="1"/>
  <c r="AV422" i="1"/>
  <c r="AV242" i="1"/>
  <c r="AV64" i="1"/>
  <c r="AV147" i="1"/>
  <c r="AV454" i="1"/>
  <c r="AV165" i="1"/>
  <c r="AV121" i="1"/>
  <c r="AV148" i="1"/>
  <c r="AV336" i="1"/>
  <c r="AV280" i="1"/>
  <c r="AV143" i="1"/>
  <c r="AV129" i="1"/>
  <c r="AV55" i="1"/>
  <c r="AV314" i="1"/>
  <c r="AV102" i="1"/>
  <c r="AV18" i="1"/>
  <c r="AV40" i="1"/>
  <c r="AV132" i="1"/>
  <c r="AV90" i="1"/>
  <c r="AV4" i="1"/>
  <c r="AV158" i="1"/>
  <c r="AV133" i="1"/>
  <c r="AV218" i="1"/>
  <c r="AV110" i="1"/>
  <c r="AV326" i="1"/>
  <c r="AV322" i="1"/>
  <c r="AV161" i="1"/>
  <c r="AV124" i="1"/>
  <c r="AV48" i="1"/>
  <c r="AV311" i="1"/>
  <c r="AV396" i="1"/>
  <c r="AV85" i="1"/>
  <c r="AV145" i="1"/>
  <c r="AV235" i="1"/>
  <c r="AV195" i="1"/>
  <c r="AV136" i="1"/>
  <c r="AV444" i="1"/>
  <c r="AV32" i="1"/>
  <c r="AV200" i="1"/>
  <c r="AV223" i="1"/>
  <c r="AV88" i="1"/>
  <c r="AV125" i="1"/>
  <c r="AV431" i="1"/>
  <c r="AV60" i="1"/>
  <c r="AV335" i="1"/>
  <c r="AV452" i="1"/>
  <c r="AV119" i="1"/>
  <c r="AT183" i="1"/>
  <c r="AV440" i="1"/>
  <c r="AV128" i="1"/>
  <c r="AV399" i="1"/>
  <c r="AV75" i="1"/>
  <c r="AV142" i="1"/>
  <c r="AV72" i="1"/>
  <c r="AV213" i="1"/>
  <c r="AV220" i="1"/>
  <c r="AV331" i="1"/>
  <c r="AV360" i="1"/>
  <c r="AV5" i="1"/>
  <c r="AV394" i="1"/>
  <c r="AV52" i="1"/>
  <c r="AV446" i="1"/>
  <c r="AV377" i="1"/>
  <c r="AV109" i="1"/>
  <c r="AV20" i="1"/>
  <c r="AV284" i="1"/>
  <c r="AV89" i="1"/>
  <c r="AV294" i="1"/>
  <c r="AV379" i="1"/>
  <c r="AV24" i="1"/>
  <c r="AV123" i="1"/>
  <c r="AV374" i="1"/>
  <c r="AV189" i="1"/>
  <c r="AV6" i="1"/>
  <c r="AV293" i="1"/>
  <c r="AV166" i="1"/>
  <c r="AV287" i="1"/>
  <c r="AV334" i="1"/>
  <c r="AV432" i="1"/>
  <c r="AV78" i="1"/>
  <c r="AV290" i="1"/>
  <c r="AV229" i="1"/>
  <c r="AV316" i="1"/>
  <c r="AV232" i="1"/>
  <c r="AV464" i="1"/>
  <c r="AV44" i="1"/>
  <c r="AV344" i="1"/>
  <c r="AV159" i="1"/>
  <c r="AV15" i="1"/>
  <c r="AV53" i="1"/>
  <c r="AV441" i="1"/>
  <c r="AV376" i="1"/>
  <c r="AV308" i="1"/>
  <c r="AV428" i="1"/>
  <c r="AV38" i="1"/>
  <c r="AV436" i="1"/>
  <c r="AV404" i="1"/>
  <c r="AV146" i="1"/>
  <c r="AV211" i="1"/>
  <c r="AV126" i="1"/>
  <c r="AV79" i="1"/>
  <c r="AV407" i="1"/>
  <c r="AV187" i="1"/>
  <c r="AV127" i="1"/>
  <c r="AV76" i="1"/>
  <c r="AV323" i="1"/>
  <c r="AV144" i="1"/>
  <c r="AV318" i="1"/>
  <c r="AV332" i="1"/>
  <c r="AV291" i="1"/>
  <c r="AV9" i="1"/>
  <c r="AV357" i="1"/>
  <c r="AV369" i="1"/>
  <c r="AV182" i="1"/>
  <c r="AV362" i="1"/>
  <c r="AV236" i="1"/>
  <c r="AV445" i="1"/>
  <c r="AV70" i="1"/>
  <c r="AV178" i="1"/>
  <c r="AV307" i="1"/>
  <c r="AV171" i="1"/>
  <c r="AV351" i="1"/>
  <c r="AV46" i="1"/>
  <c r="AV63" i="1"/>
  <c r="AV252" i="1"/>
  <c r="AV188" i="1"/>
  <c r="AV474" i="1"/>
  <c r="AV417" i="1"/>
  <c r="AV66" i="1"/>
  <c r="AV325" i="1"/>
  <c r="AV240" i="1"/>
  <c r="AV389" i="1"/>
  <c r="AV14" i="1"/>
  <c r="AV448" i="1"/>
  <c r="AV62" i="1"/>
  <c r="AV101" i="1"/>
  <c r="AV333" i="1"/>
  <c r="AV180" i="1"/>
  <c r="AV288" i="1"/>
  <c r="AV94" i="1"/>
  <c r="AV194" i="1"/>
  <c r="AV47" i="1"/>
  <c r="AV385" i="1"/>
  <c r="AV453" i="1"/>
  <c r="AV420" i="1"/>
  <c r="AV257" i="1"/>
  <c r="AV191" i="1"/>
  <c r="AV45" i="1"/>
  <c r="AV77" i="1"/>
  <c r="AV19" i="1"/>
  <c r="AV179" i="1"/>
  <c r="AV118" i="1"/>
  <c r="AV460" i="1"/>
  <c r="AV279" i="1"/>
  <c r="AV193" i="1"/>
  <c r="AV251" i="1"/>
  <c r="AV25" i="1"/>
  <c r="AV140" i="1"/>
  <c r="AV427" i="1"/>
  <c r="AV466" i="1"/>
  <c r="AV51" i="1"/>
  <c r="AV87" i="1"/>
  <c r="AV412" i="1"/>
  <c r="AV196" i="1"/>
  <c r="AV353" i="1"/>
  <c r="AV117" i="1"/>
  <c r="AV141" i="1"/>
  <c r="AV455" i="1"/>
  <c r="AV173" i="1"/>
  <c r="AV254" i="1"/>
  <c r="AV68" i="1"/>
  <c r="AV225" i="1"/>
  <c r="AV406" i="1"/>
  <c r="AV268" i="1"/>
  <c r="AV256" i="1"/>
  <c r="AV83" i="1"/>
  <c r="AV403" i="1"/>
  <c r="AV283" i="1"/>
  <c r="AV271" i="1"/>
  <c r="AV402" i="1"/>
  <c r="AT269" i="1"/>
  <c r="AV100" i="1"/>
  <c r="AV226" i="1"/>
  <c r="AV138" i="1"/>
  <c r="AV246" i="1"/>
  <c r="AV278" i="1"/>
  <c r="AV413" i="1"/>
  <c r="AV359" i="1"/>
  <c r="AV341" i="1"/>
  <c r="AV330" i="1"/>
  <c r="AV470" i="1"/>
  <c r="AV10" i="1"/>
  <c r="AV388" i="1"/>
  <c r="AV49" i="1"/>
  <c r="AV185" i="1"/>
  <c r="AV81" i="1"/>
  <c r="AV104" i="1"/>
  <c r="AV468" i="1"/>
  <c r="AV203" i="1"/>
  <c r="AV114" i="1"/>
  <c r="AV261" i="1"/>
  <c r="AV338" i="1"/>
  <c r="AV238" i="1"/>
  <c r="AV475" i="1"/>
  <c r="AV255" i="1"/>
  <c r="AV245" i="1"/>
  <c r="AV167" i="1"/>
  <c r="AV321" i="1"/>
  <c r="AV26" i="1"/>
  <c r="AV400" i="1"/>
  <c r="AV86" i="1"/>
  <c r="AV58" i="1"/>
  <c r="AV244" i="1"/>
  <c r="AV207" i="1"/>
  <c r="AV120" i="1"/>
  <c r="AV162" i="1"/>
  <c r="AV346" i="1"/>
  <c r="AV263" i="1"/>
  <c r="AV418" i="1"/>
  <c r="AV411" i="1"/>
  <c r="AV458" i="1"/>
  <c r="AV408" i="1"/>
  <c r="AV352" i="1"/>
  <c r="AV16" i="1"/>
  <c r="AV435" i="1"/>
  <c r="AV425" i="1"/>
  <c r="AV67" i="1"/>
  <c r="AV312" i="1"/>
  <c r="AV152" i="1"/>
  <c r="AV258" i="1"/>
  <c r="AV163" i="1"/>
  <c r="AV467" i="1"/>
  <c r="AV84" i="1"/>
  <c r="AV386" i="1"/>
  <c r="AV416" i="1"/>
  <c r="AV30" i="1"/>
  <c r="AV222" i="1"/>
  <c r="AV442" i="1"/>
  <c r="AV130" i="1"/>
  <c r="AV43" i="1"/>
  <c r="AV39" i="1"/>
  <c r="AV91" i="1"/>
  <c r="AV249" i="1"/>
  <c r="AV473" i="1"/>
  <c r="AV61" i="1"/>
  <c r="AV461" i="1"/>
  <c r="AV27" i="1"/>
  <c r="AV169" i="1"/>
  <c r="AV97" i="1"/>
  <c r="AV401" i="1"/>
  <c r="AV174" i="1"/>
  <c r="AV266" i="1"/>
  <c r="AV384" i="1"/>
  <c r="AV277" i="1"/>
  <c r="AV469" i="1"/>
  <c r="AV208" i="1"/>
  <c r="AV414" i="1"/>
  <c r="AV409" i="1"/>
  <c r="AV415" i="1"/>
  <c r="AV259" i="1"/>
  <c r="AV419" i="1"/>
  <c r="AV300" i="1"/>
  <c r="AV378" i="1"/>
  <c r="AV17" i="1"/>
  <c r="AV264" i="1"/>
  <c r="AV99" i="1"/>
  <c r="AV438" i="1"/>
  <c r="AV248" i="1"/>
  <c r="AV168" i="1"/>
  <c r="AV391" i="1"/>
  <c r="AV237" i="1"/>
  <c r="AV37" i="1"/>
  <c r="AV465" i="1"/>
  <c r="AV398" i="1"/>
  <c r="AV361" i="1"/>
  <c r="AV219" i="1"/>
  <c r="AV73" i="1"/>
  <c r="AV363" i="1"/>
  <c r="AV304" i="1"/>
  <c r="AV7" i="1"/>
  <c r="AV340" i="1"/>
  <c r="AV451" i="1"/>
  <c r="AV426" i="1"/>
  <c r="AV95" i="1"/>
  <c r="AV443" i="1"/>
  <c r="AV13" i="1"/>
  <c r="AV450" i="1"/>
  <c r="AV355" i="1"/>
  <c r="AV343" i="1"/>
  <c r="AV42" i="1"/>
  <c r="AV342" i="1"/>
  <c r="AV107" i="1"/>
  <c r="AV155" i="1"/>
  <c r="AV108" i="1"/>
  <c r="AV209" i="1"/>
  <c r="AV270" i="1"/>
  <c r="AV285" i="1"/>
  <c r="AV439" i="1"/>
  <c r="AV319" i="1"/>
  <c r="AV149" i="1"/>
  <c r="AV184" i="1"/>
  <c r="AV298" i="1"/>
  <c r="AT8" i="1"/>
  <c r="AV296" i="1"/>
  <c r="AV105" i="1"/>
  <c r="AV250" i="1"/>
  <c r="AV373" i="1"/>
  <c r="AV437" i="1"/>
  <c r="AV57" i="1"/>
  <c r="AV157" i="1"/>
  <c r="AV320" i="1"/>
  <c r="AV59" i="1"/>
  <c r="AV122" i="1"/>
  <c r="AV365" i="1"/>
  <c r="AV265" i="1"/>
  <c r="AV197" i="1"/>
  <c r="AV260" i="1"/>
  <c r="AV424" i="1"/>
  <c r="AV214" i="1"/>
  <c r="AV395" i="1"/>
  <c r="AV228" i="1"/>
  <c r="AV328" i="1"/>
  <c r="AV210" i="1"/>
  <c r="AV106" i="1"/>
  <c r="AV429" i="1"/>
  <c r="AV392" i="1"/>
  <c r="AV434" i="1"/>
  <c r="AV349" i="1"/>
  <c r="AV387" i="1"/>
  <c r="AV181" i="1"/>
  <c r="AV216" i="1"/>
  <c r="AV190" i="1"/>
  <c r="AV345" i="1"/>
  <c r="AV356" i="1"/>
  <c r="AV23" i="1"/>
  <c r="AV306" i="1"/>
  <c r="AV421" i="1"/>
  <c r="AV315" i="1"/>
  <c r="AV198" i="1"/>
  <c r="AV247" i="1"/>
  <c r="AV199" i="1"/>
  <c r="AV206" i="1"/>
  <c r="AV310" i="1"/>
  <c r="AV115" i="1"/>
  <c r="AV192" i="1"/>
  <c r="AV93" i="1"/>
  <c r="AV364" i="1"/>
  <c r="AV151" i="1"/>
  <c r="AV234" i="1"/>
  <c r="AV131" i="1"/>
  <c r="AV227" i="1"/>
  <c r="AV456" i="1"/>
  <c r="AV28" i="1"/>
  <c r="AV176" i="1"/>
  <c r="AV153" i="1"/>
  <c r="AV11" i="1"/>
  <c r="AV317" i="1"/>
  <c r="AV243" i="1"/>
  <c r="AV276" i="1"/>
  <c r="AV299" i="1"/>
  <c r="AV313" i="1"/>
  <c r="AV241" i="1"/>
  <c r="AV295" i="1"/>
  <c r="AV96" i="1"/>
  <c r="AV202" i="1"/>
  <c r="AV41" i="1"/>
  <c r="AV471" i="1"/>
  <c r="AV329" i="1"/>
  <c r="AV54" i="1"/>
  <c r="AV156" i="1"/>
  <c r="AV371" i="1"/>
  <c r="AV281" i="1"/>
  <c r="AV289" i="1"/>
  <c r="AV233" i="1"/>
  <c r="AV204" i="1"/>
  <c r="AV139" i="1"/>
  <c r="AV80" i="1"/>
  <c r="AV348" i="1"/>
  <c r="AV113" i="1"/>
  <c r="AV368" i="1"/>
  <c r="AV405" i="1"/>
  <c r="AV433" i="1"/>
  <c r="AV367" i="1"/>
  <c r="AV275" i="1"/>
  <c r="AV231" i="1"/>
  <c r="AV134" i="1"/>
  <c r="AV267" i="1"/>
  <c r="AV212" i="1"/>
  <c r="AT380" i="1"/>
  <c r="AV262" i="1"/>
  <c r="AV282" i="1"/>
  <c r="AV112" i="1"/>
  <c r="AV103" i="1"/>
  <c r="AV135" i="1"/>
  <c r="AV410" i="1"/>
  <c r="AV217" i="1"/>
  <c r="AV177" i="1"/>
  <c r="AV372" i="1"/>
  <c r="AV354" i="1"/>
  <c r="AV302" i="1"/>
  <c r="AV12" i="1"/>
  <c r="AV301" i="1"/>
  <c r="AV71" i="1"/>
  <c r="AT3" i="1"/>
  <c r="AU480" i="1"/>
  <c r="AV116" i="1"/>
  <c r="AV221" i="1"/>
  <c r="AV21" i="1"/>
  <c r="AV34" i="1"/>
  <c r="AV390" i="1"/>
  <c r="AV239" i="1"/>
  <c r="AV69" i="1"/>
  <c r="AV297" i="1"/>
  <c r="AV160" i="1"/>
  <c r="AV111" i="1"/>
  <c r="AV462" i="1"/>
  <c r="AV82" i="1"/>
  <c r="AV397" i="1"/>
  <c r="AV309" i="1"/>
  <c r="AV22" i="1"/>
  <c r="AV215" i="1"/>
  <c r="AV50" i="1"/>
  <c r="AV56" i="1"/>
  <c r="AV272" i="1"/>
  <c r="AV286" i="1"/>
  <c r="AV65" i="1"/>
  <c r="AV393" i="1"/>
  <c r="AV273" i="1"/>
  <c r="AV339" i="1"/>
  <c r="AV253" i="1"/>
  <c r="AV224" i="1"/>
  <c r="AV201" i="1"/>
  <c r="AV74" i="1"/>
  <c r="AV154" i="1"/>
  <c r="AV150" i="1"/>
  <c r="AV383" i="1"/>
  <c r="AV327" i="1"/>
  <c r="AV92" i="1"/>
  <c r="AV292" i="1"/>
  <c r="AV170" i="1"/>
  <c r="AV274" i="1"/>
  <c r="AV137" i="1"/>
  <c r="AV381" i="1"/>
  <c r="AV375" i="1"/>
  <c r="AV205" i="1"/>
  <c r="AV430" i="1"/>
  <c r="AV36" i="1"/>
  <c r="AV358" i="1"/>
  <c r="AV303" i="1"/>
  <c r="AV305" i="1"/>
  <c r="AV186" i="1"/>
  <c r="AV175" i="1"/>
  <c r="AV3" i="1"/>
  <c r="AT480" i="1" l="1"/>
  <c r="AV480" i="1"/>
</calcChain>
</file>

<file path=xl/sharedStrings.xml><?xml version="1.0" encoding="utf-8"?>
<sst xmlns="http://schemas.openxmlformats.org/spreadsheetml/2006/main" count="3682" uniqueCount="490">
  <si>
    <t>$1.00</t>
  </si>
  <si>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</si>
  <si>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</si>
  <si>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</si>
  <si>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</si>
  <si>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</si>
  <si>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</si>
  <si>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</si>
  <si>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</si>
  <si>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</si>
  <si>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</si>
  <si>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</si>
  <si>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</si>
  <si>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</si>
  <si>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</si>
  <si>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</si>
  <si>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</si>
  <si>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</si>
  <si>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</si>
  <si>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</si>
  <si>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</si>
  <si>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</si>
  <si>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</si>
  <si>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</si>
  <si>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</si>
  <si>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</si>
  <si>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</si>
  <si>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</si>
  <si>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</si>
  <si>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</si>
  <si>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</si>
  <si>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</si>
  <si>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</si>
  <si>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</si>
  <si>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</si>
  <si>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</si>
  <si>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</si>
  <si>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</si>
  <si>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</si>
  <si>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</si>
  <si>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</si>
  <si>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</si>
  <si>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</si>
  <si>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</si>
  <si>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</si>
  <si>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</si>
  <si>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</si>
  <si>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</si>
  <si>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</si>
  <si>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05-0128-000</t>
  </si>
  <si>
    <t>LANGAN/JEANNE/ETAL</t>
  </si>
  <si>
    <t>370 WOODBRIDGE AVENUE</t>
  </si>
  <si>
    <t>BUFFALO NY 14214</t>
  </si>
  <si>
    <t>NWNW</t>
  </si>
  <si>
    <t>28</t>
  </si>
  <si>
    <t>122</t>
  </si>
  <si>
    <t>40</t>
  </si>
  <si>
    <t>NENW</t>
  </si>
  <si>
    <t>SENW</t>
  </si>
  <si>
    <t>SWNW</t>
  </si>
  <si>
    <t>05-0129-100</t>
  </si>
  <si>
    <t>SCHMIDT/RANDY J &amp; JONELL E</t>
  </si>
  <si>
    <t>380 55TH AVENUE NW</t>
  </si>
  <si>
    <t>BENSON MN 56215</t>
  </si>
  <si>
    <t>05-0130-000</t>
  </si>
  <si>
    <t>NWSW</t>
  </si>
  <si>
    <t>NESW</t>
  </si>
  <si>
    <t>05-0131-000</t>
  </si>
  <si>
    <t>BACKMAN/MICHAEL &amp; VIRGINIA</t>
  </si>
  <si>
    <t>340 55TH AVENUE NW</t>
  </si>
  <si>
    <t>05-0132-000</t>
  </si>
  <si>
    <t>LANGAN/MICHAEL J</t>
  </si>
  <si>
    <t>870 40TH STREET NW</t>
  </si>
  <si>
    <t>DANVERS MN 56231</t>
  </si>
  <si>
    <t>05-0133-000</t>
  </si>
  <si>
    <t>SESW</t>
  </si>
  <si>
    <t>SWSW</t>
  </si>
  <si>
    <t>05-0135-000</t>
  </si>
  <si>
    <t>LIYCHIK/JOHN &amp; TANYA</t>
  </si>
  <si>
    <t>5730 162ND LANE NW</t>
  </si>
  <si>
    <t>RAMSEY MN 55303</t>
  </si>
  <si>
    <t>NENE</t>
  </si>
  <si>
    <t>29</t>
  </si>
  <si>
    <t>05-0136-000</t>
  </si>
  <si>
    <t>SWNE</t>
  </si>
  <si>
    <t>NWNE</t>
  </si>
  <si>
    <t>05-0137-000</t>
  </si>
  <si>
    <t>SENE</t>
  </si>
  <si>
    <t>05-0137-100</t>
  </si>
  <si>
    <t>NESE</t>
  </si>
  <si>
    <t>05-0138-000</t>
  </si>
  <si>
    <t>05-0139-000</t>
  </si>
  <si>
    <t>STATON/CONNOR J</t>
  </si>
  <si>
    <t>506 14TH STREET NORTH</t>
  </si>
  <si>
    <t>SWSE</t>
  </si>
  <si>
    <t>05-0139-100</t>
  </si>
  <si>
    <t>LANGAN/JOSEPH/ETAL</t>
  </si>
  <si>
    <t>855 50TH STREET NW</t>
  </si>
  <si>
    <t>NWSE</t>
  </si>
  <si>
    <t>05-0141-000</t>
  </si>
  <si>
    <t>SESE</t>
  </si>
  <si>
    <t>05-0142-000</t>
  </si>
  <si>
    <t>30</t>
  </si>
  <si>
    <t>05-0143-000</t>
  </si>
  <si>
    <t>05-0144-000</t>
  </si>
  <si>
    <t>05-0144-100</t>
  </si>
  <si>
    <t>05-0145-000</t>
  </si>
  <si>
    <t>KENNA/TIMOTHY &amp; MARGARET</t>
  </si>
  <si>
    <t>117 WINDING CANYON LANE</t>
  </si>
  <si>
    <t>FOLSOM CA 95630</t>
  </si>
  <si>
    <t>05-0145-100</t>
  </si>
  <si>
    <t>STATE OF MINNESOTA-DNR</t>
  </si>
  <si>
    <t>TAX SPECIALIST BOX 30 500 LAFAYETTE ROAD</t>
  </si>
  <si>
    <t>ST PAUL MN 55155</t>
  </si>
  <si>
    <t>05-0146-000</t>
  </si>
  <si>
    <t>FEUCHTENBERGER/DIANE B</t>
  </si>
  <si>
    <t>16 RIVERSIDE ROAD</t>
  </si>
  <si>
    <t>MORRIS MN 56267</t>
  </si>
  <si>
    <t>05-0146-100</t>
  </si>
  <si>
    <t>05-0147-000</t>
  </si>
  <si>
    <t>GEYER/CHRISTOPHER L</t>
  </si>
  <si>
    <t>310 70TH AVE NW</t>
  </si>
  <si>
    <t>05-0147-100</t>
  </si>
  <si>
    <t>05-0147-200</t>
  </si>
  <si>
    <t>31</t>
  </si>
  <si>
    <t>05-0147-300</t>
  </si>
  <si>
    <t>STATE OF MINNESOTA</t>
  </si>
  <si>
    <t>NO ADDRESS</t>
  </si>
  <si>
    <t>0</t>
  </si>
  <si>
    <t>05-0148-000</t>
  </si>
  <si>
    <t>05-0150-000</t>
  </si>
  <si>
    <t>STATE OF MN-LAND &amp; MINERALS</t>
  </si>
  <si>
    <t>TAX SPECIALIST, BOX 45 500 LAFAYETTE ROAD</t>
  </si>
  <si>
    <t>05-0151-000</t>
  </si>
  <si>
    <t>LANGAN ENTERPRISES LLC</t>
  </si>
  <si>
    <t>05-0152-000</t>
  </si>
  <si>
    <t>SCHNITZLER/JOANN/REV TRUST/AND</t>
  </si>
  <si>
    <t>930 ADA AVENUE</t>
  </si>
  <si>
    <t>05-0152-001</t>
  </si>
  <si>
    <t>05-0153-000</t>
  </si>
  <si>
    <t>LINEHAN/KIMBERLY/ETAL</t>
  </si>
  <si>
    <t>1527 NIAGARA STREET</t>
  </si>
  <si>
    <t>WACONIA MN 55387</t>
  </si>
  <si>
    <t>05-0153-100</t>
  </si>
  <si>
    <t>05-0154-000</t>
  </si>
  <si>
    <t>32</t>
  </si>
  <si>
    <t>05-0155-000</t>
  </si>
  <si>
    <t>SCHMIDT/JAY E &amp; JOEL L</t>
  </si>
  <si>
    <t>504 7TH STREET NE</t>
  </si>
  <si>
    <t>NEW PRAGUE MN 56071</t>
  </si>
  <si>
    <t>05-0156-000</t>
  </si>
  <si>
    <t>LUND/LAVON F &amp; VERA E</t>
  </si>
  <si>
    <t>190 100TH AVE NW</t>
  </si>
  <si>
    <t>05-0156-100</t>
  </si>
  <si>
    <t>05-0156-200</t>
  </si>
  <si>
    <t>05-0157-000</t>
  </si>
  <si>
    <t>DOYLE/ROBERT W &amp; MONICA M/TRUS</t>
  </si>
  <si>
    <t>830 60TH STREET NW</t>
  </si>
  <si>
    <t>05-0158-000</t>
  </si>
  <si>
    <t>05-0159-000</t>
  </si>
  <si>
    <t>05-0160-000</t>
  </si>
  <si>
    <t>OFFUTT COMPANY/R D/AND</t>
  </si>
  <si>
    <t>PO BOX 7160</t>
  </si>
  <si>
    <t>FARGO ND 58106</t>
  </si>
  <si>
    <t>33</t>
  </si>
  <si>
    <t>05-0161-000</t>
  </si>
  <si>
    <t>05-0162-000</t>
  </si>
  <si>
    <t>05-0163-000</t>
  </si>
  <si>
    <t>05-0164-000</t>
  </si>
  <si>
    <t>LANGAN/PATRICK J &amp; MARY K W</t>
  </si>
  <si>
    <t>405 MEADOW LANE</t>
  </si>
  <si>
    <t>10TH ST SW</t>
  </si>
  <si>
    <t>10</t>
  </si>
  <si>
    <t>121</t>
  </si>
  <si>
    <t>3</t>
  </si>
  <si>
    <t>4</t>
  </si>
  <si>
    <t>5</t>
  </si>
  <si>
    <t>9</t>
  </si>
  <si>
    <t>13-0001-000</t>
  </si>
  <si>
    <t>WERSINGER/DONALD &amp; RITA</t>
  </si>
  <si>
    <t>590 30TH ST SW</t>
  </si>
  <si>
    <t>1</t>
  </si>
  <si>
    <t>41</t>
  </si>
  <si>
    <t>13-0006-000</t>
  </si>
  <si>
    <t>NAGLER/DAVID &amp; JOCILE</t>
  </si>
  <si>
    <t>510 SANFORD ROAD</t>
  </si>
  <si>
    <t>13-0006-050</t>
  </si>
  <si>
    <t>140 80TH AVENUE NW</t>
  </si>
  <si>
    <t>13-0006-100</t>
  </si>
  <si>
    <t>13-0055-000</t>
  </si>
  <si>
    <t>HUGHES TRADING CO INC</t>
  </si>
  <si>
    <t>120 80TH AVENUE SW</t>
  </si>
  <si>
    <t>12</t>
  </si>
  <si>
    <t>13-0056-000</t>
  </si>
  <si>
    <t>HUGHES/NATHAN D &amp; ERIKA L</t>
  </si>
  <si>
    <t>13-0056-100</t>
  </si>
  <si>
    <t>17-0042-000</t>
  </si>
  <si>
    <t>J &amp; J FARMS INC</t>
  </si>
  <si>
    <t>995 70TH STREET SW</t>
  </si>
  <si>
    <t>17-0043-000</t>
  </si>
  <si>
    <t>HOBERG/WILLIAM &amp; JUDY K</t>
  </si>
  <si>
    <t>503 17TH STREET NORTH</t>
  </si>
  <si>
    <t>17-0044-000</t>
  </si>
  <si>
    <t>GOFF/PHILIP &amp; MICHAEL</t>
  </si>
  <si>
    <t>1801 HOBAN AVENUE</t>
  </si>
  <si>
    <t>17-0044-100</t>
  </si>
  <si>
    <t>UNITED STATES OF AMERICA</t>
  </si>
  <si>
    <t>17-0045-000</t>
  </si>
  <si>
    <t>17-0046-000</t>
  </si>
  <si>
    <t>17-0047-000</t>
  </si>
  <si>
    <t>17-0047-100</t>
  </si>
  <si>
    <t>17-0048-000</t>
  </si>
  <si>
    <t>17-0049-000</t>
  </si>
  <si>
    <t>NAGLER/DONALD/FAMILY TRUST</t>
  </si>
  <si>
    <t>6</t>
  </si>
  <si>
    <t>17-0049-100</t>
  </si>
  <si>
    <t>17-0050-000</t>
  </si>
  <si>
    <t>WERSINGER/STEVEN &amp; CYNTHIA</t>
  </si>
  <si>
    <t>145 80TH AVE SW</t>
  </si>
  <si>
    <t>17-0051-000</t>
  </si>
  <si>
    <t>17-0052-000</t>
  </si>
  <si>
    <t>7</t>
  </si>
  <si>
    <t>17-0053-000</t>
  </si>
  <si>
    <t>17-0054-000</t>
  </si>
  <si>
    <t>17-0055-000</t>
  </si>
  <si>
    <t>NAGLER/TIMOTHY</t>
  </si>
  <si>
    <t>17-0055-100</t>
  </si>
  <si>
    <t>NAGLER/TIMOTHY &amp; ERIN M</t>
  </si>
  <si>
    <t>175 80TH AVENUE SW</t>
  </si>
  <si>
    <t>17-0056-000</t>
  </si>
  <si>
    <t>17-0056-200</t>
  </si>
  <si>
    <t>8</t>
  </si>
  <si>
    <t>17-0056-300</t>
  </si>
  <si>
    <t>17-0057-000</t>
  </si>
  <si>
    <t>17-0057-001</t>
  </si>
  <si>
    <t>17-0058-000</t>
  </si>
  <si>
    <t>MCCARTHY FARMS OF BENSON INC</t>
  </si>
  <si>
    <t>PO BOX 157</t>
  </si>
  <si>
    <t>17-0059-000</t>
  </si>
  <si>
    <t>BENSON LIVING TRUST/RANDALL</t>
  </si>
  <si>
    <t>206 18TH STREET NORTH</t>
  </si>
  <si>
    <t>17-0060-000</t>
  </si>
  <si>
    <t>17-0061-000</t>
  </si>
  <si>
    <t>WERSINGER/KEVIN &amp; LACIE</t>
  </si>
  <si>
    <t>640 30TH STREET SW</t>
  </si>
  <si>
    <t>17-0062-000</t>
  </si>
  <si>
    <t>JERGENSON/JOHN R &amp; SHARON</t>
  </si>
  <si>
    <t>1130 OAKWOOD AVENUE</t>
  </si>
  <si>
    <t>17-0063-000</t>
  </si>
  <si>
    <t>ANDERSON/WARRENN C</t>
  </si>
  <si>
    <t>46675 STATE HWY 28</t>
  </si>
  <si>
    <t>17-0065-000</t>
  </si>
  <si>
    <t>17-0066-000</t>
  </si>
  <si>
    <t>17-0066-100</t>
  </si>
  <si>
    <t>HOBERG/ROBERT R &amp; KRISTA K</t>
  </si>
  <si>
    <t>435 HIGHWAY 12 SW</t>
  </si>
  <si>
    <t>17-0067-000</t>
  </si>
  <si>
    <t>17-0068-000</t>
  </si>
  <si>
    <t>17-0069-000</t>
  </si>
  <si>
    <t>SCHMIDT/CLARICE M/REV LIV TR</t>
  </si>
  <si>
    <t>TO:RICHARD SCHMIDT 26130 MITCHELL COURT</t>
  </si>
  <si>
    <t>NISSWA MN 56468</t>
  </si>
  <si>
    <t>17-0070-000</t>
  </si>
  <si>
    <t>17-0071-000</t>
  </si>
  <si>
    <t>MOLDEN/DUWAYNE &amp; MARLENE</t>
  </si>
  <si>
    <t>455 HWY 12 SW</t>
  </si>
  <si>
    <t>17-0071-100</t>
  </si>
  <si>
    <t>17-0072-000</t>
  </si>
  <si>
    <t>17-0073-000</t>
  </si>
  <si>
    <t>ANTOLICK/STANLEY</t>
  </si>
  <si>
    <t>470 HWY 12 SW</t>
  </si>
  <si>
    <t>17-0074-000</t>
  </si>
  <si>
    <t>ZIEGLER/TIMOTHY</t>
  </si>
  <si>
    <t>418 MCCAULEY STREET</t>
  </si>
  <si>
    <t>MANKATO MN 56001</t>
  </si>
  <si>
    <t>17-0075-000</t>
  </si>
  <si>
    <t>JTC INC</t>
  </si>
  <si>
    <t>932 70TH STREET SW</t>
  </si>
  <si>
    <t>11</t>
  </si>
  <si>
    <t>17-0077-000</t>
  </si>
  <si>
    <t>WALTON/ALICIA/ETAL</t>
  </si>
  <si>
    <t>370 10TH STREET SW</t>
  </si>
  <si>
    <t>17-0078-000</t>
  </si>
  <si>
    <t>17-0098-000</t>
  </si>
  <si>
    <t>SUKKE/ROBERT/ETAL</t>
  </si>
  <si>
    <t>2557 130TH LANE NW</t>
  </si>
  <si>
    <t>COON RAPIDS MN 55448</t>
  </si>
  <si>
    <t>14</t>
  </si>
  <si>
    <t>17-0099-000</t>
  </si>
  <si>
    <t>17-0100-000</t>
  </si>
  <si>
    <t>MBMK PROP. LTD. PARTNERSHIP</t>
  </si>
  <si>
    <t>4531 ROBIN CIRCLE</t>
  </si>
  <si>
    <t>MINNEAPOLIS MN 55422</t>
  </si>
  <si>
    <t>17-0101-000</t>
  </si>
  <si>
    <t>MCGEE/ROSALIE J</t>
  </si>
  <si>
    <t>300 40TH AVE SW</t>
  </si>
  <si>
    <t>17-0103-000</t>
  </si>
  <si>
    <t>15</t>
  </si>
  <si>
    <t>17-0104-000</t>
  </si>
  <si>
    <t>AHRNDT/RANDALL J &amp; LINDA M</t>
  </si>
  <si>
    <t>17437 STATE HIGHWAY 22</t>
  </si>
  <si>
    <t>LITCHFIELD MN 55355</t>
  </si>
  <si>
    <t>17-0105-000</t>
  </si>
  <si>
    <t>AHRNDT/LARRY</t>
  </si>
  <si>
    <t>280 45TH AVENUE SW</t>
  </si>
  <si>
    <t>17-0106-000</t>
  </si>
  <si>
    <t>17-0107-000</t>
  </si>
  <si>
    <t>17-0108-000</t>
  </si>
  <si>
    <t>16</t>
  </si>
  <si>
    <t>17-0108-100</t>
  </si>
  <si>
    <t>JERGENSON/KEVIN &amp; JULIE</t>
  </si>
  <si>
    <t>555 HWY 12 SW</t>
  </si>
  <si>
    <t>17-0109-000</t>
  </si>
  <si>
    <t>17-0110-000</t>
  </si>
  <si>
    <t>17-0110-100</t>
  </si>
  <si>
    <t>17-0111-000</t>
  </si>
  <si>
    <t>17-0112-000</t>
  </si>
  <si>
    <t>17-0113-000</t>
  </si>
  <si>
    <t>17-0114-000</t>
  </si>
  <si>
    <t>17-0114-100</t>
  </si>
  <si>
    <t>HILLEREN/RANDALL K &amp; DEBRA K</t>
  </si>
  <si>
    <t>1045 30TH AVENUE SE</t>
  </si>
  <si>
    <t>21</t>
  </si>
  <si>
    <t>17-0115-000</t>
  </si>
  <si>
    <t>17-0117-000</t>
  </si>
  <si>
    <t>17</t>
  </si>
  <si>
    <t>17-0117-100</t>
  </si>
  <si>
    <t>MCH-II FAM LTD PARTNERSHIP</t>
  </si>
  <si>
    <t>416 DUPONT AVENUE NE BOX 10</t>
  </si>
  <si>
    <t>RENVILLE MN 56284</t>
  </si>
  <si>
    <t>17-0117-200</t>
  </si>
  <si>
    <t>17-0118-000</t>
  </si>
  <si>
    <t>WERSINGER/JARID</t>
  </si>
  <si>
    <t>220 60TH AVENUE SW</t>
  </si>
  <si>
    <t>17-0119-000</t>
  </si>
  <si>
    <t>17-0121-000</t>
  </si>
  <si>
    <t>17-0132-000</t>
  </si>
  <si>
    <t>20</t>
  </si>
  <si>
    <t>17-0137-000</t>
  </si>
  <si>
    <t>GOFF/JAMES &amp; JEROME</t>
  </si>
  <si>
    <t>708 10TH STREET SOUTH</t>
  </si>
  <si>
    <t>17-0138-000</t>
  </si>
  <si>
    <t>ASCHEMAN/DONNA</t>
  </si>
  <si>
    <t>2025 ROBERT STREET</t>
  </si>
  <si>
    <t>17-0139-000</t>
  </si>
  <si>
    <t>17-0140-000</t>
  </si>
  <si>
    <t>17-0140-100</t>
  </si>
  <si>
    <t>17-0141-000</t>
  </si>
  <si>
    <t>17-0142-000</t>
  </si>
  <si>
    <t>MCGEE/CHARLOTTE &amp; ROSALIE</t>
  </si>
  <si>
    <t>585 40TH ST SW</t>
  </si>
  <si>
    <t>17-0143-000</t>
  </si>
  <si>
    <t>17-0144-000</t>
  </si>
  <si>
    <t>17-0145-000</t>
  </si>
  <si>
    <t>HAGEN FAMILY FARM TRUST</t>
  </si>
  <si>
    <t>259 15TH LANE NE</t>
  </si>
  <si>
    <t>17-0146-000</t>
  </si>
  <si>
    <t>22</t>
  </si>
  <si>
    <t>17-0146-100</t>
  </si>
  <si>
    <t>MCGEE/ROBERT M &amp; SHEILA</t>
  </si>
  <si>
    <t>315 45TH AVE SW</t>
  </si>
  <si>
    <t>17-0147-000</t>
  </si>
  <si>
    <t>ANDERSON/WARRENN &amp; GERALDINE</t>
  </si>
  <si>
    <t>17-0148-000</t>
  </si>
  <si>
    <t>O'LEARY FARMS/W.K./INC</t>
  </si>
  <si>
    <t>870 70TH STREET SW</t>
  </si>
  <si>
    <t>17-0151-000</t>
  </si>
  <si>
    <t>17-0152-000</t>
  </si>
  <si>
    <t>17-0152-100</t>
  </si>
  <si>
    <t>PAGEL/ALAN D AND JANET</t>
  </si>
  <si>
    <t>330 45TH AVENUE SOUTH</t>
  </si>
  <si>
    <t>17-0153-000</t>
  </si>
  <si>
    <t>BERENS/DONALD &amp; BARBARA</t>
  </si>
  <si>
    <t>3135 PENNSYLVANIA AVENUE</t>
  </si>
  <si>
    <t>ST LOUIS PARK MN 55426</t>
  </si>
  <si>
    <t>17-0181-000</t>
  </si>
  <si>
    <t>27</t>
  </si>
  <si>
    <t>17-0189-000</t>
  </si>
  <si>
    <t>ANDERSON/WAYNE &amp; CONNIE</t>
  </si>
  <si>
    <t>930 CENTER STREET SOUTH</t>
  </si>
  <si>
    <t>TRACY MN 56175</t>
  </si>
  <si>
    <t>17-0190-000</t>
  </si>
  <si>
    <t>17-0192-000</t>
  </si>
  <si>
    <t>O'LEARY FARMS INC/W K</t>
  </si>
  <si>
    <t>17-0192-100</t>
  </si>
  <si>
    <t>17-0192-200</t>
  </si>
  <si>
    <t>17-0192-300</t>
  </si>
  <si>
    <t>FRIEDLEIN/RICHARD &amp; CHARLENE</t>
  </si>
  <si>
    <t>2675 ELM ST NORTH</t>
  </si>
  <si>
    <t>MAPLEWOOD MN 55109</t>
  </si>
  <si>
    <t>17-0193-000</t>
  </si>
  <si>
    <t>17-0194-000</t>
  </si>
  <si>
    <t>17-0194-100</t>
  </si>
  <si>
    <t>MCGEE/JESS A &amp; ANGELA K</t>
  </si>
  <si>
    <t>587 40TH STREET SW</t>
  </si>
  <si>
    <t>17-0195-000</t>
  </si>
  <si>
    <t>17-0196-100</t>
  </si>
  <si>
    <t>17-0197-000</t>
  </si>
  <si>
    <t>FLOWER/LUVERNE J</t>
  </si>
  <si>
    <t>410 HWY 29 SW</t>
  </si>
  <si>
    <t>17-0197-100</t>
  </si>
  <si>
    <t>SIX MILE GROVE TOWNSHIP</t>
  </si>
  <si>
    <t>420 MINNESOTA AVENUE</t>
  </si>
  <si>
    <t>19-0112-000</t>
  </si>
  <si>
    <t>WALLACE FAMILY REV TRUST</t>
  </si>
  <si>
    <t>370 100TH AVENUE NW</t>
  </si>
  <si>
    <t>25</t>
  </si>
  <si>
    <t>19-0155-000</t>
  </si>
  <si>
    <t>BEYER/LLOYD</t>
  </si>
  <si>
    <t>1175 40TH ST NW</t>
  </si>
  <si>
    <t>HOLLOWAY MN 56249</t>
  </si>
  <si>
    <t>36</t>
  </si>
  <si>
    <t>20TH ST SW</t>
  </si>
  <si>
    <t>30TH ST SW</t>
  </si>
  <si>
    <t>CLONTARF MN 56266</t>
  </si>
  <si>
    <t>40TH ST SW</t>
  </si>
  <si>
    <t>45TH AVE NW</t>
  </si>
  <si>
    <t>45TH AVE SW</t>
  </si>
  <si>
    <t>60TH AVE SW</t>
  </si>
  <si>
    <t>65TH AVE NW</t>
  </si>
  <si>
    <t>70TH AVE NW</t>
  </si>
  <si>
    <t>CR 14 SW</t>
  </si>
  <si>
    <t>P.O. BOX 241 1635 HOBAN AVENUE</t>
  </si>
  <si>
    <t>CR 15 NW</t>
  </si>
  <si>
    <t>CR 20 NW</t>
  </si>
  <si>
    <t>CR 57 NW</t>
  </si>
  <si>
    <t>CR 73 NW</t>
  </si>
  <si>
    <t>CR 75 NW</t>
  </si>
  <si>
    <t>CR 76 NW</t>
  </si>
  <si>
    <t>US HWY 12 SW</t>
  </si>
  <si>
    <t>1000 HIGHWAY 10 WEST</t>
  </si>
  <si>
    <t>DETROIT LAKES MN 56501</t>
  </si>
  <si>
    <t>TOTAL WATERSHED ACRES:</t>
  </si>
  <si>
    <t>US HWYS</t>
  </si>
  <si>
    <t>SWIFT CO RDS</t>
  </si>
  <si>
    <t>CLONTARF TWP RDS</t>
  </si>
  <si>
    <t>SIX MILE GROVE TWP RDS</t>
  </si>
  <si>
    <t>MARYSLAND TWP RDS</t>
  </si>
  <si>
    <t>13-0002-000</t>
  </si>
  <si>
    <t>WERSINGER/TROY</t>
  </si>
  <si>
    <t>190 80TH AVE NW</t>
  </si>
  <si>
    <t>13-0003-000</t>
  </si>
  <si>
    <t>19-0107-000</t>
  </si>
  <si>
    <t>ARNOLD/THOMAS A &amp; KATHRYN</t>
  </si>
  <si>
    <t>2055 20TH STREET NW</t>
  </si>
  <si>
    <t>APPLETON MN 56208</t>
  </si>
  <si>
    <t>19-0107-100</t>
  </si>
  <si>
    <t>CARROLL/CHAD J &amp; JULIE</t>
  </si>
  <si>
    <t>355 90TH AVENUE NW</t>
  </si>
  <si>
    <t>19-0108-000</t>
  </si>
  <si>
    <t>19-0109-000</t>
  </si>
  <si>
    <t>19-0109-100</t>
  </si>
  <si>
    <t>BUISMAN/BRUCE W</t>
  </si>
  <si>
    <t>860 30TH STREET NW</t>
  </si>
  <si>
    <t>19-0111-000</t>
  </si>
  <si>
    <t>19-0113-000</t>
  </si>
  <si>
    <t>26</t>
  </si>
  <si>
    <t>19-0114-000</t>
  </si>
  <si>
    <t>19-0117-050</t>
  </si>
  <si>
    <t>GADES/NATHAN</t>
  </si>
  <si>
    <t>103 5TH STREET NORTH</t>
  </si>
  <si>
    <t>19-0117-100</t>
  </si>
  <si>
    <t>REUSS/DALE &amp; MELODY</t>
  </si>
  <si>
    <t>465 90TH AVENUE NW</t>
  </si>
  <si>
    <t>35</t>
  </si>
  <si>
    <t>MARSHALL MN 56258</t>
  </si>
  <si>
    <t>301 SOUTH O'CONNELL STREET</t>
  </si>
  <si>
    <t>GALLAGHER FAMILY FARMS LLC</t>
  </si>
  <si>
    <t>19-0152-000</t>
  </si>
  <si>
    <t>19-0156-000</t>
  </si>
  <si>
    <t>19-0157-000</t>
  </si>
  <si>
    <t>WERSINGER/GERALD</t>
  </si>
  <si>
    <t>509 MEADOW LANE</t>
  </si>
  <si>
    <t>19-0158-000</t>
  </si>
  <si>
    <t>HUGHES/JEENA</t>
  </si>
  <si>
    <t>23808 NORTH LAKESHORE DRIVE</t>
  </si>
  <si>
    <t>GLENWOOD MN 56334</t>
  </si>
  <si>
    <t>DANVERS, MN 56231</t>
  </si>
  <si>
    <t>90TH AVE NW</t>
  </si>
  <si>
    <t>40TH AVE NW</t>
  </si>
  <si>
    <t>TARA TWP RDS</t>
  </si>
  <si>
    <t>OUTLETTING BENEFITS</t>
  </si>
  <si>
    <t>CD 7</t>
  </si>
  <si>
    <t>CD 23</t>
  </si>
  <si>
    <t>JCD 9</t>
  </si>
  <si>
    <t>TOTAL BENEFITS WITH OUTLET BENEFITS</t>
  </si>
  <si>
    <t>MARYSLAND TWP C/O CHERYL BEYER 275 130TH AVE SW</t>
  </si>
  <si>
    <t>TARA TWP C/O PATTI BUYCK 520 110TH AVE NW</t>
  </si>
  <si>
    <t>SIX MILE GROVE TWP C/O SARA WERSINGER 420 MINNESOTA AVENUE</t>
  </si>
  <si>
    <t>CLONTARF TWP C/O ANNE SCHIRMER P.O. BOX 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</si>
</sst>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JBN\9700\9740\9740_0036\GIS\Data\3_Tabular_Reports\Group_1\JD08%20US%20CD83\tabular\JD8_US83_Exhibit_A_18AUG.xlsx" TargetMode="External"/><Relationship Id="rId1" Type="http://schemas.openxmlformats.org/officeDocument/2006/relationships/externalLinkPath" Target="/JBN/9700/9740/9740_0036/GIS/Data/3_Tabular_Reports/Group_1/JD08%20US%20CD83/tabular/JD8_US83_Exhibit_A_18AU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AP1" t="str">
            <v>$1.00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83"/>
  <sheetViews>
    <sheetView tabSelected="1" zoomScaleNormal="100" workbookViewId="0">
      <pane xSplit="2" ySplit="2" topLeftCell="AN447" activePane="bottomRight" state="frozen"/>
      <selection pane="topRight" activeCell="C1" sqref="C1"/>
      <selection pane="bottomLeft" activeCell="A3" sqref="A3"/>
      <selection pane="bottomRight" activeCell="AV414" sqref="AV414:AV415"/>
    </sheetView>
  </sheetViews>
  <sheetFormatPr defaultRowHeight="14.4" x14ac:dyDescent="0.3"/>
  <cols>
    <col min="1" max="1" width="14.6640625" style="1" customWidth="1"/>
    <col min="2" max="2" width="35.6640625" style="1" customWidth="1"/>
    <col min="3" max="3" width="30.6640625" style="1" customWidth="1"/>
    <col min="4" max="4" width="25.6640625" style="1" customWidth="1"/>
    <col min="5" max="5" width="20.6640625" style="1" customWidth="1"/>
    <col min="6" max="8" width="9.6640625" style="1" customWidth="1"/>
    <col min="9" max="12" width="17.6640625" style="2" customWidth="1"/>
    <col min="13" max="13" width="20.6640625" style="3" customWidth="1"/>
    <col min="14" max="14" width="13.6640625" style="4" customWidth="1"/>
    <col min="15" max="15" width="13.6640625" style="5" customWidth="1"/>
    <col min="16" max="16" width="13.6640625" style="6" customWidth="1"/>
    <col min="17" max="17" width="13.6640625" style="5" customWidth="1"/>
    <col min="18" max="18" width="13.6640625" style="7" customWidth="1"/>
    <col min="19" max="19" width="13.6640625" style="5" customWidth="1"/>
    <col min="20" max="20" width="13.6640625" style="8" customWidth="1"/>
    <col min="21" max="21" width="13.6640625" style="5" customWidth="1"/>
    <col min="22" max="22" width="17.6640625" style="2" customWidth="1"/>
    <col min="23" max="23" width="17.6640625" style="5" customWidth="1"/>
    <col min="24" max="24" width="17.6640625" style="2" customWidth="1"/>
    <col min="25" max="25" width="17.6640625" style="5" customWidth="1"/>
    <col min="26" max="26" width="17.6640625" style="9" customWidth="1"/>
    <col min="27" max="27" width="17.6640625" style="5" customWidth="1"/>
    <col min="28" max="28" width="17.6640625" style="10" customWidth="1"/>
    <col min="29" max="29" width="17.6640625" style="5" customWidth="1"/>
    <col min="30" max="31" width="17.6640625" style="2" customWidth="1"/>
    <col min="32" max="32" width="17.6640625" style="5" customWidth="1"/>
    <col min="33" max="33" width="17.6640625" style="9" customWidth="1"/>
    <col min="34" max="34" width="17.6640625" style="5" customWidth="1"/>
    <col min="35" max="35" width="19.6640625" style="2" customWidth="1"/>
    <col min="36" max="36" width="19.6640625" style="5" customWidth="1"/>
    <col min="37" max="37" width="17.6640625" style="3" customWidth="1"/>
    <col min="38" max="38" width="17.6640625" style="5" customWidth="1"/>
    <col min="39" max="39" width="17.6640625" style="3" customWidth="1"/>
    <col min="40" max="40" width="17.6640625" style="5" customWidth="1"/>
    <col min="41" max="41" width="17.6640625" style="2" customWidth="1"/>
    <col min="42" max="42" width="17.6640625" style="5" customWidth="1"/>
    <col min="43" max="44" width="17.6640625" style="2" customWidth="1"/>
    <col min="45" max="46" width="17.6640625" style="5" customWidth="1"/>
    <col min="47" max="47" width="17.6640625" style="11" customWidth="1"/>
    <col min="48" max="48" width="17.6640625" style="5" customWidth="1"/>
  </cols>
  <sheetData>
    <row r="1" spans="1:48" x14ac:dyDescent="0.3">
      <c r="AL1" s="5">
        <v>3112.8</v>
      </c>
      <c r="AN1" s="5">
        <v>5188</v>
      </c>
      <c r="AP1" s="5" t="s">
        <v>0</v>
      </c>
      <c r="AV1" s="5" t="s">
        <v>1</v>
      </c>
    </row>
    <row r="2" spans="1:48" ht="68.099999999999994" customHeight="1" x14ac:dyDescent="0.3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3" t="s">
        <v>14</v>
      </c>
      <c r="N2" s="14" t="s">
        <v>15</v>
      </c>
      <c r="O2" s="12" t="s">
        <v>16</v>
      </c>
      <c r="P2" s="15" t="s">
        <v>17</v>
      </c>
      <c r="Q2" s="12" t="s">
        <v>18</v>
      </c>
      <c r="R2" s="16" t="s">
        <v>19</v>
      </c>
      <c r="S2" s="12" t="s">
        <v>20</v>
      </c>
      <c r="T2" s="17" t="s">
        <v>21</v>
      </c>
      <c r="U2" s="12" t="s">
        <v>22</v>
      </c>
      <c r="V2" s="12" t="s">
        <v>23</v>
      </c>
      <c r="W2" s="12" t="s">
        <v>24</v>
      </c>
      <c r="X2" s="12" t="s">
        <v>25</v>
      </c>
      <c r="Y2" s="12" t="s">
        <v>26</v>
      </c>
      <c r="Z2" s="18" t="s">
        <v>27</v>
      </c>
      <c r="AA2" s="12" t="s">
        <v>28</v>
      </c>
      <c r="AB2" s="19" t="s">
        <v>29</v>
      </c>
      <c r="AC2" s="12" t="s">
        <v>30</v>
      </c>
      <c r="AD2" s="12" t="s">
        <v>31</v>
      </c>
      <c r="AE2" s="12" t="s">
        <v>32</v>
      </c>
      <c r="AF2" s="12" t="s">
        <v>33</v>
      </c>
      <c r="AG2" s="18" t="s">
        <v>34</v>
      </c>
      <c r="AH2" s="12" t="s">
        <v>35</v>
      </c>
      <c r="AI2" s="12" t="s">
        <v>36</v>
      </c>
      <c r="AJ2" s="12" t="s">
        <v>37</v>
      </c>
      <c r="AK2" s="13" t="s">
        <v>38</v>
      </c>
      <c r="AL2" s="12" t="s">
        <v>39</v>
      </c>
      <c r="AM2" s="13" t="s">
        <v>40</v>
      </c>
      <c r="AN2" s="12" t="s">
        <v>41</v>
      </c>
      <c r="AO2" s="12" t="s">
        <v>42</v>
      </c>
      <c r="AP2" s="12" t="s">
        <v>43</v>
      </c>
      <c r="AQ2" s="12" t="s">
        <v>44</v>
      </c>
      <c r="AR2" s="12" t="s">
        <v>45</v>
      </c>
      <c r="AS2" s="12" t="s">
        <v>46</v>
      </c>
      <c r="AT2" s="12" t="s">
        <v>485</v>
      </c>
      <c r="AU2" s="12" t="s">
        <v>47</v>
      </c>
      <c r="AV2" s="12" t="s">
        <v>48</v>
      </c>
    </row>
    <row r="3" spans="1:48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2">
        <v>140.48871356800001</v>
      </c>
      <c r="J3" s="2">
        <v>38.14</v>
      </c>
      <c r="K3" s="2">
        <f t="shared" ref="K3" si="0">SUM(N3,P3,R3,T3,V3,X3,Z3,AB3,AE3,AG3,AI3)</f>
        <v>24.75</v>
      </c>
      <c r="L3" s="2">
        <f t="shared" ref="L3" si="1">SUM(M3,AD3,AK3,AM3,AO3,AQ3,AR3)</f>
        <v>0</v>
      </c>
      <c r="R3" s="7">
        <v>10.32</v>
      </c>
      <c r="S3" s="5">
        <v>12524.61</v>
      </c>
      <c r="T3" s="8">
        <v>14.43</v>
      </c>
      <c r="U3" s="5">
        <v>5253.7826250000007</v>
      </c>
      <c r="AL3" s="5" t="str">
        <f t="shared" ref="AL3:AL71" si="2">IF(AK3&gt;0,AK3*$AL$1,"")</f>
        <v/>
      </c>
      <c r="AN3" s="5" t="str">
        <f t="shared" ref="AN3:AN71" si="3">IF(AM3&gt;0,AM3*$AN$1,"")</f>
        <v/>
      </c>
      <c r="AP3" s="5" t="str">
        <f t="shared" ref="AP3:AP71" si="4">IF(AO3&gt;0,AO3*$AP$1,"")</f>
        <v/>
      </c>
      <c r="AS3" s="5">
        <f t="shared" ref="AS3" si="5">SUM(O3,Q3,S3,U3,W3,Y3,AA3,AC3,AF3,AH3,AJ3)</f>
        <v>17778.392625</v>
      </c>
      <c r="AT3" s="5">
        <f t="shared" ref="AT3:AT66" si="6">$AS$480*(AU3/100)</f>
        <v>12889.334653125001</v>
      </c>
      <c r="AU3" s="11">
        <f t="shared" ref="AU3:AU66" si="7">(AS3/$AS$480)*72.5</f>
        <v>0.11425137771043806</v>
      </c>
      <c r="AV3" s="5">
        <f t="shared" ref="AV3" si="8">(AU3/100)*$AV$1</f>
        <v>114.25137771043806</v>
      </c>
    </row>
    <row r="4" spans="1:48" x14ac:dyDescent="0.3">
      <c r="A4" s="1" t="s">
        <v>49</v>
      </c>
      <c r="B4" s="1" t="s">
        <v>50</v>
      </c>
      <c r="C4" s="1" t="s">
        <v>51</v>
      </c>
      <c r="D4" s="1" t="s">
        <v>52</v>
      </c>
      <c r="E4" s="1" t="s">
        <v>57</v>
      </c>
      <c r="F4" s="1" t="s">
        <v>54</v>
      </c>
      <c r="G4" s="1" t="s">
        <v>55</v>
      </c>
      <c r="H4" s="1" t="s">
        <v>56</v>
      </c>
      <c r="I4" s="2">
        <v>140.48871356800001</v>
      </c>
      <c r="J4" s="2">
        <v>19.13</v>
      </c>
      <c r="K4" s="2">
        <f t="shared" ref="K4:K67" si="9">SUM(N4,P4,R4,T4,V4,X4,Z4,AB4,AE4,AG4,AI4)</f>
        <v>6.56</v>
      </c>
      <c r="L4" s="2">
        <f t="shared" ref="L4:L67" si="10">SUM(M4,AD4,AK4,AM4,AO4,AQ4,AR4)</f>
        <v>0</v>
      </c>
      <c r="T4" s="8">
        <v>6.42</v>
      </c>
      <c r="U4" s="5">
        <v>2337.44175</v>
      </c>
      <c r="Z4" s="9">
        <v>0.14000000000000001</v>
      </c>
      <c r="AA4" s="5">
        <v>20.3889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ref="AS4:AS67" si="11">SUM(O4,Q4,S4,U4,W4,Y4,AA4,AC4,AF4,AH4,AJ4)</f>
        <v>2357.8306499999999</v>
      </c>
      <c r="AT4" s="5">
        <f t="shared" si="6"/>
        <v>1709.42722125</v>
      </c>
      <c r="AU4" s="11">
        <f t="shared" si="7"/>
        <v>1.5152404711300365E-2</v>
      </c>
      <c r="AV4" s="5">
        <f t="shared" ref="AV4:AV67" si="12">(AU4/100)*$AV$1</f>
        <v>15.152404711300365</v>
      </c>
    </row>
    <row r="5" spans="1:48" x14ac:dyDescent="0.3">
      <c r="A5" s="1" t="s">
        <v>49</v>
      </c>
      <c r="B5" s="1" t="s">
        <v>50</v>
      </c>
      <c r="C5" s="1" t="s">
        <v>51</v>
      </c>
      <c r="D5" s="1" t="s">
        <v>52</v>
      </c>
      <c r="E5" s="1" t="s">
        <v>58</v>
      </c>
      <c r="F5" s="1" t="s">
        <v>54</v>
      </c>
      <c r="G5" s="1" t="s">
        <v>55</v>
      </c>
      <c r="H5" s="1" t="s">
        <v>56</v>
      </c>
      <c r="I5" s="2">
        <v>140.48871356800001</v>
      </c>
      <c r="J5" s="2">
        <v>38.65</v>
      </c>
      <c r="K5" s="2">
        <f t="shared" si="9"/>
        <v>33.97</v>
      </c>
      <c r="L5" s="2">
        <f t="shared" si="10"/>
        <v>0</v>
      </c>
      <c r="R5" s="7">
        <v>24.65</v>
      </c>
      <c r="S5" s="5">
        <v>29915.856250000001</v>
      </c>
      <c r="T5" s="8">
        <v>9.32</v>
      </c>
      <c r="U5" s="5">
        <v>3393.2955000000011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11"/>
        <v>33309.151750000005</v>
      </c>
      <c r="AT5" s="5">
        <f t="shared" si="6"/>
        <v>24149.135018750003</v>
      </c>
      <c r="AU5" s="11">
        <f t="shared" si="7"/>
        <v>0.2140585236289633</v>
      </c>
      <c r="AV5" s="5">
        <f t="shared" si="12"/>
        <v>214.05852362896329</v>
      </c>
    </row>
    <row r="6" spans="1:48" x14ac:dyDescent="0.3">
      <c r="A6" s="1" t="s">
        <v>49</v>
      </c>
      <c r="B6" s="1" t="s">
        <v>50</v>
      </c>
      <c r="C6" s="1" t="s">
        <v>51</v>
      </c>
      <c r="D6" s="1" t="s">
        <v>52</v>
      </c>
      <c r="E6" s="1" t="s">
        <v>59</v>
      </c>
      <c r="F6" s="1" t="s">
        <v>54</v>
      </c>
      <c r="G6" s="1" t="s">
        <v>55</v>
      </c>
      <c r="H6" s="1" t="s">
        <v>56</v>
      </c>
      <c r="I6" s="2">
        <v>140.48871356800001</v>
      </c>
      <c r="J6" s="2">
        <v>40.18</v>
      </c>
      <c r="K6" s="2">
        <f t="shared" si="9"/>
        <v>40</v>
      </c>
      <c r="L6" s="2">
        <f t="shared" si="10"/>
        <v>0</v>
      </c>
      <c r="R6" s="7">
        <v>34.94</v>
      </c>
      <c r="S6" s="5">
        <v>42404.057500000003</v>
      </c>
      <c r="T6" s="8">
        <v>5.0599999999999996</v>
      </c>
      <c r="U6" s="5">
        <v>1842.2827500000001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11"/>
        <v>44246.340250000001</v>
      </c>
      <c r="AT6" s="5">
        <f t="shared" si="6"/>
        <v>32078.596681249997</v>
      </c>
      <c r="AU6" s="11">
        <f t="shared" si="7"/>
        <v>0.28434546580429726</v>
      </c>
      <c r="AV6" s="5">
        <f t="shared" si="12"/>
        <v>284.34546580429725</v>
      </c>
    </row>
    <row r="7" spans="1:48" x14ac:dyDescent="0.3">
      <c r="A7" s="1" t="s">
        <v>60</v>
      </c>
      <c r="B7" s="1" t="s">
        <v>61</v>
      </c>
      <c r="C7" s="1" t="s">
        <v>62</v>
      </c>
      <c r="D7" s="1" t="s">
        <v>63</v>
      </c>
      <c r="E7" s="1" t="s">
        <v>57</v>
      </c>
      <c r="F7" s="1" t="s">
        <v>54</v>
      </c>
      <c r="G7" s="1" t="s">
        <v>55</v>
      </c>
      <c r="H7" s="1" t="s">
        <v>56</v>
      </c>
      <c r="I7" s="2">
        <v>11.7889884921</v>
      </c>
      <c r="J7" s="2">
        <v>11.02</v>
      </c>
      <c r="K7" s="2">
        <f t="shared" si="9"/>
        <v>1.9400000000000002</v>
      </c>
      <c r="L7" s="2">
        <f t="shared" si="10"/>
        <v>0</v>
      </c>
      <c r="Z7" s="9">
        <v>1.84</v>
      </c>
      <c r="AA7" s="5">
        <v>267.96839999999997</v>
      </c>
      <c r="AB7" s="10">
        <v>0.1</v>
      </c>
      <c r="AC7" s="5">
        <v>13.1075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11"/>
        <v>281.07589999999999</v>
      </c>
      <c r="AT7" s="5">
        <f t="shared" si="6"/>
        <v>203.78002750000002</v>
      </c>
      <c r="AU7" s="11">
        <f t="shared" si="7"/>
        <v>1.8063111493579875E-3</v>
      </c>
      <c r="AV7" s="5">
        <f t="shared" si="12"/>
        <v>1.8063111493579875</v>
      </c>
    </row>
    <row r="8" spans="1:48" x14ac:dyDescent="0.3">
      <c r="A8" s="1" t="s">
        <v>64</v>
      </c>
      <c r="B8" s="1" t="s">
        <v>50</v>
      </c>
      <c r="C8" s="1" t="s">
        <v>51</v>
      </c>
      <c r="D8" s="1" t="s">
        <v>52</v>
      </c>
      <c r="E8" s="1" t="s">
        <v>65</v>
      </c>
      <c r="F8" s="1" t="s">
        <v>54</v>
      </c>
      <c r="G8" s="1" t="s">
        <v>55</v>
      </c>
      <c r="H8" s="1" t="s">
        <v>56</v>
      </c>
      <c r="I8" s="2">
        <v>73.392231289799994</v>
      </c>
      <c r="J8" s="2">
        <v>40.200000000000003</v>
      </c>
      <c r="K8" s="2">
        <f t="shared" si="9"/>
        <v>40</v>
      </c>
      <c r="L8" s="2">
        <f t="shared" si="10"/>
        <v>0</v>
      </c>
      <c r="R8" s="7">
        <v>38.659999999999997</v>
      </c>
      <c r="S8" s="5">
        <v>46918.742499999993</v>
      </c>
      <c r="AB8" s="10">
        <v>1.34</v>
      </c>
      <c r="AC8" s="5">
        <v>175.6405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11"/>
        <v>47094.382999999994</v>
      </c>
      <c r="AT8" s="5">
        <f t="shared" si="6"/>
        <v>34143.427674999999</v>
      </c>
      <c r="AU8" s="11">
        <f t="shared" si="7"/>
        <v>0.30264817825019952</v>
      </c>
      <c r="AV8" s="5">
        <f t="shared" si="12"/>
        <v>302.64817825019952</v>
      </c>
    </row>
    <row r="9" spans="1:48" x14ac:dyDescent="0.3">
      <c r="A9" s="1" t="s">
        <v>64</v>
      </c>
      <c r="B9" s="1" t="s">
        <v>50</v>
      </c>
      <c r="C9" s="1" t="s">
        <v>51</v>
      </c>
      <c r="D9" s="1" t="s">
        <v>52</v>
      </c>
      <c r="E9" s="1" t="s">
        <v>66</v>
      </c>
      <c r="F9" s="1" t="s">
        <v>54</v>
      </c>
      <c r="G9" s="1" t="s">
        <v>55</v>
      </c>
      <c r="H9" s="1" t="s">
        <v>56</v>
      </c>
      <c r="I9" s="2">
        <v>73.392231289799994</v>
      </c>
      <c r="J9" s="2">
        <v>32.200000000000003</v>
      </c>
      <c r="K9" s="2">
        <f t="shared" si="9"/>
        <v>28.18</v>
      </c>
      <c r="L9" s="2">
        <f t="shared" si="10"/>
        <v>0</v>
      </c>
      <c r="R9" s="7">
        <v>28.14</v>
      </c>
      <c r="S9" s="5">
        <v>34151.407500000001</v>
      </c>
      <c r="Z9" s="9">
        <v>0.04</v>
      </c>
      <c r="AA9" s="5">
        <v>5.8254000000000001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11"/>
        <v>34157.232900000003</v>
      </c>
      <c r="AT9" s="5">
        <f t="shared" si="6"/>
        <v>24763.993852500003</v>
      </c>
      <c r="AU9" s="11">
        <f t="shared" si="7"/>
        <v>0.21950864737420558</v>
      </c>
      <c r="AV9" s="5">
        <f t="shared" si="12"/>
        <v>219.50864737420557</v>
      </c>
    </row>
    <row r="10" spans="1:48" x14ac:dyDescent="0.3">
      <c r="A10" s="1" t="s">
        <v>67</v>
      </c>
      <c r="B10" s="1" t="s">
        <v>68</v>
      </c>
      <c r="C10" s="1" t="s">
        <v>69</v>
      </c>
      <c r="D10" s="1" t="s">
        <v>63</v>
      </c>
      <c r="E10" s="1" t="s">
        <v>66</v>
      </c>
      <c r="F10" s="1" t="s">
        <v>54</v>
      </c>
      <c r="G10" s="1" t="s">
        <v>55</v>
      </c>
      <c r="H10" s="1" t="s">
        <v>56</v>
      </c>
      <c r="I10" s="2">
        <v>2.6280881801199998</v>
      </c>
      <c r="J10" s="2">
        <v>2.2200000000000002</v>
      </c>
      <c r="K10" s="2">
        <f t="shared" si="9"/>
        <v>0.2</v>
      </c>
      <c r="L10" s="2">
        <f t="shared" si="10"/>
        <v>0</v>
      </c>
      <c r="R10" s="7">
        <v>0.03</v>
      </c>
      <c r="S10" s="5">
        <v>36.408749999999998</v>
      </c>
      <c r="Z10" s="9">
        <v>0.13</v>
      </c>
      <c r="AA10" s="5">
        <v>18.932549999999999</v>
      </c>
      <c r="AB10" s="10">
        <v>0.04</v>
      </c>
      <c r="AC10" s="5">
        <v>5.2430000000000012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11"/>
        <v>60.584299999999999</v>
      </c>
      <c r="AT10" s="5">
        <f t="shared" si="6"/>
        <v>43.923617499999999</v>
      </c>
      <c r="AU10" s="11">
        <f t="shared" si="7"/>
        <v>3.8934002013708439E-4</v>
      </c>
      <c r="AV10" s="5">
        <f t="shared" si="12"/>
        <v>0.38934002013708435</v>
      </c>
    </row>
    <row r="11" spans="1:48" x14ac:dyDescent="0.3">
      <c r="A11" s="1" t="s">
        <v>70</v>
      </c>
      <c r="B11" s="1" t="s">
        <v>71</v>
      </c>
      <c r="C11" s="1" t="s">
        <v>72</v>
      </c>
      <c r="D11" s="1" t="s">
        <v>73</v>
      </c>
      <c r="E11" s="1" t="s">
        <v>66</v>
      </c>
      <c r="F11" s="1" t="s">
        <v>54</v>
      </c>
      <c r="G11" s="1" t="s">
        <v>55</v>
      </c>
      <c r="H11" s="1" t="s">
        <v>56</v>
      </c>
      <c r="I11" s="2">
        <v>4.1611368648099996</v>
      </c>
      <c r="J11" s="2">
        <v>4.13</v>
      </c>
      <c r="K11" s="2">
        <f t="shared" si="9"/>
        <v>3.2399999999999998</v>
      </c>
      <c r="L11" s="2">
        <f t="shared" si="10"/>
        <v>0</v>
      </c>
      <c r="R11" s="7">
        <v>2.58</v>
      </c>
      <c r="S11" s="5">
        <v>3131.1525000000001</v>
      </c>
      <c r="Z11" s="9">
        <v>0.63</v>
      </c>
      <c r="AA11" s="5">
        <v>91.750050000000002</v>
      </c>
      <c r="AB11" s="10">
        <v>0.03</v>
      </c>
      <c r="AC11" s="5">
        <v>3.9322499999999998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11"/>
        <v>3226.8348000000001</v>
      </c>
      <c r="AT11" s="5">
        <f t="shared" si="6"/>
        <v>2339.45523</v>
      </c>
      <c r="AU11" s="11">
        <f t="shared" si="7"/>
        <v>2.0736988394865413E-2</v>
      </c>
      <c r="AV11" s="5">
        <f t="shared" si="12"/>
        <v>20.736988394865413</v>
      </c>
    </row>
    <row r="12" spans="1:48" x14ac:dyDescent="0.3">
      <c r="A12" s="1" t="s">
        <v>74</v>
      </c>
      <c r="B12" s="1" t="s">
        <v>50</v>
      </c>
      <c r="C12" s="1" t="s">
        <v>51</v>
      </c>
      <c r="D12" s="1" t="s">
        <v>52</v>
      </c>
      <c r="E12" s="1" t="s">
        <v>75</v>
      </c>
      <c r="F12" s="1" t="s">
        <v>54</v>
      </c>
      <c r="G12" s="1" t="s">
        <v>55</v>
      </c>
      <c r="H12" s="1" t="s">
        <v>56</v>
      </c>
      <c r="I12" s="2">
        <v>80.382670748400002</v>
      </c>
      <c r="J12" s="2">
        <v>38.630000000000003</v>
      </c>
      <c r="K12" s="2">
        <f t="shared" si="9"/>
        <v>38.630000000000003</v>
      </c>
      <c r="L12" s="2">
        <f t="shared" si="10"/>
        <v>0</v>
      </c>
      <c r="R12" s="7">
        <v>38.630000000000003</v>
      </c>
      <c r="S12" s="5">
        <v>46882.333750000013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11"/>
        <v>46882.333750000013</v>
      </c>
      <c r="AT12" s="5">
        <f t="shared" si="6"/>
        <v>33989.691968750005</v>
      </c>
      <c r="AU12" s="11">
        <f t="shared" si="7"/>
        <v>0.30128546118876531</v>
      </c>
      <c r="AV12" s="5">
        <f t="shared" si="12"/>
        <v>301.28546118876528</v>
      </c>
    </row>
    <row r="13" spans="1:48" x14ac:dyDescent="0.3">
      <c r="A13" s="1" t="s">
        <v>74</v>
      </c>
      <c r="B13" s="1" t="s">
        <v>50</v>
      </c>
      <c r="C13" s="1" t="s">
        <v>51</v>
      </c>
      <c r="D13" s="1" t="s">
        <v>52</v>
      </c>
      <c r="E13" s="1" t="s">
        <v>76</v>
      </c>
      <c r="F13" s="1" t="s">
        <v>54</v>
      </c>
      <c r="G13" s="1" t="s">
        <v>55</v>
      </c>
      <c r="H13" s="1" t="s">
        <v>56</v>
      </c>
      <c r="I13" s="2">
        <v>80.382670748400002</v>
      </c>
      <c r="J13" s="2">
        <v>40.299999999999997</v>
      </c>
      <c r="K13" s="2">
        <f t="shared" si="9"/>
        <v>40</v>
      </c>
      <c r="L13" s="2">
        <f t="shared" si="10"/>
        <v>0</v>
      </c>
      <c r="R13" s="7">
        <v>38.049999999999997</v>
      </c>
      <c r="S13" s="5">
        <v>46178.431249999987</v>
      </c>
      <c r="AB13" s="10">
        <v>1.95</v>
      </c>
      <c r="AC13" s="5">
        <v>255.59625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11"/>
        <v>46434.027499999989</v>
      </c>
      <c r="AT13" s="5">
        <f t="shared" si="6"/>
        <v>33664.669937499995</v>
      </c>
      <c r="AU13" s="11">
        <f t="shared" si="7"/>
        <v>0.2984044579519104</v>
      </c>
      <c r="AV13" s="5">
        <f t="shared" si="12"/>
        <v>298.40445795191039</v>
      </c>
    </row>
    <row r="14" spans="1:48" x14ac:dyDescent="0.3">
      <c r="A14" s="1" t="s">
        <v>77</v>
      </c>
      <c r="B14" s="1" t="s">
        <v>78</v>
      </c>
      <c r="C14" s="1" t="s">
        <v>79</v>
      </c>
      <c r="D14" s="1" t="s">
        <v>80</v>
      </c>
      <c r="E14" s="1" t="s">
        <v>81</v>
      </c>
      <c r="F14" s="1" t="s">
        <v>82</v>
      </c>
      <c r="G14" s="1" t="s">
        <v>55</v>
      </c>
      <c r="H14" s="1" t="s">
        <v>56</v>
      </c>
      <c r="I14" s="2">
        <v>40.583950716899999</v>
      </c>
      <c r="J14" s="2">
        <v>38.58</v>
      </c>
      <c r="K14" s="2">
        <f t="shared" si="9"/>
        <v>24.9</v>
      </c>
      <c r="L14" s="2">
        <f t="shared" si="10"/>
        <v>0</v>
      </c>
      <c r="R14" s="7">
        <v>14.94</v>
      </c>
      <c r="S14" s="5">
        <v>18131.557499999999</v>
      </c>
      <c r="T14" s="8">
        <v>9.9600000000000009</v>
      </c>
      <c r="U14" s="5">
        <v>3626.3115000000012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11"/>
        <v>21757.868999999999</v>
      </c>
      <c r="AT14" s="5">
        <f t="shared" si="6"/>
        <v>15774.455024999999</v>
      </c>
      <c r="AU14" s="11">
        <f t="shared" si="7"/>
        <v>0.13982515527290146</v>
      </c>
      <c r="AV14" s="5">
        <f t="shared" si="12"/>
        <v>139.82515527290147</v>
      </c>
    </row>
    <row r="15" spans="1:48" x14ac:dyDescent="0.3">
      <c r="A15" s="1" t="s">
        <v>83</v>
      </c>
      <c r="B15" s="1" t="s">
        <v>50</v>
      </c>
      <c r="C15" s="1" t="s">
        <v>51</v>
      </c>
      <c r="D15" s="1" t="s">
        <v>52</v>
      </c>
      <c r="E15" s="1" t="s">
        <v>84</v>
      </c>
      <c r="F15" s="1" t="s">
        <v>82</v>
      </c>
      <c r="G15" s="1" t="s">
        <v>55</v>
      </c>
      <c r="H15" s="1" t="s">
        <v>56</v>
      </c>
      <c r="I15" s="2">
        <v>161.626340613</v>
      </c>
      <c r="J15" s="2">
        <v>40.47</v>
      </c>
      <c r="K15" s="2">
        <f t="shared" si="9"/>
        <v>39.56</v>
      </c>
      <c r="L15" s="2">
        <f t="shared" si="10"/>
        <v>0.44</v>
      </c>
      <c r="M15" s="3">
        <v>0.44</v>
      </c>
      <c r="P15" s="6">
        <v>5.32</v>
      </c>
      <c r="Q15" s="5">
        <v>10483.06</v>
      </c>
      <c r="R15" s="7">
        <v>34.24</v>
      </c>
      <c r="S15" s="5">
        <v>41554.519999999997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11"/>
        <v>52037.579999999994</v>
      </c>
      <c r="AT15" s="5">
        <f t="shared" si="6"/>
        <v>37727.245499999997</v>
      </c>
      <c r="AU15" s="11">
        <f t="shared" si="7"/>
        <v>0.33441522713120625</v>
      </c>
      <c r="AV15" s="5">
        <f t="shared" si="12"/>
        <v>334.41522713120628</v>
      </c>
    </row>
    <row r="16" spans="1:48" x14ac:dyDescent="0.3">
      <c r="A16" s="1" t="s">
        <v>83</v>
      </c>
      <c r="B16" s="1" t="s">
        <v>50</v>
      </c>
      <c r="C16" s="1" t="s">
        <v>51</v>
      </c>
      <c r="D16" s="1" t="s">
        <v>52</v>
      </c>
      <c r="E16" s="1" t="s">
        <v>57</v>
      </c>
      <c r="F16" s="1" t="s">
        <v>82</v>
      </c>
      <c r="G16" s="1" t="s">
        <v>55</v>
      </c>
      <c r="H16" s="1" t="s">
        <v>56</v>
      </c>
      <c r="I16" s="2">
        <v>161.626340613</v>
      </c>
      <c r="J16" s="2">
        <v>38.36</v>
      </c>
      <c r="K16" s="2">
        <f t="shared" si="9"/>
        <v>38.22</v>
      </c>
      <c r="L16" s="2">
        <f t="shared" si="10"/>
        <v>0</v>
      </c>
      <c r="R16" s="7">
        <v>37.46</v>
      </c>
      <c r="S16" s="5">
        <v>45462.392500000002</v>
      </c>
      <c r="T16" s="8">
        <v>0.76</v>
      </c>
      <c r="U16" s="5">
        <v>276.70650000000001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11"/>
        <v>45739.099000000002</v>
      </c>
      <c r="AT16" s="5">
        <f t="shared" si="6"/>
        <v>33160.846774999998</v>
      </c>
      <c r="AU16" s="11">
        <f t="shared" si="7"/>
        <v>0.29393855711318106</v>
      </c>
      <c r="AV16" s="5">
        <f t="shared" si="12"/>
        <v>293.9385571131811</v>
      </c>
    </row>
    <row r="17" spans="1:48" x14ac:dyDescent="0.3">
      <c r="A17" s="1" t="s">
        <v>83</v>
      </c>
      <c r="B17" s="1" t="s">
        <v>50</v>
      </c>
      <c r="C17" s="1" t="s">
        <v>51</v>
      </c>
      <c r="D17" s="1" t="s">
        <v>52</v>
      </c>
      <c r="E17" s="1" t="s">
        <v>58</v>
      </c>
      <c r="F17" s="1" t="s">
        <v>82</v>
      </c>
      <c r="G17" s="1" t="s">
        <v>55</v>
      </c>
      <c r="H17" s="1" t="s">
        <v>56</v>
      </c>
      <c r="I17" s="2">
        <v>161.626340613</v>
      </c>
      <c r="J17" s="2">
        <v>40.270000000000003</v>
      </c>
      <c r="K17" s="2">
        <f t="shared" si="9"/>
        <v>40</v>
      </c>
      <c r="L17" s="2">
        <f t="shared" si="10"/>
        <v>0</v>
      </c>
      <c r="P17" s="6">
        <v>5.93</v>
      </c>
      <c r="Q17" s="5">
        <v>11685.065000000001</v>
      </c>
      <c r="R17" s="7">
        <v>33.58</v>
      </c>
      <c r="S17" s="5">
        <v>40753.527499999997</v>
      </c>
      <c r="T17" s="8">
        <v>0.49</v>
      </c>
      <c r="U17" s="5">
        <v>178.40287499999999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11"/>
        <v>52616.995374999999</v>
      </c>
      <c r="AT17" s="5">
        <f t="shared" si="6"/>
        <v>38147.321646874996</v>
      </c>
      <c r="AU17" s="11">
        <f t="shared" si="7"/>
        <v>0.33813879237451572</v>
      </c>
      <c r="AV17" s="5">
        <f t="shared" si="12"/>
        <v>338.13879237451573</v>
      </c>
    </row>
    <row r="18" spans="1:48" x14ac:dyDescent="0.3">
      <c r="A18" s="1" t="s">
        <v>83</v>
      </c>
      <c r="B18" s="1" t="s">
        <v>50</v>
      </c>
      <c r="C18" s="1" t="s">
        <v>51</v>
      </c>
      <c r="D18" s="1" t="s">
        <v>52</v>
      </c>
      <c r="E18" s="1" t="s">
        <v>85</v>
      </c>
      <c r="F18" s="1" t="s">
        <v>82</v>
      </c>
      <c r="G18" s="1" t="s">
        <v>55</v>
      </c>
      <c r="H18" s="1" t="s">
        <v>56</v>
      </c>
      <c r="I18" s="2">
        <v>161.626340613</v>
      </c>
      <c r="J18" s="2">
        <v>38.54</v>
      </c>
      <c r="K18" s="2">
        <f t="shared" si="9"/>
        <v>33.67</v>
      </c>
      <c r="L18" s="2">
        <f t="shared" si="10"/>
        <v>0</v>
      </c>
      <c r="R18" s="7">
        <v>30.85</v>
      </c>
      <c r="S18" s="5">
        <v>37440.331250000003</v>
      </c>
      <c r="AB18" s="10">
        <v>2.82</v>
      </c>
      <c r="AC18" s="5">
        <v>369.63150000000002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11"/>
        <v>37809.962750000006</v>
      </c>
      <c r="AT18" s="5">
        <f t="shared" si="6"/>
        <v>27412.222993750001</v>
      </c>
      <c r="AU18" s="11">
        <f t="shared" si="7"/>
        <v>0.24298261527272597</v>
      </c>
      <c r="AV18" s="5">
        <f t="shared" si="12"/>
        <v>242.98261527272595</v>
      </c>
    </row>
    <row r="19" spans="1:48" x14ac:dyDescent="0.3">
      <c r="A19" s="1" t="s">
        <v>86</v>
      </c>
      <c r="B19" s="1" t="s">
        <v>50</v>
      </c>
      <c r="C19" s="1" t="s">
        <v>51</v>
      </c>
      <c r="D19" s="1" t="s">
        <v>52</v>
      </c>
      <c r="E19" s="1" t="s">
        <v>87</v>
      </c>
      <c r="F19" s="1" t="s">
        <v>82</v>
      </c>
      <c r="G19" s="1" t="s">
        <v>55</v>
      </c>
      <c r="H19" s="1" t="s">
        <v>56</v>
      </c>
      <c r="I19" s="2">
        <v>120.586357295</v>
      </c>
      <c r="J19" s="2">
        <v>40.520000000000003</v>
      </c>
      <c r="K19" s="2">
        <f t="shared" si="9"/>
        <v>40</v>
      </c>
      <c r="L19" s="2">
        <f t="shared" si="10"/>
        <v>0</v>
      </c>
      <c r="R19" s="7">
        <v>40</v>
      </c>
      <c r="S19" s="5">
        <v>48545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11"/>
        <v>48545</v>
      </c>
      <c r="AT19" s="5">
        <f t="shared" si="6"/>
        <v>35195.125</v>
      </c>
      <c r="AU19" s="11">
        <f t="shared" si="7"/>
        <v>0.31197044906939192</v>
      </c>
      <c r="AV19" s="5">
        <f t="shared" si="12"/>
        <v>311.97044906939192</v>
      </c>
    </row>
    <row r="20" spans="1:48" x14ac:dyDescent="0.3">
      <c r="A20" s="1" t="s">
        <v>86</v>
      </c>
      <c r="B20" s="1" t="s">
        <v>50</v>
      </c>
      <c r="C20" s="1" t="s">
        <v>51</v>
      </c>
      <c r="D20" s="1" t="s">
        <v>52</v>
      </c>
      <c r="E20" s="1" t="s">
        <v>53</v>
      </c>
      <c r="F20" s="1" t="s">
        <v>82</v>
      </c>
      <c r="G20" s="1" t="s">
        <v>55</v>
      </c>
      <c r="H20" s="1" t="s">
        <v>56</v>
      </c>
      <c r="I20" s="2">
        <v>120.586357295</v>
      </c>
      <c r="J20" s="2">
        <v>37.1</v>
      </c>
      <c r="K20" s="2">
        <f t="shared" si="9"/>
        <v>35.96</v>
      </c>
      <c r="L20" s="2">
        <f t="shared" si="10"/>
        <v>0</v>
      </c>
      <c r="R20" s="7">
        <v>30.08</v>
      </c>
      <c r="S20" s="5">
        <v>36505.839999999997</v>
      </c>
      <c r="T20" s="8">
        <v>5.88</v>
      </c>
      <c r="U20" s="5">
        <v>2140.8344999999999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11"/>
        <v>38646.674499999994</v>
      </c>
      <c r="AT20" s="5">
        <f t="shared" si="6"/>
        <v>28018.839012499993</v>
      </c>
      <c r="AU20" s="11">
        <f t="shared" si="7"/>
        <v>0.24835967450414287</v>
      </c>
      <c r="AV20" s="5">
        <f t="shared" si="12"/>
        <v>248.35967450414284</v>
      </c>
    </row>
    <row r="21" spans="1:48" x14ac:dyDescent="0.3">
      <c r="A21" s="1" t="s">
        <v>86</v>
      </c>
      <c r="B21" s="1" t="s">
        <v>50</v>
      </c>
      <c r="C21" s="1" t="s">
        <v>51</v>
      </c>
      <c r="D21" s="1" t="s">
        <v>52</v>
      </c>
      <c r="E21" s="1" t="s">
        <v>59</v>
      </c>
      <c r="F21" s="1" t="s">
        <v>82</v>
      </c>
      <c r="G21" s="1" t="s">
        <v>55</v>
      </c>
      <c r="H21" s="1" t="s">
        <v>56</v>
      </c>
      <c r="I21" s="2">
        <v>120.586357295</v>
      </c>
      <c r="J21" s="2">
        <v>38.99</v>
      </c>
      <c r="K21" s="2">
        <f t="shared" si="9"/>
        <v>38.99</v>
      </c>
      <c r="L21" s="2">
        <f t="shared" si="10"/>
        <v>0</v>
      </c>
      <c r="P21" s="6">
        <v>9.19</v>
      </c>
      <c r="Q21" s="5">
        <v>18108.895</v>
      </c>
      <c r="R21" s="7">
        <v>29.8</v>
      </c>
      <c r="S21" s="5">
        <v>36166.025000000001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11"/>
        <v>54274.92</v>
      </c>
      <c r="AT21" s="5">
        <f t="shared" si="6"/>
        <v>39349.317000000003</v>
      </c>
      <c r="AU21" s="11">
        <f t="shared" si="7"/>
        <v>0.34879330859213764</v>
      </c>
      <c r="AV21" s="5">
        <f t="shared" si="12"/>
        <v>348.79330859213763</v>
      </c>
    </row>
    <row r="22" spans="1:48" x14ac:dyDescent="0.3">
      <c r="A22" s="1" t="s">
        <v>88</v>
      </c>
      <c r="B22" s="1" t="s">
        <v>50</v>
      </c>
      <c r="C22" s="1" t="s">
        <v>51</v>
      </c>
      <c r="D22" s="1" t="s">
        <v>52</v>
      </c>
      <c r="E22" s="1" t="s">
        <v>89</v>
      </c>
      <c r="F22" s="1" t="s">
        <v>82</v>
      </c>
      <c r="G22" s="1" t="s">
        <v>55</v>
      </c>
      <c r="H22" s="1" t="s">
        <v>56</v>
      </c>
      <c r="I22" s="2">
        <v>40.518569310099998</v>
      </c>
      <c r="J22" s="2">
        <v>40</v>
      </c>
      <c r="K22" s="2">
        <f t="shared" si="9"/>
        <v>40</v>
      </c>
      <c r="L22" s="2">
        <f t="shared" si="10"/>
        <v>0</v>
      </c>
      <c r="P22" s="6">
        <v>0.86</v>
      </c>
      <c r="Q22" s="5">
        <v>1694.63</v>
      </c>
      <c r="R22" s="7">
        <v>39.130000000000003</v>
      </c>
      <c r="S22" s="5">
        <v>47489.146250000013</v>
      </c>
      <c r="AB22" s="10">
        <v>0.01</v>
      </c>
      <c r="AC22" s="5">
        <v>1.3107500000000001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11"/>
        <v>49185.087000000007</v>
      </c>
      <c r="AT22" s="5">
        <f t="shared" si="6"/>
        <v>35659.188075000005</v>
      </c>
      <c r="AU22" s="11">
        <f t="shared" si="7"/>
        <v>0.3160839155197675</v>
      </c>
      <c r="AV22" s="5">
        <f t="shared" si="12"/>
        <v>316.08391551976752</v>
      </c>
    </row>
    <row r="23" spans="1:48" x14ac:dyDescent="0.3">
      <c r="A23" s="1" t="s">
        <v>90</v>
      </c>
      <c r="B23" s="1" t="s">
        <v>50</v>
      </c>
      <c r="C23" s="1" t="s">
        <v>51</v>
      </c>
      <c r="D23" s="1" t="s">
        <v>52</v>
      </c>
      <c r="E23" s="1" t="s">
        <v>65</v>
      </c>
      <c r="F23" s="1" t="s">
        <v>82</v>
      </c>
      <c r="G23" s="1" t="s">
        <v>55</v>
      </c>
      <c r="H23" s="1" t="s">
        <v>56</v>
      </c>
      <c r="I23" s="2">
        <v>159.80706741200001</v>
      </c>
      <c r="J23" s="2">
        <v>38.880000000000003</v>
      </c>
      <c r="K23" s="2">
        <f t="shared" si="9"/>
        <v>38.880000000000003</v>
      </c>
      <c r="L23" s="2">
        <f t="shared" si="10"/>
        <v>0</v>
      </c>
      <c r="P23" s="6">
        <v>4.95</v>
      </c>
      <c r="Q23" s="5">
        <v>9753.9750000000004</v>
      </c>
      <c r="R23" s="7">
        <v>31.18</v>
      </c>
      <c r="S23" s="5">
        <v>37840.827499999999</v>
      </c>
      <c r="AB23" s="10">
        <v>2.75</v>
      </c>
      <c r="AC23" s="5">
        <v>360.45625000000013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11"/>
        <v>47955.258750000001</v>
      </c>
      <c r="AT23" s="5">
        <f t="shared" si="6"/>
        <v>34767.562593750001</v>
      </c>
      <c r="AU23" s="11">
        <f t="shared" si="7"/>
        <v>0.30818052543982671</v>
      </c>
      <c r="AV23" s="5">
        <f t="shared" si="12"/>
        <v>308.18052543982674</v>
      </c>
    </row>
    <row r="24" spans="1:48" x14ac:dyDescent="0.3">
      <c r="A24" s="1" t="s">
        <v>90</v>
      </c>
      <c r="B24" s="1" t="s">
        <v>50</v>
      </c>
      <c r="C24" s="1" t="s">
        <v>51</v>
      </c>
      <c r="D24" s="1" t="s">
        <v>52</v>
      </c>
      <c r="E24" s="1" t="s">
        <v>66</v>
      </c>
      <c r="F24" s="1" t="s">
        <v>82</v>
      </c>
      <c r="G24" s="1" t="s">
        <v>55</v>
      </c>
      <c r="H24" s="1" t="s">
        <v>56</v>
      </c>
      <c r="I24" s="2">
        <v>159.80706741200001</v>
      </c>
      <c r="J24" s="2">
        <v>40.200000000000003</v>
      </c>
      <c r="K24" s="2">
        <f t="shared" si="9"/>
        <v>28.66</v>
      </c>
      <c r="L24" s="2">
        <f t="shared" si="10"/>
        <v>11.34</v>
      </c>
      <c r="M24" s="3">
        <v>11.34</v>
      </c>
      <c r="P24" s="6">
        <v>26.51</v>
      </c>
      <c r="Q24" s="5">
        <v>52237.955000000002</v>
      </c>
      <c r="R24" s="7">
        <v>0.33</v>
      </c>
      <c r="S24" s="5">
        <v>400.49624999999997</v>
      </c>
      <c r="AB24" s="10">
        <v>1.82</v>
      </c>
      <c r="AC24" s="5">
        <v>238.5565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11"/>
        <v>52877.007749999997</v>
      </c>
      <c r="AT24" s="5">
        <f t="shared" si="6"/>
        <v>38335.830618749998</v>
      </c>
      <c r="AU24" s="11">
        <f t="shared" si="7"/>
        <v>0.3398097405131984</v>
      </c>
      <c r="AV24" s="5">
        <f t="shared" si="12"/>
        <v>339.80974051319839</v>
      </c>
    </row>
    <row r="25" spans="1:48" x14ac:dyDescent="0.3">
      <c r="A25" s="1" t="s">
        <v>90</v>
      </c>
      <c r="B25" s="1" t="s">
        <v>50</v>
      </c>
      <c r="C25" s="1" t="s">
        <v>51</v>
      </c>
      <c r="D25" s="1" t="s">
        <v>52</v>
      </c>
      <c r="E25" s="1" t="s">
        <v>75</v>
      </c>
      <c r="F25" s="1" t="s">
        <v>82</v>
      </c>
      <c r="G25" s="1" t="s">
        <v>55</v>
      </c>
      <c r="H25" s="1" t="s">
        <v>56</v>
      </c>
      <c r="I25" s="2">
        <v>159.80706741200001</v>
      </c>
      <c r="J25" s="2">
        <v>40.04</v>
      </c>
      <c r="K25" s="2">
        <f t="shared" si="9"/>
        <v>39.999999999999993</v>
      </c>
      <c r="L25" s="2">
        <f t="shared" si="10"/>
        <v>0</v>
      </c>
      <c r="P25" s="6">
        <v>24.1</v>
      </c>
      <c r="Q25" s="5">
        <v>47489.05</v>
      </c>
      <c r="R25" s="7">
        <v>15.2</v>
      </c>
      <c r="S25" s="5">
        <v>18447.099999999999</v>
      </c>
      <c r="Z25" s="9">
        <v>0.15</v>
      </c>
      <c r="AA25" s="5">
        <v>21.84525</v>
      </c>
      <c r="AB25" s="10">
        <v>0.55000000000000004</v>
      </c>
      <c r="AC25" s="5">
        <v>72.091250000000016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11"/>
        <v>66030.08649999999</v>
      </c>
      <c r="AT25" s="5">
        <f t="shared" si="6"/>
        <v>47871.812712499996</v>
      </c>
      <c r="AU25" s="11">
        <f t="shared" si="7"/>
        <v>0.42433691909559773</v>
      </c>
      <c r="AV25" s="5">
        <f t="shared" si="12"/>
        <v>424.33691909559769</v>
      </c>
    </row>
    <row r="26" spans="1:48" x14ac:dyDescent="0.3">
      <c r="A26" s="1" t="s">
        <v>90</v>
      </c>
      <c r="B26" s="1" t="s">
        <v>50</v>
      </c>
      <c r="C26" s="1" t="s">
        <v>51</v>
      </c>
      <c r="D26" s="1" t="s">
        <v>52</v>
      </c>
      <c r="E26" s="1" t="s">
        <v>76</v>
      </c>
      <c r="F26" s="1" t="s">
        <v>82</v>
      </c>
      <c r="G26" s="1" t="s">
        <v>55</v>
      </c>
      <c r="H26" s="1" t="s">
        <v>56</v>
      </c>
      <c r="I26" s="2">
        <v>159.80706741200001</v>
      </c>
      <c r="J26" s="2">
        <v>38.76</v>
      </c>
      <c r="K26" s="2">
        <f t="shared" si="9"/>
        <v>38.760000000000005</v>
      </c>
      <c r="L26" s="2">
        <f t="shared" si="10"/>
        <v>0</v>
      </c>
      <c r="P26" s="6">
        <v>0.02</v>
      </c>
      <c r="Q26" s="5">
        <v>39.409999999999997</v>
      </c>
      <c r="R26" s="7">
        <v>38.31</v>
      </c>
      <c r="S26" s="5">
        <v>46493.973749999997</v>
      </c>
      <c r="AB26" s="10">
        <v>0.43</v>
      </c>
      <c r="AC26" s="5">
        <v>56.362250000000003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11"/>
        <v>46589.745999999999</v>
      </c>
      <c r="AT26" s="5">
        <f t="shared" si="6"/>
        <v>33777.565849999999</v>
      </c>
      <c r="AU26" s="11">
        <f t="shared" si="7"/>
        <v>0.29940517008237522</v>
      </c>
      <c r="AV26" s="5">
        <f t="shared" si="12"/>
        <v>299.40517008237521</v>
      </c>
    </row>
    <row r="27" spans="1:48" x14ac:dyDescent="0.3">
      <c r="A27" s="1" t="s">
        <v>91</v>
      </c>
      <c r="B27" s="1" t="s">
        <v>92</v>
      </c>
      <c r="C27" s="1" t="s">
        <v>93</v>
      </c>
      <c r="D27" s="1" t="s">
        <v>63</v>
      </c>
      <c r="E27" s="1" t="s">
        <v>94</v>
      </c>
      <c r="F27" s="1" t="s">
        <v>82</v>
      </c>
      <c r="G27" s="1" t="s">
        <v>55</v>
      </c>
      <c r="H27" s="1" t="s">
        <v>56</v>
      </c>
      <c r="I27" s="2">
        <v>6.6051714110899997</v>
      </c>
      <c r="J27" s="2">
        <v>6.3</v>
      </c>
      <c r="K27" s="2">
        <f t="shared" si="9"/>
        <v>6.31</v>
      </c>
      <c r="L27" s="2">
        <f t="shared" si="10"/>
        <v>0</v>
      </c>
      <c r="Z27" s="9">
        <v>1.0900000000000001</v>
      </c>
      <c r="AA27" s="5">
        <v>158.74215000000001</v>
      </c>
      <c r="AB27" s="10">
        <v>5.22</v>
      </c>
      <c r="AC27" s="5">
        <v>684.2115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11"/>
        <v>842.95365000000004</v>
      </c>
      <c r="AT27" s="5">
        <f t="shared" si="6"/>
        <v>611.14139624999996</v>
      </c>
      <c r="AU27" s="11">
        <f t="shared" si="7"/>
        <v>5.4171722882929863E-3</v>
      </c>
      <c r="AV27" s="5">
        <f t="shared" si="12"/>
        <v>5.4171722882929858</v>
      </c>
    </row>
    <row r="28" spans="1:48" x14ac:dyDescent="0.3">
      <c r="A28" s="1" t="s">
        <v>95</v>
      </c>
      <c r="B28" s="1" t="s">
        <v>96</v>
      </c>
      <c r="C28" s="1" t="s">
        <v>97</v>
      </c>
      <c r="D28" s="1" t="s">
        <v>73</v>
      </c>
      <c r="E28" s="1" t="s">
        <v>98</v>
      </c>
      <c r="F28" s="1" t="s">
        <v>82</v>
      </c>
      <c r="G28" s="1" t="s">
        <v>55</v>
      </c>
      <c r="H28" s="1" t="s">
        <v>56</v>
      </c>
      <c r="I28" s="2">
        <v>74.474713587599993</v>
      </c>
      <c r="J28" s="2">
        <v>40.520000000000003</v>
      </c>
      <c r="K28" s="2">
        <f t="shared" si="9"/>
        <v>20.339999999999996</v>
      </c>
      <c r="L28" s="2">
        <f t="shared" si="10"/>
        <v>19.649999999999999</v>
      </c>
      <c r="M28" s="3">
        <v>19.649999999999999</v>
      </c>
      <c r="P28" s="6">
        <v>10.42</v>
      </c>
      <c r="Q28" s="5">
        <v>20532.61</v>
      </c>
      <c r="R28" s="7">
        <v>9.77</v>
      </c>
      <c r="S28" s="5">
        <v>11857.116249999999</v>
      </c>
      <c r="AB28" s="10">
        <v>0.15</v>
      </c>
      <c r="AC28" s="5">
        <v>19.661249999999999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11"/>
        <v>32409.387500000001</v>
      </c>
      <c r="AT28" s="5">
        <f t="shared" si="6"/>
        <v>23496.805937499998</v>
      </c>
      <c r="AU28" s="11">
        <f t="shared" si="7"/>
        <v>0.20827626269314939</v>
      </c>
      <c r="AV28" s="5">
        <f t="shared" si="12"/>
        <v>208.27626269314939</v>
      </c>
    </row>
    <row r="29" spans="1:48" x14ac:dyDescent="0.3">
      <c r="A29" s="1" t="s">
        <v>95</v>
      </c>
      <c r="B29" s="1" t="s">
        <v>96</v>
      </c>
      <c r="C29" s="1" t="s">
        <v>97</v>
      </c>
      <c r="D29" s="1" t="s">
        <v>73</v>
      </c>
      <c r="E29" s="1" t="s">
        <v>94</v>
      </c>
      <c r="F29" s="1" t="s">
        <v>82</v>
      </c>
      <c r="G29" s="1" t="s">
        <v>55</v>
      </c>
      <c r="H29" s="1" t="s">
        <v>56</v>
      </c>
      <c r="I29" s="2">
        <v>74.474713587599993</v>
      </c>
      <c r="J29" s="2">
        <v>33.68</v>
      </c>
      <c r="K29" s="2">
        <f t="shared" si="9"/>
        <v>23.36</v>
      </c>
      <c r="L29" s="2">
        <f t="shared" si="10"/>
        <v>10.32</v>
      </c>
      <c r="M29" s="3">
        <v>10.32</v>
      </c>
      <c r="N29" s="4">
        <v>1.66</v>
      </c>
      <c r="O29" s="5">
        <v>3310.2474999999999</v>
      </c>
      <c r="P29" s="6">
        <v>18.28</v>
      </c>
      <c r="Q29" s="5">
        <v>36020.740000000013</v>
      </c>
      <c r="Z29" s="9">
        <v>0.88</v>
      </c>
      <c r="AA29" s="5">
        <v>128.15880000000001</v>
      </c>
      <c r="AB29" s="10">
        <v>2.54</v>
      </c>
      <c r="AC29" s="5">
        <v>332.93050000000011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11"/>
        <v>39792.07680000001</v>
      </c>
      <c r="AT29" s="5">
        <f t="shared" si="6"/>
        <v>28849.255680000006</v>
      </c>
      <c r="AU29" s="11">
        <f t="shared" si="7"/>
        <v>0.25572050816149416</v>
      </c>
      <c r="AV29" s="5">
        <f t="shared" si="12"/>
        <v>255.72050816149417</v>
      </c>
    </row>
    <row r="30" spans="1:48" x14ac:dyDescent="0.3">
      <c r="A30" s="1" t="s">
        <v>99</v>
      </c>
      <c r="B30" s="1" t="s">
        <v>50</v>
      </c>
      <c r="C30" s="1" t="s">
        <v>51</v>
      </c>
      <c r="D30" s="1" t="s">
        <v>52</v>
      </c>
      <c r="E30" s="1" t="s">
        <v>100</v>
      </c>
      <c r="F30" s="1" t="s">
        <v>82</v>
      </c>
      <c r="G30" s="1" t="s">
        <v>55</v>
      </c>
      <c r="H30" s="1" t="s">
        <v>56</v>
      </c>
      <c r="I30" s="2">
        <v>40.568890841200002</v>
      </c>
      <c r="J30" s="2">
        <v>40.479999999999997</v>
      </c>
      <c r="K30" s="2">
        <f t="shared" si="9"/>
        <v>38.89</v>
      </c>
      <c r="L30" s="2">
        <f t="shared" si="10"/>
        <v>1.1000000000000001</v>
      </c>
      <c r="M30" s="3">
        <v>1.1000000000000001</v>
      </c>
      <c r="N30" s="4">
        <v>0.15</v>
      </c>
      <c r="O30" s="5">
        <v>299.11874999999998</v>
      </c>
      <c r="P30" s="6">
        <v>17.48</v>
      </c>
      <c r="Q30" s="5">
        <v>34444.339999999997</v>
      </c>
      <c r="R30" s="7">
        <v>19.7</v>
      </c>
      <c r="S30" s="5">
        <v>23908.412499999999</v>
      </c>
      <c r="AB30" s="10">
        <v>1.56</v>
      </c>
      <c r="AC30" s="5">
        <v>204.477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11"/>
        <v>58856.348249999995</v>
      </c>
      <c r="AT30" s="5">
        <f t="shared" si="6"/>
        <v>42670.852481249996</v>
      </c>
      <c r="AU30" s="11">
        <f t="shared" si="7"/>
        <v>0.37823548036125282</v>
      </c>
      <c r="AV30" s="5">
        <f t="shared" si="12"/>
        <v>378.23548036125283</v>
      </c>
    </row>
    <row r="31" spans="1:48" x14ac:dyDescent="0.3">
      <c r="A31" s="1" t="s">
        <v>101</v>
      </c>
      <c r="B31" s="1" t="s">
        <v>96</v>
      </c>
      <c r="C31" s="1" t="s">
        <v>97</v>
      </c>
      <c r="D31" s="1" t="s">
        <v>73</v>
      </c>
      <c r="E31" s="1" t="s">
        <v>81</v>
      </c>
      <c r="F31" s="1" t="s">
        <v>102</v>
      </c>
      <c r="G31" s="1" t="s">
        <v>55</v>
      </c>
      <c r="H31" s="1" t="s">
        <v>56</v>
      </c>
      <c r="I31" s="2">
        <v>79.114810445000003</v>
      </c>
      <c r="J31" s="2">
        <v>36.57</v>
      </c>
      <c r="K31" s="2">
        <f t="shared" si="9"/>
        <v>8.9499999999999993</v>
      </c>
      <c r="L31" s="2">
        <f t="shared" si="10"/>
        <v>0</v>
      </c>
      <c r="R31" s="7">
        <v>8.69</v>
      </c>
      <c r="S31" s="5">
        <v>10546.401250000001</v>
      </c>
      <c r="T31" s="8">
        <v>0.26</v>
      </c>
      <c r="U31" s="5">
        <v>94.662750000000017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11"/>
        <v>10641.064</v>
      </c>
      <c r="AT31" s="5">
        <f t="shared" si="6"/>
        <v>7714.7713999999996</v>
      </c>
      <c r="AU31" s="11">
        <f t="shared" si="7"/>
        <v>6.8383922436010713E-2</v>
      </c>
      <c r="AV31" s="5">
        <f t="shared" si="12"/>
        <v>68.383922436010707</v>
      </c>
    </row>
    <row r="32" spans="1:48" x14ac:dyDescent="0.3">
      <c r="A32" s="1" t="s">
        <v>101</v>
      </c>
      <c r="B32" s="1" t="s">
        <v>96</v>
      </c>
      <c r="C32" s="1" t="s">
        <v>97</v>
      </c>
      <c r="D32" s="1" t="s">
        <v>73</v>
      </c>
      <c r="E32" s="1" t="s">
        <v>87</v>
      </c>
      <c r="F32" s="1" t="s">
        <v>102</v>
      </c>
      <c r="G32" s="1" t="s">
        <v>55</v>
      </c>
      <c r="H32" s="1" t="s">
        <v>56</v>
      </c>
      <c r="I32" s="2">
        <v>79.114810445000003</v>
      </c>
      <c r="J32" s="2">
        <v>38.590000000000003</v>
      </c>
      <c r="K32" s="2">
        <f t="shared" si="9"/>
        <v>38.249999999999993</v>
      </c>
      <c r="L32" s="2">
        <f t="shared" si="10"/>
        <v>0</v>
      </c>
      <c r="R32" s="7">
        <v>36.549999999999997</v>
      </c>
      <c r="S32" s="5">
        <v>44357.993749999987</v>
      </c>
      <c r="T32" s="8">
        <v>1.29</v>
      </c>
      <c r="U32" s="5">
        <v>469.67287499999998</v>
      </c>
      <c r="AB32" s="10">
        <v>0.41</v>
      </c>
      <c r="AC32" s="5">
        <v>53.740750000000013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11"/>
        <v>44881.407374999981</v>
      </c>
      <c r="AT32" s="5">
        <f t="shared" si="6"/>
        <v>32539.02034687499</v>
      </c>
      <c r="AU32" s="11">
        <f t="shared" si="7"/>
        <v>0.2884266724409324</v>
      </c>
      <c r="AV32" s="5">
        <f t="shared" si="12"/>
        <v>288.42667244093241</v>
      </c>
    </row>
    <row r="33" spans="1:48" x14ac:dyDescent="0.3">
      <c r="A33" s="1" t="s">
        <v>103</v>
      </c>
      <c r="B33" s="1" t="s">
        <v>71</v>
      </c>
      <c r="C33" s="1" t="s">
        <v>72</v>
      </c>
      <c r="D33" s="1" t="s">
        <v>73</v>
      </c>
      <c r="E33" s="1" t="s">
        <v>84</v>
      </c>
      <c r="F33" s="1" t="s">
        <v>102</v>
      </c>
      <c r="G33" s="1" t="s">
        <v>55</v>
      </c>
      <c r="H33" s="1" t="s">
        <v>56</v>
      </c>
      <c r="I33" s="2">
        <v>39.702728444000002</v>
      </c>
      <c r="J33" s="2">
        <v>39.700000000000003</v>
      </c>
      <c r="K33" s="2">
        <f t="shared" si="9"/>
        <v>27.61</v>
      </c>
      <c r="L33" s="2">
        <f t="shared" si="10"/>
        <v>0.51</v>
      </c>
      <c r="P33" s="6">
        <v>10.51</v>
      </c>
      <c r="Q33" s="5">
        <v>20709.955000000002</v>
      </c>
      <c r="R33" s="7">
        <v>13.88</v>
      </c>
      <c r="S33" s="5">
        <v>16845.115000000002</v>
      </c>
      <c r="T33" s="8">
        <v>1.05</v>
      </c>
      <c r="U33" s="5">
        <v>382.29187500000012</v>
      </c>
      <c r="AB33" s="10">
        <v>2.17</v>
      </c>
      <c r="AC33" s="5">
        <v>284.43275000000011</v>
      </c>
      <c r="AK33" s="3">
        <v>0.1</v>
      </c>
      <c r="AL33" s="5">
        <f t="shared" si="2"/>
        <v>311.28000000000003</v>
      </c>
      <c r="AM33" s="3">
        <v>0.12</v>
      </c>
      <c r="AN33" s="5">
        <f t="shared" si="3"/>
        <v>622.55999999999995</v>
      </c>
      <c r="AP33" s="5" t="str">
        <f t="shared" si="4"/>
        <v/>
      </c>
      <c r="AQ33" s="2">
        <v>0.28999999999999998</v>
      </c>
      <c r="AS33" s="5">
        <f t="shared" si="11"/>
        <v>38221.79462500001</v>
      </c>
      <c r="AT33" s="5">
        <f t="shared" si="6"/>
        <v>27710.801103125006</v>
      </c>
      <c r="AU33" s="11">
        <f t="shared" si="7"/>
        <v>0.24562921893911471</v>
      </c>
      <c r="AV33" s="5">
        <f t="shared" si="12"/>
        <v>245.62921893911471</v>
      </c>
    </row>
    <row r="34" spans="1:48" x14ac:dyDescent="0.3">
      <c r="A34" s="1" t="s">
        <v>104</v>
      </c>
      <c r="B34" s="1" t="s">
        <v>71</v>
      </c>
      <c r="C34" s="1" t="s">
        <v>72</v>
      </c>
      <c r="D34" s="1" t="s">
        <v>73</v>
      </c>
      <c r="E34" s="1" t="s">
        <v>58</v>
      </c>
      <c r="F34" s="1" t="s">
        <v>102</v>
      </c>
      <c r="G34" s="1" t="s">
        <v>55</v>
      </c>
      <c r="H34" s="1" t="s">
        <v>56</v>
      </c>
      <c r="I34" s="2">
        <v>79.795931139800004</v>
      </c>
      <c r="J34" s="2">
        <v>39.85</v>
      </c>
      <c r="K34" s="2">
        <f t="shared" si="9"/>
        <v>18.310000000000002</v>
      </c>
      <c r="L34" s="2">
        <f t="shared" si="10"/>
        <v>20.329999999999998</v>
      </c>
      <c r="M34" s="3">
        <v>17.36</v>
      </c>
      <c r="P34" s="6">
        <v>18.3</v>
      </c>
      <c r="Q34" s="5">
        <v>36060.15</v>
      </c>
      <c r="AB34" s="10">
        <v>0.01</v>
      </c>
      <c r="AC34" s="5">
        <v>0.74900000000000011</v>
      </c>
      <c r="AL34" s="5" t="str">
        <f t="shared" si="2"/>
        <v/>
      </c>
      <c r="AM34" s="3">
        <v>0.02</v>
      </c>
      <c r="AN34" s="5">
        <f t="shared" si="3"/>
        <v>103.76</v>
      </c>
      <c r="AO34" s="2">
        <v>1.1599999999999999</v>
      </c>
      <c r="AP34" s="5">
        <f t="shared" si="4"/>
        <v>1.1599999999999999</v>
      </c>
      <c r="AQ34" s="2">
        <v>1.79</v>
      </c>
      <c r="AS34" s="5">
        <f t="shared" si="11"/>
        <v>36060.899000000005</v>
      </c>
      <c r="AT34" s="5">
        <f t="shared" si="6"/>
        <v>26144.151775000002</v>
      </c>
      <c r="AU34" s="11">
        <f t="shared" si="7"/>
        <v>0.23174240096561927</v>
      </c>
      <c r="AV34" s="5">
        <f t="shared" si="12"/>
        <v>231.74240096561928</v>
      </c>
    </row>
    <row r="35" spans="1:48" x14ac:dyDescent="0.3">
      <c r="A35" s="1" t="s">
        <v>104</v>
      </c>
      <c r="B35" s="1" t="s">
        <v>71</v>
      </c>
      <c r="C35" s="1" t="s">
        <v>72</v>
      </c>
      <c r="D35" s="1" t="s">
        <v>73</v>
      </c>
      <c r="E35" s="1" t="s">
        <v>85</v>
      </c>
      <c r="F35" s="1" t="s">
        <v>102</v>
      </c>
      <c r="G35" s="1" t="s">
        <v>55</v>
      </c>
      <c r="H35" s="1" t="s">
        <v>56</v>
      </c>
      <c r="I35" s="2">
        <v>79.795931139800004</v>
      </c>
      <c r="J35" s="2">
        <v>37.9</v>
      </c>
      <c r="K35" s="2">
        <f t="shared" si="9"/>
        <v>1.01</v>
      </c>
      <c r="L35" s="2">
        <f t="shared" si="10"/>
        <v>0</v>
      </c>
      <c r="P35" s="6">
        <v>0.16</v>
      </c>
      <c r="Q35" s="5">
        <v>315.27999999999997</v>
      </c>
      <c r="R35" s="7">
        <v>0.81</v>
      </c>
      <c r="S35" s="5">
        <v>983.03625000000011</v>
      </c>
      <c r="AB35" s="10">
        <v>0.04</v>
      </c>
      <c r="AC35" s="5">
        <v>5.2430000000000012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11"/>
        <v>1303.55925</v>
      </c>
      <c r="AT35" s="5">
        <f t="shared" si="6"/>
        <v>945.08045625000011</v>
      </c>
      <c r="AU35" s="11">
        <f t="shared" si="7"/>
        <v>8.377216286148105E-3</v>
      </c>
      <c r="AV35" s="5">
        <f t="shared" si="12"/>
        <v>8.377216286148105</v>
      </c>
    </row>
    <row r="36" spans="1:48" x14ac:dyDescent="0.3">
      <c r="A36" s="1" t="s">
        <v>105</v>
      </c>
      <c r="B36" s="1" t="s">
        <v>71</v>
      </c>
      <c r="C36" s="1" t="s">
        <v>72</v>
      </c>
      <c r="D36" s="1" t="s">
        <v>73</v>
      </c>
      <c r="E36" s="1" t="s">
        <v>57</v>
      </c>
      <c r="F36" s="1" t="s">
        <v>102</v>
      </c>
      <c r="G36" s="1" t="s">
        <v>55</v>
      </c>
      <c r="H36" s="1" t="s">
        <v>56</v>
      </c>
      <c r="I36" s="2">
        <v>80.8295769697</v>
      </c>
      <c r="J36" s="2">
        <v>37.869999999999997</v>
      </c>
      <c r="K36" s="2">
        <f t="shared" si="9"/>
        <v>9.0500000000000007</v>
      </c>
      <c r="L36" s="2">
        <f t="shared" si="10"/>
        <v>0</v>
      </c>
      <c r="P36" s="6">
        <v>9.0500000000000007</v>
      </c>
      <c r="Q36" s="5">
        <v>17833.025000000001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11"/>
        <v>17833.025000000001</v>
      </c>
      <c r="AT36" s="5">
        <f t="shared" si="6"/>
        <v>12928.943125000002</v>
      </c>
      <c r="AU36" s="11">
        <f t="shared" si="7"/>
        <v>0.11460246817418257</v>
      </c>
      <c r="AV36" s="5">
        <f t="shared" si="12"/>
        <v>114.60246817418258</v>
      </c>
    </row>
    <row r="37" spans="1:48" x14ac:dyDescent="0.3">
      <c r="A37" s="1" t="s">
        <v>106</v>
      </c>
      <c r="B37" s="1" t="s">
        <v>107</v>
      </c>
      <c r="C37" s="1" t="s">
        <v>108</v>
      </c>
      <c r="D37" s="1" t="s">
        <v>109</v>
      </c>
      <c r="E37" s="1" t="s">
        <v>59</v>
      </c>
      <c r="F37" s="1" t="s">
        <v>102</v>
      </c>
      <c r="G37" s="1" t="s">
        <v>55</v>
      </c>
      <c r="H37" s="1" t="s">
        <v>56</v>
      </c>
      <c r="I37" s="2">
        <v>80.1505622862</v>
      </c>
      <c r="J37" s="2">
        <v>38.78</v>
      </c>
      <c r="K37" s="2">
        <f t="shared" si="9"/>
        <v>12.51</v>
      </c>
      <c r="L37" s="2">
        <f t="shared" si="10"/>
        <v>0.01</v>
      </c>
      <c r="P37" s="6">
        <v>12.51</v>
      </c>
      <c r="Q37" s="5">
        <v>24650.955000000002</v>
      </c>
      <c r="AL37" s="5" t="str">
        <f t="shared" si="2"/>
        <v/>
      </c>
      <c r="AM37" s="3">
        <v>0.01</v>
      </c>
      <c r="AN37" s="5">
        <f t="shared" si="3"/>
        <v>51.88</v>
      </c>
      <c r="AP37" s="5" t="str">
        <f t="shared" si="4"/>
        <v/>
      </c>
      <c r="AS37" s="5">
        <f t="shared" si="11"/>
        <v>24650.955000000002</v>
      </c>
      <c r="AT37" s="5">
        <f t="shared" si="6"/>
        <v>17871.942375000002</v>
      </c>
      <c r="AU37" s="11">
        <f t="shared" si="7"/>
        <v>0.15841733445956069</v>
      </c>
      <c r="AV37" s="5">
        <f t="shared" si="12"/>
        <v>158.41733445956069</v>
      </c>
    </row>
    <row r="38" spans="1:48" x14ac:dyDescent="0.3">
      <c r="A38" s="1" t="s">
        <v>106</v>
      </c>
      <c r="B38" s="1" t="s">
        <v>107</v>
      </c>
      <c r="C38" s="1" t="s">
        <v>108</v>
      </c>
      <c r="D38" s="1" t="s">
        <v>109</v>
      </c>
      <c r="E38" s="1" t="s">
        <v>65</v>
      </c>
      <c r="F38" s="1" t="s">
        <v>102</v>
      </c>
      <c r="G38" s="1" t="s">
        <v>55</v>
      </c>
      <c r="H38" s="1" t="s">
        <v>56</v>
      </c>
      <c r="I38" s="2">
        <v>80.1505622862</v>
      </c>
      <c r="J38" s="2">
        <v>37.31</v>
      </c>
      <c r="K38" s="2">
        <f t="shared" si="9"/>
        <v>35.200000000000003</v>
      </c>
      <c r="L38" s="2">
        <f t="shared" si="10"/>
        <v>0</v>
      </c>
      <c r="P38" s="6">
        <v>16.8</v>
      </c>
      <c r="Q38" s="5">
        <v>26770.65</v>
      </c>
      <c r="R38" s="7">
        <v>16.84</v>
      </c>
      <c r="S38" s="5">
        <v>11678.54</v>
      </c>
      <c r="AB38" s="10">
        <v>1.56</v>
      </c>
      <c r="AC38" s="5">
        <v>116.84399999999999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11"/>
        <v>38566.034</v>
      </c>
      <c r="AT38" s="5">
        <f t="shared" si="6"/>
        <v>27960.374650000002</v>
      </c>
      <c r="AU38" s="11">
        <f t="shared" si="7"/>
        <v>0.24784144496457797</v>
      </c>
      <c r="AV38" s="5">
        <f t="shared" si="12"/>
        <v>247.84144496457799</v>
      </c>
    </row>
    <row r="39" spans="1:48" x14ac:dyDescent="0.3">
      <c r="A39" s="1" t="s">
        <v>110</v>
      </c>
      <c r="B39" s="1" t="s">
        <v>111</v>
      </c>
      <c r="C39" s="1" t="s">
        <v>112</v>
      </c>
      <c r="D39" s="1" t="s">
        <v>113</v>
      </c>
      <c r="E39" s="1" t="s">
        <v>75</v>
      </c>
      <c r="F39" s="1" t="s">
        <v>102</v>
      </c>
      <c r="G39" s="1" t="s">
        <v>55</v>
      </c>
      <c r="H39" s="1" t="s">
        <v>56</v>
      </c>
      <c r="I39" s="2">
        <v>78.701961979299995</v>
      </c>
      <c r="J39" s="2">
        <v>39.79</v>
      </c>
      <c r="K39" s="2">
        <f t="shared" si="9"/>
        <v>0</v>
      </c>
      <c r="L39" s="2">
        <f t="shared" si="10"/>
        <v>39.790000000000006</v>
      </c>
      <c r="AL39" s="5" t="str">
        <f t="shared" si="2"/>
        <v/>
      </c>
      <c r="AM39" s="3">
        <v>0.04</v>
      </c>
      <c r="AP39" s="5" t="str">
        <f t="shared" si="4"/>
        <v/>
      </c>
      <c r="AQ39" s="2">
        <v>0.05</v>
      </c>
      <c r="AR39" s="2">
        <v>39.700000000000003</v>
      </c>
      <c r="AS39" s="5">
        <f t="shared" si="11"/>
        <v>0</v>
      </c>
      <c r="AT39" s="5">
        <f t="shared" si="6"/>
        <v>0</v>
      </c>
      <c r="AU39" s="11">
        <f t="shared" si="7"/>
        <v>0</v>
      </c>
      <c r="AV39" s="5">
        <f t="shared" si="12"/>
        <v>0</v>
      </c>
    </row>
    <row r="40" spans="1:48" x14ac:dyDescent="0.3">
      <c r="A40" s="1" t="s">
        <v>110</v>
      </c>
      <c r="B40" s="1" t="s">
        <v>111</v>
      </c>
      <c r="C40" s="1" t="s">
        <v>112</v>
      </c>
      <c r="D40" s="1" t="s">
        <v>113</v>
      </c>
      <c r="E40" s="1" t="s">
        <v>76</v>
      </c>
      <c r="F40" s="1" t="s">
        <v>102</v>
      </c>
      <c r="G40" s="1" t="s">
        <v>55</v>
      </c>
      <c r="H40" s="1" t="s">
        <v>56</v>
      </c>
      <c r="I40" s="2">
        <v>78.701961979299995</v>
      </c>
      <c r="J40" s="2">
        <v>37.049999999999997</v>
      </c>
      <c r="K40" s="2">
        <f t="shared" si="9"/>
        <v>0</v>
      </c>
      <c r="L40" s="2">
        <f t="shared" si="10"/>
        <v>37.049999999999997</v>
      </c>
      <c r="AL40" s="5" t="str">
        <f t="shared" si="2"/>
        <v/>
      </c>
      <c r="AP40" s="5" t="str">
        <f t="shared" si="4"/>
        <v/>
      </c>
      <c r="AR40" s="2">
        <v>37.049999999999997</v>
      </c>
      <c r="AS40" s="5">
        <f t="shared" si="11"/>
        <v>0</v>
      </c>
      <c r="AT40" s="5">
        <f t="shared" si="6"/>
        <v>0</v>
      </c>
      <c r="AU40" s="11">
        <f t="shared" si="7"/>
        <v>0</v>
      </c>
      <c r="AV40" s="5">
        <f t="shared" si="12"/>
        <v>0</v>
      </c>
    </row>
    <row r="41" spans="1:48" x14ac:dyDescent="0.3">
      <c r="A41" s="1" t="s">
        <v>114</v>
      </c>
      <c r="B41" s="1" t="s">
        <v>115</v>
      </c>
      <c r="C41" s="1" t="s">
        <v>116</v>
      </c>
      <c r="D41" s="1" t="s">
        <v>117</v>
      </c>
      <c r="E41" s="1" t="s">
        <v>98</v>
      </c>
      <c r="F41" s="1" t="s">
        <v>102</v>
      </c>
      <c r="G41" s="1" t="s">
        <v>55</v>
      </c>
      <c r="H41" s="1" t="s">
        <v>56</v>
      </c>
      <c r="I41" s="2">
        <v>135.256228381</v>
      </c>
      <c r="J41" s="2">
        <v>39.94</v>
      </c>
      <c r="K41" s="2">
        <f t="shared" si="9"/>
        <v>38.870000000000005</v>
      </c>
      <c r="L41" s="2">
        <f t="shared" si="10"/>
        <v>1.0699999999999998</v>
      </c>
      <c r="P41" s="6">
        <v>21.28</v>
      </c>
      <c r="Q41" s="5">
        <v>41932.240000000013</v>
      </c>
      <c r="R41" s="7">
        <v>16.79</v>
      </c>
      <c r="S41" s="5">
        <v>20376.763749999998</v>
      </c>
      <c r="T41" s="8">
        <v>0.67</v>
      </c>
      <c r="U41" s="5">
        <v>243.938625</v>
      </c>
      <c r="AB41" s="10">
        <v>0.13</v>
      </c>
      <c r="AC41" s="5">
        <v>17.039750000000002</v>
      </c>
      <c r="AL41" s="5" t="str">
        <f t="shared" si="2"/>
        <v/>
      </c>
      <c r="AM41" s="3">
        <v>0.5</v>
      </c>
      <c r="AN41" s="5">
        <f t="shared" si="3"/>
        <v>2594</v>
      </c>
      <c r="AP41" s="5" t="str">
        <f t="shared" si="4"/>
        <v/>
      </c>
      <c r="AQ41" s="2">
        <v>0.56999999999999995</v>
      </c>
      <c r="AS41" s="5">
        <f t="shared" si="11"/>
        <v>62569.982125000017</v>
      </c>
      <c r="AT41" s="5">
        <f t="shared" si="6"/>
        <v>45363.237040625012</v>
      </c>
      <c r="AU41" s="11">
        <f t="shared" si="7"/>
        <v>0.40210084296632159</v>
      </c>
      <c r="AV41" s="5">
        <f t="shared" si="12"/>
        <v>402.10084296632158</v>
      </c>
    </row>
    <row r="42" spans="1:48" x14ac:dyDescent="0.3">
      <c r="A42" s="1" t="s">
        <v>114</v>
      </c>
      <c r="B42" s="1" t="s">
        <v>115</v>
      </c>
      <c r="C42" s="1" t="s">
        <v>116</v>
      </c>
      <c r="D42" s="1" t="s">
        <v>117</v>
      </c>
      <c r="E42" s="1" t="s">
        <v>89</v>
      </c>
      <c r="F42" s="1" t="s">
        <v>102</v>
      </c>
      <c r="G42" s="1" t="s">
        <v>55</v>
      </c>
      <c r="H42" s="1" t="s">
        <v>56</v>
      </c>
      <c r="I42" s="2">
        <v>135.256228381</v>
      </c>
      <c r="J42" s="2">
        <v>38.72</v>
      </c>
      <c r="K42" s="2">
        <f t="shared" si="9"/>
        <v>38.720000000000006</v>
      </c>
      <c r="L42" s="2">
        <f t="shared" si="10"/>
        <v>0</v>
      </c>
      <c r="R42" s="7">
        <v>37.020000000000003</v>
      </c>
      <c r="S42" s="5">
        <v>44928.397500000006</v>
      </c>
      <c r="AB42" s="10">
        <v>1.7</v>
      </c>
      <c r="AC42" s="5">
        <v>222.82749999999999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S42" s="5">
        <f t="shared" si="11"/>
        <v>45151.225000000006</v>
      </c>
      <c r="AT42" s="5">
        <f t="shared" si="6"/>
        <v>32734.638125000005</v>
      </c>
      <c r="AU42" s="11">
        <f t="shared" si="7"/>
        <v>0.29016063321213631</v>
      </c>
      <c r="AV42" s="5">
        <f t="shared" si="12"/>
        <v>290.1606332121363</v>
      </c>
    </row>
    <row r="43" spans="1:48" x14ac:dyDescent="0.3">
      <c r="A43" s="1" t="s">
        <v>114</v>
      </c>
      <c r="B43" s="1" t="s">
        <v>115</v>
      </c>
      <c r="C43" s="1" t="s">
        <v>116</v>
      </c>
      <c r="D43" s="1" t="s">
        <v>117</v>
      </c>
      <c r="E43" s="1" t="s">
        <v>100</v>
      </c>
      <c r="F43" s="1" t="s">
        <v>102</v>
      </c>
      <c r="G43" s="1" t="s">
        <v>55</v>
      </c>
      <c r="H43" s="1" t="s">
        <v>56</v>
      </c>
      <c r="I43" s="2">
        <v>135.256228381</v>
      </c>
      <c r="J43" s="2">
        <v>35.01</v>
      </c>
      <c r="K43" s="2">
        <f t="shared" si="9"/>
        <v>35</v>
      </c>
      <c r="L43" s="2">
        <f t="shared" si="10"/>
        <v>0.01</v>
      </c>
      <c r="P43" s="6">
        <v>2.78</v>
      </c>
      <c r="Q43" s="5">
        <v>5477.99</v>
      </c>
      <c r="R43" s="7">
        <v>23.57</v>
      </c>
      <c r="S43" s="5">
        <v>28605.141250000001</v>
      </c>
      <c r="Z43" s="9">
        <v>1.87</v>
      </c>
      <c r="AA43" s="5">
        <v>272.33744999999999</v>
      </c>
      <c r="AB43" s="10">
        <v>6.78</v>
      </c>
      <c r="AC43" s="5">
        <v>888.6885000000002</v>
      </c>
      <c r="AL43" s="5" t="str">
        <f t="shared" si="2"/>
        <v/>
      </c>
      <c r="AM43" s="3">
        <v>0.01</v>
      </c>
      <c r="AN43" s="5">
        <f t="shared" si="3"/>
        <v>51.88</v>
      </c>
      <c r="AP43" s="5" t="str">
        <f t="shared" si="4"/>
        <v/>
      </c>
      <c r="AS43" s="5">
        <f t="shared" si="11"/>
        <v>35244.157200000001</v>
      </c>
      <c r="AT43" s="5">
        <f t="shared" si="6"/>
        <v>25552.013970000004</v>
      </c>
      <c r="AU43" s="11">
        <f t="shared" si="7"/>
        <v>0.22649367697510028</v>
      </c>
      <c r="AV43" s="5">
        <f t="shared" si="12"/>
        <v>226.4936769751003</v>
      </c>
    </row>
    <row r="44" spans="1:48" x14ac:dyDescent="0.3">
      <c r="A44" s="1" t="s">
        <v>114</v>
      </c>
      <c r="B44" s="1" t="s">
        <v>115</v>
      </c>
      <c r="C44" s="1" t="s">
        <v>116</v>
      </c>
      <c r="D44" s="1" t="s">
        <v>117</v>
      </c>
      <c r="E44" s="1" t="s">
        <v>94</v>
      </c>
      <c r="F44" s="1" t="s">
        <v>102</v>
      </c>
      <c r="G44" s="1" t="s">
        <v>55</v>
      </c>
      <c r="H44" s="1" t="s">
        <v>56</v>
      </c>
      <c r="I44" s="2">
        <v>135.256228381</v>
      </c>
      <c r="J44" s="2">
        <v>19.91</v>
      </c>
      <c r="K44" s="2">
        <f t="shared" si="9"/>
        <v>19.080000000000002</v>
      </c>
      <c r="L44" s="2">
        <f t="shared" si="10"/>
        <v>0.83000000000000007</v>
      </c>
      <c r="P44" s="6">
        <v>6.95</v>
      </c>
      <c r="Q44" s="5">
        <v>13694.975</v>
      </c>
      <c r="R44" s="7">
        <v>12.13</v>
      </c>
      <c r="S44" s="5">
        <v>14721.27125</v>
      </c>
      <c r="AL44" s="5" t="str">
        <f t="shared" si="2"/>
        <v/>
      </c>
      <c r="AM44" s="3">
        <v>0.65</v>
      </c>
      <c r="AN44" s="5">
        <f t="shared" si="3"/>
        <v>3372.2000000000003</v>
      </c>
      <c r="AP44" s="5" t="str">
        <f t="shared" si="4"/>
        <v/>
      </c>
      <c r="AQ44" s="2">
        <v>0.18</v>
      </c>
      <c r="AS44" s="5">
        <f t="shared" si="11"/>
        <v>28416.24625</v>
      </c>
      <c r="AT44" s="5">
        <f t="shared" si="6"/>
        <v>20601.778531250002</v>
      </c>
      <c r="AU44" s="11">
        <f t="shared" si="7"/>
        <v>0.18261466893560457</v>
      </c>
      <c r="AV44" s="5">
        <f t="shared" si="12"/>
        <v>182.61466893560458</v>
      </c>
    </row>
    <row r="45" spans="1:48" x14ac:dyDescent="0.3">
      <c r="A45" s="1" t="s">
        <v>118</v>
      </c>
      <c r="B45" s="1" t="s">
        <v>111</v>
      </c>
      <c r="C45" s="1" t="s">
        <v>112</v>
      </c>
      <c r="D45" s="1" t="s">
        <v>113</v>
      </c>
      <c r="E45" s="1" t="s">
        <v>94</v>
      </c>
      <c r="F45" s="1" t="s">
        <v>102</v>
      </c>
      <c r="G45" s="1" t="s">
        <v>55</v>
      </c>
      <c r="H45" s="1" t="s">
        <v>56</v>
      </c>
      <c r="I45" s="2">
        <v>19.963054685500001</v>
      </c>
      <c r="J45" s="2">
        <v>19.97</v>
      </c>
      <c r="K45" s="2">
        <f t="shared" si="9"/>
        <v>0</v>
      </c>
      <c r="L45" s="2">
        <f t="shared" si="10"/>
        <v>19.97</v>
      </c>
      <c r="AL45" s="5" t="str">
        <f t="shared" si="2"/>
        <v/>
      </c>
      <c r="AM45" s="3">
        <v>0.70000000000000007</v>
      </c>
      <c r="AP45" s="5" t="str">
        <f t="shared" si="4"/>
        <v/>
      </c>
      <c r="AQ45" s="2">
        <v>1.88</v>
      </c>
      <c r="AR45" s="2">
        <v>17.39</v>
      </c>
      <c r="AS45" s="5">
        <f t="shared" si="11"/>
        <v>0</v>
      </c>
      <c r="AT45" s="5">
        <f t="shared" si="6"/>
        <v>0</v>
      </c>
      <c r="AU45" s="11">
        <f t="shared" si="7"/>
        <v>0</v>
      </c>
      <c r="AV45" s="5">
        <f t="shared" si="12"/>
        <v>0</v>
      </c>
    </row>
    <row r="46" spans="1:48" x14ac:dyDescent="0.3">
      <c r="A46" s="1" t="s">
        <v>119</v>
      </c>
      <c r="B46" s="1" t="s">
        <v>120</v>
      </c>
      <c r="C46" s="1" t="s">
        <v>121</v>
      </c>
      <c r="D46" s="1" t="s">
        <v>63</v>
      </c>
      <c r="E46" s="1" t="s">
        <v>100</v>
      </c>
      <c r="F46" s="1" t="s">
        <v>102</v>
      </c>
      <c r="G46" s="1" t="s">
        <v>55</v>
      </c>
      <c r="H46" s="1" t="s">
        <v>56</v>
      </c>
      <c r="I46" s="2">
        <v>3.9509736289899999</v>
      </c>
      <c r="J46" s="2">
        <v>3.67</v>
      </c>
      <c r="K46" s="2">
        <f t="shared" si="9"/>
        <v>3.67</v>
      </c>
      <c r="L46" s="2">
        <f t="shared" si="10"/>
        <v>0</v>
      </c>
      <c r="Z46" s="9">
        <v>1.22</v>
      </c>
      <c r="AA46" s="5">
        <v>177.6747</v>
      </c>
      <c r="AB46" s="10">
        <v>2.4500000000000002</v>
      </c>
      <c r="AC46" s="5">
        <v>321.13375000000008</v>
      </c>
      <c r="AL46" s="5" t="str">
        <f t="shared" si="2"/>
        <v/>
      </c>
      <c r="AN46" s="5" t="str">
        <f t="shared" si="3"/>
        <v/>
      </c>
      <c r="AP46" s="5" t="str">
        <f t="shared" si="4"/>
        <v/>
      </c>
      <c r="AS46" s="5">
        <f t="shared" si="11"/>
        <v>498.80845000000011</v>
      </c>
      <c r="AT46" s="5">
        <f t="shared" si="6"/>
        <v>361.63612625000013</v>
      </c>
      <c r="AU46" s="11">
        <f t="shared" si="7"/>
        <v>3.2055514707201023E-3</v>
      </c>
      <c r="AV46" s="5">
        <f t="shared" si="12"/>
        <v>3.2055514707201023</v>
      </c>
    </row>
    <row r="47" spans="1:48" x14ac:dyDescent="0.3">
      <c r="A47" s="1" t="s">
        <v>122</v>
      </c>
      <c r="B47" s="1" t="s">
        <v>111</v>
      </c>
      <c r="C47" s="1" t="s">
        <v>112</v>
      </c>
      <c r="D47" s="1" t="s">
        <v>113</v>
      </c>
      <c r="E47" s="1" t="s">
        <v>66</v>
      </c>
      <c r="F47" s="1" t="s">
        <v>102</v>
      </c>
      <c r="G47" s="1" t="s">
        <v>55</v>
      </c>
      <c r="H47" s="1" t="s">
        <v>56</v>
      </c>
      <c r="I47" s="2">
        <v>39.771104940599997</v>
      </c>
      <c r="J47" s="2">
        <v>39.78</v>
      </c>
      <c r="K47" s="2">
        <f t="shared" si="9"/>
        <v>0</v>
      </c>
      <c r="L47" s="2">
        <f t="shared" si="10"/>
        <v>39.760000000000005</v>
      </c>
      <c r="AL47" s="5" t="str">
        <f t="shared" si="2"/>
        <v/>
      </c>
      <c r="AM47" s="3">
        <v>0.49</v>
      </c>
      <c r="AP47" s="5" t="str">
        <f t="shared" si="4"/>
        <v/>
      </c>
      <c r="AQ47" s="2">
        <v>0.92</v>
      </c>
      <c r="AR47" s="2">
        <v>38.35</v>
      </c>
      <c r="AS47" s="5">
        <f t="shared" si="11"/>
        <v>0</v>
      </c>
      <c r="AT47" s="5">
        <f t="shared" si="6"/>
        <v>0</v>
      </c>
      <c r="AU47" s="11">
        <f t="shared" si="7"/>
        <v>0</v>
      </c>
      <c r="AV47" s="5">
        <f t="shared" si="12"/>
        <v>0</v>
      </c>
    </row>
    <row r="48" spans="1:48" x14ac:dyDescent="0.3">
      <c r="A48" s="1" t="s">
        <v>123</v>
      </c>
      <c r="B48" s="1" t="s">
        <v>111</v>
      </c>
      <c r="C48" s="1" t="s">
        <v>112</v>
      </c>
      <c r="D48" s="1" t="s">
        <v>113</v>
      </c>
      <c r="E48" s="1" t="s">
        <v>85</v>
      </c>
      <c r="F48" s="1" t="s">
        <v>124</v>
      </c>
      <c r="G48" s="1" t="s">
        <v>55</v>
      </c>
      <c r="H48" s="1" t="s">
        <v>56</v>
      </c>
      <c r="I48" s="2">
        <v>45.519076093199999</v>
      </c>
      <c r="J48" s="2">
        <v>40.46</v>
      </c>
      <c r="K48" s="2">
        <f t="shared" si="9"/>
        <v>0</v>
      </c>
      <c r="L48" s="2">
        <f t="shared" si="10"/>
        <v>40</v>
      </c>
      <c r="AL48" s="5" t="str">
        <f t="shared" si="2"/>
        <v/>
      </c>
      <c r="AM48" s="3">
        <v>0.06</v>
      </c>
      <c r="AP48" s="5" t="str">
        <f t="shared" si="4"/>
        <v/>
      </c>
      <c r="AQ48" s="2">
        <v>0.06</v>
      </c>
      <c r="AR48" s="2">
        <v>39.880000000000003</v>
      </c>
      <c r="AS48" s="5">
        <f t="shared" si="11"/>
        <v>0</v>
      </c>
      <c r="AT48" s="5">
        <f t="shared" si="6"/>
        <v>0</v>
      </c>
      <c r="AU48" s="11">
        <f t="shared" si="7"/>
        <v>0</v>
      </c>
      <c r="AV48" s="5">
        <f t="shared" si="12"/>
        <v>0</v>
      </c>
    </row>
    <row r="49" spans="1:48" x14ac:dyDescent="0.3">
      <c r="A49" s="1" t="s">
        <v>123</v>
      </c>
      <c r="B49" s="1" t="s">
        <v>111</v>
      </c>
      <c r="C49" s="1" t="s">
        <v>112</v>
      </c>
      <c r="D49" s="1" t="s">
        <v>113</v>
      </c>
      <c r="E49" s="1" t="s">
        <v>81</v>
      </c>
      <c r="F49" s="1" t="s">
        <v>124</v>
      </c>
      <c r="G49" s="1" t="s">
        <v>55</v>
      </c>
      <c r="H49" s="1" t="s">
        <v>56</v>
      </c>
      <c r="I49" s="2">
        <v>45.519076093199999</v>
      </c>
      <c r="J49" s="2">
        <v>5.0599999999999996</v>
      </c>
      <c r="K49" s="2">
        <f t="shared" si="9"/>
        <v>0</v>
      </c>
      <c r="L49" s="2">
        <f t="shared" si="10"/>
        <v>5.0600000000000005</v>
      </c>
      <c r="AK49" s="3">
        <v>0.14000000000000001</v>
      </c>
      <c r="AM49" s="3">
        <v>0.32</v>
      </c>
      <c r="AP49" s="5" t="str">
        <f t="shared" si="4"/>
        <v/>
      </c>
      <c r="AQ49" s="2">
        <v>0.89</v>
      </c>
      <c r="AR49" s="2">
        <v>3.71</v>
      </c>
      <c r="AS49" s="5">
        <f t="shared" si="11"/>
        <v>0</v>
      </c>
      <c r="AT49" s="5">
        <f t="shared" si="6"/>
        <v>0</v>
      </c>
      <c r="AU49" s="11">
        <f t="shared" si="7"/>
        <v>0</v>
      </c>
      <c r="AV49" s="5">
        <f t="shared" si="12"/>
        <v>0</v>
      </c>
    </row>
    <row r="50" spans="1:48" x14ac:dyDescent="0.3">
      <c r="A50" s="1" t="s">
        <v>125</v>
      </c>
      <c r="B50" s="1" t="s">
        <v>126</v>
      </c>
      <c r="C50" s="1" t="s">
        <v>127</v>
      </c>
      <c r="D50" s="1" t="s">
        <v>128</v>
      </c>
      <c r="E50" s="1" t="s">
        <v>87</v>
      </c>
      <c r="F50" s="1" t="s">
        <v>124</v>
      </c>
      <c r="G50" s="1" t="s">
        <v>55</v>
      </c>
      <c r="H50" s="1" t="s">
        <v>56</v>
      </c>
      <c r="I50" s="2">
        <v>10.158492972099999</v>
      </c>
      <c r="J50" s="2">
        <v>9.66</v>
      </c>
      <c r="K50" s="2">
        <f t="shared" si="9"/>
        <v>0</v>
      </c>
      <c r="L50" s="2">
        <f t="shared" si="10"/>
        <v>9.66</v>
      </c>
      <c r="AK50" s="3">
        <v>0.48</v>
      </c>
      <c r="AP50" s="5" t="str">
        <f t="shared" si="4"/>
        <v/>
      </c>
      <c r="AQ50" s="2">
        <v>0.9</v>
      </c>
      <c r="AR50" s="2">
        <v>8.2799999999999994</v>
      </c>
      <c r="AS50" s="5">
        <f t="shared" si="11"/>
        <v>0</v>
      </c>
      <c r="AT50" s="5">
        <f t="shared" si="6"/>
        <v>0</v>
      </c>
      <c r="AU50" s="11">
        <f t="shared" si="7"/>
        <v>0</v>
      </c>
      <c r="AV50" s="5">
        <f t="shared" si="12"/>
        <v>0</v>
      </c>
    </row>
    <row r="51" spans="1:48" x14ac:dyDescent="0.3">
      <c r="A51" s="1" t="s">
        <v>129</v>
      </c>
      <c r="B51" s="1" t="s">
        <v>71</v>
      </c>
      <c r="C51" s="1" t="s">
        <v>72</v>
      </c>
      <c r="D51" s="1" t="s">
        <v>73</v>
      </c>
      <c r="E51" s="1" t="s">
        <v>81</v>
      </c>
      <c r="F51" s="1" t="s">
        <v>124</v>
      </c>
      <c r="G51" s="1" t="s">
        <v>55</v>
      </c>
      <c r="H51" s="1" t="s">
        <v>56</v>
      </c>
      <c r="I51" s="2">
        <v>63.536201208800001</v>
      </c>
      <c r="J51" s="2">
        <v>34.549999999999997</v>
      </c>
      <c r="K51" s="2">
        <f t="shared" si="9"/>
        <v>33.400000000000006</v>
      </c>
      <c r="L51" s="2">
        <f t="shared" si="10"/>
        <v>1.1600000000000001</v>
      </c>
      <c r="N51" s="4">
        <v>9.2100000000000009</v>
      </c>
      <c r="O51" s="5">
        <v>18365.891250000001</v>
      </c>
      <c r="P51" s="6">
        <v>15.63</v>
      </c>
      <c r="Q51" s="5">
        <v>30798.915000000001</v>
      </c>
      <c r="R51" s="7">
        <v>6.69</v>
      </c>
      <c r="S51" s="5">
        <v>8119.1512500000008</v>
      </c>
      <c r="Z51" s="9">
        <v>0.94</v>
      </c>
      <c r="AA51" s="5">
        <v>136.89689999999999</v>
      </c>
      <c r="AB51" s="10">
        <v>0.93</v>
      </c>
      <c r="AC51" s="5">
        <v>121.89975</v>
      </c>
      <c r="AK51" s="3">
        <v>7.0000000000000007E-2</v>
      </c>
      <c r="AL51" s="5">
        <f t="shared" si="2"/>
        <v>217.89600000000004</v>
      </c>
      <c r="AM51" s="3">
        <v>0.46</v>
      </c>
      <c r="AN51" s="5">
        <f t="shared" si="3"/>
        <v>2386.48</v>
      </c>
      <c r="AP51" s="5" t="str">
        <f t="shared" si="4"/>
        <v/>
      </c>
      <c r="AQ51" s="2">
        <v>0.63</v>
      </c>
      <c r="AS51" s="5">
        <f t="shared" si="11"/>
        <v>57542.754150000001</v>
      </c>
      <c r="AT51" s="5">
        <f t="shared" si="6"/>
        <v>41718.49675875</v>
      </c>
      <c r="AU51" s="11">
        <f t="shared" si="7"/>
        <v>0.36979377593707108</v>
      </c>
      <c r="AV51" s="5">
        <f t="shared" si="12"/>
        <v>369.79377593707108</v>
      </c>
    </row>
    <row r="52" spans="1:48" x14ac:dyDescent="0.3">
      <c r="A52" s="1" t="s">
        <v>129</v>
      </c>
      <c r="B52" s="1" t="s">
        <v>71</v>
      </c>
      <c r="C52" s="1" t="s">
        <v>72</v>
      </c>
      <c r="D52" s="1" t="s">
        <v>73</v>
      </c>
      <c r="E52" s="1" t="s">
        <v>87</v>
      </c>
      <c r="F52" s="1" t="s">
        <v>124</v>
      </c>
      <c r="G52" s="1" t="s">
        <v>55</v>
      </c>
      <c r="H52" s="1" t="s">
        <v>56</v>
      </c>
      <c r="I52" s="2">
        <v>63.536201208800001</v>
      </c>
      <c r="J52" s="2">
        <v>26.03</v>
      </c>
      <c r="K52" s="2">
        <f t="shared" si="9"/>
        <v>25</v>
      </c>
      <c r="L52" s="2">
        <f t="shared" si="10"/>
        <v>1.03</v>
      </c>
      <c r="N52" s="4">
        <v>23.61</v>
      </c>
      <c r="O52" s="5">
        <v>47081.291250000002</v>
      </c>
      <c r="Z52" s="9">
        <v>0.92</v>
      </c>
      <c r="AA52" s="5">
        <v>133.98419999999999</v>
      </c>
      <c r="AB52" s="10">
        <v>0.47</v>
      </c>
      <c r="AC52" s="5">
        <v>61.605250000000012</v>
      </c>
      <c r="AK52" s="3">
        <v>0.47</v>
      </c>
      <c r="AL52" s="5">
        <f t="shared" si="2"/>
        <v>1463.0160000000001</v>
      </c>
      <c r="AM52" s="3">
        <v>0.01</v>
      </c>
      <c r="AN52" s="5">
        <f t="shared" si="3"/>
        <v>51.88</v>
      </c>
      <c r="AP52" s="5" t="str">
        <f t="shared" si="4"/>
        <v/>
      </c>
      <c r="AQ52" s="2">
        <v>0.55000000000000004</v>
      </c>
      <c r="AS52" s="5">
        <f t="shared" si="11"/>
        <v>47276.880700000002</v>
      </c>
      <c r="AT52" s="5">
        <f t="shared" si="6"/>
        <v>34275.738507500006</v>
      </c>
      <c r="AU52" s="11">
        <f t="shared" si="7"/>
        <v>0.30382098470654179</v>
      </c>
      <c r="AV52" s="5">
        <f t="shared" si="12"/>
        <v>303.82098470654176</v>
      </c>
    </row>
    <row r="53" spans="1:48" x14ac:dyDescent="0.3">
      <c r="A53" s="1" t="s">
        <v>130</v>
      </c>
      <c r="B53" s="1" t="s">
        <v>131</v>
      </c>
      <c r="C53" s="1" t="s">
        <v>132</v>
      </c>
      <c r="D53" s="1" t="s">
        <v>113</v>
      </c>
      <c r="E53" s="1" t="s">
        <v>84</v>
      </c>
      <c r="F53" s="1" t="s">
        <v>124</v>
      </c>
      <c r="G53" s="1" t="s">
        <v>55</v>
      </c>
      <c r="H53" s="1" t="s">
        <v>56</v>
      </c>
      <c r="I53" s="2">
        <v>40.228175142399998</v>
      </c>
      <c r="J53" s="2">
        <v>38.24</v>
      </c>
      <c r="K53" s="2">
        <f t="shared" si="9"/>
        <v>0</v>
      </c>
      <c r="L53" s="2">
        <f t="shared" si="10"/>
        <v>38.24</v>
      </c>
      <c r="AL53" s="5" t="str">
        <f t="shared" si="2"/>
        <v/>
      </c>
      <c r="AP53" s="5" t="str">
        <f t="shared" si="4"/>
        <v/>
      </c>
      <c r="AR53" s="2">
        <v>38.24</v>
      </c>
      <c r="AS53" s="5">
        <f t="shared" si="11"/>
        <v>0</v>
      </c>
      <c r="AT53" s="5">
        <f t="shared" si="6"/>
        <v>0</v>
      </c>
      <c r="AU53" s="11">
        <f t="shared" si="7"/>
        <v>0</v>
      </c>
      <c r="AV53" s="5">
        <f t="shared" si="12"/>
        <v>0</v>
      </c>
    </row>
    <row r="54" spans="1:48" x14ac:dyDescent="0.3">
      <c r="A54" s="1" t="s">
        <v>133</v>
      </c>
      <c r="B54" s="1" t="s">
        <v>134</v>
      </c>
      <c r="C54" s="1" t="s">
        <v>72</v>
      </c>
      <c r="D54" s="1" t="s">
        <v>73</v>
      </c>
      <c r="E54" s="1" t="s">
        <v>87</v>
      </c>
      <c r="F54" s="1" t="s">
        <v>124</v>
      </c>
      <c r="G54" s="1" t="s">
        <v>55</v>
      </c>
      <c r="H54" s="1" t="s">
        <v>56</v>
      </c>
      <c r="I54" s="2">
        <v>2.4440641256600002</v>
      </c>
      <c r="J54" s="2">
        <v>2</v>
      </c>
      <c r="K54" s="2">
        <f t="shared" si="9"/>
        <v>2.0099999999999998</v>
      </c>
      <c r="L54" s="2">
        <f t="shared" si="10"/>
        <v>0</v>
      </c>
      <c r="Z54" s="9">
        <v>0.55000000000000004</v>
      </c>
      <c r="AA54" s="5">
        <v>80.099249999999998</v>
      </c>
      <c r="AB54" s="10">
        <v>1.46</v>
      </c>
      <c r="AC54" s="5">
        <v>191.36949999999999</v>
      </c>
      <c r="AL54" s="5" t="str">
        <f t="shared" si="2"/>
        <v/>
      </c>
      <c r="AN54" s="5" t="str">
        <f t="shared" si="3"/>
        <v/>
      </c>
      <c r="AP54" s="5" t="str">
        <f t="shared" si="4"/>
        <v/>
      </c>
      <c r="AS54" s="5">
        <f t="shared" si="11"/>
        <v>271.46875</v>
      </c>
      <c r="AT54" s="5">
        <f t="shared" si="6"/>
        <v>196.81484375000002</v>
      </c>
      <c r="AU54" s="11">
        <f t="shared" si="7"/>
        <v>1.7445715901906785E-3</v>
      </c>
      <c r="AV54" s="5">
        <f t="shared" si="12"/>
        <v>1.7445715901906786</v>
      </c>
    </row>
    <row r="55" spans="1:48" x14ac:dyDescent="0.3">
      <c r="A55" s="1" t="s">
        <v>135</v>
      </c>
      <c r="B55" s="1" t="s">
        <v>136</v>
      </c>
      <c r="C55" s="1" t="s">
        <v>137</v>
      </c>
      <c r="D55" s="1" t="s">
        <v>63</v>
      </c>
      <c r="E55" s="1" t="s">
        <v>53</v>
      </c>
      <c r="F55" s="1" t="s">
        <v>124</v>
      </c>
      <c r="G55" s="1" t="s">
        <v>55</v>
      </c>
      <c r="H55" s="1" t="s">
        <v>56</v>
      </c>
      <c r="I55" s="2">
        <v>81.838969515900004</v>
      </c>
      <c r="J55" s="2">
        <v>39.17</v>
      </c>
      <c r="K55" s="2">
        <f t="shared" si="9"/>
        <v>39.18</v>
      </c>
      <c r="L55" s="2">
        <f t="shared" si="10"/>
        <v>0</v>
      </c>
      <c r="P55" s="6">
        <v>4.9800000000000004</v>
      </c>
      <c r="Q55" s="5">
        <v>5607.48</v>
      </c>
      <c r="R55" s="7">
        <v>26.17</v>
      </c>
      <c r="S55" s="5">
        <v>18148.895</v>
      </c>
      <c r="T55" s="8">
        <v>8.0299999999999994</v>
      </c>
      <c r="U55" s="5">
        <v>1670.6415</v>
      </c>
      <c r="AL55" s="5" t="str">
        <f t="shared" si="2"/>
        <v/>
      </c>
      <c r="AN55" s="5" t="str">
        <f t="shared" si="3"/>
        <v/>
      </c>
      <c r="AP55" s="5" t="str">
        <f t="shared" si="4"/>
        <v/>
      </c>
      <c r="AS55" s="5">
        <f t="shared" si="11"/>
        <v>25427.016500000002</v>
      </c>
      <c r="AT55" s="5">
        <f t="shared" si="6"/>
        <v>18434.586962500001</v>
      </c>
      <c r="AU55" s="11">
        <f t="shared" si="7"/>
        <v>0.16340462984859078</v>
      </c>
      <c r="AV55" s="5">
        <f t="shared" si="12"/>
        <v>163.40462984859079</v>
      </c>
    </row>
    <row r="56" spans="1:48" x14ac:dyDescent="0.3">
      <c r="A56" s="1" t="s">
        <v>135</v>
      </c>
      <c r="B56" s="1" t="s">
        <v>136</v>
      </c>
      <c r="C56" s="1" t="s">
        <v>137</v>
      </c>
      <c r="D56" s="1" t="s">
        <v>63</v>
      </c>
      <c r="E56" s="1" t="s">
        <v>59</v>
      </c>
      <c r="F56" s="1" t="s">
        <v>124</v>
      </c>
      <c r="G56" s="1" t="s">
        <v>55</v>
      </c>
      <c r="H56" s="1" t="s">
        <v>56</v>
      </c>
      <c r="I56" s="2">
        <v>81.838969515900004</v>
      </c>
      <c r="J56" s="2">
        <v>35.409999999999997</v>
      </c>
      <c r="K56" s="2">
        <f t="shared" si="9"/>
        <v>33.700000000000003</v>
      </c>
      <c r="L56" s="2">
        <f t="shared" si="10"/>
        <v>0</v>
      </c>
      <c r="R56" s="7">
        <v>2.84</v>
      </c>
      <c r="S56" s="5">
        <v>2271.2125000000001</v>
      </c>
      <c r="T56" s="8">
        <v>30.86</v>
      </c>
      <c r="U56" s="5">
        <v>6573.339750000001</v>
      </c>
      <c r="AL56" s="5" t="str">
        <f t="shared" si="2"/>
        <v/>
      </c>
      <c r="AN56" s="5" t="str">
        <f t="shared" si="3"/>
        <v/>
      </c>
      <c r="AP56" s="5" t="str">
        <f t="shared" si="4"/>
        <v/>
      </c>
      <c r="AS56" s="5">
        <f t="shared" si="11"/>
        <v>8844.5522500000006</v>
      </c>
      <c r="AT56" s="5">
        <f t="shared" si="6"/>
        <v>6412.3003812500001</v>
      </c>
      <c r="AU56" s="11">
        <f t="shared" si="7"/>
        <v>5.6838787460092716E-2</v>
      </c>
      <c r="AV56" s="5">
        <f t="shared" si="12"/>
        <v>56.838787460092711</v>
      </c>
    </row>
    <row r="57" spans="1:48" x14ac:dyDescent="0.3">
      <c r="A57" s="1" t="s">
        <v>138</v>
      </c>
      <c r="B57" s="1" t="s">
        <v>111</v>
      </c>
      <c r="C57" s="1" t="s">
        <v>112</v>
      </c>
      <c r="D57" s="1" t="s">
        <v>113</v>
      </c>
      <c r="E57" s="1" t="s">
        <v>57</v>
      </c>
      <c r="F57" s="1" t="s">
        <v>124</v>
      </c>
      <c r="G57" s="1" t="s">
        <v>55</v>
      </c>
      <c r="H57" s="1" t="s">
        <v>56</v>
      </c>
      <c r="I57" s="2">
        <v>240.892026429</v>
      </c>
      <c r="J57" s="2">
        <v>40.57</v>
      </c>
      <c r="K57" s="2">
        <f t="shared" si="9"/>
        <v>0</v>
      </c>
      <c r="L57" s="2">
        <f t="shared" si="10"/>
        <v>40</v>
      </c>
      <c r="AL57" s="5" t="str">
        <f t="shared" si="2"/>
        <v/>
      </c>
      <c r="AP57" s="5" t="str">
        <f t="shared" si="4"/>
        <v/>
      </c>
      <c r="AR57" s="2">
        <v>40</v>
      </c>
      <c r="AS57" s="5">
        <f t="shared" si="11"/>
        <v>0</v>
      </c>
      <c r="AT57" s="5">
        <f t="shared" si="6"/>
        <v>0</v>
      </c>
      <c r="AU57" s="11">
        <f t="shared" si="7"/>
        <v>0</v>
      </c>
      <c r="AV57" s="5">
        <f t="shared" si="12"/>
        <v>0</v>
      </c>
    </row>
    <row r="58" spans="1:48" x14ac:dyDescent="0.3">
      <c r="A58" s="1" t="s">
        <v>138</v>
      </c>
      <c r="B58" s="1" t="s">
        <v>111</v>
      </c>
      <c r="C58" s="1" t="s">
        <v>112</v>
      </c>
      <c r="D58" s="1" t="s">
        <v>113</v>
      </c>
      <c r="E58" s="1" t="s">
        <v>58</v>
      </c>
      <c r="F58" s="1" t="s">
        <v>124</v>
      </c>
      <c r="G58" s="1" t="s">
        <v>55</v>
      </c>
      <c r="H58" s="1" t="s">
        <v>56</v>
      </c>
      <c r="I58" s="2">
        <v>240.892026429</v>
      </c>
      <c r="J58" s="2">
        <v>38.47</v>
      </c>
      <c r="K58" s="2">
        <f t="shared" si="9"/>
        <v>0</v>
      </c>
      <c r="L58" s="2">
        <f t="shared" si="10"/>
        <v>38.47</v>
      </c>
      <c r="AL58" s="5" t="str">
        <f t="shared" si="2"/>
        <v/>
      </c>
      <c r="AP58" s="5" t="str">
        <f t="shared" si="4"/>
        <v/>
      </c>
      <c r="AR58" s="2">
        <v>38.47</v>
      </c>
      <c r="AS58" s="5">
        <f t="shared" si="11"/>
        <v>0</v>
      </c>
      <c r="AT58" s="5">
        <f t="shared" si="6"/>
        <v>0</v>
      </c>
      <c r="AU58" s="11">
        <f t="shared" si="7"/>
        <v>0</v>
      </c>
      <c r="AV58" s="5">
        <f t="shared" si="12"/>
        <v>0</v>
      </c>
    </row>
    <row r="59" spans="1:48" x14ac:dyDescent="0.3">
      <c r="A59" s="1" t="s">
        <v>138</v>
      </c>
      <c r="B59" s="1" t="s">
        <v>111</v>
      </c>
      <c r="C59" s="1" t="s">
        <v>112</v>
      </c>
      <c r="D59" s="1" t="s">
        <v>113</v>
      </c>
      <c r="E59" s="1" t="s">
        <v>98</v>
      </c>
      <c r="F59" s="1" t="s">
        <v>124</v>
      </c>
      <c r="G59" s="1" t="s">
        <v>55</v>
      </c>
      <c r="H59" s="1" t="s">
        <v>56</v>
      </c>
      <c r="I59" s="2">
        <v>240.892026429</v>
      </c>
      <c r="J59" s="2">
        <v>37.69</v>
      </c>
      <c r="K59" s="2">
        <f t="shared" si="9"/>
        <v>0</v>
      </c>
      <c r="L59" s="2">
        <f t="shared" si="10"/>
        <v>37.69</v>
      </c>
      <c r="AL59" s="5" t="str">
        <f t="shared" si="2"/>
        <v/>
      </c>
      <c r="AP59" s="5" t="str">
        <f t="shared" si="4"/>
        <v/>
      </c>
      <c r="AR59" s="2">
        <v>37.69</v>
      </c>
      <c r="AS59" s="5">
        <f t="shared" si="11"/>
        <v>0</v>
      </c>
      <c r="AT59" s="5">
        <f t="shared" si="6"/>
        <v>0</v>
      </c>
      <c r="AU59" s="11">
        <f t="shared" si="7"/>
        <v>0</v>
      </c>
      <c r="AV59" s="5">
        <f t="shared" si="12"/>
        <v>0</v>
      </c>
    </row>
    <row r="60" spans="1:48" x14ac:dyDescent="0.3">
      <c r="A60" s="1" t="s">
        <v>138</v>
      </c>
      <c r="B60" s="1" t="s">
        <v>111</v>
      </c>
      <c r="C60" s="1" t="s">
        <v>112</v>
      </c>
      <c r="D60" s="1" t="s">
        <v>113</v>
      </c>
      <c r="E60" s="1" t="s">
        <v>89</v>
      </c>
      <c r="F60" s="1" t="s">
        <v>124</v>
      </c>
      <c r="G60" s="1" t="s">
        <v>55</v>
      </c>
      <c r="H60" s="1" t="s">
        <v>56</v>
      </c>
      <c r="I60" s="2">
        <v>240.892026429</v>
      </c>
      <c r="J60" s="2">
        <v>38.159999999999997</v>
      </c>
      <c r="K60" s="2">
        <f t="shared" si="9"/>
        <v>0</v>
      </c>
      <c r="L60" s="2">
        <f t="shared" si="10"/>
        <v>38.17</v>
      </c>
      <c r="AK60" s="3">
        <v>0.67</v>
      </c>
      <c r="AM60" s="3">
        <v>0.04</v>
      </c>
      <c r="AO60" s="2">
        <v>0.17</v>
      </c>
      <c r="AQ60" s="2">
        <v>1.32</v>
      </c>
      <c r="AR60" s="2">
        <v>35.97</v>
      </c>
      <c r="AS60" s="5">
        <f t="shared" si="11"/>
        <v>0</v>
      </c>
      <c r="AT60" s="5">
        <f t="shared" si="6"/>
        <v>0</v>
      </c>
      <c r="AU60" s="11">
        <f t="shared" si="7"/>
        <v>0</v>
      </c>
      <c r="AV60" s="5">
        <f t="shared" si="12"/>
        <v>0</v>
      </c>
    </row>
    <row r="61" spans="1:48" x14ac:dyDescent="0.3">
      <c r="A61" s="1" t="s">
        <v>138</v>
      </c>
      <c r="B61" s="1" t="s">
        <v>111</v>
      </c>
      <c r="C61" s="1" t="s">
        <v>112</v>
      </c>
      <c r="D61" s="1" t="s">
        <v>113</v>
      </c>
      <c r="E61" s="1" t="s">
        <v>100</v>
      </c>
      <c r="F61" s="1" t="s">
        <v>124</v>
      </c>
      <c r="G61" s="1" t="s">
        <v>55</v>
      </c>
      <c r="H61" s="1" t="s">
        <v>56</v>
      </c>
      <c r="I61" s="2">
        <v>240.892026429</v>
      </c>
      <c r="J61" s="2">
        <v>40.15</v>
      </c>
      <c r="K61" s="2">
        <f t="shared" si="9"/>
        <v>0</v>
      </c>
      <c r="L61" s="2">
        <f t="shared" si="10"/>
        <v>40</v>
      </c>
      <c r="AL61" s="5" t="str">
        <f t="shared" si="2"/>
        <v/>
      </c>
      <c r="AP61" s="5" t="str">
        <f t="shared" si="4"/>
        <v/>
      </c>
      <c r="AR61" s="2">
        <v>40</v>
      </c>
      <c r="AS61" s="5">
        <f t="shared" si="11"/>
        <v>0</v>
      </c>
      <c r="AT61" s="5">
        <f t="shared" si="6"/>
        <v>0</v>
      </c>
      <c r="AU61" s="11">
        <f t="shared" si="7"/>
        <v>0</v>
      </c>
      <c r="AV61" s="5">
        <f t="shared" si="12"/>
        <v>0</v>
      </c>
    </row>
    <row r="62" spans="1:48" x14ac:dyDescent="0.3">
      <c r="A62" s="1" t="s">
        <v>138</v>
      </c>
      <c r="B62" s="1" t="s">
        <v>111</v>
      </c>
      <c r="C62" s="1" t="s">
        <v>112</v>
      </c>
      <c r="D62" s="1" t="s">
        <v>113</v>
      </c>
      <c r="E62" s="1" t="s">
        <v>94</v>
      </c>
      <c r="F62" s="1" t="s">
        <v>124</v>
      </c>
      <c r="G62" s="1" t="s">
        <v>55</v>
      </c>
      <c r="H62" s="1" t="s">
        <v>56</v>
      </c>
      <c r="I62" s="2">
        <v>240.892026429</v>
      </c>
      <c r="J62" s="2">
        <v>39.86</v>
      </c>
      <c r="K62" s="2">
        <f t="shared" si="9"/>
        <v>0</v>
      </c>
      <c r="L62" s="2">
        <f t="shared" si="10"/>
        <v>39.85</v>
      </c>
      <c r="AL62" s="5" t="str">
        <f t="shared" si="2"/>
        <v/>
      </c>
      <c r="AM62" s="3">
        <v>0.01</v>
      </c>
      <c r="AP62" s="5" t="str">
        <f t="shared" si="4"/>
        <v/>
      </c>
      <c r="AR62" s="2">
        <v>39.840000000000003</v>
      </c>
      <c r="AS62" s="5">
        <f t="shared" si="11"/>
        <v>0</v>
      </c>
      <c r="AT62" s="5">
        <f t="shared" si="6"/>
        <v>0</v>
      </c>
      <c r="AU62" s="11">
        <f t="shared" si="7"/>
        <v>0</v>
      </c>
      <c r="AV62" s="5">
        <f t="shared" si="12"/>
        <v>0</v>
      </c>
    </row>
    <row r="63" spans="1:48" x14ac:dyDescent="0.3">
      <c r="A63" s="1" t="s">
        <v>135</v>
      </c>
      <c r="B63" s="1" t="s">
        <v>136</v>
      </c>
      <c r="C63" s="1" t="s">
        <v>137</v>
      </c>
      <c r="D63" s="1" t="s">
        <v>63</v>
      </c>
      <c r="E63" s="1" t="s">
        <v>59</v>
      </c>
      <c r="F63" s="1" t="s">
        <v>124</v>
      </c>
      <c r="G63" s="1" t="s">
        <v>55</v>
      </c>
      <c r="H63" s="1" t="s">
        <v>56</v>
      </c>
      <c r="I63" s="2">
        <v>81.838969515900004</v>
      </c>
      <c r="J63" s="2">
        <v>35.4</v>
      </c>
      <c r="K63" s="2">
        <f t="shared" si="9"/>
        <v>1.71</v>
      </c>
      <c r="L63" s="2">
        <f t="shared" si="10"/>
        <v>0</v>
      </c>
      <c r="R63" s="7">
        <v>1.27</v>
      </c>
      <c r="S63" s="5">
        <v>1100.9312500000001</v>
      </c>
      <c r="T63" s="8">
        <v>0.44</v>
      </c>
      <c r="U63" s="5">
        <v>114.42749999999999</v>
      </c>
      <c r="AL63" s="5" t="str">
        <f t="shared" si="2"/>
        <v/>
      </c>
      <c r="AN63" s="5" t="str">
        <f t="shared" si="3"/>
        <v/>
      </c>
      <c r="AP63" s="5" t="str">
        <f t="shared" si="4"/>
        <v/>
      </c>
      <c r="AS63" s="5">
        <f t="shared" si="11"/>
        <v>1215.3587500000001</v>
      </c>
      <c r="AT63" s="5">
        <f t="shared" si="6"/>
        <v>881.13509375000001</v>
      </c>
      <c r="AU63" s="11">
        <f t="shared" si="7"/>
        <v>7.8104030284872764E-3</v>
      </c>
      <c r="AV63" s="5">
        <f t="shared" si="12"/>
        <v>7.8104030284872765</v>
      </c>
    </row>
    <row r="64" spans="1:48" x14ac:dyDescent="0.3">
      <c r="A64" s="1" t="s">
        <v>139</v>
      </c>
      <c r="B64" s="1" t="s">
        <v>140</v>
      </c>
      <c r="C64" s="1" t="s">
        <v>141</v>
      </c>
      <c r="D64" s="1" t="s">
        <v>142</v>
      </c>
      <c r="E64" s="1" t="s">
        <v>65</v>
      </c>
      <c r="F64" s="1" t="s">
        <v>124</v>
      </c>
      <c r="G64" s="1" t="s">
        <v>55</v>
      </c>
      <c r="H64" s="1" t="s">
        <v>56</v>
      </c>
      <c r="I64" s="2">
        <v>130.83472929499999</v>
      </c>
      <c r="J64" s="2">
        <v>37.9</v>
      </c>
      <c r="K64" s="2">
        <f t="shared" si="9"/>
        <v>18.259999999999998</v>
      </c>
      <c r="L64" s="2">
        <f t="shared" si="10"/>
        <v>0</v>
      </c>
      <c r="P64" s="6">
        <v>10.83</v>
      </c>
      <c r="Q64" s="5">
        <v>24389.16</v>
      </c>
      <c r="R64" s="7">
        <v>7.43</v>
      </c>
      <c r="S64" s="5">
        <v>10305.41</v>
      </c>
      <c r="AL64" s="5" t="str">
        <f t="shared" si="2"/>
        <v/>
      </c>
      <c r="AN64" s="5" t="str">
        <f t="shared" si="3"/>
        <v/>
      </c>
      <c r="AP64" s="5" t="str">
        <f t="shared" si="4"/>
        <v/>
      </c>
      <c r="AS64" s="5">
        <f t="shared" si="11"/>
        <v>34694.57</v>
      </c>
      <c r="AT64" s="5">
        <f t="shared" si="6"/>
        <v>25153.563249999999</v>
      </c>
      <c r="AU64" s="11">
        <f t="shared" si="7"/>
        <v>0.22296180004468952</v>
      </c>
      <c r="AV64" s="5">
        <f t="shared" si="12"/>
        <v>222.96180004468951</v>
      </c>
    </row>
    <row r="65" spans="1:48" x14ac:dyDescent="0.3">
      <c r="A65" s="1" t="s">
        <v>139</v>
      </c>
      <c r="B65" s="1" t="s">
        <v>140</v>
      </c>
      <c r="C65" s="1" t="s">
        <v>141</v>
      </c>
      <c r="D65" s="1" t="s">
        <v>142</v>
      </c>
      <c r="E65" s="1" t="s">
        <v>66</v>
      </c>
      <c r="F65" s="1" t="s">
        <v>124</v>
      </c>
      <c r="G65" s="1" t="s">
        <v>55</v>
      </c>
      <c r="H65" s="1" t="s">
        <v>56</v>
      </c>
      <c r="I65" s="2">
        <v>130.83472929499999</v>
      </c>
      <c r="J65" s="2">
        <v>18.690000000000001</v>
      </c>
      <c r="K65" s="2">
        <f t="shared" si="9"/>
        <v>3.61</v>
      </c>
      <c r="L65" s="2">
        <f t="shared" si="10"/>
        <v>0</v>
      </c>
      <c r="P65" s="6">
        <v>3.61</v>
      </c>
      <c r="Q65" s="5">
        <v>8129.7199999999993</v>
      </c>
      <c r="AL65" s="5" t="str">
        <f t="shared" si="2"/>
        <v/>
      </c>
      <c r="AN65" s="5" t="str">
        <f t="shared" si="3"/>
        <v/>
      </c>
      <c r="AP65" s="5" t="str">
        <f t="shared" si="4"/>
        <v/>
      </c>
      <c r="AS65" s="5">
        <f t="shared" si="11"/>
        <v>8129.7199999999993</v>
      </c>
      <c r="AT65" s="5">
        <f t="shared" si="6"/>
        <v>5894.0469999999996</v>
      </c>
      <c r="AU65" s="11">
        <f t="shared" si="7"/>
        <v>5.2244976809319534E-2</v>
      </c>
      <c r="AV65" s="5">
        <f t="shared" si="12"/>
        <v>52.244976809319532</v>
      </c>
    </row>
    <row r="66" spans="1:48" x14ac:dyDescent="0.3">
      <c r="A66" s="1" t="s">
        <v>139</v>
      </c>
      <c r="B66" s="1" t="s">
        <v>140</v>
      </c>
      <c r="C66" s="1" t="s">
        <v>141</v>
      </c>
      <c r="D66" s="1" t="s">
        <v>142</v>
      </c>
      <c r="E66" s="1" t="s">
        <v>75</v>
      </c>
      <c r="F66" s="1" t="s">
        <v>124</v>
      </c>
      <c r="G66" s="1" t="s">
        <v>55</v>
      </c>
      <c r="H66" s="1" t="s">
        <v>56</v>
      </c>
      <c r="I66" s="2">
        <v>130.83472929499999</v>
      </c>
      <c r="J66" s="2">
        <v>29.91</v>
      </c>
      <c r="K66" s="2">
        <f t="shared" si="9"/>
        <v>3.08</v>
      </c>
      <c r="L66" s="2">
        <f t="shared" si="10"/>
        <v>1.04</v>
      </c>
      <c r="N66" s="4">
        <v>0.23</v>
      </c>
      <c r="O66" s="5">
        <v>524.17000000000007</v>
      </c>
      <c r="P66" s="6">
        <v>2.85</v>
      </c>
      <c r="Q66" s="5">
        <v>6418.2</v>
      </c>
      <c r="AL66" s="5" t="str">
        <f t="shared" si="2"/>
        <v/>
      </c>
      <c r="AM66" s="3">
        <v>0.37</v>
      </c>
      <c r="AN66" s="5">
        <f t="shared" si="3"/>
        <v>1919.56</v>
      </c>
      <c r="AP66" s="5" t="str">
        <f t="shared" si="4"/>
        <v/>
      </c>
      <c r="AQ66" s="2">
        <v>0.67</v>
      </c>
      <c r="AS66" s="5">
        <f t="shared" si="11"/>
        <v>6942.37</v>
      </c>
      <c r="AT66" s="5">
        <f t="shared" si="6"/>
        <v>5033.2182499999999</v>
      </c>
      <c r="AU66" s="11">
        <f t="shared" si="7"/>
        <v>4.4614569708638876E-2</v>
      </c>
      <c r="AV66" s="5">
        <f t="shared" si="12"/>
        <v>44.614569708638875</v>
      </c>
    </row>
    <row r="67" spans="1:48" x14ac:dyDescent="0.3">
      <c r="A67" s="1" t="s">
        <v>139</v>
      </c>
      <c r="B67" s="1" t="s">
        <v>140</v>
      </c>
      <c r="C67" s="1" t="s">
        <v>141</v>
      </c>
      <c r="D67" s="1" t="s">
        <v>142</v>
      </c>
      <c r="E67" s="1" t="s">
        <v>76</v>
      </c>
      <c r="F67" s="1" t="s">
        <v>124</v>
      </c>
      <c r="G67" s="1" t="s">
        <v>55</v>
      </c>
      <c r="H67" s="1" t="s">
        <v>56</v>
      </c>
      <c r="I67" s="2">
        <v>130.83472929499999</v>
      </c>
      <c r="J67" s="2">
        <v>38.64</v>
      </c>
      <c r="K67" s="2">
        <f t="shared" si="9"/>
        <v>6.87</v>
      </c>
      <c r="L67" s="2">
        <f t="shared" si="10"/>
        <v>2.36</v>
      </c>
      <c r="P67" s="6">
        <v>6.47</v>
      </c>
      <c r="Q67" s="5">
        <v>14570.44</v>
      </c>
      <c r="R67" s="7">
        <v>0.4</v>
      </c>
      <c r="S67" s="5">
        <v>554.80000000000007</v>
      </c>
      <c r="AL67" s="5" t="str">
        <f t="shared" si="2"/>
        <v/>
      </c>
      <c r="AM67" s="3">
        <v>0.88</v>
      </c>
      <c r="AN67" s="5">
        <f t="shared" si="3"/>
        <v>4565.4399999999996</v>
      </c>
      <c r="AP67" s="5" t="str">
        <f t="shared" si="4"/>
        <v/>
      </c>
      <c r="AQ67" s="2">
        <v>1.48</v>
      </c>
      <c r="AS67" s="5">
        <f t="shared" si="11"/>
        <v>15125.24</v>
      </c>
      <c r="AT67" s="5">
        <f t="shared" ref="AT67:AT130" si="13">$AS$480*(AU67/100)</f>
        <v>10965.798999999997</v>
      </c>
      <c r="AU67" s="11">
        <f t="shared" ref="AU67:AU130" si="14">(AS67/$AS$480)*72.5</f>
        <v>9.7201110620709213E-2</v>
      </c>
      <c r="AV67" s="5">
        <f t="shared" si="12"/>
        <v>97.201110620709215</v>
      </c>
    </row>
    <row r="68" spans="1:48" x14ac:dyDescent="0.3">
      <c r="A68" s="1" t="s">
        <v>139</v>
      </c>
      <c r="B68" s="1" t="s">
        <v>140</v>
      </c>
      <c r="C68" s="1" t="s">
        <v>141</v>
      </c>
      <c r="D68" s="1" t="s">
        <v>142</v>
      </c>
      <c r="E68" s="1" t="s">
        <v>65</v>
      </c>
      <c r="F68" s="1" t="s">
        <v>124</v>
      </c>
      <c r="G68" s="1" t="s">
        <v>55</v>
      </c>
      <c r="H68" s="1" t="s">
        <v>56</v>
      </c>
      <c r="I68" s="2">
        <v>130.83472929499999</v>
      </c>
      <c r="J68" s="2">
        <v>37.9</v>
      </c>
      <c r="K68" s="2">
        <f t="shared" ref="K68:K131" si="15">SUM(N68,P68,R68,T68,V68,X68,Z68,AB68,AE68,AG68,AI68)</f>
        <v>19.64</v>
      </c>
      <c r="L68" s="2">
        <f t="shared" ref="L68:L131" si="16">SUM(M68,AD68,AK68,AM68,AO68,AQ68,AR68)</f>
        <v>0</v>
      </c>
      <c r="P68" s="6">
        <v>9.39</v>
      </c>
      <c r="Q68" s="5">
        <v>18502.994999999999</v>
      </c>
      <c r="R68" s="7">
        <v>10.25</v>
      </c>
      <c r="S68" s="5">
        <v>12439.65625</v>
      </c>
      <c r="AL68" s="5" t="str">
        <f t="shared" si="2"/>
        <v/>
      </c>
      <c r="AN68" s="5" t="str">
        <f t="shared" si="3"/>
        <v/>
      </c>
      <c r="AP68" s="5" t="str">
        <f t="shared" si="4"/>
        <v/>
      </c>
      <c r="AS68" s="5">
        <f t="shared" ref="AS68:AS131" si="17">SUM(O68,Q68,S68,U68,W68,Y68,AA68,AC68,AF68,AH68,AJ68)</f>
        <v>30942.651249999999</v>
      </c>
      <c r="AT68" s="5">
        <f t="shared" si="13"/>
        <v>22433.422156249999</v>
      </c>
      <c r="AU68" s="11">
        <f t="shared" si="14"/>
        <v>0.19885040283984098</v>
      </c>
      <c r="AV68" s="5">
        <f t="shared" ref="AV68:AV131" si="18">(AU68/100)*$AV$1</f>
        <v>198.85040283984097</v>
      </c>
    </row>
    <row r="69" spans="1:48" x14ac:dyDescent="0.3">
      <c r="A69" s="1" t="s">
        <v>139</v>
      </c>
      <c r="B69" s="1" t="s">
        <v>140</v>
      </c>
      <c r="C69" s="1" t="s">
        <v>141</v>
      </c>
      <c r="D69" s="1" t="s">
        <v>142</v>
      </c>
      <c r="E69" s="1" t="s">
        <v>66</v>
      </c>
      <c r="F69" s="1" t="s">
        <v>124</v>
      </c>
      <c r="G69" s="1" t="s">
        <v>55</v>
      </c>
      <c r="H69" s="1" t="s">
        <v>56</v>
      </c>
      <c r="I69" s="2">
        <v>130.83472929499999</v>
      </c>
      <c r="J69" s="2">
        <v>18.690000000000001</v>
      </c>
      <c r="K69" s="2">
        <f t="shared" si="15"/>
        <v>15.06</v>
      </c>
      <c r="L69" s="2">
        <f t="shared" si="16"/>
        <v>0.02</v>
      </c>
      <c r="P69" s="6">
        <v>15.06</v>
      </c>
      <c r="Q69" s="5">
        <v>29447.715</v>
      </c>
      <c r="AL69" s="5" t="str">
        <f t="shared" si="2"/>
        <v/>
      </c>
      <c r="AM69" s="3">
        <v>0.02</v>
      </c>
      <c r="AN69" s="5">
        <f t="shared" si="3"/>
        <v>103.76</v>
      </c>
      <c r="AP69" s="5" t="str">
        <f t="shared" si="4"/>
        <v/>
      </c>
      <c r="AS69" s="5">
        <f t="shared" si="17"/>
        <v>29447.715</v>
      </c>
      <c r="AT69" s="5">
        <f t="shared" si="13"/>
        <v>21349.593375</v>
      </c>
      <c r="AU69" s="11">
        <f t="shared" si="14"/>
        <v>0.18924331800633368</v>
      </c>
      <c r="AV69" s="5">
        <f t="shared" si="18"/>
        <v>189.24331800633368</v>
      </c>
    </row>
    <row r="70" spans="1:48" x14ac:dyDescent="0.3">
      <c r="A70" s="1" t="s">
        <v>139</v>
      </c>
      <c r="B70" s="1" t="s">
        <v>140</v>
      </c>
      <c r="C70" s="1" t="s">
        <v>141</v>
      </c>
      <c r="D70" s="1" t="s">
        <v>142</v>
      </c>
      <c r="E70" s="1" t="s">
        <v>75</v>
      </c>
      <c r="F70" s="1" t="s">
        <v>124</v>
      </c>
      <c r="G70" s="1" t="s">
        <v>55</v>
      </c>
      <c r="H70" s="1" t="s">
        <v>56</v>
      </c>
      <c r="I70" s="2">
        <v>130.83472929499999</v>
      </c>
      <c r="J70" s="2">
        <v>29.91</v>
      </c>
      <c r="K70" s="2">
        <f t="shared" si="15"/>
        <v>22.66</v>
      </c>
      <c r="L70" s="2">
        <f t="shared" si="16"/>
        <v>3.12</v>
      </c>
      <c r="N70" s="4">
        <v>11.04</v>
      </c>
      <c r="O70" s="5">
        <v>22015.14</v>
      </c>
      <c r="P70" s="6">
        <v>7.62</v>
      </c>
      <c r="Q70" s="5">
        <v>13647.12</v>
      </c>
      <c r="R70" s="7">
        <v>4</v>
      </c>
      <c r="S70" s="5">
        <v>2774</v>
      </c>
      <c r="AL70" s="5" t="str">
        <f t="shared" si="2"/>
        <v/>
      </c>
      <c r="AM70" s="3">
        <v>1.27</v>
      </c>
      <c r="AN70" s="5">
        <f t="shared" si="3"/>
        <v>6588.76</v>
      </c>
      <c r="AP70" s="5" t="str">
        <f t="shared" si="4"/>
        <v/>
      </c>
      <c r="AQ70" s="2">
        <v>1.85</v>
      </c>
      <c r="AS70" s="5">
        <f t="shared" si="17"/>
        <v>38436.26</v>
      </c>
      <c r="AT70" s="5">
        <f t="shared" si="13"/>
        <v>27866.288499999999</v>
      </c>
      <c r="AU70" s="11">
        <f t="shared" si="14"/>
        <v>0.24700746302910509</v>
      </c>
      <c r="AV70" s="5">
        <f t="shared" si="18"/>
        <v>247.00746302910508</v>
      </c>
    </row>
    <row r="71" spans="1:48" x14ac:dyDescent="0.3">
      <c r="A71" s="1" t="s">
        <v>139</v>
      </c>
      <c r="B71" s="1" t="s">
        <v>140</v>
      </c>
      <c r="C71" s="1" t="s">
        <v>141</v>
      </c>
      <c r="D71" s="1" t="s">
        <v>142</v>
      </c>
      <c r="E71" s="1" t="s">
        <v>76</v>
      </c>
      <c r="F71" s="1" t="s">
        <v>124</v>
      </c>
      <c r="G71" s="1" t="s">
        <v>55</v>
      </c>
      <c r="H71" s="1" t="s">
        <v>56</v>
      </c>
      <c r="I71" s="2">
        <v>130.83472929499999</v>
      </c>
      <c r="J71" s="2">
        <v>38.65</v>
      </c>
      <c r="K71" s="2">
        <f t="shared" si="15"/>
        <v>29.320000000000004</v>
      </c>
      <c r="L71" s="2">
        <f t="shared" si="16"/>
        <v>0.1</v>
      </c>
      <c r="N71" s="4">
        <v>0.01</v>
      </c>
      <c r="O71" s="5">
        <v>19.94125</v>
      </c>
      <c r="P71" s="6">
        <v>28.3</v>
      </c>
      <c r="Q71" s="5">
        <v>55765.15</v>
      </c>
      <c r="R71" s="7">
        <v>1.01</v>
      </c>
      <c r="S71" s="5">
        <v>1225.76125</v>
      </c>
      <c r="AL71" s="5" t="str">
        <f t="shared" si="2"/>
        <v/>
      </c>
      <c r="AM71" s="3">
        <v>0.1</v>
      </c>
      <c r="AN71" s="5">
        <f t="shared" si="3"/>
        <v>518.80000000000007</v>
      </c>
      <c r="AP71" s="5" t="str">
        <f t="shared" si="4"/>
        <v/>
      </c>
      <c r="AS71" s="5">
        <f t="shared" si="17"/>
        <v>57010.852500000008</v>
      </c>
      <c r="AT71" s="5">
        <f t="shared" si="13"/>
        <v>41332.868062500005</v>
      </c>
      <c r="AU71" s="11">
        <f t="shared" si="14"/>
        <v>0.3663755537388787</v>
      </c>
      <c r="AV71" s="5">
        <f t="shared" si="18"/>
        <v>366.37555373887869</v>
      </c>
    </row>
    <row r="72" spans="1:48" x14ac:dyDescent="0.3">
      <c r="A72" s="1" t="s">
        <v>143</v>
      </c>
      <c r="B72" s="1" t="s">
        <v>111</v>
      </c>
      <c r="C72" s="1" t="s">
        <v>112</v>
      </c>
      <c r="D72" s="1" t="s">
        <v>113</v>
      </c>
      <c r="E72" s="1" t="s">
        <v>66</v>
      </c>
      <c r="F72" s="1" t="s">
        <v>124</v>
      </c>
      <c r="G72" s="1" t="s">
        <v>55</v>
      </c>
      <c r="H72" s="1" t="s">
        <v>56</v>
      </c>
      <c r="I72" s="2">
        <v>29.872593613300001</v>
      </c>
      <c r="J72" s="2">
        <v>19.12</v>
      </c>
      <c r="K72" s="2">
        <f t="shared" si="15"/>
        <v>0</v>
      </c>
      <c r="L72" s="2">
        <f t="shared" si="16"/>
        <v>19.12</v>
      </c>
      <c r="AL72" s="5" t="str">
        <f t="shared" ref="AL72:AL123" si="19">IF(AK72&gt;0,AK72*$AL$1,"")</f>
        <v/>
      </c>
      <c r="AP72" s="5" t="str">
        <f t="shared" ref="AP72:AP123" si="20">IF(AO72&gt;0,AO72*$AP$1,"")</f>
        <v/>
      </c>
      <c r="AR72" s="2">
        <v>19.12</v>
      </c>
      <c r="AS72" s="5">
        <f t="shared" si="17"/>
        <v>0</v>
      </c>
      <c r="AT72" s="5">
        <f t="shared" si="13"/>
        <v>0</v>
      </c>
      <c r="AU72" s="11">
        <f t="shared" si="14"/>
        <v>0</v>
      </c>
      <c r="AV72" s="5">
        <f t="shared" si="18"/>
        <v>0</v>
      </c>
    </row>
    <row r="73" spans="1:48" x14ac:dyDescent="0.3">
      <c r="A73" s="1" t="s">
        <v>143</v>
      </c>
      <c r="B73" s="1" t="s">
        <v>111</v>
      </c>
      <c r="C73" s="1" t="s">
        <v>112</v>
      </c>
      <c r="D73" s="1" t="s">
        <v>113</v>
      </c>
      <c r="E73" s="1" t="s">
        <v>75</v>
      </c>
      <c r="F73" s="1" t="s">
        <v>124</v>
      </c>
      <c r="G73" s="1" t="s">
        <v>55</v>
      </c>
      <c r="H73" s="1" t="s">
        <v>56</v>
      </c>
      <c r="I73" s="2">
        <v>29.872593613300001</v>
      </c>
      <c r="J73" s="2">
        <v>9.8000000000000007</v>
      </c>
      <c r="K73" s="2">
        <f t="shared" si="15"/>
        <v>0</v>
      </c>
      <c r="L73" s="2">
        <f t="shared" si="16"/>
        <v>9.7899999999999991</v>
      </c>
      <c r="AL73" s="5" t="str">
        <f t="shared" si="19"/>
        <v/>
      </c>
      <c r="AP73" s="5" t="str">
        <f t="shared" si="20"/>
        <v/>
      </c>
      <c r="AR73" s="2">
        <v>9.7899999999999991</v>
      </c>
      <c r="AS73" s="5">
        <f t="shared" si="17"/>
        <v>0</v>
      </c>
      <c r="AT73" s="5">
        <f t="shared" si="13"/>
        <v>0</v>
      </c>
      <c r="AU73" s="11">
        <f t="shared" si="14"/>
        <v>0</v>
      </c>
      <c r="AV73" s="5">
        <f t="shared" si="18"/>
        <v>0</v>
      </c>
    </row>
    <row r="74" spans="1:48" x14ac:dyDescent="0.3">
      <c r="A74" s="1" t="s">
        <v>144</v>
      </c>
      <c r="B74" s="1" t="s">
        <v>96</v>
      </c>
      <c r="C74" s="1" t="s">
        <v>97</v>
      </c>
      <c r="D74" s="1" t="s">
        <v>73</v>
      </c>
      <c r="E74" s="1" t="s">
        <v>85</v>
      </c>
      <c r="F74" s="1" t="s">
        <v>145</v>
      </c>
      <c r="G74" s="1" t="s">
        <v>55</v>
      </c>
      <c r="H74" s="1" t="s">
        <v>56</v>
      </c>
      <c r="I74" s="2">
        <v>159.23594437400001</v>
      </c>
      <c r="J74" s="2">
        <v>37.520000000000003</v>
      </c>
      <c r="K74" s="2">
        <f t="shared" si="15"/>
        <v>35.580000000000005</v>
      </c>
      <c r="L74" s="2">
        <f t="shared" si="16"/>
        <v>1.95</v>
      </c>
      <c r="N74" s="4">
        <v>5.38</v>
      </c>
      <c r="O74" s="5">
        <v>10728.3925</v>
      </c>
      <c r="P74" s="6">
        <v>29.6</v>
      </c>
      <c r="Q74" s="5">
        <v>58326.8</v>
      </c>
      <c r="Z74" s="9">
        <v>0.35</v>
      </c>
      <c r="AA74" s="5">
        <v>50.972250000000003</v>
      </c>
      <c r="AB74" s="10">
        <v>0.25</v>
      </c>
      <c r="AC74" s="5">
        <v>32.768749999999997</v>
      </c>
      <c r="AL74" s="5" t="str">
        <f t="shared" si="19"/>
        <v/>
      </c>
      <c r="AM74" s="3">
        <v>0.78</v>
      </c>
      <c r="AN74" s="5">
        <f t="shared" ref="AN74:AN123" si="21">IF(AM74&gt;0,AM74*$AN$1,"")</f>
        <v>4046.6400000000003</v>
      </c>
      <c r="AP74" s="5" t="str">
        <f t="shared" si="20"/>
        <v/>
      </c>
      <c r="AQ74" s="2">
        <v>1.17</v>
      </c>
      <c r="AS74" s="5">
        <f t="shared" si="17"/>
        <v>69138.933500000014</v>
      </c>
      <c r="AT74" s="5">
        <f t="shared" si="13"/>
        <v>50125.726787500011</v>
      </c>
      <c r="AU74" s="11">
        <f t="shared" si="14"/>
        <v>0.44431566859972871</v>
      </c>
      <c r="AV74" s="5">
        <f t="shared" si="18"/>
        <v>444.31566859972867</v>
      </c>
    </row>
    <row r="75" spans="1:48" x14ac:dyDescent="0.3">
      <c r="A75" s="1" t="s">
        <v>144</v>
      </c>
      <c r="B75" s="1" t="s">
        <v>96</v>
      </c>
      <c r="C75" s="1" t="s">
        <v>97</v>
      </c>
      <c r="D75" s="1" t="s">
        <v>73</v>
      </c>
      <c r="E75" s="1" t="s">
        <v>81</v>
      </c>
      <c r="F75" s="1" t="s">
        <v>145</v>
      </c>
      <c r="G75" s="1" t="s">
        <v>55</v>
      </c>
      <c r="H75" s="1" t="s">
        <v>56</v>
      </c>
      <c r="I75" s="2">
        <v>159.23594437400001</v>
      </c>
      <c r="J75" s="2">
        <v>39.39</v>
      </c>
      <c r="K75" s="2">
        <f t="shared" si="15"/>
        <v>37.17</v>
      </c>
      <c r="L75" s="2">
        <f t="shared" si="16"/>
        <v>2.2199999999999998</v>
      </c>
      <c r="M75" s="3">
        <v>1.7</v>
      </c>
      <c r="N75" s="4">
        <v>3.34</v>
      </c>
      <c r="O75" s="5">
        <v>6660.3774999999996</v>
      </c>
      <c r="P75" s="6">
        <v>18.36</v>
      </c>
      <c r="Q75" s="5">
        <v>36178.379999999997</v>
      </c>
      <c r="R75" s="7">
        <v>15.47</v>
      </c>
      <c r="S75" s="5">
        <v>18774.778750000001</v>
      </c>
      <c r="AL75" s="5" t="str">
        <f t="shared" si="19"/>
        <v/>
      </c>
      <c r="AM75" s="3">
        <v>0.21</v>
      </c>
      <c r="AN75" s="5">
        <f t="shared" si="21"/>
        <v>1089.48</v>
      </c>
      <c r="AP75" s="5" t="str">
        <f t="shared" si="20"/>
        <v/>
      </c>
      <c r="AQ75" s="2">
        <v>0.31</v>
      </c>
      <c r="AS75" s="5">
        <f t="shared" si="17"/>
        <v>61613.536250000005</v>
      </c>
      <c r="AT75" s="5">
        <f t="shared" si="13"/>
        <v>44669.813781249999</v>
      </c>
      <c r="AU75" s="11">
        <f t="shared" si="14"/>
        <v>0.39595432223021443</v>
      </c>
      <c r="AV75" s="5">
        <f t="shared" si="18"/>
        <v>395.95432223021442</v>
      </c>
    </row>
    <row r="76" spans="1:48" x14ac:dyDescent="0.3">
      <c r="A76" s="1" t="s">
        <v>144</v>
      </c>
      <c r="B76" s="1" t="s">
        <v>96</v>
      </c>
      <c r="C76" s="1" t="s">
        <v>97</v>
      </c>
      <c r="D76" s="1" t="s">
        <v>73</v>
      </c>
      <c r="E76" s="1" t="s">
        <v>87</v>
      </c>
      <c r="F76" s="1" t="s">
        <v>145</v>
      </c>
      <c r="G76" s="1" t="s">
        <v>55</v>
      </c>
      <c r="H76" s="1" t="s">
        <v>56</v>
      </c>
      <c r="I76" s="2">
        <v>159.23594437400001</v>
      </c>
      <c r="J76" s="2">
        <v>37.78</v>
      </c>
      <c r="K76" s="2">
        <f t="shared" si="15"/>
        <v>29.91</v>
      </c>
      <c r="L76" s="2">
        <f t="shared" si="16"/>
        <v>7.87</v>
      </c>
      <c r="M76" s="3">
        <v>5.43</v>
      </c>
      <c r="N76" s="4">
        <v>1.27</v>
      </c>
      <c r="O76" s="5">
        <v>2532.5387500000002</v>
      </c>
      <c r="P76" s="6">
        <v>23.51</v>
      </c>
      <c r="Q76" s="5">
        <v>46326.455000000002</v>
      </c>
      <c r="R76" s="7">
        <v>5.13</v>
      </c>
      <c r="S76" s="5">
        <v>6225.8962499999998</v>
      </c>
      <c r="AL76" s="5" t="str">
        <f t="shared" si="19"/>
        <v/>
      </c>
      <c r="AM76" s="3">
        <v>0.98</v>
      </c>
      <c r="AN76" s="5">
        <f t="shared" si="21"/>
        <v>5084.24</v>
      </c>
      <c r="AP76" s="5" t="str">
        <f t="shared" si="20"/>
        <v/>
      </c>
      <c r="AQ76" s="2">
        <v>1.46</v>
      </c>
      <c r="AS76" s="5">
        <f t="shared" si="17"/>
        <v>55084.89</v>
      </c>
      <c r="AT76" s="5">
        <f t="shared" si="13"/>
        <v>39936.545249999996</v>
      </c>
      <c r="AU76" s="11">
        <f t="shared" si="14"/>
        <v>0.35399851416702144</v>
      </c>
      <c r="AV76" s="5">
        <f t="shared" si="18"/>
        <v>353.99851416702143</v>
      </c>
    </row>
    <row r="77" spans="1:48" x14ac:dyDescent="0.3">
      <c r="A77" s="1" t="s">
        <v>144</v>
      </c>
      <c r="B77" s="1" t="s">
        <v>96</v>
      </c>
      <c r="C77" s="1" t="s">
        <v>97</v>
      </c>
      <c r="D77" s="1" t="s">
        <v>73</v>
      </c>
      <c r="E77" s="1" t="s">
        <v>84</v>
      </c>
      <c r="F77" s="1" t="s">
        <v>145</v>
      </c>
      <c r="G77" s="1" t="s">
        <v>55</v>
      </c>
      <c r="H77" s="1" t="s">
        <v>56</v>
      </c>
      <c r="I77" s="2">
        <v>159.23594437400001</v>
      </c>
      <c r="J77" s="2">
        <v>36.909999999999997</v>
      </c>
      <c r="K77" s="2">
        <f t="shared" si="15"/>
        <v>36.910000000000004</v>
      </c>
      <c r="L77" s="2">
        <f t="shared" si="16"/>
        <v>0</v>
      </c>
      <c r="N77" s="4">
        <v>0.01</v>
      </c>
      <c r="O77" s="5">
        <v>19.94125</v>
      </c>
      <c r="P77" s="6">
        <v>36.700000000000003</v>
      </c>
      <c r="Q77" s="5">
        <v>72317.350000000006</v>
      </c>
      <c r="R77" s="7">
        <v>0.2</v>
      </c>
      <c r="S77" s="5">
        <v>242.72499999999999</v>
      </c>
      <c r="AL77" s="5" t="str">
        <f t="shared" si="19"/>
        <v/>
      </c>
      <c r="AN77" s="5" t="str">
        <f t="shared" si="21"/>
        <v/>
      </c>
      <c r="AP77" s="5" t="str">
        <f t="shared" si="20"/>
        <v/>
      </c>
      <c r="AS77" s="5">
        <f t="shared" si="17"/>
        <v>72580.016250000015</v>
      </c>
      <c r="AT77" s="5">
        <f t="shared" si="13"/>
        <v>52620.511781250003</v>
      </c>
      <c r="AU77" s="11">
        <f t="shared" si="14"/>
        <v>0.46642950382070791</v>
      </c>
      <c r="AV77" s="5">
        <f t="shared" si="18"/>
        <v>466.42950382070785</v>
      </c>
    </row>
    <row r="78" spans="1:48" x14ac:dyDescent="0.3">
      <c r="A78" s="1" t="s">
        <v>146</v>
      </c>
      <c r="B78" s="1" t="s">
        <v>147</v>
      </c>
      <c r="C78" s="1" t="s">
        <v>148</v>
      </c>
      <c r="D78" s="1" t="s">
        <v>149</v>
      </c>
      <c r="E78" s="1" t="s">
        <v>53</v>
      </c>
      <c r="F78" s="1" t="s">
        <v>145</v>
      </c>
      <c r="G78" s="1" t="s">
        <v>55</v>
      </c>
      <c r="H78" s="1" t="s">
        <v>56</v>
      </c>
      <c r="I78" s="2">
        <v>159.00758415600001</v>
      </c>
      <c r="J78" s="2">
        <v>39.090000000000003</v>
      </c>
      <c r="K78" s="2">
        <f t="shared" si="15"/>
        <v>36.36</v>
      </c>
      <c r="L78" s="2">
        <f t="shared" si="16"/>
        <v>2.74</v>
      </c>
      <c r="M78" s="3">
        <v>2.74</v>
      </c>
      <c r="N78" s="4">
        <v>5.39</v>
      </c>
      <c r="O78" s="5">
        <v>10748.33375</v>
      </c>
      <c r="P78" s="6">
        <v>9.35</v>
      </c>
      <c r="Q78" s="5">
        <v>18424.174999999999</v>
      </c>
      <c r="R78" s="7">
        <v>10.83</v>
      </c>
      <c r="S78" s="5">
        <v>13143.55875</v>
      </c>
      <c r="Z78" s="9">
        <v>2.13</v>
      </c>
      <c r="AA78" s="5">
        <v>310.20254999999997</v>
      </c>
      <c r="AB78" s="10">
        <v>8.66</v>
      </c>
      <c r="AC78" s="5">
        <v>1135.1095</v>
      </c>
      <c r="AL78" s="5" t="str">
        <f t="shared" si="19"/>
        <v/>
      </c>
      <c r="AN78" s="5" t="str">
        <f t="shared" si="21"/>
        <v/>
      </c>
      <c r="AP78" s="5" t="str">
        <f t="shared" si="20"/>
        <v/>
      </c>
      <c r="AS78" s="5">
        <f t="shared" si="17"/>
        <v>43761.379550000005</v>
      </c>
      <c r="AT78" s="5">
        <f t="shared" si="13"/>
        <v>31727.000173750002</v>
      </c>
      <c r="AU78" s="11">
        <f t="shared" si="14"/>
        <v>0.28122890575980236</v>
      </c>
      <c r="AV78" s="5">
        <f t="shared" si="18"/>
        <v>281.22890575980233</v>
      </c>
    </row>
    <row r="79" spans="1:48" x14ac:dyDescent="0.3">
      <c r="A79" s="1" t="s">
        <v>146</v>
      </c>
      <c r="B79" s="1" t="s">
        <v>147</v>
      </c>
      <c r="C79" s="1" t="s">
        <v>148</v>
      </c>
      <c r="D79" s="1" t="s">
        <v>149</v>
      </c>
      <c r="E79" s="1" t="s">
        <v>57</v>
      </c>
      <c r="F79" s="1" t="s">
        <v>145</v>
      </c>
      <c r="G79" s="1" t="s">
        <v>55</v>
      </c>
      <c r="H79" s="1" t="s">
        <v>56</v>
      </c>
      <c r="I79" s="2">
        <v>159.00758415600001</v>
      </c>
      <c r="J79" s="2">
        <v>38.619999999999997</v>
      </c>
      <c r="K79" s="2">
        <f t="shared" si="15"/>
        <v>15.930000000000001</v>
      </c>
      <c r="L79" s="2">
        <f t="shared" si="16"/>
        <v>22.7</v>
      </c>
      <c r="M79" s="3">
        <v>22.7</v>
      </c>
      <c r="N79" s="4">
        <v>0.39</v>
      </c>
      <c r="O79" s="5">
        <v>777.70875000000001</v>
      </c>
      <c r="P79" s="6">
        <v>10.210000000000001</v>
      </c>
      <c r="Q79" s="5">
        <v>20118.805</v>
      </c>
      <c r="R79" s="7">
        <v>5.32</v>
      </c>
      <c r="S79" s="5">
        <v>6456.4850000000006</v>
      </c>
      <c r="Z79" s="9">
        <v>0.01</v>
      </c>
      <c r="AA79" s="5">
        <v>1.45635</v>
      </c>
      <c r="AL79" s="5" t="str">
        <f t="shared" si="19"/>
        <v/>
      </c>
      <c r="AN79" s="5" t="str">
        <f t="shared" si="21"/>
        <v/>
      </c>
      <c r="AP79" s="5" t="str">
        <f t="shared" si="20"/>
        <v/>
      </c>
      <c r="AS79" s="5">
        <f t="shared" si="17"/>
        <v>27354.455100000003</v>
      </c>
      <c r="AT79" s="5">
        <f t="shared" si="13"/>
        <v>19831.9799475</v>
      </c>
      <c r="AU79" s="11">
        <f t="shared" si="14"/>
        <v>0.17579115545567037</v>
      </c>
      <c r="AV79" s="5">
        <f t="shared" si="18"/>
        <v>175.79115545567038</v>
      </c>
    </row>
    <row r="80" spans="1:48" x14ac:dyDescent="0.3">
      <c r="A80" s="1" t="s">
        <v>146</v>
      </c>
      <c r="B80" s="1" t="s">
        <v>147</v>
      </c>
      <c r="C80" s="1" t="s">
        <v>148</v>
      </c>
      <c r="D80" s="1" t="s">
        <v>149</v>
      </c>
      <c r="E80" s="1" t="s">
        <v>58</v>
      </c>
      <c r="F80" s="1" t="s">
        <v>145</v>
      </c>
      <c r="G80" s="1" t="s">
        <v>55</v>
      </c>
      <c r="H80" s="1" t="s">
        <v>56</v>
      </c>
      <c r="I80" s="2">
        <v>159.00758415600001</v>
      </c>
      <c r="J80" s="2">
        <v>36.47</v>
      </c>
      <c r="K80" s="2">
        <f t="shared" si="15"/>
        <v>20.9</v>
      </c>
      <c r="L80" s="2">
        <f t="shared" si="16"/>
        <v>15.569999999999999</v>
      </c>
      <c r="M80" s="3">
        <v>15.53</v>
      </c>
      <c r="N80" s="4">
        <v>17.32</v>
      </c>
      <c r="O80" s="5">
        <v>34538.245000000003</v>
      </c>
      <c r="P80" s="6">
        <v>3.58</v>
      </c>
      <c r="Q80" s="5">
        <v>7054.39</v>
      </c>
      <c r="AL80" s="5" t="str">
        <f t="shared" si="19"/>
        <v/>
      </c>
      <c r="AM80" s="3">
        <v>0.03</v>
      </c>
      <c r="AN80" s="5">
        <f t="shared" si="21"/>
        <v>155.63999999999999</v>
      </c>
      <c r="AP80" s="5" t="str">
        <f t="shared" si="20"/>
        <v/>
      </c>
      <c r="AQ80" s="2">
        <v>0.01</v>
      </c>
      <c r="AS80" s="5">
        <f t="shared" si="17"/>
        <v>41592.635000000002</v>
      </c>
      <c r="AT80" s="5">
        <f t="shared" si="13"/>
        <v>30154.660374999999</v>
      </c>
      <c r="AU80" s="11">
        <f t="shared" si="14"/>
        <v>0.26729164731546623</v>
      </c>
      <c r="AV80" s="5">
        <f t="shared" si="18"/>
        <v>267.29164731546621</v>
      </c>
    </row>
    <row r="81" spans="1:48" x14ac:dyDescent="0.3">
      <c r="A81" s="1" t="s">
        <v>146</v>
      </c>
      <c r="B81" s="1" t="s">
        <v>147</v>
      </c>
      <c r="C81" s="1" t="s">
        <v>148</v>
      </c>
      <c r="D81" s="1" t="s">
        <v>149</v>
      </c>
      <c r="E81" s="1" t="s">
        <v>59</v>
      </c>
      <c r="F81" s="1" t="s">
        <v>145</v>
      </c>
      <c r="G81" s="1" t="s">
        <v>55</v>
      </c>
      <c r="H81" s="1" t="s">
        <v>56</v>
      </c>
      <c r="I81" s="2">
        <v>159.00758415600001</v>
      </c>
      <c r="J81" s="2">
        <v>36.869999999999997</v>
      </c>
      <c r="K81" s="2">
        <f t="shared" si="15"/>
        <v>36.510000000000005</v>
      </c>
      <c r="L81" s="2">
        <f t="shared" si="16"/>
        <v>0.36</v>
      </c>
      <c r="M81" s="3">
        <v>0.36</v>
      </c>
      <c r="N81" s="4">
        <v>35.840000000000003</v>
      </c>
      <c r="O81" s="5">
        <v>71469.440000000002</v>
      </c>
      <c r="P81" s="6">
        <v>0.67</v>
      </c>
      <c r="Q81" s="5">
        <v>1320.2349999999999</v>
      </c>
      <c r="AL81" s="5" t="str">
        <f t="shared" si="19"/>
        <v/>
      </c>
      <c r="AN81" s="5" t="str">
        <f t="shared" si="21"/>
        <v/>
      </c>
      <c r="AP81" s="5" t="str">
        <f t="shared" si="20"/>
        <v/>
      </c>
      <c r="AS81" s="5">
        <f t="shared" si="17"/>
        <v>72789.675000000003</v>
      </c>
      <c r="AT81" s="5">
        <f t="shared" si="13"/>
        <v>52772.514374999999</v>
      </c>
      <c r="AU81" s="11">
        <f t="shared" si="14"/>
        <v>0.46777685853054057</v>
      </c>
      <c r="AV81" s="5">
        <f t="shared" si="18"/>
        <v>467.77685853054055</v>
      </c>
    </row>
    <row r="82" spans="1:48" x14ac:dyDescent="0.3">
      <c r="A82" s="1" t="s">
        <v>150</v>
      </c>
      <c r="B82" s="1" t="s">
        <v>151</v>
      </c>
      <c r="C82" s="1" t="s">
        <v>152</v>
      </c>
      <c r="D82" s="1" t="s">
        <v>73</v>
      </c>
      <c r="E82" s="1" t="s">
        <v>65</v>
      </c>
      <c r="F82" s="1" t="s">
        <v>145</v>
      </c>
      <c r="G82" s="1" t="s">
        <v>55</v>
      </c>
      <c r="H82" s="1" t="s">
        <v>56</v>
      </c>
      <c r="I82" s="2">
        <v>46.261566020300002</v>
      </c>
      <c r="J82" s="2">
        <v>16.72</v>
      </c>
      <c r="K82" s="2">
        <f t="shared" si="15"/>
        <v>15.33</v>
      </c>
      <c r="L82" s="2">
        <f t="shared" si="16"/>
        <v>1.3900000000000001</v>
      </c>
      <c r="N82" s="4">
        <v>15.33</v>
      </c>
      <c r="O82" s="5">
        <v>30569.936249999999</v>
      </c>
      <c r="AL82" s="5" t="str">
        <f t="shared" si="19"/>
        <v/>
      </c>
      <c r="AM82" s="3">
        <v>0.5</v>
      </c>
      <c r="AN82" s="5">
        <f t="shared" si="21"/>
        <v>2594</v>
      </c>
      <c r="AP82" s="5" t="str">
        <f t="shared" si="20"/>
        <v/>
      </c>
      <c r="AQ82" s="2">
        <v>0.89</v>
      </c>
      <c r="AS82" s="5">
        <f t="shared" si="17"/>
        <v>30569.936249999999</v>
      </c>
      <c r="AT82" s="5">
        <f t="shared" si="13"/>
        <v>22163.203781249995</v>
      </c>
      <c r="AU82" s="11">
        <f t="shared" si="14"/>
        <v>0.19645518055278982</v>
      </c>
      <c r="AV82" s="5">
        <f t="shared" si="18"/>
        <v>196.45518055278981</v>
      </c>
    </row>
    <row r="83" spans="1:48" x14ac:dyDescent="0.3">
      <c r="A83" s="1" t="s">
        <v>150</v>
      </c>
      <c r="B83" s="1" t="s">
        <v>151</v>
      </c>
      <c r="C83" s="1" t="s">
        <v>152</v>
      </c>
      <c r="D83" s="1" t="s">
        <v>73</v>
      </c>
      <c r="E83" s="1" t="s">
        <v>66</v>
      </c>
      <c r="F83" s="1" t="s">
        <v>145</v>
      </c>
      <c r="G83" s="1" t="s">
        <v>55</v>
      </c>
      <c r="H83" s="1" t="s">
        <v>56</v>
      </c>
      <c r="I83" s="2">
        <v>46.261566020300002</v>
      </c>
      <c r="J83" s="2">
        <v>25.61</v>
      </c>
      <c r="K83" s="2">
        <f t="shared" si="15"/>
        <v>22.56</v>
      </c>
      <c r="L83" s="2">
        <f t="shared" si="16"/>
        <v>3.05</v>
      </c>
      <c r="N83" s="4">
        <v>15.27</v>
      </c>
      <c r="O83" s="5">
        <v>30450.28875</v>
      </c>
      <c r="P83" s="6">
        <v>7.29</v>
      </c>
      <c r="Q83" s="5">
        <v>14364.945</v>
      </c>
      <c r="AL83" s="5" t="str">
        <f t="shared" si="19"/>
        <v/>
      </c>
      <c r="AM83" s="3">
        <v>1.0900000000000001</v>
      </c>
      <c r="AN83" s="5">
        <f t="shared" si="21"/>
        <v>5654.92</v>
      </c>
      <c r="AP83" s="5" t="str">
        <f t="shared" si="20"/>
        <v/>
      </c>
      <c r="AQ83" s="2">
        <v>1.96</v>
      </c>
      <c r="AS83" s="5">
        <f t="shared" si="17"/>
        <v>44815.233749999999</v>
      </c>
      <c r="AT83" s="5">
        <f t="shared" si="13"/>
        <v>32491.044468749998</v>
      </c>
      <c r="AU83" s="11">
        <f t="shared" si="14"/>
        <v>0.28800141308347449</v>
      </c>
      <c r="AV83" s="5">
        <f t="shared" si="18"/>
        <v>288.00141308347446</v>
      </c>
    </row>
    <row r="84" spans="1:48" x14ac:dyDescent="0.3">
      <c r="A84" s="1" t="s">
        <v>150</v>
      </c>
      <c r="B84" s="1" t="s">
        <v>151</v>
      </c>
      <c r="C84" s="1" t="s">
        <v>152</v>
      </c>
      <c r="D84" s="1" t="s">
        <v>73</v>
      </c>
      <c r="E84" s="1" t="s">
        <v>75</v>
      </c>
      <c r="F84" s="1" t="s">
        <v>145</v>
      </c>
      <c r="G84" s="1" t="s">
        <v>55</v>
      </c>
      <c r="H84" s="1" t="s">
        <v>56</v>
      </c>
      <c r="I84" s="2">
        <v>46.261566020300002</v>
      </c>
      <c r="J84" s="2">
        <v>0.04</v>
      </c>
      <c r="K84" s="2">
        <f t="shared" si="15"/>
        <v>0</v>
      </c>
      <c r="L84" s="2">
        <f t="shared" si="16"/>
        <v>0.04</v>
      </c>
      <c r="AL84" s="5" t="str">
        <f t="shared" si="19"/>
        <v/>
      </c>
      <c r="AN84" s="5" t="str">
        <f t="shared" si="21"/>
        <v/>
      </c>
      <c r="AP84" s="5" t="str">
        <f t="shared" si="20"/>
        <v/>
      </c>
      <c r="AQ84" s="2">
        <v>0.04</v>
      </c>
      <c r="AS84" s="5">
        <f t="shared" si="17"/>
        <v>0</v>
      </c>
      <c r="AT84" s="5">
        <f t="shared" si="13"/>
        <v>0</v>
      </c>
      <c r="AU84" s="11">
        <f t="shared" si="14"/>
        <v>0</v>
      </c>
      <c r="AV84" s="5">
        <f t="shared" si="18"/>
        <v>0</v>
      </c>
    </row>
    <row r="85" spans="1:48" x14ac:dyDescent="0.3">
      <c r="A85" s="1" t="s">
        <v>153</v>
      </c>
      <c r="B85" s="1" t="s">
        <v>111</v>
      </c>
      <c r="C85" s="1" t="s">
        <v>112</v>
      </c>
      <c r="D85" s="1" t="s">
        <v>113</v>
      </c>
      <c r="E85" s="1" t="s">
        <v>65</v>
      </c>
      <c r="F85" s="1" t="s">
        <v>145</v>
      </c>
      <c r="G85" s="1" t="s">
        <v>55</v>
      </c>
      <c r="H85" s="1" t="s">
        <v>56</v>
      </c>
      <c r="I85" s="2">
        <v>90.096832988399996</v>
      </c>
      <c r="J85" s="2">
        <v>21.23</v>
      </c>
      <c r="K85" s="2">
        <f t="shared" si="15"/>
        <v>0</v>
      </c>
      <c r="L85" s="2">
        <f t="shared" si="16"/>
        <v>21.240000000000002</v>
      </c>
      <c r="AL85" s="5" t="str">
        <f t="shared" si="19"/>
        <v/>
      </c>
      <c r="AM85" s="3">
        <v>0.5</v>
      </c>
      <c r="AP85" s="5" t="str">
        <f t="shared" si="20"/>
        <v/>
      </c>
      <c r="AQ85" s="2">
        <v>0.6</v>
      </c>
      <c r="AR85" s="2">
        <v>20.14</v>
      </c>
      <c r="AS85" s="5">
        <f t="shared" si="17"/>
        <v>0</v>
      </c>
      <c r="AT85" s="5">
        <f t="shared" si="13"/>
        <v>0</v>
      </c>
      <c r="AU85" s="11">
        <f t="shared" si="14"/>
        <v>0</v>
      </c>
      <c r="AV85" s="5">
        <f t="shared" si="18"/>
        <v>0</v>
      </c>
    </row>
    <row r="86" spans="1:48" x14ac:dyDescent="0.3">
      <c r="A86" s="1" t="s">
        <v>153</v>
      </c>
      <c r="B86" s="1" t="s">
        <v>111</v>
      </c>
      <c r="C86" s="1" t="s">
        <v>112</v>
      </c>
      <c r="D86" s="1" t="s">
        <v>113</v>
      </c>
      <c r="E86" s="1" t="s">
        <v>66</v>
      </c>
      <c r="F86" s="1" t="s">
        <v>145</v>
      </c>
      <c r="G86" s="1" t="s">
        <v>55</v>
      </c>
      <c r="H86" s="1" t="s">
        <v>56</v>
      </c>
      <c r="I86" s="2">
        <v>90.096832988399996</v>
      </c>
      <c r="J86" s="2">
        <v>8.9499999999999993</v>
      </c>
      <c r="K86" s="2">
        <f t="shared" si="15"/>
        <v>0</v>
      </c>
      <c r="L86" s="2">
        <f t="shared" si="16"/>
        <v>8.9499999999999993</v>
      </c>
      <c r="AL86" s="5" t="str">
        <f t="shared" si="19"/>
        <v/>
      </c>
      <c r="AM86" s="3">
        <v>0.25</v>
      </c>
      <c r="AP86" s="5" t="str">
        <f t="shared" si="20"/>
        <v/>
      </c>
      <c r="AQ86" s="2">
        <v>0.39</v>
      </c>
      <c r="AR86" s="2">
        <v>8.3099999999999987</v>
      </c>
      <c r="AS86" s="5">
        <f t="shared" si="17"/>
        <v>0</v>
      </c>
      <c r="AT86" s="5">
        <f t="shared" si="13"/>
        <v>0</v>
      </c>
      <c r="AU86" s="11">
        <f t="shared" si="14"/>
        <v>0</v>
      </c>
      <c r="AV86" s="5">
        <f t="shared" si="18"/>
        <v>0</v>
      </c>
    </row>
    <row r="87" spans="1:48" x14ac:dyDescent="0.3">
      <c r="A87" s="1" t="s">
        <v>153</v>
      </c>
      <c r="B87" s="1" t="s">
        <v>111</v>
      </c>
      <c r="C87" s="1" t="s">
        <v>112</v>
      </c>
      <c r="D87" s="1" t="s">
        <v>113</v>
      </c>
      <c r="E87" s="1" t="s">
        <v>75</v>
      </c>
      <c r="F87" s="1" t="s">
        <v>145</v>
      </c>
      <c r="G87" s="1" t="s">
        <v>55</v>
      </c>
      <c r="H87" s="1" t="s">
        <v>56</v>
      </c>
      <c r="I87" s="2">
        <v>90.096832988399996</v>
      </c>
      <c r="J87" s="2">
        <v>19.77</v>
      </c>
      <c r="K87" s="2">
        <f t="shared" si="15"/>
        <v>0</v>
      </c>
      <c r="L87" s="2">
        <f t="shared" si="16"/>
        <v>19.77</v>
      </c>
      <c r="AL87" s="5" t="str">
        <f t="shared" si="19"/>
        <v/>
      </c>
      <c r="AP87" s="5" t="str">
        <f t="shared" si="20"/>
        <v/>
      </c>
      <c r="AR87" s="2">
        <v>19.77</v>
      </c>
      <c r="AS87" s="5">
        <f t="shared" si="17"/>
        <v>0</v>
      </c>
      <c r="AT87" s="5">
        <f t="shared" si="13"/>
        <v>0</v>
      </c>
      <c r="AU87" s="11">
        <f t="shared" si="14"/>
        <v>0</v>
      </c>
      <c r="AV87" s="5">
        <f t="shared" si="18"/>
        <v>0</v>
      </c>
    </row>
    <row r="88" spans="1:48" x14ac:dyDescent="0.3">
      <c r="A88" s="1" t="s">
        <v>153</v>
      </c>
      <c r="B88" s="1" t="s">
        <v>111</v>
      </c>
      <c r="C88" s="1" t="s">
        <v>112</v>
      </c>
      <c r="D88" s="1" t="s">
        <v>113</v>
      </c>
      <c r="E88" s="1" t="s">
        <v>76</v>
      </c>
      <c r="F88" s="1" t="s">
        <v>145</v>
      </c>
      <c r="G88" s="1" t="s">
        <v>55</v>
      </c>
      <c r="H88" s="1" t="s">
        <v>56</v>
      </c>
      <c r="I88" s="2">
        <v>90.096832988399996</v>
      </c>
      <c r="J88" s="2">
        <v>40.15</v>
      </c>
      <c r="K88" s="2">
        <f t="shared" si="15"/>
        <v>0</v>
      </c>
      <c r="L88" s="2">
        <f t="shared" si="16"/>
        <v>40</v>
      </c>
      <c r="AL88" s="5" t="str">
        <f t="shared" si="19"/>
        <v/>
      </c>
      <c r="AP88" s="5" t="str">
        <f t="shared" si="20"/>
        <v/>
      </c>
      <c r="AR88" s="2">
        <v>40</v>
      </c>
      <c r="AS88" s="5">
        <f t="shared" si="17"/>
        <v>0</v>
      </c>
      <c r="AT88" s="5">
        <f t="shared" si="13"/>
        <v>0</v>
      </c>
      <c r="AU88" s="11">
        <f t="shared" si="14"/>
        <v>0</v>
      </c>
      <c r="AV88" s="5">
        <f t="shared" si="18"/>
        <v>0</v>
      </c>
    </row>
    <row r="89" spans="1:48" x14ac:dyDescent="0.3">
      <c r="A89" s="1" t="s">
        <v>154</v>
      </c>
      <c r="B89" s="1" t="s">
        <v>111</v>
      </c>
      <c r="C89" s="1" t="s">
        <v>112</v>
      </c>
      <c r="D89" s="1" t="s">
        <v>113</v>
      </c>
      <c r="E89" s="1" t="s">
        <v>94</v>
      </c>
      <c r="F89" s="1" t="s">
        <v>145</v>
      </c>
      <c r="G89" s="1" t="s">
        <v>55</v>
      </c>
      <c r="H89" s="1" t="s">
        <v>56</v>
      </c>
      <c r="I89" s="2">
        <v>64.660072107900007</v>
      </c>
      <c r="J89" s="2">
        <v>40.67</v>
      </c>
      <c r="K89" s="2">
        <f t="shared" si="15"/>
        <v>0</v>
      </c>
      <c r="L89" s="2">
        <f t="shared" si="16"/>
        <v>40.08</v>
      </c>
      <c r="AL89" s="5" t="str">
        <f t="shared" si="19"/>
        <v/>
      </c>
      <c r="AM89" s="3">
        <v>1.35</v>
      </c>
      <c r="AP89" s="5" t="str">
        <f t="shared" si="20"/>
        <v/>
      </c>
      <c r="AQ89" s="2">
        <v>2.06</v>
      </c>
      <c r="AR89" s="2">
        <v>36.67</v>
      </c>
      <c r="AS89" s="5">
        <f t="shared" si="17"/>
        <v>0</v>
      </c>
      <c r="AT89" s="5">
        <f t="shared" si="13"/>
        <v>0</v>
      </c>
      <c r="AU89" s="11">
        <f t="shared" si="14"/>
        <v>0</v>
      </c>
      <c r="AV89" s="5">
        <f t="shared" si="18"/>
        <v>0</v>
      </c>
    </row>
    <row r="90" spans="1:48" x14ac:dyDescent="0.3">
      <c r="A90" s="1" t="s">
        <v>154</v>
      </c>
      <c r="B90" s="1" t="s">
        <v>111</v>
      </c>
      <c r="C90" s="1" t="s">
        <v>112</v>
      </c>
      <c r="D90" s="1" t="s">
        <v>113</v>
      </c>
      <c r="E90" s="1" t="s">
        <v>66</v>
      </c>
      <c r="F90" s="1" t="s">
        <v>145</v>
      </c>
      <c r="G90" s="1" t="s">
        <v>55</v>
      </c>
      <c r="H90" s="1" t="s">
        <v>56</v>
      </c>
      <c r="I90" s="2">
        <v>64.660072107900007</v>
      </c>
      <c r="J90" s="2">
        <v>3.49</v>
      </c>
      <c r="K90" s="2">
        <f t="shared" si="15"/>
        <v>0</v>
      </c>
      <c r="L90" s="2">
        <f t="shared" si="16"/>
        <v>3.4899999999999998</v>
      </c>
      <c r="AL90" s="5" t="str">
        <f t="shared" si="19"/>
        <v/>
      </c>
      <c r="AM90" s="3">
        <v>0.28000000000000003</v>
      </c>
      <c r="AP90" s="5" t="str">
        <f t="shared" si="20"/>
        <v/>
      </c>
      <c r="AQ90" s="2">
        <v>0.16</v>
      </c>
      <c r="AR90" s="2">
        <v>3.05</v>
      </c>
      <c r="AS90" s="5">
        <f t="shared" si="17"/>
        <v>0</v>
      </c>
      <c r="AT90" s="5">
        <f t="shared" si="13"/>
        <v>0</v>
      </c>
      <c r="AU90" s="11">
        <f t="shared" si="14"/>
        <v>0</v>
      </c>
      <c r="AV90" s="5">
        <f t="shared" si="18"/>
        <v>0</v>
      </c>
    </row>
    <row r="91" spans="1:48" x14ac:dyDescent="0.3">
      <c r="A91" s="1" t="s">
        <v>154</v>
      </c>
      <c r="B91" s="1" t="s">
        <v>111</v>
      </c>
      <c r="C91" s="1" t="s">
        <v>112</v>
      </c>
      <c r="D91" s="1" t="s">
        <v>113</v>
      </c>
      <c r="E91" s="1" t="s">
        <v>75</v>
      </c>
      <c r="F91" s="1" t="s">
        <v>145</v>
      </c>
      <c r="G91" s="1" t="s">
        <v>55</v>
      </c>
      <c r="H91" s="1" t="s">
        <v>56</v>
      </c>
      <c r="I91" s="2">
        <v>64.660072107900007</v>
      </c>
      <c r="J91" s="2">
        <v>20.5</v>
      </c>
      <c r="K91" s="2">
        <f t="shared" si="15"/>
        <v>0</v>
      </c>
      <c r="L91" s="2">
        <f t="shared" si="16"/>
        <v>20.5</v>
      </c>
      <c r="AL91" s="5" t="str">
        <f t="shared" si="19"/>
        <v/>
      </c>
      <c r="AM91" s="3">
        <v>0.04</v>
      </c>
      <c r="AP91" s="5" t="str">
        <f t="shared" si="20"/>
        <v/>
      </c>
      <c r="AQ91" s="2">
        <v>0.01</v>
      </c>
      <c r="AR91" s="2">
        <v>20.45</v>
      </c>
      <c r="AS91" s="5">
        <f t="shared" si="17"/>
        <v>0</v>
      </c>
      <c r="AT91" s="5">
        <f t="shared" si="13"/>
        <v>0</v>
      </c>
      <c r="AU91" s="11">
        <f t="shared" si="14"/>
        <v>0</v>
      </c>
      <c r="AV91" s="5">
        <f t="shared" si="18"/>
        <v>0</v>
      </c>
    </row>
    <row r="92" spans="1:48" x14ac:dyDescent="0.3">
      <c r="A92" s="1" t="s">
        <v>155</v>
      </c>
      <c r="B92" s="1" t="s">
        <v>156</v>
      </c>
      <c r="C92" s="1" t="s">
        <v>157</v>
      </c>
      <c r="D92" s="1" t="s">
        <v>73</v>
      </c>
      <c r="E92" s="1" t="s">
        <v>89</v>
      </c>
      <c r="F92" s="1" t="s">
        <v>145</v>
      </c>
      <c r="G92" s="1" t="s">
        <v>55</v>
      </c>
      <c r="H92" s="1" t="s">
        <v>56</v>
      </c>
      <c r="I92" s="2">
        <v>68.993659424599997</v>
      </c>
      <c r="J92" s="2">
        <v>27.52</v>
      </c>
      <c r="K92" s="2">
        <f t="shared" si="15"/>
        <v>25.619999999999997</v>
      </c>
      <c r="L92" s="2">
        <f t="shared" si="16"/>
        <v>1.9</v>
      </c>
      <c r="P92" s="6">
        <v>23.58</v>
      </c>
      <c r="Q92" s="5">
        <v>46464.39</v>
      </c>
      <c r="R92" s="7">
        <v>2.04</v>
      </c>
      <c r="S92" s="5">
        <v>2475.7950000000001</v>
      </c>
      <c r="AL92" s="5" t="str">
        <f t="shared" si="19"/>
        <v/>
      </c>
      <c r="AM92" s="3">
        <v>0.57999999999999996</v>
      </c>
      <c r="AN92" s="5">
        <f t="shared" si="21"/>
        <v>3009.04</v>
      </c>
      <c r="AP92" s="5" t="str">
        <f t="shared" si="20"/>
        <v/>
      </c>
      <c r="AQ92" s="2">
        <v>1.32</v>
      </c>
      <c r="AS92" s="5">
        <f t="shared" si="17"/>
        <v>48940.184999999998</v>
      </c>
      <c r="AT92" s="5">
        <f t="shared" si="13"/>
        <v>35481.634125000004</v>
      </c>
      <c r="AU92" s="11">
        <f t="shared" si="14"/>
        <v>0.31451007296300587</v>
      </c>
      <c r="AV92" s="5">
        <f t="shared" si="18"/>
        <v>314.51007296300588</v>
      </c>
    </row>
    <row r="93" spans="1:48" x14ac:dyDescent="0.3">
      <c r="A93" s="1" t="s">
        <v>155</v>
      </c>
      <c r="B93" s="1" t="s">
        <v>156</v>
      </c>
      <c r="C93" s="1" t="s">
        <v>157</v>
      </c>
      <c r="D93" s="1" t="s">
        <v>73</v>
      </c>
      <c r="E93" s="1" t="s">
        <v>100</v>
      </c>
      <c r="F93" s="1" t="s">
        <v>145</v>
      </c>
      <c r="G93" s="1" t="s">
        <v>55</v>
      </c>
      <c r="H93" s="1" t="s">
        <v>56</v>
      </c>
      <c r="I93" s="2">
        <v>68.993659424599997</v>
      </c>
      <c r="J93" s="2">
        <v>40.76</v>
      </c>
      <c r="K93" s="2">
        <f t="shared" si="15"/>
        <v>38.61</v>
      </c>
      <c r="L93" s="2">
        <f t="shared" si="16"/>
        <v>1.3900000000000001</v>
      </c>
      <c r="P93" s="6">
        <v>38.61</v>
      </c>
      <c r="Q93" s="5">
        <v>76081.005000000005</v>
      </c>
      <c r="AL93" s="5" t="str">
        <f t="shared" si="19"/>
        <v/>
      </c>
      <c r="AM93" s="3">
        <v>0.51</v>
      </c>
      <c r="AN93" s="5">
        <f t="shared" si="21"/>
        <v>2645.88</v>
      </c>
      <c r="AP93" s="5" t="str">
        <f t="shared" si="20"/>
        <v/>
      </c>
      <c r="AQ93" s="2">
        <v>0.88</v>
      </c>
      <c r="AS93" s="5">
        <f t="shared" si="17"/>
        <v>76081.005000000005</v>
      </c>
      <c r="AT93" s="5">
        <f t="shared" si="13"/>
        <v>55158.728625000003</v>
      </c>
      <c r="AU93" s="11">
        <f t="shared" si="14"/>
        <v>0.48892832002267284</v>
      </c>
      <c r="AV93" s="5">
        <f t="shared" si="18"/>
        <v>488.92832002267289</v>
      </c>
    </row>
    <row r="94" spans="1:48" x14ac:dyDescent="0.3">
      <c r="A94" s="1" t="s">
        <v>158</v>
      </c>
      <c r="B94" s="1" t="s">
        <v>71</v>
      </c>
      <c r="C94" s="1" t="s">
        <v>72</v>
      </c>
      <c r="D94" s="1" t="s">
        <v>73</v>
      </c>
      <c r="E94" s="1" t="s">
        <v>89</v>
      </c>
      <c r="F94" s="1" t="s">
        <v>145</v>
      </c>
      <c r="G94" s="1" t="s">
        <v>55</v>
      </c>
      <c r="H94" s="1" t="s">
        <v>56</v>
      </c>
      <c r="I94" s="2">
        <v>12.721673239999999</v>
      </c>
      <c r="J94" s="2">
        <v>11.35</v>
      </c>
      <c r="K94" s="2">
        <f t="shared" si="15"/>
        <v>10.41</v>
      </c>
      <c r="L94" s="2">
        <f t="shared" si="16"/>
        <v>0.93</v>
      </c>
      <c r="P94" s="6">
        <v>6.19</v>
      </c>
      <c r="Q94" s="5">
        <v>12197.395</v>
      </c>
      <c r="R94" s="7">
        <v>4.22</v>
      </c>
      <c r="S94" s="5">
        <v>5121.4974999999986</v>
      </c>
      <c r="AL94" s="5" t="str">
        <f t="shared" si="19"/>
        <v/>
      </c>
      <c r="AM94" s="3">
        <v>0.54</v>
      </c>
      <c r="AN94" s="5">
        <f t="shared" si="21"/>
        <v>2801.52</v>
      </c>
      <c r="AP94" s="5" t="str">
        <f t="shared" si="20"/>
        <v/>
      </c>
      <c r="AQ94" s="2">
        <v>0.39</v>
      </c>
      <c r="AS94" s="5">
        <f t="shared" si="17"/>
        <v>17318.892499999998</v>
      </c>
      <c r="AT94" s="5">
        <f t="shared" si="13"/>
        <v>12556.197062499998</v>
      </c>
      <c r="AU94" s="11">
        <f t="shared" si="14"/>
        <v>0.11129843795673135</v>
      </c>
      <c r="AV94" s="5">
        <f t="shared" si="18"/>
        <v>111.29843795673133</v>
      </c>
    </row>
    <row r="95" spans="1:48" x14ac:dyDescent="0.3">
      <c r="A95" s="1" t="s">
        <v>159</v>
      </c>
      <c r="B95" s="1" t="s">
        <v>96</v>
      </c>
      <c r="C95" s="1" t="s">
        <v>97</v>
      </c>
      <c r="D95" s="1" t="s">
        <v>73</v>
      </c>
      <c r="E95" s="1" t="s">
        <v>98</v>
      </c>
      <c r="F95" s="1" t="s">
        <v>145</v>
      </c>
      <c r="G95" s="1" t="s">
        <v>55</v>
      </c>
      <c r="H95" s="1" t="s">
        <v>56</v>
      </c>
      <c r="I95" s="2">
        <v>40.860748368800003</v>
      </c>
      <c r="J95" s="2">
        <v>38.89</v>
      </c>
      <c r="K95" s="2">
        <f t="shared" si="15"/>
        <v>38.879999999999995</v>
      </c>
      <c r="L95" s="2">
        <f t="shared" si="16"/>
        <v>0.01</v>
      </c>
      <c r="P95" s="6">
        <v>6.08</v>
      </c>
      <c r="Q95" s="5">
        <v>11980.64</v>
      </c>
      <c r="R95" s="7">
        <v>32.799999999999997</v>
      </c>
      <c r="S95" s="5">
        <v>39806.899999999987</v>
      </c>
      <c r="AL95" s="5" t="str">
        <f t="shared" si="19"/>
        <v/>
      </c>
      <c r="AM95" s="3">
        <v>0.01</v>
      </c>
      <c r="AN95" s="5">
        <f t="shared" si="21"/>
        <v>51.88</v>
      </c>
      <c r="AP95" s="5" t="str">
        <f t="shared" si="20"/>
        <v/>
      </c>
      <c r="AS95" s="5">
        <f t="shared" si="17"/>
        <v>51787.539999999986</v>
      </c>
      <c r="AT95" s="5">
        <f t="shared" si="13"/>
        <v>37545.966499999988</v>
      </c>
      <c r="AU95" s="11">
        <f t="shared" si="14"/>
        <v>0.33280836564010902</v>
      </c>
      <c r="AV95" s="5">
        <f t="shared" si="18"/>
        <v>332.808365640109</v>
      </c>
    </row>
    <row r="96" spans="1:48" x14ac:dyDescent="0.3">
      <c r="A96" s="1" t="s">
        <v>160</v>
      </c>
      <c r="B96" s="1" t="s">
        <v>161</v>
      </c>
      <c r="C96" s="1" t="s">
        <v>162</v>
      </c>
      <c r="D96" s="1" t="s">
        <v>163</v>
      </c>
      <c r="E96" s="1" t="s">
        <v>85</v>
      </c>
      <c r="F96" s="1" t="s">
        <v>164</v>
      </c>
      <c r="G96" s="1" t="s">
        <v>55</v>
      </c>
      <c r="H96" s="1" t="s">
        <v>56</v>
      </c>
      <c r="I96" s="2">
        <v>160.008175889</v>
      </c>
      <c r="J96" s="2">
        <v>37.42</v>
      </c>
      <c r="K96" s="2">
        <f t="shared" si="15"/>
        <v>37.33</v>
      </c>
      <c r="L96" s="2">
        <f t="shared" si="16"/>
        <v>0</v>
      </c>
      <c r="R96" s="7">
        <v>37.33</v>
      </c>
      <c r="S96" s="5">
        <v>45304.621249999997</v>
      </c>
      <c r="AL96" s="5" t="str">
        <f t="shared" si="19"/>
        <v/>
      </c>
      <c r="AN96" s="5" t="str">
        <f t="shared" si="21"/>
        <v/>
      </c>
      <c r="AP96" s="5" t="str">
        <f t="shared" si="20"/>
        <v/>
      </c>
      <c r="AS96" s="5">
        <f t="shared" si="17"/>
        <v>45304.621249999997</v>
      </c>
      <c r="AT96" s="5">
        <f t="shared" si="13"/>
        <v>32845.85040625</v>
      </c>
      <c r="AU96" s="11">
        <f t="shared" si="14"/>
        <v>0.29114642159401</v>
      </c>
      <c r="AV96" s="5">
        <f t="shared" si="18"/>
        <v>291.14642159401001</v>
      </c>
    </row>
    <row r="97" spans="1:48" x14ac:dyDescent="0.3">
      <c r="A97" s="1" t="s">
        <v>160</v>
      </c>
      <c r="B97" s="1" t="s">
        <v>161</v>
      </c>
      <c r="C97" s="1" t="s">
        <v>162</v>
      </c>
      <c r="D97" s="1" t="s">
        <v>163</v>
      </c>
      <c r="E97" s="1" t="s">
        <v>81</v>
      </c>
      <c r="F97" s="1" t="s">
        <v>164</v>
      </c>
      <c r="G97" s="1" t="s">
        <v>55</v>
      </c>
      <c r="H97" s="1" t="s">
        <v>56</v>
      </c>
      <c r="I97" s="2">
        <v>160.008175889</v>
      </c>
      <c r="J97" s="2">
        <v>38.85</v>
      </c>
      <c r="K97" s="2">
        <f t="shared" si="15"/>
        <v>9.39</v>
      </c>
      <c r="L97" s="2">
        <f t="shared" si="16"/>
        <v>0</v>
      </c>
      <c r="R97" s="7">
        <v>9.39</v>
      </c>
      <c r="S97" s="5">
        <v>11395.938749999999</v>
      </c>
      <c r="AL97" s="5" t="str">
        <f t="shared" si="19"/>
        <v/>
      </c>
      <c r="AN97" s="5" t="str">
        <f t="shared" si="21"/>
        <v/>
      </c>
      <c r="AP97" s="5" t="str">
        <f t="shared" si="20"/>
        <v/>
      </c>
      <c r="AS97" s="5">
        <f t="shared" si="17"/>
        <v>11395.938749999999</v>
      </c>
      <c r="AT97" s="5">
        <f t="shared" si="13"/>
        <v>8262.0555937499994</v>
      </c>
      <c r="AU97" s="11">
        <f t="shared" si="14"/>
        <v>7.3235062919039751E-2</v>
      </c>
      <c r="AV97" s="5">
        <f t="shared" si="18"/>
        <v>73.235062919039748</v>
      </c>
    </row>
    <row r="98" spans="1:48" x14ac:dyDescent="0.3">
      <c r="A98" s="1" t="s">
        <v>160</v>
      </c>
      <c r="B98" s="1" t="s">
        <v>161</v>
      </c>
      <c r="C98" s="1" t="s">
        <v>162</v>
      </c>
      <c r="D98" s="1" t="s">
        <v>163</v>
      </c>
      <c r="E98" s="1" t="s">
        <v>87</v>
      </c>
      <c r="F98" s="1" t="s">
        <v>164</v>
      </c>
      <c r="G98" s="1" t="s">
        <v>55</v>
      </c>
      <c r="H98" s="1" t="s">
        <v>56</v>
      </c>
      <c r="I98" s="2">
        <v>160.008175889</v>
      </c>
      <c r="J98" s="2">
        <v>40.020000000000003</v>
      </c>
      <c r="K98" s="2">
        <f t="shared" si="15"/>
        <v>31.880000000000003</v>
      </c>
      <c r="L98" s="2">
        <f t="shared" si="16"/>
        <v>0.08</v>
      </c>
      <c r="R98" s="7">
        <v>30.67</v>
      </c>
      <c r="S98" s="5">
        <v>37221.878750000003</v>
      </c>
      <c r="AB98" s="10">
        <v>1.21</v>
      </c>
      <c r="AC98" s="5">
        <v>158.60075000000001</v>
      </c>
      <c r="AL98" s="5" t="str">
        <f t="shared" si="19"/>
        <v/>
      </c>
      <c r="AM98" s="3">
        <v>0.08</v>
      </c>
      <c r="AN98" s="5">
        <f t="shared" si="21"/>
        <v>415.04</v>
      </c>
      <c r="AP98" s="5" t="str">
        <f t="shared" si="20"/>
        <v/>
      </c>
      <c r="AS98" s="5">
        <f t="shared" si="17"/>
        <v>37380.479500000001</v>
      </c>
      <c r="AT98" s="5">
        <f t="shared" si="13"/>
        <v>27100.847637500003</v>
      </c>
      <c r="AU98" s="11">
        <f t="shared" si="14"/>
        <v>0.24022257649694509</v>
      </c>
      <c r="AV98" s="5">
        <f t="shared" si="18"/>
        <v>240.22257649694509</v>
      </c>
    </row>
    <row r="99" spans="1:48" x14ac:dyDescent="0.3">
      <c r="A99" s="1" t="s">
        <v>160</v>
      </c>
      <c r="B99" s="1" t="s">
        <v>161</v>
      </c>
      <c r="C99" s="1" t="s">
        <v>162</v>
      </c>
      <c r="D99" s="1" t="s">
        <v>163</v>
      </c>
      <c r="E99" s="1" t="s">
        <v>84</v>
      </c>
      <c r="F99" s="1" t="s">
        <v>164</v>
      </c>
      <c r="G99" s="1" t="s">
        <v>55</v>
      </c>
      <c r="H99" s="1" t="s">
        <v>56</v>
      </c>
      <c r="I99" s="2">
        <v>160.008175889</v>
      </c>
      <c r="J99" s="2">
        <v>38.54</v>
      </c>
      <c r="K99" s="2">
        <f t="shared" si="15"/>
        <v>38.54</v>
      </c>
      <c r="L99" s="2">
        <f t="shared" si="16"/>
        <v>0</v>
      </c>
      <c r="R99" s="7">
        <v>38.54</v>
      </c>
      <c r="S99" s="5">
        <v>46773.107499999998</v>
      </c>
      <c r="AL99" s="5" t="str">
        <f t="shared" si="19"/>
        <v/>
      </c>
      <c r="AN99" s="5" t="str">
        <f t="shared" si="21"/>
        <v/>
      </c>
      <c r="AP99" s="5" t="str">
        <f t="shared" si="20"/>
        <v/>
      </c>
      <c r="AS99" s="5">
        <f t="shared" si="17"/>
        <v>46773.107499999998</v>
      </c>
      <c r="AT99" s="5">
        <f t="shared" si="13"/>
        <v>33910.502937499994</v>
      </c>
      <c r="AU99" s="11">
        <f t="shared" si="14"/>
        <v>0.30058352767835911</v>
      </c>
      <c r="AV99" s="5">
        <f t="shared" si="18"/>
        <v>300.58352767835908</v>
      </c>
    </row>
    <row r="100" spans="1:48" x14ac:dyDescent="0.3">
      <c r="A100" s="1" t="s">
        <v>165</v>
      </c>
      <c r="B100" s="1" t="s">
        <v>50</v>
      </c>
      <c r="C100" s="1" t="s">
        <v>51</v>
      </c>
      <c r="D100" s="1" t="s">
        <v>52</v>
      </c>
      <c r="E100" s="1" t="s">
        <v>53</v>
      </c>
      <c r="F100" s="1" t="s">
        <v>164</v>
      </c>
      <c r="G100" s="1" t="s">
        <v>55</v>
      </c>
      <c r="H100" s="1" t="s">
        <v>56</v>
      </c>
      <c r="I100" s="2">
        <v>159.99708859500001</v>
      </c>
      <c r="J100" s="2">
        <v>39.75</v>
      </c>
      <c r="K100" s="2">
        <f t="shared" si="15"/>
        <v>39.75</v>
      </c>
      <c r="L100" s="2">
        <f t="shared" si="16"/>
        <v>0</v>
      </c>
      <c r="R100" s="7">
        <v>39.75</v>
      </c>
      <c r="S100" s="5">
        <v>48241.59375</v>
      </c>
      <c r="AL100" s="5" t="str">
        <f t="shared" si="19"/>
        <v/>
      </c>
      <c r="AN100" s="5" t="str">
        <f t="shared" si="21"/>
        <v/>
      </c>
      <c r="AP100" s="5" t="str">
        <f t="shared" si="20"/>
        <v/>
      </c>
      <c r="AS100" s="5">
        <f t="shared" si="17"/>
        <v>48241.59375</v>
      </c>
      <c r="AT100" s="5">
        <f t="shared" si="13"/>
        <v>34975.155468749996</v>
      </c>
      <c r="AU100" s="11">
        <f t="shared" si="14"/>
        <v>0.31002063376270822</v>
      </c>
      <c r="AV100" s="5">
        <f t="shared" si="18"/>
        <v>310.0206337627082</v>
      </c>
    </row>
    <row r="101" spans="1:48" x14ac:dyDescent="0.3">
      <c r="A101" s="1" t="s">
        <v>165</v>
      </c>
      <c r="B101" s="1" t="s">
        <v>50</v>
      </c>
      <c r="C101" s="1" t="s">
        <v>51</v>
      </c>
      <c r="D101" s="1" t="s">
        <v>52</v>
      </c>
      <c r="E101" s="1" t="s">
        <v>57</v>
      </c>
      <c r="F101" s="1" t="s">
        <v>164</v>
      </c>
      <c r="G101" s="1" t="s">
        <v>55</v>
      </c>
      <c r="H101" s="1" t="s">
        <v>56</v>
      </c>
      <c r="I101" s="2">
        <v>159.99708859500001</v>
      </c>
      <c r="J101" s="2">
        <v>38.799999999999997</v>
      </c>
      <c r="K101" s="2">
        <f t="shared" si="15"/>
        <v>38.799999999999997</v>
      </c>
      <c r="L101" s="2">
        <f t="shared" si="16"/>
        <v>0</v>
      </c>
      <c r="R101" s="7">
        <v>38.799999999999997</v>
      </c>
      <c r="S101" s="5">
        <v>47088.649999999987</v>
      </c>
      <c r="AL101" s="5" t="str">
        <f t="shared" si="19"/>
        <v/>
      </c>
      <c r="AN101" s="5" t="str">
        <f t="shared" si="21"/>
        <v/>
      </c>
      <c r="AP101" s="5" t="str">
        <f t="shared" si="20"/>
        <v/>
      </c>
      <c r="AS101" s="5">
        <f t="shared" si="17"/>
        <v>47088.649999999987</v>
      </c>
      <c r="AT101" s="5">
        <f t="shared" si="13"/>
        <v>34139.271249999991</v>
      </c>
      <c r="AU101" s="11">
        <f t="shared" si="14"/>
        <v>0.30261133559731007</v>
      </c>
      <c r="AV101" s="5">
        <f t="shared" si="18"/>
        <v>302.61133559731007</v>
      </c>
    </row>
    <row r="102" spans="1:48" x14ac:dyDescent="0.3">
      <c r="A102" s="1" t="s">
        <v>165</v>
      </c>
      <c r="B102" s="1" t="s">
        <v>50</v>
      </c>
      <c r="C102" s="1" t="s">
        <v>51</v>
      </c>
      <c r="D102" s="1" t="s">
        <v>52</v>
      </c>
      <c r="E102" s="1" t="s">
        <v>58</v>
      </c>
      <c r="F102" s="1" t="s">
        <v>164</v>
      </c>
      <c r="G102" s="1" t="s">
        <v>55</v>
      </c>
      <c r="H102" s="1" t="s">
        <v>56</v>
      </c>
      <c r="I102" s="2">
        <v>159.99708859500001</v>
      </c>
      <c r="J102" s="2">
        <v>38.81</v>
      </c>
      <c r="K102" s="2">
        <f t="shared" si="15"/>
        <v>38.81</v>
      </c>
      <c r="L102" s="2">
        <f t="shared" si="16"/>
        <v>0</v>
      </c>
      <c r="R102" s="7">
        <v>38.81</v>
      </c>
      <c r="S102" s="5">
        <v>47100.786249999997</v>
      </c>
      <c r="AL102" s="5" t="str">
        <f t="shared" si="19"/>
        <v/>
      </c>
      <c r="AN102" s="5" t="str">
        <f t="shared" si="21"/>
        <v/>
      </c>
      <c r="AP102" s="5" t="str">
        <f t="shared" si="20"/>
        <v/>
      </c>
      <c r="AS102" s="5">
        <f t="shared" si="17"/>
        <v>47100.786249999997</v>
      </c>
      <c r="AT102" s="5">
        <f t="shared" si="13"/>
        <v>34148.070031249998</v>
      </c>
      <c r="AU102" s="11">
        <f t="shared" si="14"/>
        <v>0.3026893282095775</v>
      </c>
      <c r="AV102" s="5">
        <f t="shared" si="18"/>
        <v>302.68932820957747</v>
      </c>
    </row>
    <row r="103" spans="1:48" x14ac:dyDescent="0.3">
      <c r="A103" s="1" t="s">
        <v>165</v>
      </c>
      <c r="B103" s="1" t="s">
        <v>50</v>
      </c>
      <c r="C103" s="1" t="s">
        <v>51</v>
      </c>
      <c r="D103" s="1" t="s">
        <v>52</v>
      </c>
      <c r="E103" s="1" t="s">
        <v>59</v>
      </c>
      <c r="F103" s="1" t="s">
        <v>164</v>
      </c>
      <c r="G103" s="1" t="s">
        <v>55</v>
      </c>
      <c r="H103" s="1" t="s">
        <v>56</v>
      </c>
      <c r="I103" s="2">
        <v>159.99708859500001</v>
      </c>
      <c r="J103" s="2">
        <v>39.75</v>
      </c>
      <c r="K103" s="2">
        <f t="shared" si="15"/>
        <v>39.75</v>
      </c>
      <c r="L103" s="2">
        <f t="shared" si="16"/>
        <v>0</v>
      </c>
      <c r="P103" s="6">
        <v>8.36</v>
      </c>
      <c r="Q103" s="5">
        <v>16473.38</v>
      </c>
      <c r="R103" s="7">
        <v>31.39</v>
      </c>
      <c r="S103" s="5">
        <v>38095.688750000001</v>
      </c>
      <c r="AL103" s="5" t="str">
        <f t="shared" si="19"/>
        <v/>
      </c>
      <c r="AN103" s="5" t="str">
        <f t="shared" si="21"/>
        <v/>
      </c>
      <c r="AP103" s="5" t="str">
        <f t="shared" si="20"/>
        <v/>
      </c>
      <c r="AS103" s="5">
        <f t="shared" si="17"/>
        <v>54569.068750000006</v>
      </c>
      <c r="AT103" s="5">
        <f t="shared" si="13"/>
        <v>39562.574843750001</v>
      </c>
      <c r="AU103" s="11">
        <f t="shared" si="14"/>
        <v>0.35068363133661595</v>
      </c>
      <c r="AV103" s="5">
        <f t="shared" si="18"/>
        <v>350.68363133661597</v>
      </c>
    </row>
    <row r="104" spans="1:48" x14ac:dyDescent="0.3">
      <c r="A104" s="1" t="s">
        <v>166</v>
      </c>
      <c r="B104" s="1" t="s">
        <v>71</v>
      </c>
      <c r="C104" s="1" t="s">
        <v>72</v>
      </c>
      <c r="D104" s="1" t="s">
        <v>73</v>
      </c>
      <c r="E104" s="1" t="s">
        <v>65</v>
      </c>
      <c r="F104" s="1" t="s">
        <v>164</v>
      </c>
      <c r="G104" s="1" t="s">
        <v>55</v>
      </c>
      <c r="H104" s="1" t="s">
        <v>56</v>
      </c>
      <c r="I104" s="2">
        <v>146.90611610799999</v>
      </c>
      <c r="J104" s="2">
        <v>35.130000000000003</v>
      </c>
      <c r="K104" s="2">
        <f t="shared" si="15"/>
        <v>35.08</v>
      </c>
      <c r="L104" s="2">
        <f t="shared" si="16"/>
        <v>0.05</v>
      </c>
      <c r="P104" s="6">
        <v>3.11</v>
      </c>
      <c r="Q104" s="5">
        <v>6128.2550000000001</v>
      </c>
      <c r="R104" s="7">
        <v>31.97</v>
      </c>
      <c r="S104" s="5">
        <v>38799.591249999998</v>
      </c>
      <c r="AL104" s="5" t="str">
        <f t="shared" si="19"/>
        <v/>
      </c>
      <c r="AM104" s="3">
        <v>0.04</v>
      </c>
      <c r="AN104" s="5">
        <f t="shared" si="21"/>
        <v>207.52</v>
      </c>
      <c r="AP104" s="5" t="str">
        <f t="shared" si="20"/>
        <v/>
      </c>
      <c r="AQ104" s="2">
        <v>0.01</v>
      </c>
      <c r="AS104" s="5">
        <f t="shared" si="17"/>
        <v>44927.846249999995</v>
      </c>
      <c r="AT104" s="5">
        <f t="shared" si="13"/>
        <v>32572.688531249998</v>
      </c>
      <c r="AU104" s="11">
        <f t="shared" si="14"/>
        <v>0.28872510805094437</v>
      </c>
      <c r="AV104" s="5">
        <f t="shared" si="18"/>
        <v>288.72510805094436</v>
      </c>
    </row>
    <row r="105" spans="1:48" x14ac:dyDescent="0.3">
      <c r="A105" s="1" t="s">
        <v>166</v>
      </c>
      <c r="B105" s="1" t="s">
        <v>71</v>
      </c>
      <c r="C105" s="1" t="s">
        <v>72</v>
      </c>
      <c r="D105" s="1" t="s">
        <v>73</v>
      </c>
      <c r="E105" s="1" t="s">
        <v>66</v>
      </c>
      <c r="F105" s="1" t="s">
        <v>164</v>
      </c>
      <c r="G105" s="1" t="s">
        <v>55</v>
      </c>
      <c r="H105" s="1" t="s">
        <v>56</v>
      </c>
      <c r="I105" s="2">
        <v>146.90611610799999</v>
      </c>
      <c r="J105" s="2">
        <v>38.93</v>
      </c>
      <c r="K105" s="2">
        <f t="shared" si="15"/>
        <v>38.93</v>
      </c>
      <c r="L105" s="2">
        <f t="shared" si="16"/>
        <v>0</v>
      </c>
      <c r="R105" s="7">
        <v>38.03</v>
      </c>
      <c r="S105" s="5">
        <v>46154.158750000002</v>
      </c>
      <c r="T105" s="8">
        <v>0.9</v>
      </c>
      <c r="U105" s="5">
        <v>327.67874999999998</v>
      </c>
      <c r="AL105" s="5" t="str">
        <f t="shared" si="19"/>
        <v/>
      </c>
      <c r="AN105" s="5" t="str">
        <f t="shared" si="21"/>
        <v/>
      </c>
      <c r="AP105" s="5" t="str">
        <f t="shared" si="20"/>
        <v/>
      </c>
      <c r="AS105" s="5">
        <f t="shared" si="17"/>
        <v>46481.837500000001</v>
      </c>
      <c r="AT105" s="5">
        <f t="shared" si="13"/>
        <v>33699.332187500004</v>
      </c>
      <c r="AU105" s="11">
        <f t="shared" si="14"/>
        <v>0.29871170498394278</v>
      </c>
      <c r="AV105" s="5">
        <f t="shared" si="18"/>
        <v>298.71170498394275</v>
      </c>
    </row>
    <row r="106" spans="1:48" x14ac:dyDescent="0.3">
      <c r="A106" s="1" t="s">
        <v>166</v>
      </c>
      <c r="B106" s="1" t="s">
        <v>71</v>
      </c>
      <c r="C106" s="1" t="s">
        <v>72</v>
      </c>
      <c r="D106" s="1" t="s">
        <v>73</v>
      </c>
      <c r="E106" s="1" t="s">
        <v>75</v>
      </c>
      <c r="F106" s="1" t="s">
        <v>164</v>
      </c>
      <c r="G106" s="1" t="s">
        <v>55</v>
      </c>
      <c r="H106" s="1" t="s">
        <v>56</v>
      </c>
      <c r="I106" s="2">
        <v>146.90611610799999</v>
      </c>
      <c r="J106" s="2">
        <v>33.54</v>
      </c>
      <c r="K106" s="2">
        <f t="shared" si="15"/>
        <v>33.53</v>
      </c>
      <c r="L106" s="2">
        <f t="shared" si="16"/>
        <v>0.01</v>
      </c>
      <c r="M106" s="3">
        <v>0.01</v>
      </c>
      <c r="P106" s="6">
        <v>0.72</v>
      </c>
      <c r="Q106" s="5">
        <v>1418.76</v>
      </c>
      <c r="R106" s="7">
        <v>30.1</v>
      </c>
      <c r="S106" s="5">
        <v>36530.112500000003</v>
      </c>
      <c r="T106" s="8">
        <v>2.71</v>
      </c>
      <c r="U106" s="5">
        <v>986.67712500000005</v>
      </c>
      <c r="AL106" s="5" t="str">
        <f t="shared" si="19"/>
        <v/>
      </c>
      <c r="AN106" s="5" t="str">
        <f t="shared" si="21"/>
        <v/>
      </c>
      <c r="AP106" s="5" t="str">
        <f t="shared" si="20"/>
        <v/>
      </c>
      <c r="AS106" s="5">
        <f t="shared" si="17"/>
        <v>38935.549625000007</v>
      </c>
      <c r="AT106" s="5">
        <f t="shared" si="13"/>
        <v>28228.273478125</v>
      </c>
      <c r="AU106" s="11">
        <f t="shared" si="14"/>
        <v>0.25021610673138006</v>
      </c>
      <c r="AV106" s="5">
        <f t="shared" si="18"/>
        <v>250.21610673138005</v>
      </c>
    </row>
    <row r="107" spans="1:48" x14ac:dyDescent="0.3">
      <c r="A107" s="1" t="s">
        <v>166</v>
      </c>
      <c r="B107" s="1" t="s">
        <v>71</v>
      </c>
      <c r="C107" s="1" t="s">
        <v>72</v>
      </c>
      <c r="D107" s="1" t="s">
        <v>73</v>
      </c>
      <c r="E107" s="1" t="s">
        <v>76</v>
      </c>
      <c r="F107" s="1" t="s">
        <v>164</v>
      </c>
      <c r="G107" s="1" t="s">
        <v>55</v>
      </c>
      <c r="H107" s="1" t="s">
        <v>56</v>
      </c>
      <c r="I107" s="2">
        <v>146.90611610799999</v>
      </c>
      <c r="J107" s="2">
        <v>25.31</v>
      </c>
      <c r="K107" s="2">
        <f t="shared" si="15"/>
        <v>24.48</v>
      </c>
      <c r="L107" s="2">
        <f t="shared" si="16"/>
        <v>0.83000000000000007</v>
      </c>
      <c r="M107" s="3">
        <v>0.02</v>
      </c>
      <c r="P107" s="6">
        <v>13.39</v>
      </c>
      <c r="Q107" s="5">
        <v>26384.994999999999</v>
      </c>
      <c r="R107" s="7">
        <v>11.09</v>
      </c>
      <c r="S107" s="5">
        <v>13459.10125</v>
      </c>
      <c r="AL107" s="5" t="str">
        <f t="shared" si="19"/>
        <v/>
      </c>
      <c r="AM107" s="3">
        <v>0.61</v>
      </c>
      <c r="AN107" s="5">
        <f t="shared" si="21"/>
        <v>3164.68</v>
      </c>
      <c r="AP107" s="5" t="str">
        <f t="shared" si="20"/>
        <v/>
      </c>
      <c r="AQ107" s="2">
        <v>0.2</v>
      </c>
      <c r="AS107" s="5">
        <f t="shared" si="17"/>
        <v>39844.096250000002</v>
      </c>
      <c r="AT107" s="5">
        <f t="shared" si="13"/>
        <v>28886.969781250002</v>
      </c>
      <c r="AU107" s="11">
        <f t="shared" si="14"/>
        <v>0.25605480687767174</v>
      </c>
      <c r="AV107" s="5">
        <f t="shared" si="18"/>
        <v>256.05480687767175</v>
      </c>
    </row>
    <row r="108" spans="1:48" x14ac:dyDescent="0.3">
      <c r="A108" s="1" t="s">
        <v>167</v>
      </c>
      <c r="B108" s="1" t="s">
        <v>156</v>
      </c>
      <c r="C108" s="1" t="s">
        <v>157</v>
      </c>
      <c r="D108" s="1" t="s">
        <v>73</v>
      </c>
      <c r="E108" s="1" t="s">
        <v>65</v>
      </c>
      <c r="F108" s="1" t="s">
        <v>164</v>
      </c>
      <c r="G108" s="1" t="s">
        <v>55</v>
      </c>
      <c r="H108" s="1" t="s">
        <v>56</v>
      </c>
      <c r="I108" s="2">
        <v>14.869663931</v>
      </c>
      <c r="J108" s="2">
        <v>0.02</v>
      </c>
      <c r="K108" s="2">
        <f t="shared" si="15"/>
        <v>0</v>
      </c>
      <c r="L108" s="2">
        <f t="shared" si="16"/>
        <v>0.02</v>
      </c>
      <c r="AL108" s="5" t="str">
        <f t="shared" si="19"/>
        <v/>
      </c>
      <c r="AN108" s="5" t="str">
        <f t="shared" si="21"/>
        <v/>
      </c>
      <c r="AP108" s="5" t="str">
        <f t="shared" si="20"/>
        <v/>
      </c>
      <c r="AQ108" s="2">
        <v>0.02</v>
      </c>
      <c r="AS108" s="5">
        <f t="shared" si="17"/>
        <v>0</v>
      </c>
      <c r="AT108" s="5">
        <f t="shared" si="13"/>
        <v>0</v>
      </c>
      <c r="AU108" s="11">
        <f t="shared" si="14"/>
        <v>0</v>
      </c>
      <c r="AV108" s="5">
        <f t="shared" si="18"/>
        <v>0</v>
      </c>
    </row>
    <row r="109" spans="1:48" x14ac:dyDescent="0.3">
      <c r="A109" s="1" t="s">
        <v>167</v>
      </c>
      <c r="B109" s="1" t="s">
        <v>156</v>
      </c>
      <c r="C109" s="1" t="s">
        <v>157</v>
      </c>
      <c r="D109" s="1" t="s">
        <v>73</v>
      </c>
      <c r="E109" s="1" t="s">
        <v>76</v>
      </c>
      <c r="F109" s="1" t="s">
        <v>164</v>
      </c>
      <c r="G109" s="1" t="s">
        <v>55</v>
      </c>
      <c r="H109" s="1" t="s">
        <v>56</v>
      </c>
      <c r="I109" s="2">
        <v>14.869663931</v>
      </c>
      <c r="J109" s="2">
        <v>14.85</v>
      </c>
      <c r="K109" s="2">
        <f t="shared" si="15"/>
        <v>11.75</v>
      </c>
      <c r="L109" s="2">
        <f t="shared" si="16"/>
        <v>3.1</v>
      </c>
      <c r="P109" s="6">
        <v>11.75</v>
      </c>
      <c r="Q109" s="5">
        <v>23153.375</v>
      </c>
      <c r="AL109" s="5" t="str">
        <f t="shared" si="19"/>
        <v/>
      </c>
      <c r="AM109" s="3">
        <v>0.9</v>
      </c>
      <c r="AN109" s="5">
        <f t="shared" si="21"/>
        <v>4669.2</v>
      </c>
      <c r="AP109" s="5" t="str">
        <f t="shared" si="20"/>
        <v/>
      </c>
      <c r="AQ109" s="2">
        <v>2.2000000000000002</v>
      </c>
      <c r="AS109" s="5">
        <f t="shared" si="17"/>
        <v>23153.375</v>
      </c>
      <c r="AT109" s="5">
        <f t="shared" si="13"/>
        <v>16786.196875000001</v>
      </c>
      <c r="AU109" s="11">
        <f t="shared" si="14"/>
        <v>0.14879325978415969</v>
      </c>
      <c r="AV109" s="5">
        <f t="shared" si="18"/>
        <v>148.79325978415969</v>
      </c>
    </row>
    <row r="110" spans="1:48" x14ac:dyDescent="0.3">
      <c r="A110" s="1" t="s">
        <v>168</v>
      </c>
      <c r="B110" s="1" t="s">
        <v>169</v>
      </c>
      <c r="C110" s="1" t="s">
        <v>170</v>
      </c>
      <c r="D110" s="1" t="s">
        <v>63</v>
      </c>
      <c r="E110" s="1" t="s">
        <v>98</v>
      </c>
      <c r="F110" s="1" t="s">
        <v>164</v>
      </c>
      <c r="G110" s="1" t="s">
        <v>55</v>
      </c>
      <c r="H110" s="1" t="s">
        <v>56</v>
      </c>
      <c r="I110" s="2">
        <v>160.417285357</v>
      </c>
      <c r="J110" s="2">
        <v>38.42</v>
      </c>
      <c r="K110" s="2">
        <f t="shared" si="15"/>
        <v>38.42</v>
      </c>
      <c r="L110" s="2">
        <f t="shared" si="16"/>
        <v>0</v>
      </c>
      <c r="R110" s="7">
        <v>38.42</v>
      </c>
      <c r="S110" s="5">
        <v>46627.472500000003</v>
      </c>
      <c r="AL110" s="5" t="str">
        <f t="shared" si="19"/>
        <v/>
      </c>
      <c r="AN110" s="5" t="str">
        <f t="shared" si="21"/>
        <v/>
      </c>
      <c r="AP110" s="5" t="str">
        <f t="shared" si="20"/>
        <v/>
      </c>
      <c r="AS110" s="5">
        <f t="shared" si="17"/>
        <v>46627.472500000003</v>
      </c>
      <c r="AT110" s="5">
        <f t="shared" si="13"/>
        <v>33804.917562500006</v>
      </c>
      <c r="AU110" s="11">
        <f t="shared" si="14"/>
        <v>0.299647616331151</v>
      </c>
      <c r="AV110" s="5">
        <f t="shared" si="18"/>
        <v>299.64761633115097</v>
      </c>
    </row>
    <row r="111" spans="1:48" x14ac:dyDescent="0.3">
      <c r="A111" s="1" t="s">
        <v>168</v>
      </c>
      <c r="B111" s="1" t="s">
        <v>169</v>
      </c>
      <c r="C111" s="1" t="s">
        <v>170</v>
      </c>
      <c r="D111" s="1" t="s">
        <v>63</v>
      </c>
      <c r="E111" s="1" t="s">
        <v>89</v>
      </c>
      <c r="F111" s="1" t="s">
        <v>164</v>
      </c>
      <c r="G111" s="1" t="s">
        <v>55</v>
      </c>
      <c r="H111" s="1" t="s">
        <v>56</v>
      </c>
      <c r="I111" s="2">
        <v>160.417285357</v>
      </c>
      <c r="J111" s="2">
        <v>40.07</v>
      </c>
      <c r="K111" s="2">
        <f t="shared" si="15"/>
        <v>12.81</v>
      </c>
      <c r="L111" s="2">
        <f t="shared" si="16"/>
        <v>0</v>
      </c>
      <c r="R111" s="7">
        <v>12.81</v>
      </c>
      <c r="S111" s="5">
        <v>15546.536249999999</v>
      </c>
      <c r="AL111" s="5" t="str">
        <f t="shared" si="19"/>
        <v/>
      </c>
      <c r="AN111" s="5" t="str">
        <f t="shared" si="21"/>
        <v/>
      </c>
      <c r="AP111" s="5" t="str">
        <f t="shared" si="20"/>
        <v/>
      </c>
      <c r="AS111" s="5">
        <f t="shared" si="17"/>
        <v>15546.536249999999</v>
      </c>
      <c r="AT111" s="5">
        <f t="shared" si="13"/>
        <v>11271.23878125</v>
      </c>
      <c r="AU111" s="11">
        <f t="shared" si="14"/>
        <v>9.990853631447276E-2</v>
      </c>
      <c r="AV111" s="5">
        <f t="shared" si="18"/>
        <v>99.908536314472769</v>
      </c>
    </row>
    <row r="112" spans="1:48" x14ac:dyDescent="0.3">
      <c r="A112" s="1" t="s">
        <v>168</v>
      </c>
      <c r="B112" s="1" t="s">
        <v>169</v>
      </c>
      <c r="C112" s="1" t="s">
        <v>170</v>
      </c>
      <c r="D112" s="1" t="s">
        <v>63</v>
      </c>
      <c r="E112" s="1" t="s">
        <v>100</v>
      </c>
      <c r="F112" s="1" t="s">
        <v>164</v>
      </c>
      <c r="G112" s="1" t="s">
        <v>55</v>
      </c>
      <c r="H112" s="1" t="s">
        <v>56</v>
      </c>
      <c r="I112" s="2">
        <v>160.417285357</v>
      </c>
      <c r="J112" s="2">
        <v>38.22</v>
      </c>
      <c r="K112" s="2">
        <f t="shared" si="15"/>
        <v>1.25</v>
      </c>
      <c r="L112" s="2">
        <f t="shared" si="16"/>
        <v>0</v>
      </c>
      <c r="R112" s="7">
        <v>1.25</v>
      </c>
      <c r="S112" s="5">
        <v>1517.03125</v>
      </c>
      <c r="AL112" s="5" t="str">
        <f t="shared" si="19"/>
        <v/>
      </c>
      <c r="AN112" s="5" t="str">
        <f t="shared" si="21"/>
        <v/>
      </c>
      <c r="AP112" s="5" t="str">
        <f t="shared" si="20"/>
        <v/>
      </c>
      <c r="AS112" s="5">
        <f t="shared" si="17"/>
        <v>1517.03125</v>
      </c>
      <c r="AT112" s="5">
        <f t="shared" si="13"/>
        <v>1099.84765625</v>
      </c>
      <c r="AU112" s="11">
        <f t="shared" si="14"/>
        <v>9.7490765334184975E-3</v>
      </c>
      <c r="AV112" s="5">
        <f t="shared" si="18"/>
        <v>9.7490765334184974</v>
      </c>
    </row>
    <row r="113" spans="1:48" x14ac:dyDescent="0.3">
      <c r="A113" s="1" t="s">
        <v>168</v>
      </c>
      <c r="B113" s="1" t="s">
        <v>169</v>
      </c>
      <c r="C113" s="1" t="s">
        <v>170</v>
      </c>
      <c r="D113" s="1" t="s">
        <v>63</v>
      </c>
      <c r="E113" s="1" t="s">
        <v>94</v>
      </c>
      <c r="F113" s="1" t="s">
        <v>164</v>
      </c>
      <c r="G113" s="1" t="s">
        <v>55</v>
      </c>
      <c r="H113" s="1" t="s">
        <v>56</v>
      </c>
      <c r="I113" s="2">
        <v>160.417285357</v>
      </c>
      <c r="J113" s="2">
        <v>36.630000000000003</v>
      </c>
      <c r="K113" s="2">
        <f t="shared" si="15"/>
        <v>30.03</v>
      </c>
      <c r="L113" s="2">
        <f t="shared" si="16"/>
        <v>0</v>
      </c>
      <c r="R113" s="7">
        <v>30.03</v>
      </c>
      <c r="S113" s="5">
        <v>36445.158750000002</v>
      </c>
      <c r="AL113" s="5" t="str">
        <f t="shared" si="19"/>
        <v/>
      </c>
      <c r="AN113" s="5" t="str">
        <f t="shared" si="21"/>
        <v/>
      </c>
      <c r="AP113" s="5" t="str">
        <f t="shared" si="20"/>
        <v/>
      </c>
      <c r="AS113" s="5">
        <f t="shared" si="17"/>
        <v>36445.158750000002</v>
      </c>
      <c r="AT113" s="5">
        <f t="shared" si="13"/>
        <v>26422.740093750002</v>
      </c>
      <c r="AU113" s="11">
        <f t="shared" si="14"/>
        <v>0.23421181463884602</v>
      </c>
      <c r="AV113" s="5">
        <f t="shared" si="18"/>
        <v>234.21181463884602</v>
      </c>
    </row>
    <row r="114" spans="1:48" x14ac:dyDescent="0.3">
      <c r="A114" s="1" t="s">
        <v>178</v>
      </c>
      <c r="B114" s="1" t="s">
        <v>179</v>
      </c>
      <c r="C114" s="1" t="s">
        <v>180</v>
      </c>
      <c r="D114" s="1" t="s">
        <v>73</v>
      </c>
      <c r="E114" s="1" t="s">
        <v>87</v>
      </c>
      <c r="F114" s="1" t="s">
        <v>181</v>
      </c>
      <c r="G114" s="1" t="s">
        <v>173</v>
      </c>
      <c r="H114" s="1" t="s">
        <v>182</v>
      </c>
      <c r="I114" s="2">
        <v>152.30899406399999</v>
      </c>
      <c r="J114" s="2">
        <v>37.89</v>
      </c>
      <c r="K114" s="2">
        <f t="shared" si="15"/>
        <v>33.250000000000007</v>
      </c>
      <c r="L114" s="2">
        <f t="shared" si="16"/>
        <v>0</v>
      </c>
      <c r="P114" s="6">
        <v>0.02</v>
      </c>
      <c r="Q114" s="5">
        <v>22.52</v>
      </c>
      <c r="R114" s="7">
        <v>32.770000000000003</v>
      </c>
      <c r="S114" s="5">
        <v>37622.379999999997</v>
      </c>
      <c r="T114" s="8">
        <v>7.0000000000000007E-2</v>
      </c>
      <c r="U114" s="5">
        <v>25.486125000000001</v>
      </c>
      <c r="Z114" s="9">
        <v>0.09</v>
      </c>
      <c r="AA114" s="5">
        <v>13.107150000000001</v>
      </c>
      <c r="AB114" s="10">
        <v>0.3</v>
      </c>
      <c r="AC114" s="5">
        <v>39.322500000000012</v>
      </c>
      <c r="AL114" s="5" t="str">
        <f t="shared" si="19"/>
        <v/>
      </c>
      <c r="AN114" s="5" t="str">
        <f t="shared" si="21"/>
        <v/>
      </c>
      <c r="AP114" s="5" t="str">
        <f t="shared" si="20"/>
        <v/>
      </c>
      <c r="AS114" s="5">
        <f t="shared" si="17"/>
        <v>37722.815775000003</v>
      </c>
      <c r="AT114" s="5">
        <f t="shared" si="13"/>
        <v>27349.041436875003</v>
      </c>
      <c r="AU114" s="11">
        <f t="shared" si="14"/>
        <v>0.24242257240681209</v>
      </c>
      <c r="AV114" s="5">
        <f t="shared" si="18"/>
        <v>242.42257240681209</v>
      </c>
    </row>
    <row r="115" spans="1:48" x14ac:dyDescent="0.3">
      <c r="A115" s="1" t="s">
        <v>178</v>
      </c>
      <c r="B115" s="1" t="s">
        <v>179</v>
      </c>
      <c r="C115" s="1" t="s">
        <v>180</v>
      </c>
      <c r="D115" s="1" t="s">
        <v>73</v>
      </c>
      <c r="E115" s="1" t="s">
        <v>84</v>
      </c>
      <c r="F115" s="1" t="s">
        <v>181</v>
      </c>
      <c r="G115" s="1" t="s">
        <v>173</v>
      </c>
      <c r="H115" s="1" t="s">
        <v>182</v>
      </c>
      <c r="I115" s="2">
        <v>152.30899406399999</v>
      </c>
      <c r="J115" s="2">
        <v>39.229999999999997</v>
      </c>
      <c r="K115" s="2">
        <f t="shared" si="15"/>
        <v>0.27</v>
      </c>
      <c r="L115" s="2">
        <f t="shared" si="16"/>
        <v>0</v>
      </c>
      <c r="R115" s="7">
        <v>0.27</v>
      </c>
      <c r="S115" s="5">
        <v>327.67874999999998</v>
      </c>
      <c r="AL115" s="5" t="str">
        <f t="shared" si="19"/>
        <v/>
      </c>
      <c r="AN115" s="5" t="str">
        <f t="shared" si="21"/>
        <v/>
      </c>
      <c r="AP115" s="5" t="str">
        <f t="shared" si="20"/>
        <v/>
      </c>
      <c r="AS115" s="5">
        <f t="shared" si="17"/>
        <v>327.67874999999998</v>
      </c>
      <c r="AT115" s="5">
        <f t="shared" si="13"/>
        <v>237.56709375</v>
      </c>
      <c r="AU115" s="11">
        <f t="shared" si="14"/>
        <v>2.1058005312183953E-3</v>
      </c>
      <c r="AV115" s="5">
        <f t="shared" si="18"/>
        <v>2.1058005312183954</v>
      </c>
    </row>
    <row r="116" spans="1:48" x14ac:dyDescent="0.3">
      <c r="A116" s="1" t="s">
        <v>178</v>
      </c>
      <c r="B116" s="1" t="s">
        <v>179</v>
      </c>
      <c r="C116" s="1" t="s">
        <v>180</v>
      </c>
      <c r="D116" s="1" t="s">
        <v>73</v>
      </c>
      <c r="E116" s="1" t="s">
        <v>85</v>
      </c>
      <c r="F116" s="1" t="s">
        <v>181</v>
      </c>
      <c r="G116" s="1" t="s">
        <v>173</v>
      </c>
      <c r="H116" s="1" t="s">
        <v>182</v>
      </c>
      <c r="I116" s="2">
        <v>152.30899406399999</v>
      </c>
      <c r="J116" s="2">
        <v>40.18</v>
      </c>
      <c r="K116" s="2">
        <f t="shared" si="15"/>
        <v>14.85</v>
      </c>
      <c r="L116" s="2">
        <f t="shared" si="16"/>
        <v>0</v>
      </c>
      <c r="P116" s="6">
        <v>14.66</v>
      </c>
      <c r="Q116" s="5">
        <v>16507.16</v>
      </c>
      <c r="R116" s="7">
        <v>0.19</v>
      </c>
      <c r="S116" s="5">
        <v>131.76499999999999</v>
      </c>
      <c r="AL116" s="5" t="str">
        <f t="shared" si="19"/>
        <v/>
      </c>
      <c r="AN116" s="5" t="str">
        <f t="shared" si="21"/>
        <v/>
      </c>
      <c r="AP116" s="5" t="str">
        <f t="shared" si="20"/>
        <v/>
      </c>
      <c r="AS116" s="5">
        <f t="shared" si="17"/>
        <v>16638.924999999999</v>
      </c>
      <c r="AT116" s="5">
        <f t="shared" si="13"/>
        <v>12063.220625</v>
      </c>
      <c r="AU116" s="11">
        <f t="shared" si="14"/>
        <v>0.10692868275377344</v>
      </c>
      <c r="AV116" s="5">
        <f t="shared" si="18"/>
        <v>106.92868275377346</v>
      </c>
    </row>
    <row r="117" spans="1:48" x14ac:dyDescent="0.3">
      <c r="A117" s="1" t="s">
        <v>178</v>
      </c>
      <c r="B117" s="1" t="s">
        <v>179</v>
      </c>
      <c r="C117" s="1" t="s">
        <v>180</v>
      </c>
      <c r="D117" s="1" t="s">
        <v>73</v>
      </c>
      <c r="E117" s="1" t="s">
        <v>81</v>
      </c>
      <c r="F117" s="1" t="s">
        <v>181</v>
      </c>
      <c r="G117" s="1" t="s">
        <v>173</v>
      </c>
      <c r="H117" s="1" t="s">
        <v>182</v>
      </c>
      <c r="I117" s="2">
        <v>152.30899406399999</v>
      </c>
      <c r="J117" s="2">
        <v>30.58</v>
      </c>
      <c r="K117" s="2">
        <f t="shared" si="15"/>
        <v>30.580000000000002</v>
      </c>
      <c r="L117" s="2">
        <f t="shared" si="16"/>
        <v>0</v>
      </c>
      <c r="P117" s="6">
        <v>15</v>
      </c>
      <c r="Q117" s="5">
        <v>17222.169999999998</v>
      </c>
      <c r="R117" s="7">
        <v>13.39</v>
      </c>
      <c r="S117" s="5">
        <v>11727.09</v>
      </c>
      <c r="Z117" s="9">
        <v>0.43</v>
      </c>
      <c r="AA117" s="5">
        <v>45.354900000000001</v>
      </c>
      <c r="AB117" s="10">
        <v>1.76</v>
      </c>
      <c r="AC117" s="5">
        <v>176.3895</v>
      </c>
      <c r="AL117" s="5" t="str">
        <f t="shared" si="19"/>
        <v/>
      </c>
      <c r="AN117" s="5" t="str">
        <f t="shared" si="21"/>
        <v/>
      </c>
      <c r="AP117" s="5" t="str">
        <f t="shared" si="20"/>
        <v/>
      </c>
      <c r="AS117" s="5">
        <f t="shared" si="17"/>
        <v>29171.004399999998</v>
      </c>
      <c r="AT117" s="5">
        <f t="shared" si="13"/>
        <v>21148.978189999998</v>
      </c>
      <c r="AU117" s="11">
        <f t="shared" si="14"/>
        <v>0.18746506009832542</v>
      </c>
      <c r="AV117" s="5">
        <f t="shared" si="18"/>
        <v>187.46506009832541</v>
      </c>
    </row>
    <row r="118" spans="1:48" x14ac:dyDescent="0.3">
      <c r="A118" s="1" t="s">
        <v>438</v>
      </c>
      <c r="B118" s="1" t="s">
        <v>439</v>
      </c>
      <c r="C118" s="1" t="s">
        <v>440</v>
      </c>
      <c r="D118" s="1" t="s">
        <v>73</v>
      </c>
      <c r="E118" s="1" t="s">
        <v>81</v>
      </c>
      <c r="F118" s="1" t="s">
        <v>181</v>
      </c>
      <c r="G118" s="1" t="s">
        <v>173</v>
      </c>
      <c r="H118" s="1" t="s">
        <v>182</v>
      </c>
      <c r="I118" s="2">
        <v>8.8880306095900004</v>
      </c>
      <c r="J118" s="2">
        <v>7.36</v>
      </c>
      <c r="K118" s="2">
        <f t="shared" si="15"/>
        <v>7.3599999999999994</v>
      </c>
      <c r="L118" s="2">
        <f t="shared" si="16"/>
        <v>0</v>
      </c>
      <c r="Z118" s="9">
        <v>4.8499999999999996</v>
      </c>
      <c r="AA118" s="5">
        <v>605.42549999999994</v>
      </c>
      <c r="AB118" s="10">
        <v>2.5099999999999998</v>
      </c>
      <c r="AC118" s="5">
        <v>281.99849999999998</v>
      </c>
      <c r="AL118" s="5" t="str">
        <f t="shared" si="19"/>
        <v/>
      </c>
      <c r="AN118" s="5" t="str">
        <f t="shared" si="21"/>
        <v/>
      </c>
      <c r="AP118" s="5" t="str">
        <f t="shared" si="20"/>
        <v/>
      </c>
      <c r="AS118" s="5">
        <f t="shared" si="17"/>
        <v>887.42399999999998</v>
      </c>
      <c r="AT118" s="5">
        <f t="shared" si="13"/>
        <v>643.38240000000008</v>
      </c>
      <c r="AU118" s="11">
        <f t="shared" si="14"/>
        <v>5.7029573343280685E-3</v>
      </c>
      <c r="AV118" s="5">
        <f t="shared" si="18"/>
        <v>5.7029573343280688</v>
      </c>
    </row>
    <row r="119" spans="1:48" x14ac:dyDescent="0.3">
      <c r="A119" s="1" t="s">
        <v>441</v>
      </c>
      <c r="B119" s="1" t="s">
        <v>151</v>
      </c>
      <c r="C119" s="1" t="s">
        <v>152</v>
      </c>
      <c r="D119" s="1" t="s">
        <v>73</v>
      </c>
      <c r="E119" s="1" t="s">
        <v>57</v>
      </c>
      <c r="F119" s="1" t="s">
        <v>181</v>
      </c>
      <c r="G119" s="1" t="s">
        <v>173</v>
      </c>
      <c r="H119" s="1" t="s">
        <v>182</v>
      </c>
      <c r="I119" s="2">
        <v>118.781469069</v>
      </c>
      <c r="J119" s="2">
        <v>39.950000000000003</v>
      </c>
      <c r="K119" s="2">
        <f t="shared" si="15"/>
        <v>0.26</v>
      </c>
      <c r="L119" s="2">
        <f t="shared" si="16"/>
        <v>0</v>
      </c>
      <c r="P119" s="6">
        <v>0.08</v>
      </c>
      <c r="Q119" s="5">
        <v>90.08</v>
      </c>
      <c r="R119" s="7">
        <v>0.18</v>
      </c>
      <c r="S119" s="5">
        <v>124.83</v>
      </c>
      <c r="AL119" s="5" t="str">
        <f t="shared" si="19"/>
        <v/>
      </c>
      <c r="AN119" s="5" t="str">
        <f t="shared" si="21"/>
        <v/>
      </c>
      <c r="AP119" s="5" t="str">
        <f t="shared" si="20"/>
        <v/>
      </c>
      <c r="AS119" s="5">
        <f t="shared" si="17"/>
        <v>214.91</v>
      </c>
      <c r="AT119" s="5">
        <f t="shared" si="13"/>
        <v>155.80975000000001</v>
      </c>
      <c r="AU119" s="11">
        <f t="shared" si="14"/>
        <v>1.3811014359769909E-3</v>
      </c>
      <c r="AV119" s="5">
        <f t="shared" si="18"/>
        <v>1.3811014359769909</v>
      </c>
    </row>
    <row r="120" spans="1:48" x14ac:dyDescent="0.3">
      <c r="A120" s="1" t="s">
        <v>183</v>
      </c>
      <c r="B120" s="1" t="s">
        <v>184</v>
      </c>
      <c r="C120" s="1" t="s">
        <v>185</v>
      </c>
      <c r="D120" s="1" t="s">
        <v>63</v>
      </c>
      <c r="E120" s="1" t="s">
        <v>98</v>
      </c>
      <c r="F120" s="1" t="s">
        <v>181</v>
      </c>
      <c r="G120" s="1" t="s">
        <v>173</v>
      </c>
      <c r="H120" s="1" t="s">
        <v>182</v>
      </c>
      <c r="I120" s="2">
        <v>150.035663347</v>
      </c>
      <c r="J120" s="2">
        <v>41.38</v>
      </c>
      <c r="K120" s="2">
        <f t="shared" si="15"/>
        <v>9.5599999999999987</v>
      </c>
      <c r="L120" s="2">
        <f t="shared" si="16"/>
        <v>0</v>
      </c>
      <c r="P120" s="6">
        <v>3.21</v>
      </c>
      <c r="Q120" s="5">
        <v>6325.3050000000003</v>
      </c>
      <c r="R120" s="7">
        <v>6.35</v>
      </c>
      <c r="S120" s="5">
        <v>7706.5187499999993</v>
      </c>
      <c r="AL120" s="5" t="str">
        <f t="shared" si="19"/>
        <v/>
      </c>
      <c r="AN120" s="5" t="str">
        <f t="shared" si="21"/>
        <v/>
      </c>
      <c r="AP120" s="5" t="str">
        <f t="shared" si="20"/>
        <v/>
      </c>
      <c r="AS120" s="5">
        <f t="shared" si="17"/>
        <v>14031.82375</v>
      </c>
      <c r="AT120" s="5">
        <f t="shared" si="13"/>
        <v>10173.07221875</v>
      </c>
      <c r="AU120" s="11">
        <f t="shared" si="14"/>
        <v>9.0174361037183209E-2</v>
      </c>
      <c r="AV120" s="5">
        <f t="shared" si="18"/>
        <v>90.174361037183203</v>
      </c>
    </row>
    <row r="121" spans="1:48" x14ac:dyDescent="0.3">
      <c r="A121" s="1" t="s">
        <v>183</v>
      </c>
      <c r="B121" s="1" t="s">
        <v>184</v>
      </c>
      <c r="C121" s="1" t="s">
        <v>185</v>
      </c>
      <c r="D121" s="1" t="s">
        <v>63</v>
      </c>
      <c r="E121" s="1" t="s">
        <v>89</v>
      </c>
      <c r="F121" s="1" t="s">
        <v>181</v>
      </c>
      <c r="G121" s="1" t="s">
        <v>173</v>
      </c>
      <c r="H121" s="1" t="s">
        <v>182</v>
      </c>
      <c r="I121" s="2">
        <v>150.035663347</v>
      </c>
      <c r="J121" s="2">
        <v>28.52</v>
      </c>
      <c r="K121" s="2">
        <f t="shared" si="15"/>
        <v>28.520000000000003</v>
      </c>
      <c r="L121" s="2">
        <f t="shared" si="16"/>
        <v>0</v>
      </c>
      <c r="P121" s="6">
        <v>19.46</v>
      </c>
      <c r="Q121" s="5">
        <v>38345.93</v>
      </c>
      <c r="R121" s="7">
        <v>5.69</v>
      </c>
      <c r="S121" s="5">
        <v>6905.5262500000008</v>
      </c>
      <c r="Z121" s="9">
        <v>0.11</v>
      </c>
      <c r="AA121" s="5">
        <v>16.019850000000002</v>
      </c>
      <c r="AB121" s="10">
        <v>3.26</v>
      </c>
      <c r="AC121" s="5">
        <v>427.30450000000002</v>
      </c>
      <c r="AL121" s="5" t="str">
        <f t="shared" si="19"/>
        <v/>
      </c>
      <c r="AN121" s="5" t="str">
        <f t="shared" si="21"/>
        <v/>
      </c>
      <c r="AP121" s="5" t="str">
        <f t="shared" si="20"/>
        <v/>
      </c>
      <c r="AS121" s="5">
        <f t="shared" si="17"/>
        <v>45694.780599999998</v>
      </c>
      <c r="AT121" s="5">
        <f t="shared" si="13"/>
        <v>33128.715935</v>
      </c>
      <c r="AU121" s="11">
        <f t="shared" si="14"/>
        <v>0.2936537485613212</v>
      </c>
      <c r="AV121" s="5">
        <f t="shared" si="18"/>
        <v>293.65374856132121</v>
      </c>
    </row>
    <row r="122" spans="1:48" x14ac:dyDescent="0.3">
      <c r="A122" s="1" t="s">
        <v>183</v>
      </c>
      <c r="B122" s="1" t="s">
        <v>184</v>
      </c>
      <c r="C122" s="1" t="s">
        <v>185</v>
      </c>
      <c r="D122" s="1" t="s">
        <v>63</v>
      </c>
      <c r="E122" s="1" t="s">
        <v>100</v>
      </c>
      <c r="F122" s="1" t="s">
        <v>181</v>
      </c>
      <c r="G122" s="1" t="s">
        <v>173</v>
      </c>
      <c r="H122" s="1" t="s">
        <v>182</v>
      </c>
      <c r="I122" s="2">
        <v>150.035663347</v>
      </c>
      <c r="J122" s="2">
        <v>38.1</v>
      </c>
      <c r="K122" s="2">
        <f t="shared" si="15"/>
        <v>38.100000000000009</v>
      </c>
      <c r="L122" s="2">
        <f t="shared" si="16"/>
        <v>0</v>
      </c>
      <c r="P122" s="6">
        <v>18.78</v>
      </c>
      <c r="Q122" s="5">
        <v>37005.990000000013</v>
      </c>
      <c r="R122" s="7">
        <v>18.260000000000002</v>
      </c>
      <c r="S122" s="5">
        <v>22160.7925</v>
      </c>
      <c r="T122" s="8">
        <v>1.06</v>
      </c>
      <c r="U122" s="5">
        <v>385.93275000000011</v>
      </c>
      <c r="AL122" s="5" t="str">
        <f t="shared" si="19"/>
        <v/>
      </c>
      <c r="AN122" s="5" t="str">
        <f t="shared" si="21"/>
        <v/>
      </c>
      <c r="AP122" s="5" t="str">
        <f t="shared" si="20"/>
        <v/>
      </c>
      <c r="AS122" s="5">
        <f t="shared" si="17"/>
        <v>59552.715250000016</v>
      </c>
      <c r="AT122" s="5">
        <f t="shared" si="13"/>
        <v>43175.718556250016</v>
      </c>
      <c r="AU122" s="11">
        <f t="shared" si="14"/>
        <v>0.38271062560189784</v>
      </c>
      <c r="AV122" s="5">
        <f t="shared" si="18"/>
        <v>382.71062560189785</v>
      </c>
    </row>
    <row r="123" spans="1:48" x14ac:dyDescent="0.3">
      <c r="A123" s="1" t="s">
        <v>183</v>
      </c>
      <c r="B123" s="1" t="s">
        <v>184</v>
      </c>
      <c r="C123" s="1" t="s">
        <v>185</v>
      </c>
      <c r="D123" s="1" t="s">
        <v>63</v>
      </c>
      <c r="E123" s="1" t="s">
        <v>94</v>
      </c>
      <c r="F123" s="1" t="s">
        <v>181</v>
      </c>
      <c r="G123" s="1" t="s">
        <v>173</v>
      </c>
      <c r="H123" s="1" t="s">
        <v>182</v>
      </c>
      <c r="I123" s="2">
        <v>150.035663347</v>
      </c>
      <c r="J123" s="2">
        <v>40.08</v>
      </c>
      <c r="K123" s="2">
        <f t="shared" si="15"/>
        <v>5.5299999999999994</v>
      </c>
      <c r="L123" s="2">
        <f t="shared" si="16"/>
        <v>0</v>
      </c>
      <c r="P123" s="6">
        <v>4.0999999999999996</v>
      </c>
      <c r="Q123" s="5">
        <v>8079.0499999999993</v>
      </c>
      <c r="R123" s="7">
        <v>0.79</v>
      </c>
      <c r="S123" s="5">
        <v>958.76375000000007</v>
      </c>
      <c r="T123" s="8">
        <v>0.64</v>
      </c>
      <c r="U123" s="5">
        <v>233.01599999999999</v>
      </c>
      <c r="AL123" s="5" t="str">
        <f t="shared" si="19"/>
        <v/>
      </c>
      <c r="AN123" s="5" t="str">
        <f t="shared" si="21"/>
        <v/>
      </c>
      <c r="AP123" s="5" t="str">
        <f t="shared" si="20"/>
        <v/>
      </c>
      <c r="AS123" s="5">
        <f t="shared" si="17"/>
        <v>9270.829749999999</v>
      </c>
      <c r="AT123" s="5">
        <f t="shared" si="13"/>
        <v>6721.3515687499994</v>
      </c>
      <c r="AU123" s="11">
        <f t="shared" si="14"/>
        <v>5.9578224747211417E-2</v>
      </c>
      <c r="AV123" s="5">
        <f t="shared" si="18"/>
        <v>59.578224747211422</v>
      </c>
    </row>
    <row r="124" spans="1:48" x14ac:dyDescent="0.3">
      <c r="A124" s="1" t="s">
        <v>186</v>
      </c>
      <c r="B124" s="1" t="s">
        <v>184</v>
      </c>
      <c r="C124" s="1" t="s">
        <v>187</v>
      </c>
      <c r="D124" s="1" t="s">
        <v>73</v>
      </c>
      <c r="E124" s="1" t="s">
        <v>89</v>
      </c>
      <c r="F124" s="1" t="s">
        <v>181</v>
      </c>
      <c r="G124" s="1" t="s">
        <v>173</v>
      </c>
      <c r="H124" s="1" t="s">
        <v>182</v>
      </c>
      <c r="I124" s="2">
        <v>6.7414928716000002</v>
      </c>
      <c r="J124" s="2">
        <v>5.46</v>
      </c>
      <c r="K124" s="2">
        <f t="shared" si="15"/>
        <v>5.46</v>
      </c>
      <c r="L124" s="2">
        <f t="shared" si="16"/>
        <v>0</v>
      </c>
      <c r="Z124" s="9">
        <v>4.43</v>
      </c>
      <c r="AA124" s="5">
        <v>645.16304999999988</v>
      </c>
      <c r="AB124" s="10">
        <v>1.03</v>
      </c>
      <c r="AC124" s="5">
        <v>135.00725</v>
      </c>
      <c r="AL124" s="5" t="str">
        <f t="shared" ref="AL124:AL187" si="22">IF(AK124&gt;0,AK124*$AL$1,"")</f>
        <v/>
      </c>
      <c r="AN124" s="5" t="str">
        <f t="shared" ref="AN124:AN185" si="23">IF(AM124&gt;0,AM124*$AN$1,"")</f>
        <v/>
      </c>
      <c r="AP124" s="5" t="str">
        <f t="shared" ref="AP124:AP187" si="24">IF(AO124&gt;0,AO124*$AP$1,"")</f>
        <v/>
      </c>
      <c r="AS124" s="5">
        <f t="shared" si="17"/>
        <v>780.17029999999988</v>
      </c>
      <c r="AT124" s="5">
        <f t="shared" si="13"/>
        <v>565.62346749999995</v>
      </c>
      <c r="AU124" s="11">
        <f t="shared" si="14"/>
        <v>5.0137002542301407E-3</v>
      </c>
      <c r="AV124" s="5">
        <f t="shared" si="18"/>
        <v>5.013700254230141</v>
      </c>
    </row>
    <row r="125" spans="1:48" x14ac:dyDescent="0.3">
      <c r="A125" s="1" t="s">
        <v>188</v>
      </c>
      <c r="B125" s="1" t="s">
        <v>184</v>
      </c>
      <c r="C125" s="1" t="s">
        <v>187</v>
      </c>
      <c r="D125" s="1" t="s">
        <v>73</v>
      </c>
      <c r="E125" s="1" t="s">
        <v>89</v>
      </c>
      <c r="F125" s="1" t="s">
        <v>181</v>
      </c>
      <c r="G125" s="1" t="s">
        <v>173</v>
      </c>
      <c r="H125" s="1" t="s">
        <v>182</v>
      </c>
      <c r="I125" s="2">
        <v>5.9355677942899998</v>
      </c>
      <c r="J125" s="2">
        <v>5.19</v>
      </c>
      <c r="K125" s="2">
        <f t="shared" si="15"/>
        <v>5.19</v>
      </c>
      <c r="L125" s="2">
        <f t="shared" si="16"/>
        <v>0</v>
      </c>
      <c r="Z125" s="9">
        <v>0.91</v>
      </c>
      <c r="AA125" s="5">
        <v>132.52785</v>
      </c>
      <c r="AB125" s="10">
        <v>4.28</v>
      </c>
      <c r="AC125" s="5">
        <v>561.00100000000009</v>
      </c>
      <c r="AL125" s="5" t="str">
        <f t="shared" si="22"/>
        <v/>
      </c>
      <c r="AN125" s="5" t="str">
        <f t="shared" si="23"/>
        <v/>
      </c>
      <c r="AP125" s="5" t="str">
        <f t="shared" si="24"/>
        <v/>
      </c>
      <c r="AS125" s="5">
        <f t="shared" si="17"/>
        <v>693.52885000000015</v>
      </c>
      <c r="AT125" s="5">
        <f t="shared" si="13"/>
        <v>502.80841625000005</v>
      </c>
      <c r="AU125" s="11">
        <f t="shared" si="14"/>
        <v>4.4569061031430419E-3</v>
      </c>
      <c r="AV125" s="5">
        <f t="shared" si="18"/>
        <v>4.4569061031430417</v>
      </c>
    </row>
    <row r="126" spans="1:48" x14ac:dyDescent="0.3">
      <c r="A126" s="1" t="s">
        <v>189</v>
      </c>
      <c r="B126" s="1" t="s">
        <v>190</v>
      </c>
      <c r="C126" s="1" t="s">
        <v>191</v>
      </c>
      <c r="D126" s="1" t="s">
        <v>73</v>
      </c>
      <c r="E126" s="1" t="s">
        <v>85</v>
      </c>
      <c r="F126" s="1" t="s">
        <v>192</v>
      </c>
      <c r="G126" s="1" t="s">
        <v>173</v>
      </c>
      <c r="H126" s="1" t="s">
        <v>182</v>
      </c>
      <c r="I126" s="2">
        <v>124.891583899</v>
      </c>
      <c r="J126" s="2">
        <v>39.24</v>
      </c>
      <c r="K126" s="2">
        <f t="shared" si="15"/>
        <v>1.39</v>
      </c>
      <c r="L126" s="2">
        <f t="shared" si="16"/>
        <v>0</v>
      </c>
      <c r="T126" s="8">
        <v>1.39</v>
      </c>
      <c r="U126" s="5">
        <v>506.08162499999997</v>
      </c>
      <c r="AL126" s="5" t="str">
        <f t="shared" si="22"/>
        <v/>
      </c>
      <c r="AN126" s="5" t="str">
        <f t="shared" si="23"/>
        <v/>
      </c>
      <c r="AP126" s="5" t="str">
        <f t="shared" si="24"/>
        <v/>
      </c>
      <c r="AS126" s="5">
        <f t="shared" si="17"/>
        <v>506.08162499999997</v>
      </c>
      <c r="AT126" s="5">
        <f t="shared" si="13"/>
        <v>366.90917812499998</v>
      </c>
      <c r="AU126" s="11">
        <f t="shared" si="14"/>
        <v>3.2522919315484109E-3</v>
      </c>
      <c r="AV126" s="5">
        <f t="shared" si="18"/>
        <v>3.2522919315484109</v>
      </c>
    </row>
    <row r="127" spans="1:48" x14ac:dyDescent="0.3">
      <c r="A127" s="1" t="s">
        <v>189</v>
      </c>
      <c r="B127" s="1" t="s">
        <v>190</v>
      </c>
      <c r="C127" s="1" t="s">
        <v>191</v>
      </c>
      <c r="D127" s="1" t="s">
        <v>73</v>
      </c>
      <c r="E127" s="1" t="s">
        <v>81</v>
      </c>
      <c r="F127" s="1" t="s">
        <v>192</v>
      </c>
      <c r="G127" s="1" t="s">
        <v>173</v>
      </c>
      <c r="H127" s="1" t="s">
        <v>182</v>
      </c>
      <c r="I127" s="2">
        <v>124.891583899</v>
      </c>
      <c r="J127" s="2">
        <v>7.1</v>
      </c>
      <c r="K127" s="2">
        <f t="shared" si="15"/>
        <v>6.4599999999999991</v>
      </c>
      <c r="L127" s="2">
        <f t="shared" si="16"/>
        <v>0</v>
      </c>
      <c r="R127" s="7">
        <v>2.0099999999999998</v>
      </c>
      <c r="S127" s="5">
        <v>2439.38625</v>
      </c>
      <c r="T127" s="8">
        <v>3.61</v>
      </c>
      <c r="U127" s="5">
        <v>1314.355875</v>
      </c>
      <c r="Z127" s="9">
        <v>0.25</v>
      </c>
      <c r="AA127" s="5">
        <v>36.408749999999998</v>
      </c>
      <c r="AB127" s="10">
        <v>0.59</v>
      </c>
      <c r="AC127" s="5">
        <v>77.334250000000011</v>
      </c>
      <c r="AL127" s="5" t="str">
        <f t="shared" si="22"/>
        <v/>
      </c>
      <c r="AN127" s="5" t="str">
        <f t="shared" si="23"/>
        <v/>
      </c>
      <c r="AP127" s="5" t="str">
        <f t="shared" si="24"/>
        <v/>
      </c>
      <c r="AS127" s="5">
        <f t="shared" si="17"/>
        <v>3867.4851249999997</v>
      </c>
      <c r="AT127" s="5">
        <f t="shared" si="13"/>
        <v>2803.9267156249998</v>
      </c>
      <c r="AU127" s="11">
        <f t="shared" si="14"/>
        <v>2.4854075007012942E-2</v>
      </c>
      <c r="AV127" s="5">
        <f t="shared" si="18"/>
        <v>24.854075007012945</v>
      </c>
    </row>
    <row r="128" spans="1:48" x14ac:dyDescent="0.3">
      <c r="A128" s="1" t="s">
        <v>189</v>
      </c>
      <c r="B128" s="1" t="s">
        <v>190</v>
      </c>
      <c r="C128" s="1" t="s">
        <v>191</v>
      </c>
      <c r="D128" s="1" t="s">
        <v>73</v>
      </c>
      <c r="E128" s="1" t="s">
        <v>87</v>
      </c>
      <c r="F128" s="1" t="s">
        <v>192</v>
      </c>
      <c r="G128" s="1" t="s">
        <v>173</v>
      </c>
      <c r="H128" s="1" t="s">
        <v>182</v>
      </c>
      <c r="I128" s="2">
        <v>124.891583899</v>
      </c>
      <c r="J128" s="2">
        <v>37.44</v>
      </c>
      <c r="K128" s="2">
        <f t="shared" si="15"/>
        <v>12.46</v>
      </c>
      <c r="L128" s="2">
        <f t="shared" si="16"/>
        <v>0</v>
      </c>
      <c r="R128" s="7">
        <v>8.35</v>
      </c>
      <c r="S128" s="5">
        <v>10133.768749999999</v>
      </c>
      <c r="T128" s="8">
        <v>3.95</v>
      </c>
      <c r="U128" s="5">
        <v>1438.1456250000001</v>
      </c>
      <c r="Z128" s="9">
        <v>0.08</v>
      </c>
      <c r="AA128" s="5">
        <v>11.6508</v>
      </c>
      <c r="AB128" s="10">
        <v>0.08</v>
      </c>
      <c r="AC128" s="5">
        <v>10.486000000000001</v>
      </c>
      <c r="AL128" s="5" t="str">
        <f t="shared" si="22"/>
        <v/>
      </c>
      <c r="AN128" s="5" t="str">
        <f t="shared" si="23"/>
        <v/>
      </c>
      <c r="AP128" s="5" t="str">
        <f t="shared" si="24"/>
        <v/>
      </c>
      <c r="AS128" s="5">
        <f t="shared" si="17"/>
        <v>11594.051175000001</v>
      </c>
      <c r="AT128" s="5">
        <f t="shared" si="13"/>
        <v>8405.6871018749989</v>
      </c>
      <c r="AU128" s="11">
        <f t="shared" si="14"/>
        <v>7.4508216121088905E-2</v>
      </c>
      <c r="AV128" s="5">
        <f t="shared" si="18"/>
        <v>74.508216121088907</v>
      </c>
    </row>
    <row r="129" spans="1:48" x14ac:dyDescent="0.3">
      <c r="A129" s="1" t="s">
        <v>193</v>
      </c>
      <c r="B129" s="1" t="s">
        <v>194</v>
      </c>
      <c r="C129" s="1" t="s">
        <v>191</v>
      </c>
      <c r="D129" s="1" t="s">
        <v>73</v>
      </c>
      <c r="E129" s="1" t="s">
        <v>81</v>
      </c>
      <c r="F129" s="1" t="s">
        <v>192</v>
      </c>
      <c r="G129" s="1" t="s">
        <v>173</v>
      </c>
      <c r="H129" s="1" t="s">
        <v>182</v>
      </c>
      <c r="I129" s="2">
        <v>28.4203264418</v>
      </c>
      <c r="J129" s="2">
        <v>27.09</v>
      </c>
      <c r="K129" s="2">
        <f t="shared" si="15"/>
        <v>26.72</v>
      </c>
      <c r="L129" s="2">
        <f t="shared" si="16"/>
        <v>0</v>
      </c>
      <c r="P129" s="6">
        <v>0.12</v>
      </c>
      <c r="Q129" s="5">
        <v>236.46</v>
      </c>
      <c r="R129" s="7">
        <v>17.28</v>
      </c>
      <c r="S129" s="5">
        <v>20971.439999999999</v>
      </c>
      <c r="T129" s="8">
        <v>0.16</v>
      </c>
      <c r="U129" s="5">
        <v>58.253999999999998</v>
      </c>
      <c r="Z129" s="9">
        <v>4.3099999999999996</v>
      </c>
      <c r="AA129" s="5">
        <v>627.68684999999994</v>
      </c>
      <c r="AB129" s="10">
        <v>4.8499999999999996</v>
      </c>
      <c r="AC129" s="5">
        <v>635.71375</v>
      </c>
      <c r="AL129" s="5" t="str">
        <f t="shared" si="22"/>
        <v/>
      </c>
      <c r="AN129" s="5" t="str">
        <f t="shared" si="23"/>
        <v/>
      </c>
      <c r="AP129" s="5" t="str">
        <f t="shared" si="24"/>
        <v/>
      </c>
      <c r="AS129" s="5">
        <f t="shared" si="17"/>
        <v>22529.554599999996</v>
      </c>
      <c r="AT129" s="5">
        <f t="shared" si="13"/>
        <v>16333.927084999996</v>
      </c>
      <c r="AU129" s="11">
        <f t="shared" si="14"/>
        <v>0.14478432930055377</v>
      </c>
      <c r="AV129" s="5">
        <f t="shared" si="18"/>
        <v>144.78432930055376</v>
      </c>
    </row>
    <row r="130" spans="1:48" x14ac:dyDescent="0.3">
      <c r="A130" s="1" t="s">
        <v>195</v>
      </c>
      <c r="B130" s="1" t="s">
        <v>194</v>
      </c>
      <c r="C130" s="1" t="s">
        <v>191</v>
      </c>
      <c r="D130" s="1" t="s">
        <v>73</v>
      </c>
      <c r="E130" s="1" t="s">
        <v>81</v>
      </c>
      <c r="F130" s="1" t="s">
        <v>192</v>
      </c>
      <c r="G130" s="1" t="s">
        <v>173</v>
      </c>
      <c r="H130" s="1" t="s">
        <v>182</v>
      </c>
      <c r="I130" s="2">
        <v>3.9375007115799998</v>
      </c>
      <c r="J130" s="2">
        <v>3.31</v>
      </c>
      <c r="K130" s="2">
        <f t="shared" si="15"/>
        <v>3.31</v>
      </c>
      <c r="L130" s="2">
        <f t="shared" si="16"/>
        <v>0</v>
      </c>
      <c r="Z130" s="9">
        <v>1.34</v>
      </c>
      <c r="AA130" s="5">
        <v>195.15090000000001</v>
      </c>
      <c r="AB130" s="10">
        <v>1.97</v>
      </c>
      <c r="AC130" s="5">
        <v>258.21775000000002</v>
      </c>
      <c r="AL130" s="5" t="str">
        <f t="shared" si="22"/>
        <v/>
      </c>
      <c r="AN130" s="5" t="str">
        <f t="shared" si="23"/>
        <v/>
      </c>
      <c r="AP130" s="5" t="str">
        <f t="shared" si="24"/>
        <v/>
      </c>
      <c r="AS130" s="5">
        <f t="shared" si="17"/>
        <v>453.36865</v>
      </c>
      <c r="AT130" s="5">
        <f t="shared" si="13"/>
        <v>328.69227124999998</v>
      </c>
      <c r="AU130" s="11">
        <f t="shared" si="14"/>
        <v>2.9135363340093514E-3</v>
      </c>
      <c r="AV130" s="5">
        <f t="shared" si="18"/>
        <v>2.9135363340093514</v>
      </c>
    </row>
    <row r="131" spans="1:48" x14ac:dyDescent="0.3">
      <c r="A131" s="1" t="s">
        <v>196</v>
      </c>
      <c r="B131" s="1" t="s">
        <v>197</v>
      </c>
      <c r="C131" s="1" t="s">
        <v>198</v>
      </c>
      <c r="D131" s="1" t="s">
        <v>73</v>
      </c>
      <c r="E131" s="1" t="s">
        <v>58</v>
      </c>
      <c r="F131" s="1" t="s">
        <v>174</v>
      </c>
      <c r="G131" s="1" t="s">
        <v>173</v>
      </c>
      <c r="H131" s="1" t="s">
        <v>56</v>
      </c>
      <c r="I131" s="2">
        <v>161.71741558299999</v>
      </c>
      <c r="J131" s="2">
        <v>39.130000000000003</v>
      </c>
      <c r="K131" s="2">
        <f t="shared" si="15"/>
        <v>0.04</v>
      </c>
      <c r="L131" s="2">
        <f t="shared" si="16"/>
        <v>0</v>
      </c>
      <c r="P131" s="6">
        <v>0.04</v>
      </c>
      <c r="Q131" s="5">
        <v>78.820000000000007</v>
      </c>
      <c r="AL131" s="5" t="str">
        <f t="shared" si="22"/>
        <v/>
      </c>
      <c r="AN131" s="5" t="str">
        <f t="shared" si="23"/>
        <v/>
      </c>
      <c r="AP131" s="5" t="str">
        <f t="shared" si="24"/>
        <v/>
      </c>
      <c r="AS131" s="5">
        <f t="shared" si="17"/>
        <v>78.820000000000007</v>
      </c>
      <c r="AT131" s="5">
        <f t="shared" ref="AT131:AT194" si="25">$AS$480*(AU131/100)</f>
        <v>57.144500000000001</v>
      </c>
      <c r="AU131" s="11">
        <f t="shared" ref="AU131:AU194" si="26">(AS131/$AS$480)*72.5</f>
        <v>5.0653024607373511E-4</v>
      </c>
      <c r="AV131" s="5">
        <f t="shared" si="18"/>
        <v>0.50653024607373509</v>
      </c>
    </row>
    <row r="132" spans="1:48" x14ac:dyDescent="0.3">
      <c r="A132" s="1" t="s">
        <v>196</v>
      </c>
      <c r="B132" s="1" t="s">
        <v>197</v>
      </c>
      <c r="C132" s="1" t="s">
        <v>198</v>
      </c>
      <c r="D132" s="1" t="s">
        <v>73</v>
      </c>
      <c r="E132" s="1" t="s">
        <v>59</v>
      </c>
      <c r="F132" s="1" t="s">
        <v>174</v>
      </c>
      <c r="G132" s="1" t="s">
        <v>173</v>
      </c>
      <c r="H132" s="1" t="s">
        <v>56</v>
      </c>
      <c r="I132" s="2">
        <v>161.71741558299999</v>
      </c>
      <c r="J132" s="2">
        <v>40.1</v>
      </c>
      <c r="K132" s="2">
        <f t="shared" ref="K132:K195" si="27">SUM(N132,P132,R132,T132,V132,X132,Z132,AB132,AE132,AG132,AI132)</f>
        <v>0.36</v>
      </c>
      <c r="L132" s="2">
        <f t="shared" ref="L132:L195" si="28">SUM(M132,AD132,AK132,AM132,AO132,AQ132,AR132)</f>
        <v>0</v>
      </c>
      <c r="N132" s="4">
        <v>0.24</v>
      </c>
      <c r="O132" s="5">
        <v>478.59</v>
      </c>
      <c r="P132" s="6">
        <v>0.12</v>
      </c>
      <c r="Q132" s="5">
        <v>236.46</v>
      </c>
      <c r="AL132" s="5" t="str">
        <f t="shared" si="22"/>
        <v/>
      </c>
      <c r="AN132" s="5" t="str">
        <f t="shared" si="23"/>
        <v/>
      </c>
      <c r="AP132" s="5" t="str">
        <f t="shared" si="24"/>
        <v/>
      </c>
      <c r="AS132" s="5">
        <f t="shared" ref="AS132:AS195" si="29">SUM(O132,Q132,S132,U132,W132,Y132,AA132,AC132,AF132,AH132,AJ132)</f>
        <v>715.05</v>
      </c>
      <c r="AT132" s="5">
        <f t="shared" si="25"/>
        <v>518.41125</v>
      </c>
      <c r="AU132" s="11">
        <f t="shared" si="26"/>
        <v>4.595210003235527E-3</v>
      </c>
      <c r="AV132" s="5">
        <f t="shared" ref="AV132:AV195" si="30">(AU132/100)*$AV$1</f>
        <v>4.5952100032355272</v>
      </c>
    </row>
    <row r="133" spans="1:48" x14ac:dyDescent="0.3">
      <c r="A133" s="1" t="s">
        <v>199</v>
      </c>
      <c r="B133" s="1" t="s">
        <v>200</v>
      </c>
      <c r="C133" s="1" t="s">
        <v>201</v>
      </c>
      <c r="D133" s="1" t="s">
        <v>63</v>
      </c>
      <c r="E133" s="1" t="s">
        <v>65</v>
      </c>
      <c r="F133" s="1" t="s">
        <v>174</v>
      </c>
      <c r="G133" s="1" t="s">
        <v>173</v>
      </c>
      <c r="H133" s="1" t="s">
        <v>56</v>
      </c>
      <c r="I133" s="2">
        <v>157.42294413100001</v>
      </c>
      <c r="J133" s="2">
        <v>39.33</v>
      </c>
      <c r="K133" s="2">
        <f t="shared" si="27"/>
        <v>39.29</v>
      </c>
      <c r="L133" s="2">
        <f t="shared" si="28"/>
        <v>0.03</v>
      </c>
      <c r="N133" s="4">
        <v>23.06</v>
      </c>
      <c r="O133" s="5">
        <v>45984.522499999999</v>
      </c>
      <c r="P133" s="6">
        <v>16.23</v>
      </c>
      <c r="Q133" s="5">
        <v>31981.215</v>
      </c>
      <c r="AL133" s="5" t="str">
        <f t="shared" si="22"/>
        <v/>
      </c>
      <c r="AM133" s="3">
        <v>0.03</v>
      </c>
      <c r="AN133" s="5">
        <f t="shared" si="23"/>
        <v>155.63999999999999</v>
      </c>
      <c r="AP133" s="5" t="str">
        <f t="shared" si="24"/>
        <v/>
      </c>
      <c r="AS133" s="5">
        <f t="shared" si="29"/>
        <v>77965.737500000003</v>
      </c>
      <c r="AT133" s="5">
        <f t="shared" si="25"/>
        <v>56525.159687499996</v>
      </c>
      <c r="AU133" s="11">
        <f t="shared" si="26"/>
        <v>0.50104039839121084</v>
      </c>
      <c r="AV133" s="5">
        <f t="shared" si="30"/>
        <v>501.04039839121083</v>
      </c>
    </row>
    <row r="134" spans="1:48" x14ac:dyDescent="0.3">
      <c r="A134" s="1" t="s">
        <v>199</v>
      </c>
      <c r="B134" s="1" t="s">
        <v>200</v>
      </c>
      <c r="C134" s="1" t="s">
        <v>201</v>
      </c>
      <c r="D134" s="1" t="s">
        <v>63</v>
      </c>
      <c r="E134" s="1" t="s">
        <v>66</v>
      </c>
      <c r="F134" s="1" t="s">
        <v>174</v>
      </c>
      <c r="G134" s="1" t="s">
        <v>173</v>
      </c>
      <c r="H134" s="1" t="s">
        <v>56</v>
      </c>
      <c r="I134" s="2">
        <v>157.42294413100001</v>
      </c>
      <c r="J134" s="2">
        <v>38.49</v>
      </c>
      <c r="K134" s="2">
        <f t="shared" si="27"/>
        <v>19.350000000000001</v>
      </c>
      <c r="L134" s="2">
        <f t="shared" si="28"/>
        <v>0</v>
      </c>
      <c r="P134" s="6">
        <v>19.350000000000001</v>
      </c>
      <c r="Q134" s="5">
        <v>38129.175000000003</v>
      </c>
      <c r="AL134" s="5" t="str">
        <f t="shared" si="22"/>
        <v/>
      </c>
      <c r="AN134" s="5" t="str">
        <f t="shared" si="23"/>
        <v/>
      </c>
      <c r="AP134" s="5" t="str">
        <f t="shared" si="24"/>
        <v/>
      </c>
      <c r="AS134" s="5">
        <f t="shared" si="29"/>
        <v>38129.175000000003</v>
      </c>
      <c r="AT134" s="5">
        <f t="shared" si="25"/>
        <v>27643.651875000003</v>
      </c>
      <c r="AU134" s="11">
        <f t="shared" si="26"/>
        <v>0.2450340065381694</v>
      </c>
      <c r="AV134" s="5">
        <f t="shared" si="30"/>
        <v>245.03400653816939</v>
      </c>
    </row>
    <row r="135" spans="1:48" x14ac:dyDescent="0.3">
      <c r="A135" s="1" t="s">
        <v>199</v>
      </c>
      <c r="B135" s="1" t="s">
        <v>200</v>
      </c>
      <c r="C135" s="1" t="s">
        <v>201</v>
      </c>
      <c r="D135" s="1" t="s">
        <v>63</v>
      </c>
      <c r="E135" s="1" t="s">
        <v>75</v>
      </c>
      <c r="F135" s="1" t="s">
        <v>174</v>
      </c>
      <c r="G135" s="1" t="s">
        <v>173</v>
      </c>
      <c r="H135" s="1" t="s">
        <v>56</v>
      </c>
      <c r="I135" s="2">
        <v>157.42294413100001</v>
      </c>
      <c r="J135" s="2">
        <v>37.35</v>
      </c>
      <c r="K135" s="2">
        <f t="shared" si="27"/>
        <v>32.57</v>
      </c>
      <c r="L135" s="2">
        <f t="shared" si="28"/>
        <v>0</v>
      </c>
      <c r="P135" s="6">
        <v>32.57</v>
      </c>
      <c r="Q135" s="5">
        <v>64179.184999999998</v>
      </c>
      <c r="AL135" s="5" t="str">
        <f t="shared" si="22"/>
        <v/>
      </c>
      <c r="AN135" s="5" t="str">
        <f t="shared" si="23"/>
        <v/>
      </c>
      <c r="AP135" s="5" t="str">
        <f t="shared" si="24"/>
        <v/>
      </c>
      <c r="AS135" s="5">
        <f t="shared" si="29"/>
        <v>64179.184999999998</v>
      </c>
      <c r="AT135" s="5">
        <f t="shared" si="25"/>
        <v>46529.909125000006</v>
      </c>
      <c r="AU135" s="11">
        <f t="shared" si="26"/>
        <v>0.41244225286553882</v>
      </c>
      <c r="AV135" s="5">
        <f t="shared" si="30"/>
        <v>412.44225286553888</v>
      </c>
    </row>
    <row r="136" spans="1:48" x14ac:dyDescent="0.3">
      <c r="A136" s="1" t="s">
        <v>199</v>
      </c>
      <c r="B136" s="1" t="s">
        <v>200</v>
      </c>
      <c r="C136" s="1" t="s">
        <v>201</v>
      </c>
      <c r="D136" s="1" t="s">
        <v>63</v>
      </c>
      <c r="E136" s="1" t="s">
        <v>76</v>
      </c>
      <c r="F136" s="1" t="s">
        <v>174</v>
      </c>
      <c r="G136" s="1" t="s">
        <v>173</v>
      </c>
      <c r="H136" s="1" t="s">
        <v>56</v>
      </c>
      <c r="I136" s="2">
        <v>157.42294413100001</v>
      </c>
      <c r="J136" s="2">
        <v>38.29</v>
      </c>
      <c r="K136" s="2">
        <f t="shared" si="27"/>
        <v>38.26</v>
      </c>
      <c r="L136" s="2">
        <f t="shared" si="28"/>
        <v>0</v>
      </c>
      <c r="N136" s="4">
        <v>4.83</v>
      </c>
      <c r="O136" s="5">
        <v>9691.4475000000002</v>
      </c>
      <c r="P136" s="6">
        <v>33.43</v>
      </c>
      <c r="Q136" s="5">
        <v>65873.815000000002</v>
      </c>
      <c r="AL136" s="5" t="str">
        <f t="shared" si="22"/>
        <v/>
      </c>
      <c r="AN136" s="5" t="str">
        <f t="shared" si="23"/>
        <v/>
      </c>
      <c r="AP136" s="5" t="str">
        <f t="shared" si="24"/>
        <v/>
      </c>
      <c r="AS136" s="5">
        <f t="shared" si="29"/>
        <v>75565.262499999997</v>
      </c>
      <c r="AT136" s="5">
        <f t="shared" si="25"/>
        <v>54784.815312500003</v>
      </c>
      <c r="AU136" s="11">
        <f t="shared" si="26"/>
        <v>0.48561394327266416</v>
      </c>
      <c r="AV136" s="5">
        <f t="shared" si="30"/>
        <v>485.61394327266419</v>
      </c>
    </row>
    <row r="137" spans="1:48" x14ac:dyDescent="0.3">
      <c r="A137" s="1" t="s">
        <v>202</v>
      </c>
      <c r="B137" s="1" t="s">
        <v>203</v>
      </c>
      <c r="C137" s="1" t="s">
        <v>204</v>
      </c>
      <c r="D137" s="1" t="s">
        <v>63</v>
      </c>
      <c r="E137" s="1" t="s">
        <v>98</v>
      </c>
      <c r="F137" s="1" t="s">
        <v>174</v>
      </c>
      <c r="G137" s="1" t="s">
        <v>173</v>
      </c>
      <c r="H137" s="1" t="s">
        <v>56</v>
      </c>
      <c r="I137" s="2">
        <v>132.75470671599999</v>
      </c>
      <c r="J137" s="2">
        <v>38.64</v>
      </c>
      <c r="K137" s="2">
        <f t="shared" si="27"/>
        <v>19.579999999999998</v>
      </c>
      <c r="L137" s="2">
        <f t="shared" si="28"/>
        <v>0</v>
      </c>
      <c r="P137" s="6">
        <v>8.76</v>
      </c>
      <c r="Q137" s="5">
        <v>17261.580000000002</v>
      </c>
      <c r="R137" s="7">
        <v>10.82</v>
      </c>
      <c r="S137" s="5">
        <v>13131.422500000001</v>
      </c>
      <c r="AL137" s="5" t="str">
        <f t="shared" si="22"/>
        <v/>
      </c>
      <c r="AN137" s="5" t="str">
        <f t="shared" si="23"/>
        <v/>
      </c>
      <c r="AP137" s="5" t="str">
        <f t="shared" si="24"/>
        <v/>
      </c>
      <c r="AS137" s="5">
        <f t="shared" si="29"/>
        <v>30393.002500000002</v>
      </c>
      <c r="AT137" s="5">
        <f t="shared" si="25"/>
        <v>22034.926812500002</v>
      </c>
      <c r="AU137" s="11">
        <f t="shared" si="26"/>
        <v>0.19531813036341852</v>
      </c>
      <c r="AV137" s="5">
        <f t="shared" si="30"/>
        <v>195.3181303634185</v>
      </c>
    </row>
    <row r="138" spans="1:48" x14ac:dyDescent="0.3">
      <c r="A138" s="1" t="s">
        <v>202</v>
      </c>
      <c r="B138" s="1" t="s">
        <v>203</v>
      </c>
      <c r="C138" s="1" t="s">
        <v>204</v>
      </c>
      <c r="D138" s="1" t="s">
        <v>63</v>
      </c>
      <c r="E138" s="1" t="s">
        <v>89</v>
      </c>
      <c r="F138" s="1" t="s">
        <v>174</v>
      </c>
      <c r="G138" s="1" t="s">
        <v>173</v>
      </c>
      <c r="H138" s="1" t="s">
        <v>56</v>
      </c>
      <c r="I138" s="2">
        <v>132.75470671599999</v>
      </c>
      <c r="J138" s="2">
        <v>26.87</v>
      </c>
      <c r="K138" s="2">
        <f t="shared" si="27"/>
        <v>2.95</v>
      </c>
      <c r="L138" s="2">
        <f t="shared" si="28"/>
        <v>0</v>
      </c>
      <c r="R138" s="7">
        <v>2.95</v>
      </c>
      <c r="S138" s="5">
        <v>3580.1937499999999</v>
      </c>
      <c r="AL138" s="5" t="str">
        <f t="shared" si="22"/>
        <v/>
      </c>
      <c r="AN138" s="5" t="str">
        <f t="shared" si="23"/>
        <v/>
      </c>
      <c r="AP138" s="5" t="str">
        <f t="shared" si="24"/>
        <v/>
      </c>
      <c r="AS138" s="5">
        <f t="shared" si="29"/>
        <v>3580.1937499999999</v>
      </c>
      <c r="AT138" s="5">
        <f t="shared" si="25"/>
        <v>2595.6404687499999</v>
      </c>
      <c r="AU138" s="11">
        <f t="shared" si="26"/>
        <v>2.3007820618867653E-2</v>
      </c>
      <c r="AV138" s="5">
        <f t="shared" si="30"/>
        <v>23.007820618867651</v>
      </c>
    </row>
    <row r="139" spans="1:48" x14ac:dyDescent="0.3">
      <c r="A139" s="1" t="s">
        <v>202</v>
      </c>
      <c r="B139" s="1" t="s">
        <v>203</v>
      </c>
      <c r="C139" s="1" t="s">
        <v>204</v>
      </c>
      <c r="D139" s="1" t="s">
        <v>63</v>
      </c>
      <c r="E139" s="1" t="s">
        <v>100</v>
      </c>
      <c r="F139" s="1" t="s">
        <v>174</v>
      </c>
      <c r="G139" s="1" t="s">
        <v>173</v>
      </c>
      <c r="H139" s="1" t="s">
        <v>56</v>
      </c>
      <c r="I139" s="2">
        <v>132.75470671599999</v>
      </c>
      <c r="J139" s="2">
        <v>26.67</v>
      </c>
      <c r="K139" s="2">
        <f t="shared" si="27"/>
        <v>25.84</v>
      </c>
      <c r="L139" s="2">
        <f t="shared" si="28"/>
        <v>0</v>
      </c>
      <c r="R139" s="7">
        <v>25.28</v>
      </c>
      <c r="S139" s="5">
        <v>30680.44</v>
      </c>
      <c r="T139" s="8">
        <v>0.56000000000000005</v>
      </c>
      <c r="U139" s="5">
        <v>203.88900000000001</v>
      </c>
      <c r="AL139" s="5" t="str">
        <f t="shared" si="22"/>
        <v/>
      </c>
      <c r="AN139" s="5" t="str">
        <f t="shared" si="23"/>
        <v/>
      </c>
      <c r="AP139" s="5" t="str">
        <f t="shared" si="24"/>
        <v/>
      </c>
      <c r="AS139" s="5">
        <f t="shared" si="29"/>
        <v>30884.328999999998</v>
      </c>
      <c r="AT139" s="5">
        <f t="shared" si="25"/>
        <v>22391.138525000002</v>
      </c>
      <c r="AU139" s="11">
        <f t="shared" si="26"/>
        <v>0.19847559969794715</v>
      </c>
      <c r="AV139" s="5">
        <f t="shared" si="30"/>
        <v>198.47559969794716</v>
      </c>
    </row>
    <row r="140" spans="1:48" x14ac:dyDescent="0.3">
      <c r="A140" s="1" t="s">
        <v>202</v>
      </c>
      <c r="B140" s="1" t="s">
        <v>203</v>
      </c>
      <c r="C140" s="1" t="s">
        <v>204</v>
      </c>
      <c r="D140" s="1" t="s">
        <v>63</v>
      </c>
      <c r="E140" s="1" t="s">
        <v>94</v>
      </c>
      <c r="F140" s="1" t="s">
        <v>174</v>
      </c>
      <c r="G140" s="1" t="s">
        <v>173</v>
      </c>
      <c r="H140" s="1" t="s">
        <v>56</v>
      </c>
      <c r="I140" s="2">
        <v>132.75470671599999</v>
      </c>
      <c r="J140" s="2">
        <v>38.590000000000003</v>
      </c>
      <c r="K140" s="2">
        <f t="shared" si="27"/>
        <v>38.590000000000003</v>
      </c>
      <c r="L140" s="2">
        <f t="shared" si="28"/>
        <v>0</v>
      </c>
      <c r="P140" s="6">
        <v>18.760000000000002</v>
      </c>
      <c r="Q140" s="5">
        <v>36966.58</v>
      </c>
      <c r="R140" s="7">
        <v>19.829999999999998</v>
      </c>
      <c r="S140" s="5">
        <v>24066.18375</v>
      </c>
      <c r="AL140" s="5" t="str">
        <f t="shared" si="22"/>
        <v/>
      </c>
      <c r="AN140" s="5" t="str">
        <f t="shared" si="23"/>
        <v/>
      </c>
      <c r="AP140" s="5" t="str">
        <f t="shared" si="24"/>
        <v/>
      </c>
      <c r="AS140" s="5">
        <f t="shared" si="29"/>
        <v>61032.763749999998</v>
      </c>
      <c r="AT140" s="5">
        <f t="shared" si="25"/>
        <v>44248.753718750006</v>
      </c>
      <c r="AU140" s="11">
        <f t="shared" si="26"/>
        <v>0.39222203553473284</v>
      </c>
      <c r="AV140" s="5">
        <f t="shared" si="30"/>
        <v>392.22203553473287</v>
      </c>
    </row>
    <row r="141" spans="1:48" x14ac:dyDescent="0.3">
      <c r="A141" s="1" t="s">
        <v>205</v>
      </c>
      <c r="B141" s="1" t="s">
        <v>206</v>
      </c>
      <c r="C141" s="1" t="s">
        <v>127</v>
      </c>
      <c r="D141" s="1" t="s">
        <v>128</v>
      </c>
      <c r="E141" s="1" t="s">
        <v>100</v>
      </c>
      <c r="F141" s="1" t="s">
        <v>174</v>
      </c>
      <c r="G141" s="1" t="s">
        <v>173</v>
      </c>
      <c r="H141" s="1" t="s">
        <v>56</v>
      </c>
      <c r="I141" s="2">
        <v>26.049869088299999</v>
      </c>
      <c r="J141" s="2">
        <v>12.94</v>
      </c>
      <c r="K141" s="2">
        <f t="shared" si="27"/>
        <v>0</v>
      </c>
      <c r="L141" s="2">
        <f t="shared" si="28"/>
        <v>2.19</v>
      </c>
      <c r="AD141" s="2">
        <v>2.19</v>
      </c>
      <c r="AL141" s="5" t="str">
        <f t="shared" si="22"/>
        <v/>
      </c>
      <c r="AN141" s="5" t="str">
        <f t="shared" si="23"/>
        <v/>
      </c>
      <c r="AP141" s="5" t="str">
        <f t="shared" si="24"/>
        <v/>
      </c>
      <c r="AS141" s="5">
        <f t="shared" si="29"/>
        <v>0</v>
      </c>
      <c r="AT141" s="5">
        <f t="shared" si="25"/>
        <v>0</v>
      </c>
      <c r="AU141" s="11">
        <f t="shared" si="26"/>
        <v>0</v>
      </c>
      <c r="AV141" s="5">
        <f t="shared" si="30"/>
        <v>0</v>
      </c>
    </row>
    <row r="142" spans="1:48" x14ac:dyDescent="0.3">
      <c r="A142" s="1" t="s">
        <v>207</v>
      </c>
      <c r="B142" s="1" t="s">
        <v>169</v>
      </c>
      <c r="C142" s="1" t="s">
        <v>170</v>
      </c>
      <c r="D142" s="1" t="s">
        <v>63</v>
      </c>
      <c r="E142" s="1" t="s">
        <v>85</v>
      </c>
      <c r="F142" s="1" t="s">
        <v>175</v>
      </c>
      <c r="G142" s="1" t="s">
        <v>173</v>
      </c>
      <c r="H142" s="1" t="s">
        <v>56</v>
      </c>
      <c r="I142" s="2">
        <v>160.820566034</v>
      </c>
      <c r="J142" s="2">
        <v>37.99</v>
      </c>
      <c r="K142" s="2">
        <f t="shared" si="27"/>
        <v>33.54</v>
      </c>
      <c r="L142" s="2">
        <f t="shared" si="28"/>
        <v>4.33</v>
      </c>
      <c r="M142" s="3">
        <v>4.33</v>
      </c>
      <c r="P142" s="6">
        <v>2.13</v>
      </c>
      <c r="Q142" s="5">
        <v>4197.165</v>
      </c>
      <c r="R142" s="7">
        <v>26.25</v>
      </c>
      <c r="S142" s="5">
        <v>31857.65625</v>
      </c>
      <c r="T142" s="8">
        <v>5.16</v>
      </c>
      <c r="U142" s="5">
        <v>1878.6914999999999</v>
      </c>
      <c r="AL142" s="5" t="str">
        <f t="shared" si="22"/>
        <v/>
      </c>
      <c r="AN142" s="5" t="str">
        <f t="shared" si="23"/>
        <v/>
      </c>
      <c r="AP142" s="5" t="str">
        <f t="shared" si="24"/>
        <v/>
      </c>
      <c r="AS142" s="5">
        <f t="shared" si="29"/>
        <v>37933.512750000002</v>
      </c>
      <c r="AT142" s="5">
        <f t="shared" si="25"/>
        <v>27501.796743750001</v>
      </c>
      <c r="AU142" s="11">
        <f t="shared" si="26"/>
        <v>0.2437765991842003</v>
      </c>
      <c r="AV142" s="5">
        <f t="shared" si="30"/>
        <v>243.77659918420034</v>
      </c>
    </row>
    <row r="143" spans="1:48" x14ac:dyDescent="0.3">
      <c r="A143" s="1" t="s">
        <v>207</v>
      </c>
      <c r="B143" s="1" t="s">
        <v>169</v>
      </c>
      <c r="C143" s="1" t="s">
        <v>170</v>
      </c>
      <c r="D143" s="1" t="s">
        <v>63</v>
      </c>
      <c r="E143" s="1" t="s">
        <v>81</v>
      </c>
      <c r="F143" s="1" t="s">
        <v>175</v>
      </c>
      <c r="G143" s="1" t="s">
        <v>173</v>
      </c>
      <c r="H143" s="1" t="s">
        <v>56</v>
      </c>
      <c r="I143" s="2">
        <v>160.820566034</v>
      </c>
      <c r="J143" s="2">
        <v>38.39</v>
      </c>
      <c r="K143" s="2">
        <f t="shared" si="27"/>
        <v>34.25</v>
      </c>
      <c r="L143" s="2">
        <f t="shared" si="28"/>
        <v>0.09</v>
      </c>
      <c r="R143" s="7">
        <v>34.25</v>
      </c>
      <c r="S143" s="5">
        <v>41566.65625</v>
      </c>
      <c r="AL143" s="5" t="str">
        <f t="shared" si="22"/>
        <v/>
      </c>
      <c r="AM143" s="3">
        <v>0.09</v>
      </c>
      <c r="AN143" s="5">
        <f t="shared" si="23"/>
        <v>466.91999999999996</v>
      </c>
      <c r="AP143" s="5" t="str">
        <f t="shared" si="24"/>
        <v/>
      </c>
      <c r="AS143" s="5">
        <f t="shared" si="29"/>
        <v>41566.65625</v>
      </c>
      <c r="AT143" s="5">
        <f t="shared" si="25"/>
        <v>30135.825781249998</v>
      </c>
      <c r="AU143" s="11">
        <f t="shared" si="26"/>
        <v>0.26712469701566682</v>
      </c>
      <c r="AV143" s="5">
        <f t="shared" si="30"/>
        <v>267.12469701566681</v>
      </c>
    </row>
    <row r="144" spans="1:48" x14ac:dyDescent="0.3">
      <c r="A144" s="1" t="s">
        <v>207</v>
      </c>
      <c r="B144" s="1" t="s">
        <v>169</v>
      </c>
      <c r="C144" s="1" t="s">
        <v>170</v>
      </c>
      <c r="D144" s="1" t="s">
        <v>63</v>
      </c>
      <c r="E144" s="1" t="s">
        <v>87</v>
      </c>
      <c r="F144" s="1" t="s">
        <v>175</v>
      </c>
      <c r="G144" s="1" t="s">
        <v>173</v>
      </c>
      <c r="H144" s="1" t="s">
        <v>56</v>
      </c>
      <c r="I144" s="2">
        <v>160.820566034</v>
      </c>
      <c r="J144" s="2">
        <v>40.24</v>
      </c>
      <c r="K144" s="2">
        <f t="shared" si="27"/>
        <v>37.949999999999996</v>
      </c>
      <c r="L144" s="2">
        <f t="shared" si="28"/>
        <v>6.0000000000000005E-2</v>
      </c>
      <c r="N144" s="4">
        <v>6.52</v>
      </c>
      <c r="O144" s="5">
        <v>13001.695</v>
      </c>
      <c r="P144" s="6">
        <v>17.899999999999999</v>
      </c>
      <c r="Q144" s="5">
        <v>35271.949999999997</v>
      </c>
      <c r="R144" s="7">
        <v>13.53</v>
      </c>
      <c r="S144" s="5">
        <v>16420.346249999999</v>
      </c>
      <c r="AL144" s="5" t="str">
        <f t="shared" si="22"/>
        <v/>
      </c>
      <c r="AM144" s="3">
        <v>0.05</v>
      </c>
      <c r="AN144" s="5">
        <f t="shared" si="23"/>
        <v>259.40000000000003</v>
      </c>
      <c r="AP144" s="5" t="str">
        <f t="shared" si="24"/>
        <v/>
      </c>
      <c r="AQ144" s="2">
        <v>0.01</v>
      </c>
      <c r="AS144" s="5">
        <f t="shared" si="29"/>
        <v>64693.991249999992</v>
      </c>
      <c r="AT144" s="5">
        <f t="shared" si="25"/>
        <v>46903.143656249995</v>
      </c>
      <c r="AU144" s="11">
        <f t="shared" si="26"/>
        <v>0.41575061288194065</v>
      </c>
      <c r="AV144" s="5">
        <f t="shared" si="30"/>
        <v>415.75061288194064</v>
      </c>
    </row>
    <row r="145" spans="1:48" x14ac:dyDescent="0.3">
      <c r="A145" s="1" t="s">
        <v>207</v>
      </c>
      <c r="B145" s="1" t="s">
        <v>169</v>
      </c>
      <c r="C145" s="1" t="s">
        <v>170</v>
      </c>
      <c r="D145" s="1" t="s">
        <v>63</v>
      </c>
      <c r="E145" s="1" t="s">
        <v>84</v>
      </c>
      <c r="F145" s="1" t="s">
        <v>175</v>
      </c>
      <c r="G145" s="1" t="s">
        <v>173</v>
      </c>
      <c r="H145" s="1" t="s">
        <v>56</v>
      </c>
      <c r="I145" s="2">
        <v>160.820566034</v>
      </c>
      <c r="J145" s="2">
        <v>40.24</v>
      </c>
      <c r="K145" s="2">
        <f t="shared" si="27"/>
        <v>39.49</v>
      </c>
      <c r="L145" s="2">
        <f t="shared" si="28"/>
        <v>0.39</v>
      </c>
      <c r="M145" s="3">
        <v>0.33</v>
      </c>
      <c r="N145" s="4">
        <v>3.27</v>
      </c>
      <c r="O145" s="5">
        <v>6520.7887499999997</v>
      </c>
      <c r="P145" s="6">
        <v>34.74</v>
      </c>
      <c r="Q145" s="5">
        <v>68455.17</v>
      </c>
      <c r="R145" s="7">
        <v>1.48</v>
      </c>
      <c r="S145" s="5">
        <v>1796.165</v>
      </c>
      <c r="AL145" s="5" t="str">
        <f t="shared" si="22"/>
        <v/>
      </c>
      <c r="AN145" s="5" t="str">
        <f t="shared" si="23"/>
        <v/>
      </c>
      <c r="AO145" s="2">
        <v>0.03</v>
      </c>
      <c r="AP145" s="5">
        <f t="shared" si="24"/>
        <v>0.03</v>
      </c>
      <c r="AQ145" s="2">
        <v>0.03</v>
      </c>
      <c r="AS145" s="5">
        <f t="shared" si="29"/>
        <v>76772.123749999984</v>
      </c>
      <c r="AT145" s="5">
        <f t="shared" si="25"/>
        <v>55659.789718749984</v>
      </c>
      <c r="AU145" s="11">
        <f t="shared" si="26"/>
        <v>0.49336973781642646</v>
      </c>
      <c r="AV145" s="5">
        <f t="shared" si="30"/>
        <v>493.36973781642644</v>
      </c>
    </row>
    <row r="146" spans="1:48" x14ac:dyDescent="0.3">
      <c r="A146" s="1" t="s">
        <v>208</v>
      </c>
      <c r="B146" s="1" t="s">
        <v>131</v>
      </c>
      <c r="C146" s="1" t="s">
        <v>132</v>
      </c>
      <c r="D146" s="1" t="s">
        <v>113</v>
      </c>
      <c r="E146" s="1" t="s">
        <v>57</v>
      </c>
      <c r="F146" s="1" t="s">
        <v>175</v>
      </c>
      <c r="G146" s="1" t="s">
        <v>173</v>
      </c>
      <c r="H146" s="1" t="s">
        <v>56</v>
      </c>
      <c r="I146" s="2">
        <v>440.88683226500001</v>
      </c>
      <c r="J146" s="2">
        <v>39.33</v>
      </c>
      <c r="K146" s="2">
        <f t="shared" si="27"/>
        <v>0</v>
      </c>
      <c r="L146" s="2">
        <f t="shared" si="28"/>
        <v>39.33</v>
      </c>
      <c r="AL146" s="5" t="str">
        <f t="shared" si="22"/>
        <v/>
      </c>
      <c r="AO146" s="2">
        <v>0.61</v>
      </c>
      <c r="AQ146" s="2">
        <v>0.92</v>
      </c>
      <c r="AR146" s="2">
        <v>37.799999999999997</v>
      </c>
      <c r="AS146" s="5">
        <f t="shared" si="29"/>
        <v>0</v>
      </c>
      <c r="AT146" s="5">
        <f t="shared" si="25"/>
        <v>0</v>
      </c>
      <c r="AU146" s="11">
        <f t="shared" si="26"/>
        <v>0</v>
      </c>
      <c r="AV146" s="5">
        <f t="shared" si="30"/>
        <v>0</v>
      </c>
    </row>
    <row r="147" spans="1:48" x14ac:dyDescent="0.3">
      <c r="A147" s="1" t="s">
        <v>208</v>
      </c>
      <c r="B147" s="1" t="s">
        <v>131</v>
      </c>
      <c r="C147" s="1" t="s">
        <v>132</v>
      </c>
      <c r="D147" s="1" t="s">
        <v>113</v>
      </c>
      <c r="E147" s="1" t="s">
        <v>58</v>
      </c>
      <c r="F147" s="1" t="s">
        <v>175</v>
      </c>
      <c r="G147" s="1" t="s">
        <v>173</v>
      </c>
      <c r="H147" s="1" t="s">
        <v>56</v>
      </c>
      <c r="I147" s="2">
        <v>440.88683226500001</v>
      </c>
      <c r="J147" s="2">
        <v>39.97</v>
      </c>
      <c r="K147" s="2">
        <f t="shared" si="27"/>
        <v>0</v>
      </c>
      <c r="L147" s="2">
        <f t="shared" si="28"/>
        <v>39.970000000000006</v>
      </c>
      <c r="AL147" s="5" t="str">
        <f t="shared" si="22"/>
        <v/>
      </c>
      <c r="AO147" s="2">
        <v>1.17</v>
      </c>
      <c r="AQ147" s="2">
        <v>1.78</v>
      </c>
      <c r="AR147" s="2">
        <v>37.020000000000003</v>
      </c>
      <c r="AS147" s="5">
        <f t="shared" si="29"/>
        <v>0</v>
      </c>
      <c r="AT147" s="5">
        <f t="shared" si="25"/>
        <v>0</v>
      </c>
      <c r="AU147" s="11">
        <f t="shared" si="26"/>
        <v>0</v>
      </c>
      <c r="AV147" s="5">
        <f t="shared" si="30"/>
        <v>0</v>
      </c>
    </row>
    <row r="148" spans="1:48" x14ac:dyDescent="0.3">
      <c r="A148" s="1" t="s">
        <v>208</v>
      </c>
      <c r="B148" s="1" t="s">
        <v>131</v>
      </c>
      <c r="C148" s="1" t="s">
        <v>132</v>
      </c>
      <c r="D148" s="1" t="s">
        <v>113</v>
      </c>
      <c r="E148" s="1" t="s">
        <v>59</v>
      </c>
      <c r="F148" s="1" t="s">
        <v>175</v>
      </c>
      <c r="G148" s="1" t="s">
        <v>173</v>
      </c>
      <c r="H148" s="1" t="s">
        <v>56</v>
      </c>
      <c r="I148" s="2">
        <v>440.88683226500001</v>
      </c>
      <c r="J148" s="2">
        <v>39.97</v>
      </c>
      <c r="K148" s="2">
        <f t="shared" si="27"/>
        <v>0</v>
      </c>
      <c r="L148" s="2">
        <f t="shared" si="28"/>
        <v>39.97</v>
      </c>
      <c r="AL148" s="5" t="str">
        <f t="shared" si="22"/>
        <v/>
      </c>
      <c r="AP148" s="5" t="str">
        <f t="shared" si="24"/>
        <v/>
      </c>
      <c r="AR148" s="2">
        <v>39.97</v>
      </c>
      <c r="AS148" s="5">
        <f t="shared" si="29"/>
        <v>0</v>
      </c>
      <c r="AT148" s="5">
        <f t="shared" si="25"/>
        <v>0</v>
      </c>
      <c r="AU148" s="11">
        <f t="shared" si="26"/>
        <v>0</v>
      </c>
      <c r="AV148" s="5">
        <f t="shared" si="30"/>
        <v>0</v>
      </c>
    </row>
    <row r="149" spans="1:48" x14ac:dyDescent="0.3">
      <c r="A149" s="1" t="s">
        <v>208</v>
      </c>
      <c r="B149" s="1" t="s">
        <v>131</v>
      </c>
      <c r="C149" s="1" t="s">
        <v>132</v>
      </c>
      <c r="D149" s="1" t="s">
        <v>113</v>
      </c>
      <c r="E149" s="1" t="s">
        <v>98</v>
      </c>
      <c r="F149" s="1" t="s">
        <v>175</v>
      </c>
      <c r="G149" s="1" t="s">
        <v>173</v>
      </c>
      <c r="H149" s="1" t="s">
        <v>56</v>
      </c>
      <c r="I149" s="2">
        <v>440.88683226500001</v>
      </c>
      <c r="J149" s="2">
        <v>40.35</v>
      </c>
      <c r="K149" s="2">
        <f t="shared" si="27"/>
        <v>0</v>
      </c>
      <c r="L149" s="2">
        <f t="shared" si="28"/>
        <v>39.99</v>
      </c>
      <c r="AL149" s="5" t="str">
        <f t="shared" si="22"/>
        <v/>
      </c>
      <c r="AO149" s="2">
        <v>1.07</v>
      </c>
      <c r="AQ149" s="2">
        <v>1.64</v>
      </c>
      <c r="AR149" s="2">
        <v>37.28</v>
      </c>
      <c r="AS149" s="5">
        <f t="shared" si="29"/>
        <v>0</v>
      </c>
      <c r="AT149" s="5">
        <f t="shared" si="25"/>
        <v>0</v>
      </c>
      <c r="AU149" s="11">
        <f t="shared" si="26"/>
        <v>0</v>
      </c>
      <c r="AV149" s="5">
        <f t="shared" si="30"/>
        <v>0</v>
      </c>
    </row>
    <row r="150" spans="1:48" x14ac:dyDescent="0.3">
      <c r="A150" s="1" t="s">
        <v>208</v>
      </c>
      <c r="B150" s="1" t="s">
        <v>131</v>
      </c>
      <c r="C150" s="1" t="s">
        <v>132</v>
      </c>
      <c r="D150" s="1" t="s">
        <v>113</v>
      </c>
      <c r="E150" s="1" t="s">
        <v>89</v>
      </c>
      <c r="F150" s="1" t="s">
        <v>175</v>
      </c>
      <c r="G150" s="1" t="s">
        <v>173</v>
      </c>
      <c r="H150" s="1" t="s">
        <v>56</v>
      </c>
      <c r="I150" s="2">
        <v>440.88683226500001</v>
      </c>
      <c r="J150" s="2">
        <v>40.07</v>
      </c>
      <c r="K150" s="2">
        <f t="shared" si="27"/>
        <v>0</v>
      </c>
      <c r="L150" s="2">
        <f t="shared" si="28"/>
        <v>40</v>
      </c>
      <c r="AL150" s="5" t="str">
        <f t="shared" si="22"/>
        <v/>
      </c>
      <c r="AM150" s="3">
        <v>1.02</v>
      </c>
      <c r="AO150" s="2">
        <v>0.76</v>
      </c>
      <c r="AQ150" s="2">
        <v>3.22</v>
      </c>
      <c r="AR150" s="2">
        <v>35</v>
      </c>
      <c r="AS150" s="5">
        <f t="shared" si="29"/>
        <v>0</v>
      </c>
      <c r="AT150" s="5">
        <f t="shared" si="25"/>
        <v>0</v>
      </c>
      <c r="AU150" s="11">
        <f t="shared" si="26"/>
        <v>0</v>
      </c>
      <c r="AV150" s="5">
        <f t="shared" si="30"/>
        <v>0</v>
      </c>
    </row>
    <row r="151" spans="1:48" x14ac:dyDescent="0.3">
      <c r="A151" s="1" t="s">
        <v>208</v>
      </c>
      <c r="B151" s="1" t="s">
        <v>131</v>
      </c>
      <c r="C151" s="1" t="s">
        <v>132</v>
      </c>
      <c r="D151" s="1" t="s">
        <v>113</v>
      </c>
      <c r="E151" s="1" t="s">
        <v>100</v>
      </c>
      <c r="F151" s="1" t="s">
        <v>175</v>
      </c>
      <c r="G151" s="1" t="s">
        <v>173</v>
      </c>
      <c r="H151" s="1" t="s">
        <v>56</v>
      </c>
      <c r="I151" s="2">
        <v>440.88683226500001</v>
      </c>
      <c r="J151" s="2">
        <v>39.909999999999997</v>
      </c>
      <c r="K151" s="2">
        <f t="shared" si="27"/>
        <v>0</v>
      </c>
      <c r="L151" s="2">
        <f t="shared" si="28"/>
        <v>39.909999999999997</v>
      </c>
      <c r="AL151" s="5" t="str">
        <f t="shared" si="22"/>
        <v/>
      </c>
      <c r="AM151" s="3">
        <v>0.56999999999999995</v>
      </c>
      <c r="AO151" s="2">
        <v>0.41</v>
      </c>
      <c r="AQ151" s="2">
        <v>1.74</v>
      </c>
      <c r="AR151" s="2">
        <v>37.19</v>
      </c>
      <c r="AS151" s="5">
        <f t="shared" si="29"/>
        <v>0</v>
      </c>
      <c r="AT151" s="5">
        <f t="shared" si="25"/>
        <v>0</v>
      </c>
      <c r="AU151" s="11">
        <f t="shared" si="26"/>
        <v>0</v>
      </c>
      <c r="AV151" s="5">
        <f t="shared" si="30"/>
        <v>0</v>
      </c>
    </row>
    <row r="152" spans="1:48" x14ac:dyDescent="0.3">
      <c r="A152" s="1" t="s">
        <v>208</v>
      </c>
      <c r="B152" s="1" t="s">
        <v>131</v>
      </c>
      <c r="C152" s="1" t="s">
        <v>132</v>
      </c>
      <c r="D152" s="1" t="s">
        <v>113</v>
      </c>
      <c r="E152" s="1" t="s">
        <v>94</v>
      </c>
      <c r="F152" s="1" t="s">
        <v>175</v>
      </c>
      <c r="G152" s="1" t="s">
        <v>173</v>
      </c>
      <c r="H152" s="1" t="s">
        <v>56</v>
      </c>
      <c r="I152" s="2">
        <v>440.88683226500001</v>
      </c>
      <c r="J152" s="2">
        <v>39.9</v>
      </c>
      <c r="K152" s="2">
        <f t="shared" si="27"/>
        <v>0</v>
      </c>
      <c r="L152" s="2">
        <f t="shared" si="28"/>
        <v>39.900000000000006</v>
      </c>
      <c r="AL152" s="5" t="str">
        <f t="shared" si="22"/>
        <v/>
      </c>
      <c r="AM152" s="3">
        <v>0.08</v>
      </c>
      <c r="AO152" s="2">
        <v>0.17</v>
      </c>
      <c r="AQ152" s="2">
        <v>0.38</v>
      </c>
      <c r="AR152" s="2">
        <v>39.270000000000003</v>
      </c>
      <c r="AS152" s="5">
        <f t="shared" si="29"/>
        <v>0</v>
      </c>
      <c r="AT152" s="5">
        <f t="shared" si="25"/>
        <v>0</v>
      </c>
      <c r="AU152" s="11">
        <f t="shared" si="26"/>
        <v>0</v>
      </c>
      <c r="AV152" s="5">
        <f t="shared" si="30"/>
        <v>0</v>
      </c>
    </row>
    <row r="153" spans="1:48" x14ac:dyDescent="0.3">
      <c r="A153" s="1" t="s">
        <v>208</v>
      </c>
      <c r="B153" s="1" t="s">
        <v>131</v>
      </c>
      <c r="C153" s="1" t="s">
        <v>132</v>
      </c>
      <c r="D153" s="1" t="s">
        <v>113</v>
      </c>
      <c r="E153" s="1" t="s">
        <v>65</v>
      </c>
      <c r="F153" s="1" t="s">
        <v>175</v>
      </c>
      <c r="G153" s="1" t="s">
        <v>173</v>
      </c>
      <c r="H153" s="1" t="s">
        <v>56</v>
      </c>
      <c r="I153" s="2">
        <v>440.88683226500001</v>
      </c>
      <c r="J153" s="2">
        <v>39.869999999999997</v>
      </c>
      <c r="K153" s="2">
        <f t="shared" si="27"/>
        <v>0</v>
      </c>
      <c r="L153" s="2">
        <f t="shared" si="28"/>
        <v>39.869999999999997</v>
      </c>
      <c r="AL153" s="5" t="str">
        <f t="shared" si="22"/>
        <v/>
      </c>
      <c r="AP153" s="5" t="str">
        <f t="shared" si="24"/>
        <v/>
      </c>
      <c r="AR153" s="2">
        <v>39.869999999999997</v>
      </c>
      <c r="AS153" s="5">
        <f t="shared" si="29"/>
        <v>0</v>
      </c>
      <c r="AT153" s="5">
        <f t="shared" si="25"/>
        <v>0</v>
      </c>
      <c r="AU153" s="11">
        <f t="shared" si="26"/>
        <v>0</v>
      </c>
      <c r="AV153" s="5">
        <f t="shared" si="30"/>
        <v>0</v>
      </c>
    </row>
    <row r="154" spans="1:48" x14ac:dyDescent="0.3">
      <c r="A154" s="1" t="s">
        <v>208</v>
      </c>
      <c r="B154" s="1" t="s">
        <v>131</v>
      </c>
      <c r="C154" s="1" t="s">
        <v>132</v>
      </c>
      <c r="D154" s="1" t="s">
        <v>113</v>
      </c>
      <c r="E154" s="1" t="s">
        <v>66</v>
      </c>
      <c r="F154" s="1" t="s">
        <v>175</v>
      </c>
      <c r="G154" s="1" t="s">
        <v>173</v>
      </c>
      <c r="H154" s="1" t="s">
        <v>56</v>
      </c>
      <c r="I154" s="2">
        <v>440.88683226500001</v>
      </c>
      <c r="J154" s="2">
        <v>39.869999999999997</v>
      </c>
      <c r="K154" s="2">
        <f t="shared" si="27"/>
        <v>0</v>
      </c>
      <c r="L154" s="2">
        <f t="shared" si="28"/>
        <v>39.870000000000005</v>
      </c>
      <c r="AL154" s="5" t="str">
        <f t="shared" si="22"/>
        <v/>
      </c>
      <c r="AO154" s="2">
        <v>0.02</v>
      </c>
      <c r="AQ154" s="2">
        <v>0.01</v>
      </c>
      <c r="AR154" s="2">
        <v>39.840000000000003</v>
      </c>
      <c r="AS154" s="5">
        <f t="shared" si="29"/>
        <v>0</v>
      </c>
      <c r="AT154" s="5">
        <f t="shared" si="25"/>
        <v>0</v>
      </c>
      <c r="AU154" s="11">
        <f t="shared" si="26"/>
        <v>0</v>
      </c>
      <c r="AV154" s="5">
        <f t="shared" si="30"/>
        <v>0</v>
      </c>
    </row>
    <row r="155" spans="1:48" x14ac:dyDescent="0.3">
      <c r="A155" s="1" t="s">
        <v>208</v>
      </c>
      <c r="B155" s="1" t="s">
        <v>131</v>
      </c>
      <c r="C155" s="1" t="s">
        <v>132</v>
      </c>
      <c r="D155" s="1" t="s">
        <v>113</v>
      </c>
      <c r="E155" s="1" t="s">
        <v>75</v>
      </c>
      <c r="F155" s="1" t="s">
        <v>175</v>
      </c>
      <c r="G155" s="1" t="s">
        <v>173</v>
      </c>
      <c r="H155" s="1" t="s">
        <v>56</v>
      </c>
      <c r="I155" s="2">
        <v>440.88683226500001</v>
      </c>
      <c r="J155" s="2">
        <v>38.799999999999997</v>
      </c>
      <c r="K155" s="2">
        <f t="shared" si="27"/>
        <v>0</v>
      </c>
      <c r="L155" s="2">
        <f t="shared" si="28"/>
        <v>38.799999999999997</v>
      </c>
      <c r="AL155" s="5" t="str">
        <f t="shared" si="22"/>
        <v/>
      </c>
      <c r="AP155" s="5" t="str">
        <f t="shared" si="24"/>
        <v/>
      </c>
      <c r="AR155" s="2">
        <v>38.799999999999997</v>
      </c>
      <c r="AS155" s="5">
        <f t="shared" si="29"/>
        <v>0</v>
      </c>
      <c r="AT155" s="5">
        <f t="shared" si="25"/>
        <v>0</v>
      </c>
      <c r="AU155" s="11">
        <f t="shared" si="26"/>
        <v>0</v>
      </c>
      <c r="AV155" s="5">
        <f t="shared" si="30"/>
        <v>0</v>
      </c>
    </row>
    <row r="156" spans="1:48" x14ac:dyDescent="0.3">
      <c r="A156" s="1" t="s">
        <v>208</v>
      </c>
      <c r="B156" s="1" t="s">
        <v>131</v>
      </c>
      <c r="C156" s="1" t="s">
        <v>132</v>
      </c>
      <c r="D156" s="1" t="s">
        <v>113</v>
      </c>
      <c r="E156" s="1" t="s">
        <v>76</v>
      </c>
      <c r="F156" s="1" t="s">
        <v>175</v>
      </c>
      <c r="G156" s="1" t="s">
        <v>173</v>
      </c>
      <c r="H156" s="1" t="s">
        <v>56</v>
      </c>
      <c r="I156" s="2">
        <v>440.88683226500001</v>
      </c>
      <c r="J156" s="2">
        <v>38.82</v>
      </c>
      <c r="K156" s="2">
        <f t="shared" si="27"/>
        <v>0</v>
      </c>
      <c r="L156" s="2">
        <f t="shared" si="28"/>
        <v>38.830000000000013</v>
      </c>
      <c r="AL156" s="5" t="str">
        <f t="shared" si="22"/>
        <v/>
      </c>
      <c r="AP156" s="5" t="str">
        <f t="shared" si="24"/>
        <v/>
      </c>
      <c r="AR156" s="2">
        <v>38.830000000000013</v>
      </c>
      <c r="AS156" s="5">
        <f t="shared" si="29"/>
        <v>0</v>
      </c>
      <c r="AT156" s="5">
        <f t="shared" si="25"/>
        <v>0</v>
      </c>
      <c r="AU156" s="11">
        <f t="shared" si="26"/>
        <v>0</v>
      </c>
      <c r="AV156" s="5">
        <f t="shared" si="30"/>
        <v>0</v>
      </c>
    </row>
    <row r="157" spans="1:48" x14ac:dyDescent="0.3">
      <c r="A157" s="1" t="s">
        <v>209</v>
      </c>
      <c r="B157" s="1" t="s">
        <v>131</v>
      </c>
      <c r="C157" s="1" t="s">
        <v>132</v>
      </c>
      <c r="D157" s="1" t="s">
        <v>113</v>
      </c>
      <c r="E157" s="1" t="s">
        <v>53</v>
      </c>
      <c r="F157" s="1" t="s">
        <v>175</v>
      </c>
      <c r="G157" s="1" t="s">
        <v>173</v>
      </c>
      <c r="H157" s="1" t="s">
        <v>56</v>
      </c>
      <c r="I157" s="2">
        <v>38.876609852800001</v>
      </c>
      <c r="J157" s="2">
        <v>38.880000000000003</v>
      </c>
      <c r="K157" s="2">
        <f t="shared" si="27"/>
        <v>0</v>
      </c>
      <c r="L157" s="2">
        <f t="shared" si="28"/>
        <v>38.89</v>
      </c>
      <c r="AL157" s="5" t="str">
        <f t="shared" si="22"/>
        <v/>
      </c>
      <c r="AM157" s="3">
        <v>0.32</v>
      </c>
      <c r="AO157" s="2">
        <v>0.56999999999999995</v>
      </c>
      <c r="AQ157" s="2">
        <v>1.26</v>
      </c>
      <c r="AR157" s="2">
        <v>36.74</v>
      </c>
      <c r="AS157" s="5">
        <f t="shared" si="29"/>
        <v>0</v>
      </c>
      <c r="AT157" s="5">
        <f t="shared" si="25"/>
        <v>0</v>
      </c>
      <c r="AU157" s="11">
        <f t="shared" si="26"/>
        <v>0</v>
      </c>
      <c r="AV157" s="5">
        <f t="shared" si="30"/>
        <v>0</v>
      </c>
    </row>
    <row r="158" spans="1:48" x14ac:dyDescent="0.3">
      <c r="A158" s="1" t="s">
        <v>210</v>
      </c>
      <c r="B158" s="1" t="s">
        <v>111</v>
      </c>
      <c r="C158" s="1" t="s">
        <v>112</v>
      </c>
      <c r="D158" s="1" t="s">
        <v>113</v>
      </c>
      <c r="E158" s="1" t="s">
        <v>53</v>
      </c>
      <c r="F158" s="1" t="s">
        <v>176</v>
      </c>
      <c r="G158" s="1" t="s">
        <v>173</v>
      </c>
      <c r="H158" s="1" t="s">
        <v>56</v>
      </c>
      <c r="I158" s="2">
        <v>474.74237356200001</v>
      </c>
      <c r="J158" s="2">
        <v>39.33</v>
      </c>
      <c r="K158" s="2">
        <f t="shared" si="27"/>
        <v>0</v>
      </c>
      <c r="L158" s="2">
        <f t="shared" si="28"/>
        <v>39.33</v>
      </c>
      <c r="AL158" s="5" t="str">
        <f t="shared" si="22"/>
        <v/>
      </c>
      <c r="AP158" s="5" t="str">
        <f t="shared" si="24"/>
        <v/>
      </c>
      <c r="AR158" s="2">
        <v>39.33</v>
      </c>
      <c r="AS158" s="5">
        <f t="shared" si="29"/>
        <v>0</v>
      </c>
      <c r="AT158" s="5">
        <f t="shared" si="25"/>
        <v>0</v>
      </c>
      <c r="AU158" s="11">
        <f t="shared" si="26"/>
        <v>0</v>
      </c>
      <c r="AV158" s="5">
        <f t="shared" si="30"/>
        <v>0</v>
      </c>
    </row>
    <row r="159" spans="1:48" x14ac:dyDescent="0.3">
      <c r="A159" s="1" t="s">
        <v>210</v>
      </c>
      <c r="B159" s="1" t="s">
        <v>111</v>
      </c>
      <c r="C159" s="1" t="s">
        <v>112</v>
      </c>
      <c r="D159" s="1" t="s">
        <v>113</v>
      </c>
      <c r="E159" s="1" t="s">
        <v>57</v>
      </c>
      <c r="F159" s="1" t="s">
        <v>176</v>
      </c>
      <c r="G159" s="1" t="s">
        <v>173</v>
      </c>
      <c r="H159" s="1" t="s">
        <v>56</v>
      </c>
      <c r="I159" s="2">
        <v>474.74237356200001</v>
      </c>
      <c r="J159" s="2">
        <v>39.18</v>
      </c>
      <c r="K159" s="2">
        <f t="shared" si="27"/>
        <v>0</v>
      </c>
      <c r="L159" s="2">
        <f t="shared" si="28"/>
        <v>39.18</v>
      </c>
      <c r="AL159" s="5" t="str">
        <f t="shared" si="22"/>
        <v/>
      </c>
      <c r="AP159" s="5" t="str">
        <f t="shared" si="24"/>
        <v/>
      </c>
      <c r="AR159" s="2">
        <v>39.18</v>
      </c>
      <c r="AS159" s="5">
        <f t="shared" si="29"/>
        <v>0</v>
      </c>
      <c r="AT159" s="5">
        <f t="shared" si="25"/>
        <v>0</v>
      </c>
      <c r="AU159" s="11">
        <f t="shared" si="26"/>
        <v>0</v>
      </c>
      <c r="AV159" s="5">
        <f t="shared" si="30"/>
        <v>0</v>
      </c>
    </row>
    <row r="160" spans="1:48" x14ac:dyDescent="0.3">
      <c r="A160" s="1" t="s">
        <v>210</v>
      </c>
      <c r="B160" s="1" t="s">
        <v>111</v>
      </c>
      <c r="C160" s="1" t="s">
        <v>112</v>
      </c>
      <c r="D160" s="1" t="s">
        <v>113</v>
      </c>
      <c r="E160" s="1" t="s">
        <v>58</v>
      </c>
      <c r="F160" s="1" t="s">
        <v>176</v>
      </c>
      <c r="G160" s="1" t="s">
        <v>173</v>
      </c>
      <c r="H160" s="1" t="s">
        <v>56</v>
      </c>
      <c r="I160" s="2">
        <v>474.74237356200001</v>
      </c>
      <c r="J160" s="2">
        <v>39.65</v>
      </c>
      <c r="K160" s="2">
        <f t="shared" si="27"/>
        <v>0</v>
      </c>
      <c r="L160" s="2">
        <f t="shared" si="28"/>
        <v>39.65</v>
      </c>
      <c r="AL160" s="5" t="str">
        <f t="shared" si="22"/>
        <v/>
      </c>
      <c r="AP160" s="5" t="str">
        <f t="shared" si="24"/>
        <v/>
      </c>
      <c r="AR160" s="2">
        <v>39.65</v>
      </c>
      <c r="AS160" s="5">
        <f t="shared" si="29"/>
        <v>0</v>
      </c>
      <c r="AT160" s="5">
        <f t="shared" si="25"/>
        <v>0</v>
      </c>
      <c r="AU160" s="11">
        <f t="shared" si="26"/>
        <v>0</v>
      </c>
      <c r="AV160" s="5">
        <f t="shared" si="30"/>
        <v>0</v>
      </c>
    </row>
    <row r="161" spans="1:48" x14ac:dyDescent="0.3">
      <c r="A161" s="1" t="s">
        <v>210</v>
      </c>
      <c r="B161" s="1" t="s">
        <v>111</v>
      </c>
      <c r="C161" s="1" t="s">
        <v>112</v>
      </c>
      <c r="D161" s="1" t="s">
        <v>113</v>
      </c>
      <c r="E161" s="1" t="s">
        <v>59</v>
      </c>
      <c r="F161" s="1" t="s">
        <v>176</v>
      </c>
      <c r="G161" s="1" t="s">
        <v>173</v>
      </c>
      <c r="H161" s="1" t="s">
        <v>56</v>
      </c>
      <c r="I161" s="2">
        <v>474.74237356200001</v>
      </c>
      <c r="J161" s="2">
        <v>39.47</v>
      </c>
      <c r="K161" s="2">
        <f t="shared" si="27"/>
        <v>0</v>
      </c>
      <c r="L161" s="2">
        <f t="shared" si="28"/>
        <v>39.47</v>
      </c>
      <c r="AL161" s="5" t="str">
        <f t="shared" si="22"/>
        <v/>
      </c>
      <c r="AP161" s="5" t="str">
        <f t="shared" si="24"/>
        <v/>
      </c>
      <c r="AR161" s="2">
        <v>39.47</v>
      </c>
      <c r="AS161" s="5">
        <f t="shared" si="29"/>
        <v>0</v>
      </c>
      <c r="AT161" s="5">
        <f t="shared" si="25"/>
        <v>0</v>
      </c>
      <c r="AU161" s="11">
        <f t="shared" si="26"/>
        <v>0</v>
      </c>
      <c r="AV161" s="5">
        <f t="shared" si="30"/>
        <v>0</v>
      </c>
    </row>
    <row r="162" spans="1:48" x14ac:dyDescent="0.3">
      <c r="A162" s="1" t="s">
        <v>210</v>
      </c>
      <c r="B162" s="1" t="s">
        <v>111</v>
      </c>
      <c r="C162" s="1" t="s">
        <v>112</v>
      </c>
      <c r="D162" s="1" t="s">
        <v>113</v>
      </c>
      <c r="E162" s="1" t="s">
        <v>98</v>
      </c>
      <c r="F162" s="1" t="s">
        <v>176</v>
      </c>
      <c r="G162" s="1" t="s">
        <v>173</v>
      </c>
      <c r="H162" s="1" t="s">
        <v>56</v>
      </c>
      <c r="I162" s="2">
        <v>474.74237356200001</v>
      </c>
      <c r="J162" s="2">
        <v>39.659999999999997</v>
      </c>
      <c r="K162" s="2">
        <f t="shared" si="27"/>
        <v>0</v>
      </c>
      <c r="L162" s="2">
        <f t="shared" si="28"/>
        <v>39.659999999999997</v>
      </c>
      <c r="AL162" s="5" t="str">
        <f t="shared" si="22"/>
        <v/>
      </c>
      <c r="AP162" s="5" t="str">
        <f t="shared" si="24"/>
        <v/>
      </c>
      <c r="AR162" s="2">
        <v>39.659999999999997</v>
      </c>
      <c r="AS162" s="5">
        <f t="shared" si="29"/>
        <v>0</v>
      </c>
      <c r="AT162" s="5">
        <f t="shared" si="25"/>
        <v>0</v>
      </c>
      <c r="AU162" s="11">
        <f t="shared" si="26"/>
        <v>0</v>
      </c>
      <c r="AV162" s="5">
        <f t="shared" si="30"/>
        <v>0</v>
      </c>
    </row>
    <row r="163" spans="1:48" x14ac:dyDescent="0.3">
      <c r="A163" s="1" t="s">
        <v>210</v>
      </c>
      <c r="B163" s="1" t="s">
        <v>111</v>
      </c>
      <c r="C163" s="1" t="s">
        <v>112</v>
      </c>
      <c r="D163" s="1" t="s">
        <v>113</v>
      </c>
      <c r="E163" s="1" t="s">
        <v>89</v>
      </c>
      <c r="F163" s="1" t="s">
        <v>176</v>
      </c>
      <c r="G163" s="1" t="s">
        <v>173</v>
      </c>
      <c r="H163" s="1" t="s">
        <v>56</v>
      </c>
      <c r="I163" s="2">
        <v>474.74237356200001</v>
      </c>
      <c r="J163" s="2">
        <v>39.659999999999997</v>
      </c>
      <c r="K163" s="2">
        <f t="shared" si="27"/>
        <v>0</v>
      </c>
      <c r="L163" s="2">
        <f t="shared" si="28"/>
        <v>39.659999999999997</v>
      </c>
      <c r="AL163" s="5" t="str">
        <f t="shared" si="22"/>
        <v/>
      </c>
      <c r="AP163" s="5" t="str">
        <f t="shared" si="24"/>
        <v/>
      </c>
      <c r="AR163" s="2">
        <v>39.659999999999997</v>
      </c>
      <c r="AS163" s="5">
        <f t="shared" si="29"/>
        <v>0</v>
      </c>
      <c r="AT163" s="5">
        <f t="shared" si="25"/>
        <v>0</v>
      </c>
      <c r="AU163" s="11">
        <f t="shared" si="26"/>
        <v>0</v>
      </c>
      <c r="AV163" s="5">
        <f t="shared" si="30"/>
        <v>0</v>
      </c>
    </row>
    <row r="164" spans="1:48" x14ac:dyDescent="0.3">
      <c r="A164" s="1" t="s">
        <v>210</v>
      </c>
      <c r="B164" s="1" t="s">
        <v>111</v>
      </c>
      <c r="C164" s="1" t="s">
        <v>112</v>
      </c>
      <c r="D164" s="1" t="s">
        <v>113</v>
      </c>
      <c r="E164" s="1" t="s">
        <v>100</v>
      </c>
      <c r="F164" s="1" t="s">
        <v>176</v>
      </c>
      <c r="G164" s="1" t="s">
        <v>173</v>
      </c>
      <c r="H164" s="1" t="s">
        <v>56</v>
      </c>
      <c r="I164" s="2">
        <v>474.74237356200001</v>
      </c>
      <c r="J164" s="2">
        <v>39.47</v>
      </c>
      <c r="K164" s="2">
        <f t="shared" si="27"/>
        <v>0</v>
      </c>
      <c r="L164" s="2">
        <f t="shared" si="28"/>
        <v>39.47</v>
      </c>
      <c r="AL164" s="5" t="str">
        <f t="shared" si="22"/>
        <v/>
      </c>
      <c r="AP164" s="5" t="str">
        <f t="shared" si="24"/>
        <v/>
      </c>
      <c r="AR164" s="2">
        <v>39.47</v>
      </c>
      <c r="AS164" s="5">
        <f t="shared" si="29"/>
        <v>0</v>
      </c>
      <c r="AT164" s="5">
        <f t="shared" si="25"/>
        <v>0</v>
      </c>
      <c r="AU164" s="11">
        <f t="shared" si="26"/>
        <v>0</v>
      </c>
      <c r="AV164" s="5">
        <f t="shared" si="30"/>
        <v>0</v>
      </c>
    </row>
    <row r="165" spans="1:48" x14ac:dyDescent="0.3">
      <c r="A165" s="1" t="s">
        <v>210</v>
      </c>
      <c r="B165" s="1" t="s">
        <v>111</v>
      </c>
      <c r="C165" s="1" t="s">
        <v>112</v>
      </c>
      <c r="D165" s="1" t="s">
        <v>113</v>
      </c>
      <c r="E165" s="1" t="s">
        <v>94</v>
      </c>
      <c r="F165" s="1" t="s">
        <v>176</v>
      </c>
      <c r="G165" s="1" t="s">
        <v>173</v>
      </c>
      <c r="H165" s="1" t="s">
        <v>56</v>
      </c>
      <c r="I165" s="2">
        <v>474.74237356200001</v>
      </c>
      <c r="J165" s="2">
        <v>39.520000000000003</v>
      </c>
      <c r="K165" s="2">
        <f t="shared" si="27"/>
        <v>0</v>
      </c>
      <c r="L165" s="2">
        <f t="shared" si="28"/>
        <v>39.520000000000003</v>
      </c>
      <c r="AL165" s="5" t="str">
        <f t="shared" si="22"/>
        <v/>
      </c>
      <c r="AP165" s="5" t="str">
        <f t="shared" si="24"/>
        <v/>
      </c>
      <c r="AR165" s="2">
        <v>39.520000000000003</v>
      </c>
      <c r="AS165" s="5">
        <f t="shared" si="29"/>
        <v>0</v>
      </c>
      <c r="AT165" s="5">
        <f t="shared" si="25"/>
        <v>0</v>
      </c>
      <c r="AU165" s="11">
        <f t="shared" si="26"/>
        <v>0</v>
      </c>
      <c r="AV165" s="5">
        <f t="shared" si="30"/>
        <v>0</v>
      </c>
    </row>
    <row r="166" spans="1:48" x14ac:dyDescent="0.3">
      <c r="A166" s="1" t="s">
        <v>210</v>
      </c>
      <c r="B166" s="1" t="s">
        <v>111</v>
      </c>
      <c r="C166" s="1" t="s">
        <v>112</v>
      </c>
      <c r="D166" s="1" t="s">
        <v>113</v>
      </c>
      <c r="E166" s="1" t="s">
        <v>65</v>
      </c>
      <c r="F166" s="1" t="s">
        <v>176</v>
      </c>
      <c r="G166" s="1" t="s">
        <v>173</v>
      </c>
      <c r="H166" s="1" t="s">
        <v>56</v>
      </c>
      <c r="I166" s="2">
        <v>474.74237356200001</v>
      </c>
      <c r="J166" s="2">
        <v>39.99</v>
      </c>
      <c r="K166" s="2">
        <f t="shared" si="27"/>
        <v>0</v>
      </c>
      <c r="L166" s="2">
        <f t="shared" si="28"/>
        <v>39.99</v>
      </c>
      <c r="AL166" s="5" t="str">
        <f t="shared" si="22"/>
        <v/>
      </c>
      <c r="AP166" s="5" t="str">
        <f t="shared" si="24"/>
        <v/>
      </c>
      <c r="AR166" s="2">
        <v>39.99</v>
      </c>
      <c r="AS166" s="5">
        <f t="shared" si="29"/>
        <v>0</v>
      </c>
      <c r="AT166" s="5">
        <f t="shared" si="25"/>
        <v>0</v>
      </c>
      <c r="AU166" s="11">
        <f t="shared" si="26"/>
        <v>0</v>
      </c>
      <c r="AV166" s="5">
        <f t="shared" si="30"/>
        <v>0</v>
      </c>
    </row>
    <row r="167" spans="1:48" x14ac:dyDescent="0.3">
      <c r="A167" s="1" t="s">
        <v>210</v>
      </c>
      <c r="B167" s="1" t="s">
        <v>111</v>
      </c>
      <c r="C167" s="1" t="s">
        <v>112</v>
      </c>
      <c r="D167" s="1" t="s">
        <v>113</v>
      </c>
      <c r="E167" s="1" t="s">
        <v>66</v>
      </c>
      <c r="F167" s="1" t="s">
        <v>176</v>
      </c>
      <c r="G167" s="1" t="s">
        <v>173</v>
      </c>
      <c r="H167" s="1" t="s">
        <v>56</v>
      </c>
      <c r="I167" s="2">
        <v>474.74237356200001</v>
      </c>
      <c r="J167" s="2">
        <v>39.770000000000003</v>
      </c>
      <c r="K167" s="2">
        <f t="shared" si="27"/>
        <v>0</v>
      </c>
      <c r="L167" s="2">
        <f t="shared" si="28"/>
        <v>39.770000000000003</v>
      </c>
      <c r="AL167" s="5" t="str">
        <f t="shared" si="22"/>
        <v/>
      </c>
      <c r="AP167" s="5" t="str">
        <f t="shared" si="24"/>
        <v/>
      </c>
      <c r="AR167" s="2">
        <v>39.770000000000003</v>
      </c>
      <c r="AS167" s="5">
        <f t="shared" si="29"/>
        <v>0</v>
      </c>
      <c r="AT167" s="5">
        <f t="shared" si="25"/>
        <v>0</v>
      </c>
      <c r="AU167" s="11">
        <f t="shared" si="26"/>
        <v>0</v>
      </c>
      <c r="AV167" s="5">
        <f t="shared" si="30"/>
        <v>0</v>
      </c>
    </row>
    <row r="168" spans="1:48" x14ac:dyDescent="0.3">
      <c r="A168" s="1" t="s">
        <v>210</v>
      </c>
      <c r="B168" s="1" t="s">
        <v>111</v>
      </c>
      <c r="C168" s="1" t="s">
        <v>112</v>
      </c>
      <c r="D168" s="1" t="s">
        <v>113</v>
      </c>
      <c r="E168" s="1" t="s">
        <v>75</v>
      </c>
      <c r="F168" s="1" t="s">
        <v>176</v>
      </c>
      <c r="G168" s="1" t="s">
        <v>173</v>
      </c>
      <c r="H168" s="1" t="s">
        <v>56</v>
      </c>
      <c r="I168" s="2">
        <v>474.74237356200001</v>
      </c>
      <c r="J168" s="2">
        <v>39.520000000000003</v>
      </c>
      <c r="K168" s="2">
        <f t="shared" si="27"/>
        <v>0</v>
      </c>
      <c r="L168" s="2">
        <f t="shared" si="28"/>
        <v>39.520000000000003</v>
      </c>
      <c r="AL168" s="5" t="str">
        <f t="shared" si="22"/>
        <v/>
      </c>
      <c r="AP168" s="5" t="str">
        <f t="shared" si="24"/>
        <v/>
      </c>
      <c r="AR168" s="2">
        <v>39.520000000000003</v>
      </c>
      <c r="AS168" s="5">
        <f t="shared" si="29"/>
        <v>0</v>
      </c>
      <c r="AT168" s="5">
        <f t="shared" si="25"/>
        <v>0</v>
      </c>
      <c r="AU168" s="11">
        <f t="shared" si="26"/>
        <v>0</v>
      </c>
      <c r="AV168" s="5">
        <f t="shared" si="30"/>
        <v>0</v>
      </c>
    </row>
    <row r="169" spans="1:48" x14ac:dyDescent="0.3">
      <c r="A169" s="1" t="s">
        <v>210</v>
      </c>
      <c r="B169" s="1" t="s">
        <v>111</v>
      </c>
      <c r="C169" s="1" t="s">
        <v>112</v>
      </c>
      <c r="D169" s="1" t="s">
        <v>113</v>
      </c>
      <c r="E169" s="1" t="s">
        <v>76</v>
      </c>
      <c r="F169" s="1" t="s">
        <v>176</v>
      </c>
      <c r="G169" s="1" t="s">
        <v>173</v>
      </c>
      <c r="H169" s="1" t="s">
        <v>56</v>
      </c>
      <c r="I169" s="2">
        <v>474.74237356200001</v>
      </c>
      <c r="J169" s="2">
        <v>39.520000000000003</v>
      </c>
      <c r="K169" s="2">
        <f t="shared" si="27"/>
        <v>0</v>
      </c>
      <c r="L169" s="2">
        <f t="shared" si="28"/>
        <v>39.520000000000003</v>
      </c>
      <c r="AL169" s="5" t="str">
        <f t="shared" si="22"/>
        <v/>
      </c>
      <c r="AP169" s="5" t="str">
        <f t="shared" si="24"/>
        <v/>
      </c>
      <c r="AR169" s="2">
        <v>39.520000000000003</v>
      </c>
      <c r="AS169" s="5">
        <f t="shared" si="29"/>
        <v>0</v>
      </c>
      <c r="AT169" s="5">
        <f t="shared" si="25"/>
        <v>0</v>
      </c>
      <c r="AU169" s="11">
        <f t="shared" si="26"/>
        <v>0</v>
      </c>
      <c r="AV169" s="5">
        <f t="shared" si="30"/>
        <v>0</v>
      </c>
    </row>
    <row r="170" spans="1:48" x14ac:dyDescent="0.3">
      <c r="A170" s="1" t="s">
        <v>211</v>
      </c>
      <c r="B170" s="1" t="s">
        <v>111</v>
      </c>
      <c r="C170" s="1" t="s">
        <v>112</v>
      </c>
      <c r="D170" s="1" t="s">
        <v>113</v>
      </c>
      <c r="E170" s="1" t="s">
        <v>85</v>
      </c>
      <c r="F170" s="1" t="s">
        <v>176</v>
      </c>
      <c r="G170" s="1" t="s">
        <v>173</v>
      </c>
      <c r="H170" s="1" t="s">
        <v>56</v>
      </c>
      <c r="I170" s="2">
        <v>157.46063758899999</v>
      </c>
      <c r="J170" s="2">
        <v>39</v>
      </c>
      <c r="K170" s="2">
        <f t="shared" si="27"/>
        <v>0</v>
      </c>
      <c r="L170" s="2">
        <f t="shared" si="28"/>
        <v>39</v>
      </c>
      <c r="AL170" s="5" t="str">
        <f t="shared" si="22"/>
        <v/>
      </c>
      <c r="AM170" s="3">
        <v>0.05</v>
      </c>
      <c r="AP170" s="5" t="str">
        <f t="shared" si="24"/>
        <v/>
      </c>
      <c r="AQ170" s="2">
        <v>0.05</v>
      </c>
      <c r="AR170" s="2">
        <v>38.9</v>
      </c>
      <c r="AS170" s="5">
        <f t="shared" si="29"/>
        <v>0</v>
      </c>
      <c r="AT170" s="5">
        <f t="shared" si="25"/>
        <v>0</v>
      </c>
      <c r="AU170" s="11">
        <f t="shared" si="26"/>
        <v>0</v>
      </c>
      <c r="AV170" s="5">
        <f t="shared" si="30"/>
        <v>0</v>
      </c>
    </row>
    <row r="171" spans="1:48" x14ac:dyDescent="0.3">
      <c r="A171" s="1" t="s">
        <v>211</v>
      </c>
      <c r="B171" s="1" t="s">
        <v>111</v>
      </c>
      <c r="C171" s="1" t="s">
        <v>112</v>
      </c>
      <c r="D171" s="1" t="s">
        <v>113</v>
      </c>
      <c r="E171" s="1" t="s">
        <v>81</v>
      </c>
      <c r="F171" s="1" t="s">
        <v>176</v>
      </c>
      <c r="G171" s="1" t="s">
        <v>173</v>
      </c>
      <c r="H171" s="1" t="s">
        <v>56</v>
      </c>
      <c r="I171" s="2">
        <v>157.46063758899999</v>
      </c>
      <c r="J171" s="2">
        <v>38.86</v>
      </c>
      <c r="K171" s="2">
        <f t="shared" si="27"/>
        <v>0</v>
      </c>
      <c r="L171" s="2">
        <f t="shared" si="28"/>
        <v>38.869999999999997</v>
      </c>
      <c r="AL171" s="5" t="str">
        <f t="shared" si="22"/>
        <v/>
      </c>
      <c r="AM171" s="3">
        <v>0.5</v>
      </c>
      <c r="AP171" s="5" t="str">
        <f t="shared" si="24"/>
        <v/>
      </c>
      <c r="AQ171" s="2">
        <v>0.61</v>
      </c>
      <c r="AR171" s="2">
        <v>37.76</v>
      </c>
      <c r="AS171" s="5">
        <f t="shared" si="29"/>
        <v>0</v>
      </c>
      <c r="AT171" s="5">
        <f t="shared" si="25"/>
        <v>0</v>
      </c>
      <c r="AU171" s="11">
        <f t="shared" si="26"/>
        <v>0</v>
      </c>
      <c r="AV171" s="5">
        <f t="shared" si="30"/>
        <v>0</v>
      </c>
    </row>
    <row r="172" spans="1:48" x14ac:dyDescent="0.3">
      <c r="A172" s="1" t="s">
        <v>211</v>
      </c>
      <c r="B172" s="1" t="s">
        <v>111</v>
      </c>
      <c r="C172" s="1" t="s">
        <v>112</v>
      </c>
      <c r="D172" s="1" t="s">
        <v>113</v>
      </c>
      <c r="E172" s="1" t="s">
        <v>87</v>
      </c>
      <c r="F172" s="1" t="s">
        <v>176</v>
      </c>
      <c r="G172" s="1" t="s">
        <v>173</v>
      </c>
      <c r="H172" s="1" t="s">
        <v>56</v>
      </c>
      <c r="I172" s="2">
        <v>157.46063758899999</v>
      </c>
      <c r="J172" s="2">
        <v>39.799999999999997</v>
      </c>
      <c r="K172" s="2">
        <f t="shared" si="27"/>
        <v>0</v>
      </c>
      <c r="L172" s="2">
        <f t="shared" si="28"/>
        <v>39.81</v>
      </c>
      <c r="AL172" s="5" t="str">
        <f t="shared" si="22"/>
        <v/>
      </c>
      <c r="AP172" s="5" t="str">
        <f t="shared" si="24"/>
        <v/>
      </c>
      <c r="AR172" s="2">
        <v>39.81</v>
      </c>
      <c r="AS172" s="5">
        <f t="shared" si="29"/>
        <v>0</v>
      </c>
      <c r="AT172" s="5">
        <f t="shared" si="25"/>
        <v>0</v>
      </c>
      <c r="AU172" s="11">
        <f t="shared" si="26"/>
        <v>0</v>
      </c>
      <c r="AV172" s="5">
        <f t="shared" si="30"/>
        <v>0</v>
      </c>
    </row>
    <row r="173" spans="1:48" x14ac:dyDescent="0.3">
      <c r="A173" s="1" t="s">
        <v>211</v>
      </c>
      <c r="B173" s="1" t="s">
        <v>111</v>
      </c>
      <c r="C173" s="1" t="s">
        <v>112</v>
      </c>
      <c r="D173" s="1" t="s">
        <v>113</v>
      </c>
      <c r="E173" s="1" t="s">
        <v>84</v>
      </c>
      <c r="F173" s="1" t="s">
        <v>176</v>
      </c>
      <c r="G173" s="1" t="s">
        <v>173</v>
      </c>
      <c r="H173" s="1" t="s">
        <v>56</v>
      </c>
      <c r="I173" s="2">
        <v>157.46063758899999</v>
      </c>
      <c r="J173" s="2">
        <v>39.799999999999997</v>
      </c>
      <c r="K173" s="2">
        <f t="shared" si="27"/>
        <v>0</v>
      </c>
      <c r="L173" s="2">
        <f t="shared" si="28"/>
        <v>39.81</v>
      </c>
      <c r="AL173" s="5" t="str">
        <f t="shared" si="22"/>
        <v/>
      </c>
      <c r="AP173" s="5" t="str">
        <f t="shared" si="24"/>
        <v/>
      </c>
      <c r="AR173" s="2">
        <v>39.81</v>
      </c>
      <c r="AS173" s="5">
        <f t="shared" si="29"/>
        <v>0</v>
      </c>
      <c r="AT173" s="5">
        <f t="shared" si="25"/>
        <v>0</v>
      </c>
      <c r="AU173" s="11">
        <f t="shared" si="26"/>
        <v>0</v>
      </c>
      <c r="AV173" s="5">
        <f t="shared" si="30"/>
        <v>0</v>
      </c>
    </row>
    <row r="174" spans="1:48" x14ac:dyDescent="0.3">
      <c r="A174" s="1" t="s">
        <v>212</v>
      </c>
      <c r="B174" s="1" t="s">
        <v>213</v>
      </c>
      <c r="C174" s="1" t="s">
        <v>185</v>
      </c>
      <c r="D174" s="1" t="s">
        <v>63</v>
      </c>
      <c r="E174" s="1" t="s">
        <v>53</v>
      </c>
      <c r="F174" s="1" t="s">
        <v>214</v>
      </c>
      <c r="G174" s="1" t="s">
        <v>173</v>
      </c>
      <c r="H174" s="1" t="s">
        <v>56</v>
      </c>
      <c r="I174" s="2">
        <v>165.13202282699999</v>
      </c>
      <c r="J174" s="2">
        <v>40.159999999999997</v>
      </c>
      <c r="K174" s="2">
        <f t="shared" si="27"/>
        <v>40</v>
      </c>
      <c r="L174" s="2">
        <f t="shared" si="28"/>
        <v>0</v>
      </c>
      <c r="P174" s="6">
        <v>17.14</v>
      </c>
      <c r="Q174" s="5">
        <v>33774.370000000003</v>
      </c>
      <c r="R174" s="7">
        <v>21.36</v>
      </c>
      <c r="S174" s="5">
        <v>25923.03</v>
      </c>
      <c r="T174" s="8">
        <v>1.5</v>
      </c>
      <c r="U174" s="5">
        <v>546.13125000000002</v>
      </c>
      <c r="AL174" s="5" t="str">
        <f t="shared" si="22"/>
        <v/>
      </c>
      <c r="AN174" s="5" t="str">
        <f t="shared" si="23"/>
        <v/>
      </c>
      <c r="AP174" s="5" t="str">
        <f t="shared" si="24"/>
        <v/>
      </c>
      <c r="AS174" s="5">
        <f t="shared" si="29"/>
        <v>60243.53125</v>
      </c>
      <c r="AT174" s="5">
        <f t="shared" si="25"/>
        <v>43676.560156250001</v>
      </c>
      <c r="AU174" s="11">
        <f t="shared" si="26"/>
        <v>0.38715009779768145</v>
      </c>
      <c r="AV174" s="5">
        <f t="shared" si="30"/>
        <v>387.15009779768144</v>
      </c>
    </row>
    <row r="175" spans="1:48" x14ac:dyDescent="0.3">
      <c r="A175" s="1" t="s">
        <v>212</v>
      </c>
      <c r="B175" s="1" t="s">
        <v>213</v>
      </c>
      <c r="C175" s="1" t="s">
        <v>185</v>
      </c>
      <c r="D175" s="1" t="s">
        <v>63</v>
      </c>
      <c r="E175" s="1" t="s">
        <v>57</v>
      </c>
      <c r="F175" s="1" t="s">
        <v>214</v>
      </c>
      <c r="G175" s="1" t="s">
        <v>173</v>
      </c>
      <c r="H175" s="1" t="s">
        <v>56</v>
      </c>
      <c r="I175" s="2">
        <v>165.13202282699999</v>
      </c>
      <c r="J175" s="2">
        <v>39.630000000000003</v>
      </c>
      <c r="K175" s="2">
        <f t="shared" si="27"/>
        <v>38.330000000000005</v>
      </c>
      <c r="L175" s="2">
        <f t="shared" si="28"/>
        <v>1.3</v>
      </c>
      <c r="N175" s="4">
        <v>2.74</v>
      </c>
      <c r="O175" s="5">
        <v>5463.9025000000001</v>
      </c>
      <c r="P175" s="6">
        <v>35.590000000000003</v>
      </c>
      <c r="Q175" s="5">
        <v>70130.095000000001</v>
      </c>
      <c r="AL175" s="5" t="str">
        <f t="shared" si="22"/>
        <v/>
      </c>
      <c r="AM175" s="3">
        <v>0.5</v>
      </c>
      <c r="AN175" s="5">
        <f t="shared" si="23"/>
        <v>2594</v>
      </c>
      <c r="AP175" s="5" t="str">
        <f t="shared" si="24"/>
        <v/>
      </c>
      <c r="AQ175" s="2">
        <v>0.8</v>
      </c>
      <c r="AS175" s="5">
        <f t="shared" si="29"/>
        <v>75593.997499999998</v>
      </c>
      <c r="AT175" s="5">
        <f t="shared" si="25"/>
        <v>54805.648187500003</v>
      </c>
      <c r="AU175" s="11">
        <f t="shared" si="26"/>
        <v>0.48579860638635269</v>
      </c>
      <c r="AV175" s="5">
        <f t="shared" si="30"/>
        <v>485.79860638635273</v>
      </c>
    </row>
    <row r="176" spans="1:48" x14ac:dyDescent="0.3">
      <c r="A176" s="1" t="s">
        <v>212</v>
      </c>
      <c r="B176" s="1" t="s">
        <v>213</v>
      </c>
      <c r="C176" s="1" t="s">
        <v>185</v>
      </c>
      <c r="D176" s="1" t="s">
        <v>63</v>
      </c>
      <c r="E176" s="1" t="s">
        <v>58</v>
      </c>
      <c r="F176" s="1" t="s">
        <v>214</v>
      </c>
      <c r="G176" s="1" t="s">
        <v>173</v>
      </c>
      <c r="H176" s="1" t="s">
        <v>56</v>
      </c>
      <c r="I176" s="2">
        <v>165.13202282699999</v>
      </c>
      <c r="J176" s="2">
        <v>40</v>
      </c>
      <c r="K176" s="2">
        <f t="shared" si="27"/>
        <v>38.72</v>
      </c>
      <c r="L176" s="2">
        <f t="shared" si="28"/>
        <v>1.27</v>
      </c>
      <c r="N176" s="4">
        <v>1.51</v>
      </c>
      <c r="O176" s="5">
        <v>3011.1287499999999</v>
      </c>
      <c r="P176" s="6">
        <v>33.53</v>
      </c>
      <c r="Q176" s="5">
        <v>66070.865000000005</v>
      </c>
      <c r="R176" s="7">
        <v>3.68</v>
      </c>
      <c r="S176" s="5">
        <v>4466.1400000000003</v>
      </c>
      <c r="AL176" s="5" t="str">
        <f t="shared" si="22"/>
        <v/>
      </c>
      <c r="AM176" s="3">
        <v>0.5</v>
      </c>
      <c r="AN176" s="5">
        <f t="shared" si="23"/>
        <v>2594</v>
      </c>
      <c r="AP176" s="5" t="str">
        <f t="shared" si="24"/>
        <v/>
      </c>
      <c r="AQ176" s="2">
        <v>0.77</v>
      </c>
      <c r="AS176" s="5">
        <f t="shared" si="29"/>
        <v>73548.133750000008</v>
      </c>
      <c r="AT176" s="5">
        <f t="shared" si="25"/>
        <v>53322.396968749999</v>
      </c>
      <c r="AU176" s="11">
        <f t="shared" si="26"/>
        <v>0.47265103129474101</v>
      </c>
      <c r="AV176" s="5">
        <f t="shared" si="30"/>
        <v>472.65103129474102</v>
      </c>
    </row>
    <row r="177" spans="1:48" x14ac:dyDescent="0.3">
      <c r="A177" s="1" t="s">
        <v>212</v>
      </c>
      <c r="B177" s="1" t="s">
        <v>213</v>
      </c>
      <c r="C177" s="1" t="s">
        <v>185</v>
      </c>
      <c r="D177" s="1" t="s">
        <v>63</v>
      </c>
      <c r="E177" s="1" t="s">
        <v>59</v>
      </c>
      <c r="F177" s="1" t="s">
        <v>214</v>
      </c>
      <c r="G177" s="1" t="s">
        <v>173</v>
      </c>
      <c r="H177" s="1" t="s">
        <v>56</v>
      </c>
      <c r="I177" s="2">
        <v>165.13202282699999</v>
      </c>
      <c r="J177" s="2">
        <v>41.36</v>
      </c>
      <c r="K177" s="2">
        <f t="shared" si="27"/>
        <v>40</v>
      </c>
      <c r="L177" s="2">
        <f t="shared" si="28"/>
        <v>0</v>
      </c>
      <c r="P177" s="6">
        <v>2.09</v>
      </c>
      <c r="Q177" s="5">
        <v>4118.3449999999993</v>
      </c>
      <c r="R177" s="7">
        <v>37.85</v>
      </c>
      <c r="S177" s="5">
        <v>45935.706250000003</v>
      </c>
      <c r="T177" s="8">
        <v>0.06</v>
      </c>
      <c r="U177" s="5">
        <v>21.84525</v>
      </c>
      <c r="AL177" s="5" t="str">
        <f t="shared" si="22"/>
        <v/>
      </c>
      <c r="AN177" s="5" t="str">
        <f t="shared" si="23"/>
        <v/>
      </c>
      <c r="AP177" s="5" t="str">
        <f t="shared" si="24"/>
        <v/>
      </c>
      <c r="AS177" s="5">
        <f t="shared" si="29"/>
        <v>50075.896500000003</v>
      </c>
      <c r="AT177" s="5">
        <f t="shared" si="25"/>
        <v>36305.0249625</v>
      </c>
      <c r="AU177" s="11">
        <f t="shared" si="26"/>
        <v>0.32180862949134603</v>
      </c>
      <c r="AV177" s="5">
        <f t="shared" si="30"/>
        <v>321.80862949134604</v>
      </c>
    </row>
    <row r="178" spans="1:48" x14ac:dyDescent="0.3">
      <c r="A178" s="1" t="s">
        <v>215</v>
      </c>
      <c r="B178" s="1" t="s">
        <v>111</v>
      </c>
      <c r="C178" s="1" t="s">
        <v>112</v>
      </c>
      <c r="D178" s="1" t="s">
        <v>113</v>
      </c>
      <c r="E178" s="1" t="s">
        <v>85</v>
      </c>
      <c r="F178" s="1" t="s">
        <v>214</v>
      </c>
      <c r="G178" s="1" t="s">
        <v>173</v>
      </c>
      <c r="H178" s="1" t="s">
        <v>56</v>
      </c>
      <c r="I178" s="2">
        <v>157.70795399299999</v>
      </c>
      <c r="J178" s="2">
        <v>39.22</v>
      </c>
      <c r="K178" s="2">
        <f t="shared" si="27"/>
        <v>9.34</v>
      </c>
      <c r="L178" s="2">
        <f t="shared" si="28"/>
        <v>29.84</v>
      </c>
      <c r="R178" s="7">
        <v>1.81</v>
      </c>
      <c r="S178" s="5">
        <v>1255.2349999999999</v>
      </c>
      <c r="T178" s="8">
        <v>7.53</v>
      </c>
      <c r="U178" s="5">
        <v>1566.6165000000001</v>
      </c>
      <c r="AL178" s="5" t="str">
        <f t="shared" si="22"/>
        <v/>
      </c>
      <c r="AM178" s="3">
        <v>0.5</v>
      </c>
      <c r="AP178" s="5" t="str">
        <f t="shared" si="24"/>
        <v/>
      </c>
      <c r="AQ178" s="2">
        <v>0.68</v>
      </c>
      <c r="AR178" s="2">
        <v>28.66</v>
      </c>
      <c r="AS178" s="5">
        <f t="shared" si="29"/>
        <v>2821.8514999999998</v>
      </c>
      <c r="AT178" s="5">
        <f t="shared" si="25"/>
        <v>2045.8423374999995</v>
      </c>
      <c r="AU178" s="11">
        <f t="shared" si="26"/>
        <v>1.813439653233365E-2</v>
      </c>
      <c r="AV178" s="5">
        <f t="shared" si="30"/>
        <v>18.13439653233365</v>
      </c>
    </row>
    <row r="179" spans="1:48" x14ac:dyDescent="0.3">
      <c r="A179" s="1" t="s">
        <v>215</v>
      </c>
      <c r="B179" s="1" t="s">
        <v>111</v>
      </c>
      <c r="C179" s="1" t="s">
        <v>112</v>
      </c>
      <c r="D179" s="1" t="s">
        <v>113</v>
      </c>
      <c r="E179" s="1" t="s">
        <v>81</v>
      </c>
      <c r="F179" s="1" t="s">
        <v>214</v>
      </c>
      <c r="G179" s="1" t="s">
        <v>173</v>
      </c>
      <c r="H179" s="1" t="s">
        <v>56</v>
      </c>
      <c r="I179" s="2">
        <v>157.70795399299999</v>
      </c>
      <c r="J179" s="2">
        <v>39.450000000000003</v>
      </c>
      <c r="K179" s="2">
        <f t="shared" si="27"/>
        <v>0</v>
      </c>
      <c r="L179" s="2">
        <f t="shared" si="28"/>
        <v>39.450000000000003</v>
      </c>
      <c r="AL179" s="5" t="str">
        <f t="shared" si="22"/>
        <v/>
      </c>
      <c r="AP179" s="5" t="str">
        <f t="shared" si="24"/>
        <v/>
      </c>
      <c r="AR179" s="2">
        <v>39.450000000000003</v>
      </c>
      <c r="AS179" s="5">
        <f t="shared" si="29"/>
        <v>0</v>
      </c>
      <c r="AT179" s="5">
        <f t="shared" si="25"/>
        <v>0</v>
      </c>
      <c r="AU179" s="11">
        <f t="shared" si="26"/>
        <v>0</v>
      </c>
      <c r="AV179" s="5">
        <f t="shared" si="30"/>
        <v>0</v>
      </c>
    </row>
    <row r="180" spans="1:48" x14ac:dyDescent="0.3">
      <c r="A180" s="1" t="s">
        <v>215</v>
      </c>
      <c r="B180" s="1" t="s">
        <v>111</v>
      </c>
      <c r="C180" s="1" t="s">
        <v>112</v>
      </c>
      <c r="D180" s="1" t="s">
        <v>113</v>
      </c>
      <c r="E180" s="1" t="s">
        <v>87</v>
      </c>
      <c r="F180" s="1" t="s">
        <v>214</v>
      </c>
      <c r="G180" s="1" t="s">
        <v>173</v>
      </c>
      <c r="H180" s="1" t="s">
        <v>56</v>
      </c>
      <c r="I180" s="2">
        <v>157.70795399299999</v>
      </c>
      <c r="J180" s="2">
        <v>39.67</v>
      </c>
      <c r="K180" s="2">
        <f t="shared" si="27"/>
        <v>0</v>
      </c>
      <c r="L180" s="2">
        <f t="shared" si="28"/>
        <v>39.67</v>
      </c>
      <c r="AL180" s="5" t="str">
        <f t="shared" si="22"/>
        <v/>
      </c>
      <c r="AP180" s="5" t="str">
        <f t="shared" si="24"/>
        <v/>
      </c>
      <c r="AR180" s="2">
        <v>39.67</v>
      </c>
      <c r="AS180" s="5">
        <f t="shared" si="29"/>
        <v>0</v>
      </c>
      <c r="AT180" s="5">
        <f t="shared" si="25"/>
        <v>0</v>
      </c>
      <c r="AU180" s="11">
        <f t="shared" si="26"/>
        <v>0</v>
      </c>
      <c r="AV180" s="5">
        <f t="shared" si="30"/>
        <v>0</v>
      </c>
    </row>
    <row r="181" spans="1:48" x14ac:dyDescent="0.3">
      <c r="A181" s="1" t="s">
        <v>215</v>
      </c>
      <c r="B181" s="1" t="s">
        <v>111</v>
      </c>
      <c r="C181" s="1" t="s">
        <v>112</v>
      </c>
      <c r="D181" s="1" t="s">
        <v>113</v>
      </c>
      <c r="E181" s="1" t="s">
        <v>84</v>
      </c>
      <c r="F181" s="1" t="s">
        <v>214</v>
      </c>
      <c r="G181" s="1" t="s">
        <v>173</v>
      </c>
      <c r="H181" s="1" t="s">
        <v>56</v>
      </c>
      <c r="I181" s="2">
        <v>157.70795399299999</v>
      </c>
      <c r="J181" s="2">
        <v>39.409999999999997</v>
      </c>
      <c r="K181" s="2">
        <f t="shared" si="27"/>
        <v>7.62</v>
      </c>
      <c r="L181" s="2">
        <f t="shared" si="28"/>
        <v>31.78</v>
      </c>
      <c r="R181" s="7">
        <v>3.91</v>
      </c>
      <c r="S181" s="5">
        <v>2711.585</v>
      </c>
      <c r="T181" s="8">
        <v>3.71</v>
      </c>
      <c r="U181" s="5">
        <v>771.8655</v>
      </c>
      <c r="AL181" s="5" t="str">
        <f t="shared" si="22"/>
        <v/>
      </c>
      <c r="AM181" s="3">
        <v>0.5</v>
      </c>
      <c r="AP181" s="5" t="str">
        <f t="shared" si="24"/>
        <v/>
      </c>
      <c r="AQ181" s="2">
        <v>0.73</v>
      </c>
      <c r="AR181" s="2">
        <v>30.55</v>
      </c>
      <c r="AS181" s="5">
        <f t="shared" si="29"/>
        <v>3483.4504999999999</v>
      </c>
      <c r="AT181" s="5">
        <f t="shared" si="25"/>
        <v>2525.5016124999997</v>
      </c>
      <c r="AU181" s="11">
        <f t="shared" si="26"/>
        <v>2.2386108081079364E-2</v>
      </c>
      <c r="AV181" s="5">
        <f t="shared" si="30"/>
        <v>22.386108081079364</v>
      </c>
    </row>
    <row r="182" spans="1:48" x14ac:dyDescent="0.3">
      <c r="A182" s="1" t="s">
        <v>216</v>
      </c>
      <c r="B182" s="1" t="s">
        <v>217</v>
      </c>
      <c r="C182" s="1" t="s">
        <v>218</v>
      </c>
      <c r="D182" s="1" t="s">
        <v>73</v>
      </c>
      <c r="E182" s="1" t="s">
        <v>65</v>
      </c>
      <c r="F182" s="1" t="s">
        <v>214</v>
      </c>
      <c r="G182" s="1" t="s">
        <v>173</v>
      </c>
      <c r="H182" s="1" t="s">
        <v>56</v>
      </c>
      <c r="I182" s="2">
        <v>173.12570928</v>
      </c>
      <c r="J182" s="2">
        <v>43.82</v>
      </c>
      <c r="K182" s="2">
        <f t="shared" si="27"/>
        <v>43.82</v>
      </c>
      <c r="L182" s="2">
        <f t="shared" si="28"/>
        <v>0</v>
      </c>
      <c r="P182" s="6">
        <v>0.25</v>
      </c>
      <c r="Q182" s="5">
        <v>492.625</v>
      </c>
      <c r="R182" s="7">
        <v>36.51</v>
      </c>
      <c r="S182" s="5">
        <v>44309.448750000003</v>
      </c>
      <c r="T182" s="8">
        <v>7.06</v>
      </c>
      <c r="U182" s="5">
        <v>2570.45775</v>
      </c>
      <c r="AL182" s="5" t="str">
        <f t="shared" si="22"/>
        <v/>
      </c>
      <c r="AN182" s="5" t="str">
        <f t="shared" si="23"/>
        <v/>
      </c>
      <c r="AP182" s="5" t="str">
        <f t="shared" si="24"/>
        <v/>
      </c>
      <c r="AS182" s="5">
        <f t="shared" si="29"/>
        <v>47372.531500000005</v>
      </c>
      <c r="AT182" s="5">
        <f t="shared" si="25"/>
        <v>34345.085337500001</v>
      </c>
      <c r="AU182" s="11">
        <f t="shared" si="26"/>
        <v>0.30443567670427263</v>
      </c>
      <c r="AV182" s="5">
        <f t="shared" si="30"/>
        <v>304.43567670427262</v>
      </c>
    </row>
    <row r="183" spans="1:48" x14ac:dyDescent="0.3">
      <c r="A183" s="1" t="s">
        <v>216</v>
      </c>
      <c r="B183" s="1" t="s">
        <v>217</v>
      </c>
      <c r="C183" s="1" t="s">
        <v>218</v>
      </c>
      <c r="D183" s="1" t="s">
        <v>73</v>
      </c>
      <c r="E183" s="1" t="s">
        <v>66</v>
      </c>
      <c r="F183" s="1" t="s">
        <v>214</v>
      </c>
      <c r="G183" s="1" t="s">
        <v>173</v>
      </c>
      <c r="H183" s="1" t="s">
        <v>56</v>
      </c>
      <c r="I183" s="2">
        <v>173.12570928</v>
      </c>
      <c r="J183" s="2">
        <v>40.909999999999997</v>
      </c>
      <c r="K183" s="2">
        <f t="shared" si="27"/>
        <v>38.71</v>
      </c>
      <c r="L183" s="2">
        <f t="shared" si="28"/>
        <v>1.29</v>
      </c>
      <c r="P183" s="6">
        <v>30</v>
      </c>
      <c r="Q183" s="5">
        <v>59115</v>
      </c>
      <c r="R183" s="7">
        <v>8.7100000000000009</v>
      </c>
      <c r="S183" s="5">
        <v>10570.67375</v>
      </c>
      <c r="AL183" s="5" t="str">
        <f t="shared" si="22"/>
        <v/>
      </c>
      <c r="AM183" s="3">
        <v>0.5</v>
      </c>
      <c r="AN183" s="5">
        <f t="shared" si="23"/>
        <v>2594</v>
      </c>
      <c r="AP183" s="5" t="str">
        <f t="shared" si="24"/>
        <v/>
      </c>
      <c r="AQ183" s="2">
        <v>0.79</v>
      </c>
      <c r="AS183" s="5">
        <f t="shared" si="29"/>
        <v>69685.673750000002</v>
      </c>
      <c r="AT183" s="5">
        <f t="shared" si="25"/>
        <v>50522.113468750002</v>
      </c>
      <c r="AU183" s="11">
        <f t="shared" si="26"/>
        <v>0.44782924984016143</v>
      </c>
      <c r="AV183" s="5">
        <f t="shared" si="30"/>
        <v>447.82924984016142</v>
      </c>
    </row>
    <row r="184" spans="1:48" x14ac:dyDescent="0.3">
      <c r="A184" s="1" t="s">
        <v>216</v>
      </c>
      <c r="B184" s="1" t="s">
        <v>217</v>
      </c>
      <c r="C184" s="1" t="s">
        <v>218</v>
      </c>
      <c r="D184" s="1" t="s">
        <v>73</v>
      </c>
      <c r="E184" s="1" t="s">
        <v>75</v>
      </c>
      <c r="F184" s="1" t="s">
        <v>214</v>
      </c>
      <c r="G184" s="1" t="s">
        <v>173</v>
      </c>
      <c r="H184" s="1" t="s">
        <v>56</v>
      </c>
      <c r="I184" s="2">
        <v>173.12570928</v>
      </c>
      <c r="J184" s="2">
        <v>40</v>
      </c>
      <c r="K184" s="2">
        <f t="shared" si="27"/>
        <v>38.72</v>
      </c>
      <c r="L184" s="2">
        <f t="shared" si="28"/>
        <v>1.28</v>
      </c>
      <c r="P184" s="6">
        <v>25.24</v>
      </c>
      <c r="Q184" s="5">
        <v>49735.42</v>
      </c>
      <c r="R184" s="7">
        <v>13.48</v>
      </c>
      <c r="S184" s="5">
        <v>16359.665000000001</v>
      </c>
      <c r="AL184" s="5" t="str">
        <f t="shared" si="22"/>
        <v/>
      </c>
      <c r="AM184" s="3">
        <v>0.5</v>
      </c>
      <c r="AN184" s="5">
        <f t="shared" si="23"/>
        <v>2594</v>
      </c>
      <c r="AP184" s="5" t="str">
        <f t="shared" si="24"/>
        <v/>
      </c>
      <c r="AQ184" s="2">
        <v>0.78</v>
      </c>
      <c r="AS184" s="5">
        <f t="shared" si="29"/>
        <v>66095.084999999992</v>
      </c>
      <c r="AT184" s="5">
        <f t="shared" si="25"/>
        <v>47918.936624999995</v>
      </c>
      <c r="AU184" s="11">
        <f t="shared" si="26"/>
        <v>0.42475462660891189</v>
      </c>
      <c r="AV184" s="5">
        <f t="shared" si="30"/>
        <v>424.75462660891191</v>
      </c>
    </row>
    <row r="185" spans="1:48" x14ac:dyDescent="0.3">
      <c r="A185" s="1" t="s">
        <v>216</v>
      </c>
      <c r="B185" s="1" t="s">
        <v>217</v>
      </c>
      <c r="C185" s="1" t="s">
        <v>218</v>
      </c>
      <c r="D185" s="1" t="s">
        <v>73</v>
      </c>
      <c r="E185" s="1" t="s">
        <v>76</v>
      </c>
      <c r="F185" s="1" t="s">
        <v>214</v>
      </c>
      <c r="G185" s="1" t="s">
        <v>173</v>
      </c>
      <c r="H185" s="1" t="s">
        <v>56</v>
      </c>
      <c r="I185" s="2">
        <v>173.12570928</v>
      </c>
      <c r="J185" s="2">
        <v>44.37</v>
      </c>
      <c r="K185" s="2">
        <f t="shared" si="27"/>
        <v>44.37</v>
      </c>
      <c r="L185" s="2">
        <f t="shared" si="28"/>
        <v>0</v>
      </c>
      <c r="P185" s="6">
        <v>31.4</v>
      </c>
      <c r="Q185" s="5">
        <v>61873.7</v>
      </c>
      <c r="R185" s="7">
        <v>12.97</v>
      </c>
      <c r="S185" s="5">
        <v>15740.716249999999</v>
      </c>
      <c r="AL185" s="5" t="str">
        <f t="shared" si="22"/>
        <v/>
      </c>
      <c r="AN185" s="5" t="str">
        <f t="shared" si="23"/>
        <v/>
      </c>
      <c r="AP185" s="5" t="str">
        <f t="shared" si="24"/>
        <v/>
      </c>
      <c r="AS185" s="5">
        <f t="shared" si="29"/>
        <v>77614.416249999995</v>
      </c>
      <c r="AT185" s="5">
        <f t="shared" si="25"/>
        <v>56270.451781249991</v>
      </c>
      <c r="AU185" s="11">
        <f t="shared" si="26"/>
        <v>0.49878266127863236</v>
      </c>
      <c r="AV185" s="5">
        <f t="shared" si="30"/>
        <v>498.7826612786323</v>
      </c>
    </row>
    <row r="186" spans="1:48" x14ac:dyDescent="0.3">
      <c r="A186" s="1" t="s">
        <v>219</v>
      </c>
      <c r="B186" s="1" t="s">
        <v>111</v>
      </c>
      <c r="C186" s="1" t="s">
        <v>112</v>
      </c>
      <c r="D186" s="1" t="s">
        <v>113</v>
      </c>
      <c r="E186" s="1" t="s">
        <v>98</v>
      </c>
      <c r="F186" s="1" t="s">
        <v>214</v>
      </c>
      <c r="G186" s="1" t="s">
        <v>173</v>
      </c>
      <c r="H186" s="1" t="s">
        <v>56</v>
      </c>
      <c r="I186" s="2">
        <v>159.32975866300001</v>
      </c>
      <c r="J186" s="2">
        <v>39.950000000000003</v>
      </c>
      <c r="K186" s="2">
        <f t="shared" si="27"/>
        <v>0</v>
      </c>
      <c r="L186" s="2">
        <f t="shared" si="28"/>
        <v>39.949999999999996</v>
      </c>
      <c r="AL186" s="5" t="str">
        <f t="shared" si="22"/>
        <v/>
      </c>
      <c r="AM186" s="3">
        <v>0.51</v>
      </c>
      <c r="AP186" s="5" t="str">
        <f t="shared" si="24"/>
        <v/>
      </c>
      <c r="AQ186" s="2">
        <v>0.72</v>
      </c>
      <c r="AR186" s="2">
        <v>38.72</v>
      </c>
      <c r="AS186" s="5">
        <f t="shared" si="29"/>
        <v>0</v>
      </c>
      <c r="AT186" s="5">
        <f t="shared" si="25"/>
        <v>0</v>
      </c>
      <c r="AU186" s="11">
        <f t="shared" si="26"/>
        <v>0</v>
      </c>
      <c r="AV186" s="5">
        <f t="shared" si="30"/>
        <v>0</v>
      </c>
    </row>
    <row r="187" spans="1:48" x14ac:dyDescent="0.3">
      <c r="A187" s="1" t="s">
        <v>219</v>
      </c>
      <c r="B187" s="1" t="s">
        <v>111</v>
      </c>
      <c r="C187" s="1" t="s">
        <v>112</v>
      </c>
      <c r="D187" s="1" t="s">
        <v>113</v>
      </c>
      <c r="E187" s="1" t="s">
        <v>89</v>
      </c>
      <c r="F187" s="1" t="s">
        <v>214</v>
      </c>
      <c r="G187" s="1" t="s">
        <v>173</v>
      </c>
      <c r="H187" s="1" t="s">
        <v>56</v>
      </c>
      <c r="I187" s="2">
        <v>159.32975866300001</v>
      </c>
      <c r="J187" s="2">
        <v>40</v>
      </c>
      <c r="K187" s="2">
        <f t="shared" si="27"/>
        <v>0</v>
      </c>
      <c r="L187" s="2">
        <f t="shared" si="28"/>
        <v>40</v>
      </c>
      <c r="AL187" s="5" t="str">
        <f t="shared" si="22"/>
        <v/>
      </c>
      <c r="AP187" s="5" t="str">
        <f t="shared" si="24"/>
        <v/>
      </c>
      <c r="AR187" s="2">
        <v>40</v>
      </c>
      <c r="AS187" s="5">
        <f t="shared" si="29"/>
        <v>0</v>
      </c>
      <c r="AT187" s="5">
        <f t="shared" si="25"/>
        <v>0</v>
      </c>
      <c r="AU187" s="11">
        <f t="shared" si="26"/>
        <v>0</v>
      </c>
      <c r="AV187" s="5">
        <f t="shared" si="30"/>
        <v>0</v>
      </c>
    </row>
    <row r="188" spans="1:48" x14ac:dyDescent="0.3">
      <c r="A188" s="1" t="s">
        <v>219</v>
      </c>
      <c r="B188" s="1" t="s">
        <v>111</v>
      </c>
      <c r="C188" s="1" t="s">
        <v>112</v>
      </c>
      <c r="D188" s="1" t="s">
        <v>113</v>
      </c>
      <c r="E188" s="1" t="s">
        <v>100</v>
      </c>
      <c r="F188" s="1" t="s">
        <v>214</v>
      </c>
      <c r="G188" s="1" t="s">
        <v>173</v>
      </c>
      <c r="H188" s="1" t="s">
        <v>56</v>
      </c>
      <c r="I188" s="2">
        <v>159.32975866300001</v>
      </c>
      <c r="J188" s="2">
        <v>40.01</v>
      </c>
      <c r="K188" s="2">
        <f t="shared" si="27"/>
        <v>0</v>
      </c>
      <c r="L188" s="2">
        <f t="shared" si="28"/>
        <v>40</v>
      </c>
      <c r="AL188" s="5" t="str">
        <f t="shared" ref="AL188:AL251" si="31">IF(AK188&gt;0,AK188*$AL$1,"")</f>
        <v/>
      </c>
      <c r="AP188" s="5" t="str">
        <f t="shared" ref="AP188:AP251" si="32">IF(AO188&gt;0,AO188*$AP$1,"")</f>
        <v/>
      </c>
      <c r="AR188" s="2">
        <v>40</v>
      </c>
      <c r="AS188" s="5">
        <f t="shared" si="29"/>
        <v>0</v>
      </c>
      <c r="AT188" s="5">
        <f t="shared" si="25"/>
        <v>0</v>
      </c>
      <c r="AU188" s="11">
        <f t="shared" si="26"/>
        <v>0</v>
      </c>
      <c r="AV188" s="5">
        <f t="shared" si="30"/>
        <v>0</v>
      </c>
    </row>
    <row r="189" spans="1:48" x14ac:dyDescent="0.3">
      <c r="A189" s="1" t="s">
        <v>219</v>
      </c>
      <c r="B189" s="1" t="s">
        <v>111</v>
      </c>
      <c r="C189" s="1" t="s">
        <v>112</v>
      </c>
      <c r="D189" s="1" t="s">
        <v>113</v>
      </c>
      <c r="E189" s="1" t="s">
        <v>94</v>
      </c>
      <c r="F189" s="1" t="s">
        <v>214</v>
      </c>
      <c r="G189" s="1" t="s">
        <v>173</v>
      </c>
      <c r="H189" s="1" t="s">
        <v>56</v>
      </c>
      <c r="I189" s="2">
        <v>159.32975866300001</v>
      </c>
      <c r="J189" s="2">
        <v>38.85</v>
      </c>
      <c r="K189" s="2">
        <f t="shared" si="27"/>
        <v>0</v>
      </c>
      <c r="L189" s="2">
        <f t="shared" si="28"/>
        <v>38.85</v>
      </c>
      <c r="AL189" s="5" t="str">
        <f t="shared" si="31"/>
        <v/>
      </c>
      <c r="AM189" s="3">
        <v>0.5</v>
      </c>
      <c r="AP189" s="5" t="str">
        <f t="shared" si="32"/>
        <v/>
      </c>
      <c r="AQ189" s="2">
        <v>0.72</v>
      </c>
      <c r="AR189" s="2">
        <v>37.630000000000003</v>
      </c>
      <c r="AS189" s="5">
        <f t="shared" si="29"/>
        <v>0</v>
      </c>
      <c r="AT189" s="5">
        <f t="shared" si="25"/>
        <v>0</v>
      </c>
      <c r="AU189" s="11">
        <f t="shared" si="26"/>
        <v>0</v>
      </c>
      <c r="AV189" s="5">
        <f t="shared" si="30"/>
        <v>0</v>
      </c>
    </row>
    <row r="190" spans="1:48" x14ac:dyDescent="0.3">
      <c r="A190" s="1" t="s">
        <v>220</v>
      </c>
      <c r="B190" s="1" t="s">
        <v>111</v>
      </c>
      <c r="C190" s="1" t="s">
        <v>112</v>
      </c>
      <c r="D190" s="1" t="s">
        <v>113</v>
      </c>
      <c r="E190" s="1" t="s">
        <v>85</v>
      </c>
      <c r="F190" s="1" t="s">
        <v>221</v>
      </c>
      <c r="G190" s="1" t="s">
        <v>173</v>
      </c>
      <c r="H190" s="1" t="s">
        <v>56</v>
      </c>
      <c r="I190" s="2">
        <v>78.327456308099997</v>
      </c>
      <c r="J190" s="2">
        <v>38.590000000000003</v>
      </c>
      <c r="K190" s="2">
        <f t="shared" si="27"/>
        <v>0</v>
      </c>
      <c r="L190" s="2">
        <f t="shared" si="28"/>
        <v>38.6</v>
      </c>
      <c r="AL190" s="5" t="str">
        <f t="shared" si="31"/>
        <v/>
      </c>
      <c r="AM190" s="3">
        <v>0.5</v>
      </c>
      <c r="AP190" s="5" t="str">
        <f t="shared" si="32"/>
        <v/>
      </c>
      <c r="AQ190" s="2">
        <v>0.79</v>
      </c>
      <c r="AR190" s="2">
        <v>37.31</v>
      </c>
      <c r="AS190" s="5">
        <f t="shared" si="29"/>
        <v>0</v>
      </c>
      <c r="AT190" s="5">
        <f t="shared" si="25"/>
        <v>0</v>
      </c>
      <c r="AU190" s="11">
        <f t="shared" si="26"/>
        <v>0</v>
      </c>
      <c r="AV190" s="5">
        <f t="shared" si="30"/>
        <v>0</v>
      </c>
    </row>
    <row r="191" spans="1:48" x14ac:dyDescent="0.3">
      <c r="A191" s="1" t="s">
        <v>220</v>
      </c>
      <c r="B191" s="1" t="s">
        <v>111</v>
      </c>
      <c r="C191" s="1" t="s">
        <v>112</v>
      </c>
      <c r="D191" s="1" t="s">
        <v>113</v>
      </c>
      <c r="E191" s="1" t="s">
        <v>81</v>
      </c>
      <c r="F191" s="1" t="s">
        <v>221</v>
      </c>
      <c r="G191" s="1" t="s">
        <v>173</v>
      </c>
      <c r="H191" s="1" t="s">
        <v>56</v>
      </c>
      <c r="I191" s="2">
        <v>78.327456308099997</v>
      </c>
      <c r="J191" s="2">
        <v>39.75</v>
      </c>
      <c r="K191" s="2">
        <f t="shared" si="27"/>
        <v>0</v>
      </c>
      <c r="L191" s="2">
        <f t="shared" si="28"/>
        <v>39.75</v>
      </c>
      <c r="AL191" s="5" t="str">
        <f t="shared" si="31"/>
        <v/>
      </c>
      <c r="AP191" s="5" t="str">
        <f t="shared" si="32"/>
        <v/>
      </c>
      <c r="AR191" s="2">
        <v>39.75</v>
      </c>
      <c r="AS191" s="5">
        <f t="shared" si="29"/>
        <v>0</v>
      </c>
      <c r="AT191" s="5">
        <f t="shared" si="25"/>
        <v>0</v>
      </c>
      <c r="AU191" s="11">
        <f t="shared" si="26"/>
        <v>0</v>
      </c>
      <c r="AV191" s="5">
        <f t="shared" si="30"/>
        <v>0</v>
      </c>
    </row>
    <row r="192" spans="1:48" x14ac:dyDescent="0.3">
      <c r="A192" s="1" t="s">
        <v>222</v>
      </c>
      <c r="B192" s="1" t="s">
        <v>111</v>
      </c>
      <c r="C192" s="1" t="s">
        <v>112</v>
      </c>
      <c r="D192" s="1" t="s">
        <v>113</v>
      </c>
      <c r="E192" s="1" t="s">
        <v>87</v>
      </c>
      <c r="F192" s="1" t="s">
        <v>221</v>
      </c>
      <c r="G192" s="1" t="s">
        <v>173</v>
      </c>
      <c r="H192" s="1" t="s">
        <v>56</v>
      </c>
      <c r="I192" s="2">
        <v>78.981528077600004</v>
      </c>
      <c r="J192" s="2">
        <v>39.74</v>
      </c>
      <c r="K192" s="2">
        <f t="shared" si="27"/>
        <v>0</v>
      </c>
      <c r="L192" s="2">
        <f t="shared" si="28"/>
        <v>39.74</v>
      </c>
      <c r="AL192" s="5" t="str">
        <f t="shared" si="31"/>
        <v/>
      </c>
      <c r="AM192" s="3">
        <v>0.51</v>
      </c>
      <c r="AP192" s="5" t="str">
        <f t="shared" si="32"/>
        <v/>
      </c>
      <c r="AQ192" s="2">
        <v>1.31</v>
      </c>
      <c r="AR192" s="2">
        <v>37.92</v>
      </c>
      <c r="AS192" s="5">
        <f t="shared" si="29"/>
        <v>0</v>
      </c>
      <c r="AT192" s="5">
        <f t="shared" si="25"/>
        <v>0</v>
      </c>
      <c r="AU192" s="11">
        <f t="shared" si="26"/>
        <v>0</v>
      </c>
      <c r="AV192" s="5">
        <f t="shared" si="30"/>
        <v>0</v>
      </c>
    </row>
    <row r="193" spans="1:48" x14ac:dyDescent="0.3">
      <c r="A193" s="1" t="s">
        <v>222</v>
      </c>
      <c r="B193" s="1" t="s">
        <v>111</v>
      </c>
      <c r="C193" s="1" t="s">
        <v>112</v>
      </c>
      <c r="D193" s="1" t="s">
        <v>113</v>
      </c>
      <c r="E193" s="1" t="s">
        <v>84</v>
      </c>
      <c r="F193" s="1" t="s">
        <v>221</v>
      </c>
      <c r="G193" s="1" t="s">
        <v>173</v>
      </c>
      <c r="H193" s="1" t="s">
        <v>56</v>
      </c>
      <c r="I193" s="2">
        <v>78.981528077600004</v>
      </c>
      <c r="J193" s="2">
        <v>39.229999999999997</v>
      </c>
      <c r="K193" s="2">
        <f t="shared" si="27"/>
        <v>0</v>
      </c>
      <c r="L193" s="2">
        <f t="shared" si="28"/>
        <v>39.230000000000004</v>
      </c>
      <c r="AL193" s="5" t="str">
        <f t="shared" si="31"/>
        <v/>
      </c>
      <c r="AM193" s="3">
        <v>0.96000000000000008</v>
      </c>
      <c r="AP193" s="5" t="str">
        <f t="shared" si="32"/>
        <v/>
      </c>
      <c r="AQ193" s="2">
        <v>1.75</v>
      </c>
      <c r="AR193" s="2">
        <v>36.520000000000003</v>
      </c>
      <c r="AS193" s="5">
        <f t="shared" si="29"/>
        <v>0</v>
      </c>
      <c r="AT193" s="5">
        <f t="shared" si="25"/>
        <v>0</v>
      </c>
      <c r="AU193" s="11">
        <f t="shared" si="26"/>
        <v>0</v>
      </c>
      <c r="AV193" s="5">
        <f t="shared" si="30"/>
        <v>0</v>
      </c>
    </row>
    <row r="194" spans="1:48" x14ac:dyDescent="0.3">
      <c r="A194" s="1" t="s">
        <v>223</v>
      </c>
      <c r="B194" s="1" t="s">
        <v>217</v>
      </c>
      <c r="C194" s="1" t="s">
        <v>218</v>
      </c>
      <c r="D194" s="1" t="s">
        <v>73</v>
      </c>
      <c r="E194" s="1" t="s">
        <v>53</v>
      </c>
      <c r="F194" s="1" t="s">
        <v>221</v>
      </c>
      <c r="G194" s="1" t="s">
        <v>173</v>
      </c>
      <c r="H194" s="1" t="s">
        <v>56</v>
      </c>
      <c r="I194" s="2">
        <v>170.607108135</v>
      </c>
      <c r="J194" s="2">
        <v>44.22</v>
      </c>
      <c r="K194" s="2">
        <f t="shared" si="27"/>
        <v>44.209999999999994</v>
      </c>
      <c r="L194" s="2">
        <f t="shared" si="28"/>
        <v>0</v>
      </c>
      <c r="N194" s="4">
        <v>5.01</v>
      </c>
      <c r="O194" s="5">
        <v>9990.5662499999999</v>
      </c>
      <c r="P194" s="6">
        <v>17.79</v>
      </c>
      <c r="Q194" s="5">
        <v>35055.195</v>
      </c>
      <c r="R194" s="7">
        <v>21.41</v>
      </c>
      <c r="S194" s="5">
        <v>25983.71125</v>
      </c>
      <c r="AL194" s="5" t="str">
        <f t="shared" si="31"/>
        <v/>
      </c>
      <c r="AN194" s="5" t="str">
        <f t="shared" ref="AN194:AN251" si="33">IF(AM194&gt;0,AM194*$AN$1,"")</f>
        <v/>
      </c>
      <c r="AP194" s="5" t="str">
        <f t="shared" si="32"/>
        <v/>
      </c>
      <c r="AS194" s="5">
        <f t="shared" si="29"/>
        <v>71029.472500000003</v>
      </c>
      <c r="AT194" s="5">
        <f t="shared" si="25"/>
        <v>51496.367562499996</v>
      </c>
      <c r="AU194" s="11">
        <f t="shared" si="26"/>
        <v>0.45646506196285969</v>
      </c>
      <c r="AV194" s="5">
        <f t="shared" si="30"/>
        <v>456.46506196285969</v>
      </c>
    </row>
    <row r="195" spans="1:48" x14ac:dyDescent="0.3">
      <c r="A195" s="1" t="s">
        <v>223</v>
      </c>
      <c r="B195" s="1" t="s">
        <v>217</v>
      </c>
      <c r="C195" s="1" t="s">
        <v>218</v>
      </c>
      <c r="D195" s="1" t="s">
        <v>73</v>
      </c>
      <c r="E195" s="1" t="s">
        <v>57</v>
      </c>
      <c r="F195" s="1" t="s">
        <v>221</v>
      </c>
      <c r="G195" s="1" t="s">
        <v>173</v>
      </c>
      <c r="H195" s="1" t="s">
        <v>56</v>
      </c>
      <c r="I195" s="2">
        <v>170.607108135</v>
      </c>
      <c r="J195" s="2">
        <v>39.5</v>
      </c>
      <c r="K195" s="2">
        <f t="shared" si="27"/>
        <v>38.320000000000007</v>
      </c>
      <c r="L195" s="2">
        <f t="shared" si="28"/>
        <v>1.18</v>
      </c>
      <c r="N195" s="4">
        <v>12.16</v>
      </c>
      <c r="O195" s="5">
        <v>24248.560000000001</v>
      </c>
      <c r="P195" s="6">
        <v>24.46</v>
      </c>
      <c r="Q195" s="5">
        <v>48198.43</v>
      </c>
      <c r="R195" s="7">
        <v>1.7</v>
      </c>
      <c r="S195" s="5">
        <v>2063.1624999999999</v>
      </c>
      <c r="AL195" s="5" t="str">
        <f t="shared" si="31"/>
        <v/>
      </c>
      <c r="AM195" s="3">
        <v>0.49</v>
      </c>
      <c r="AN195" s="5">
        <f t="shared" si="33"/>
        <v>2542.12</v>
      </c>
      <c r="AP195" s="5" t="str">
        <f t="shared" si="32"/>
        <v/>
      </c>
      <c r="AQ195" s="2">
        <v>0.69</v>
      </c>
      <c r="AS195" s="5">
        <f t="shared" si="29"/>
        <v>74510.152500000011</v>
      </c>
      <c r="AT195" s="5">
        <f t="shared" ref="AT195:AT258" si="34">$AS$480*(AU195/100)</f>
        <v>54019.860562500013</v>
      </c>
      <c r="AU195" s="11">
        <f t="shared" ref="AU195:AU258" si="35">(AS195/$AS$480)*72.5</f>
        <v>0.4788333656535973</v>
      </c>
      <c r="AV195" s="5">
        <f t="shared" si="30"/>
        <v>478.8333656535973</v>
      </c>
    </row>
    <row r="196" spans="1:48" x14ac:dyDescent="0.3">
      <c r="A196" s="1" t="s">
        <v>223</v>
      </c>
      <c r="B196" s="1" t="s">
        <v>217</v>
      </c>
      <c r="C196" s="1" t="s">
        <v>218</v>
      </c>
      <c r="D196" s="1" t="s">
        <v>73</v>
      </c>
      <c r="E196" s="1" t="s">
        <v>58</v>
      </c>
      <c r="F196" s="1" t="s">
        <v>221</v>
      </c>
      <c r="G196" s="1" t="s">
        <v>173</v>
      </c>
      <c r="H196" s="1" t="s">
        <v>56</v>
      </c>
      <c r="I196" s="2">
        <v>170.607108135</v>
      </c>
      <c r="J196" s="2">
        <v>39.5</v>
      </c>
      <c r="K196" s="2">
        <f t="shared" ref="K196:K259" si="36">SUM(N196,P196,R196,T196,V196,X196,Z196,AB196,AE196,AG196,AI196)</f>
        <v>38.370000000000005</v>
      </c>
      <c r="L196" s="2">
        <f t="shared" ref="L196:L259" si="37">SUM(M196,AD196,AK196,AM196,AO196,AQ196,AR196)</f>
        <v>1.1400000000000001</v>
      </c>
      <c r="N196" s="4">
        <v>3.72</v>
      </c>
      <c r="O196" s="5">
        <v>7418.1450000000004</v>
      </c>
      <c r="P196" s="6">
        <v>30.98</v>
      </c>
      <c r="Q196" s="5">
        <v>61046.09</v>
      </c>
      <c r="R196" s="7">
        <v>3.67</v>
      </c>
      <c r="S196" s="5">
        <v>4454.0037499999999</v>
      </c>
      <c r="AL196" s="5" t="str">
        <f t="shared" si="31"/>
        <v/>
      </c>
      <c r="AM196" s="3">
        <v>0.49</v>
      </c>
      <c r="AN196" s="5">
        <f t="shared" si="33"/>
        <v>2542.12</v>
      </c>
      <c r="AP196" s="5" t="str">
        <f t="shared" si="32"/>
        <v/>
      </c>
      <c r="AQ196" s="2">
        <v>0.65</v>
      </c>
      <c r="AS196" s="5">
        <f t="shared" ref="AS196:AS259" si="38">SUM(O196,Q196,S196,U196,W196,Y196,AA196,AC196,AF196,AH196,AJ196)</f>
        <v>72918.238750000004</v>
      </c>
      <c r="AT196" s="5">
        <f t="shared" si="34"/>
        <v>52865.723093749999</v>
      </c>
      <c r="AU196" s="11">
        <f t="shared" si="35"/>
        <v>0.46860306289394654</v>
      </c>
      <c r="AV196" s="5">
        <f t="shared" ref="AV196:AV259" si="39">(AU196/100)*$AV$1</f>
        <v>468.60306289394657</v>
      </c>
    </row>
    <row r="197" spans="1:48" x14ac:dyDescent="0.3">
      <c r="A197" s="1" t="s">
        <v>223</v>
      </c>
      <c r="B197" s="1" t="s">
        <v>217</v>
      </c>
      <c r="C197" s="1" t="s">
        <v>218</v>
      </c>
      <c r="D197" s="1" t="s">
        <v>73</v>
      </c>
      <c r="E197" s="1" t="s">
        <v>59</v>
      </c>
      <c r="F197" s="1" t="s">
        <v>221</v>
      </c>
      <c r="G197" s="1" t="s">
        <v>173</v>
      </c>
      <c r="H197" s="1" t="s">
        <v>56</v>
      </c>
      <c r="I197" s="2">
        <v>170.607108135</v>
      </c>
      <c r="J197" s="2">
        <v>43.44</v>
      </c>
      <c r="K197" s="2">
        <f t="shared" si="36"/>
        <v>43.44</v>
      </c>
      <c r="L197" s="2">
        <f t="shared" si="37"/>
        <v>0</v>
      </c>
      <c r="P197" s="6">
        <v>3.03</v>
      </c>
      <c r="Q197" s="5">
        <v>5970.6149999999998</v>
      </c>
      <c r="R197" s="7">
        <v>23.57</v>
      </c>
      <c r="S197" s="5">
        <v>28605.141250000001</v>
      </c>
      <c r="T197" s="8">
        <v>7.02</v>
      </c>
      <c r="U197" s="5">
        <v>2555.8942499999998</v>
      </c>
      <c r="Z197" s="9">
        <v>5.91</v>
      </c>
      <c r="AA197" s="5">
        <v>860.70285000000001</v>
      </c>
      <c r="AB197" s="10">
        <v>3.91</v>
      </c>
      <c r="AC197" s="5">
        <v>512.50325000000009</v>
      </c>
      <c r="AL197" s="5" t="str">
        <f t="shared" si="31"/>
        <v/>
      </c>
      <c r="AN197" s="5" t="str">
        <f t="shared" si="33"/>
        <v/>
      </c>
      <c r="AP197" s="5" t="str">
        <f t="shared" si="32"/>
        <v/>
      </c>
      <c r="AS197" s="5">
        <f t="shared" si="38"/>
        <v>38504.856599999999</v>
      </c>
      <c r="AT197" s="5">
        <f t="shared" si="34"/>
        <v>27916.021035000002</v>
      </c>
      <c r="AU197" s="11">
        <f t="shared" si="35"/>
        <v>0.24744829343608074</v>
      </c>
      <c r="AV197" s="5">
        <f t="shared" si="39"/>
        <v>247.44829343608075</v>
      </c>
    </row>
    <row r="198" spans="1:48" x14ac:dyDescent="0.3">
      <c r="A198" s="1" t="s">
        <v>224</v>
      </c>
      <c r="B198" s="1" t="s">
        <v>225</v>
      </c>
      <c r="C198" s="1" t="s">
        <v>185</v>
      </c>
      <c r="D198" s="1" t="s">
        <v>63</v>
      </c>
      <c r="E198" s="1" t="s">
        <v>65</v>
      </c>
      <c r="F198" s="1" t="s">
        <v>221</v>
      </c>
      <c r="G198" s="1" t="s">
        <v>173</v>
      </c>
      <c r="H198" s="1" t="s">
        <v>56</v>
      </c>
      <c r="I198" s="2">
        <v>151.86056626600001</v>
      </c>
      <c r="J198" s="2">
        <v>40.85</v>
      </c>
      <c r="K198" s="2">
        <f t="shared" si="36"/>
        <v>24.8</v>
      </c>
      <c r="L198" s="2">
        <f t="shared" si="37"/>
        <v>0</v>
      </c>
      <c r="R198" s="7">
        <v>24.58</v>
      </c>
      <c r="S198" s="5">
        <v>29830.9025</v>
      </c>
      <c r="T198" s="8">
        <v>0.01</v>
      </c>
      <c r="U198" s="5">
        <v>3.6408749999999999</v>
      </c>
      <c r="Z198" s="9">
        <v>0.01</v>
      </c>
      <c r="AA198" s="5">
        <v>1.45635</v>
      </c>
      <c r="AB198" s="10">
        <v>0.2</v>
      </c>
      <c r="AC198" s="5">
        <v>26.215</v>
      </c>
      <c r="AL198" s="5" t="str">
        <f t="shared" si="31"/>
        <v/>
      </c>
      <c r="AN198" s="5" t="str">
        <f t="shared" si="33"/>
        <v/>
      </c>
      <c r="AP198" s="5" t="str">
        <f t="shared" si="32"/>
        <v/>
      </c>
      <c r="AS198" s="5">
        <f t="shared" si="38"/>
        <v>29862.214725000002</v>
      </c>
      <c r="AT198" s="5">
        <f t="shared" si="34"/>
        <v>21650.105675625</v>
      </c>
      <c r="AU198" s="11">
        <f t="shared" si="35"/>
        <v>0.19190706639128352</v>
      </c>
      <c r="AV198" s="5">
        <f t="shared" si="39"/>
        <v>191.90706639128354</v>
      </c>
    </row>
    <row r="199" spans="1:48" x14ac:dyDescent="0.3">
      <c r="A199" s="1" t="s">
        <v>224</v>
      </c>
      <c r="B199" s="1" t="s">
        <v>225</v>
      </c>
      <c r="C199" s="1" t="s">
        <v>185</v>
      </c>
      <c r="D199" s="1" t="s">
        <v>63</v>
      </c>
      <c r="E199" s="1" t="s">
        <v>66</v>
      </c>
      <c r="F199" s="1" t="s">
        <v>221</v>
      </c>
      <c r="G199" s="1" t="s">
        <v>173</v>
      </c>
      <c r="H199" s="1" t="s">
        <v>56</v>
      </c>
      <c r="I199" s="2">
        <v>151.86056626600001</v>
      </c>
      <c r="J199" s="2">
        <v>33.270000000000003</v>
      </c>
      <c r="K199" s="2">
        <f t="shared" si="36"/>
        <v>21.19</v>
      </c>
      <c r="L199" s="2">
        <f t="shared" si="37"/>
        <v>0.01</v>
      </c>
      <c r="P199" s="6">
        <v>1.7</v>
      </c>
      <c r="Q199" s="5">
        <v>3349.85</v>
      </c>
      <c r="R199" s="7">
        <v>19.28</v>
      </c>
      <c r="S199" s="5">
        <v>23398.69</v>
      </c>
      <c r="Z199" s="9">
        <v>0.01</v>
      </c>
      <c r="AA199" s="5">
        <v>1.45635</v>
      </c>
      <c r="AB199" s="10">
        <v>0.2</v>
      </c>
      <c r="AC199" s="5">
        <v>26.215</v>
      </c>
      <c r="AL199" s="5" t="str">
        <f t="shared" si="31"/>
        <v/>
      </c>
      <c r="AM199" s="3">
        <v>0.01</v>
      </c>
      <c r="AN199" s="5">
        <f t="shared" si="33"/>
        <v>51.88</v>
      </c>
      <c r="AP199" s="5" t="str">
        <f t="shared" si="32"/>
        <v/>
      </c>
      <c r="AS199" s="5">
        <f t="shared" si="38"/>
        <v>26776.211349999998</v>
      </c>
      <c r="AT199" s="5">
        <f t="shared" si="34"/>
        <v>19412.753228749996</v>
      </c>
      <c r="AU199" s="11">
        <f t="shared" si="35"/>
        <v>0.17207511956404259</v>
      </c>
      <c r="AV199" s="5">
        <f t="shared" si="39"/>
        <v>172.07511956404258</v>
      </c>
    </row>
    <row r="200" spans="1:48" x14ac:dyDescent="0.3">
      <c r="A200" s="1" t="s">
        <v>226</v>
      </c>
      <c r="B200" s="1" t="s">
        <v>227</v>
      </c>
      <c r="C200" s="1" t="s">
        <v>228</v>
      </c>
      <c r="D200" s="1" t="s">
        <v>73</v>
      </c>
      <c r="E200" s="1" t="s">
        <v>65</v>
      </c>
      <c r="F200" s="1" t="s">
        <v>221</v>
      </c>
      <c r="G200" s="1" t="s">
        <v>173</v>
      </c>
      <c r="H200" s="1" t="s">
        <v>56</v>
      </c>
      <c r="I200" s="2">
        <v>14.2593073656</v>
      </c>
      <c r="J200" s="2">
        <v>2</v>
      </c>
      <c r="K200" s="2">
        <f t="shared" si="36"/>
        <v>0.66</v>
      </c>
      <c r="L200" s="2">
        <f t="shared" si="37"/>
        <v>0</v>
      </c>
      <c r="R200" s="7">
        <v>0.01</v>
      </c>
      <c r="S200" s="5">
        <v>12.13625</v>
      </c>
      <c r="Z200" s="9">
        <v>0.42</v>
      </c>
      <c r="AA200" s="5">
        <v>61.166699999999992</v>
      </c>
      <c r="AB200" s="10">
        <v>0.23</v>
      </c>
      <c r="AC200" s="5">
        <v>30.14725000000001</v>
      </c>
      <c r="AL200" s="5" t="str">
        <f t="shared" si="31"/>
        <v/>
      </c>
      <c r="AN200" s="5" t="str">
        <f t="shared" si="33"/>
        <v/>
      </c>
      <c r="AP200" s="5" t="str">
        <f t="shared" si="32"/>
        <v/>
      </c>
      <c r="AS200" s="5">
        <f t="shared" si="38"/>
        <v>103.45020000000001</v>
      </c>
      <c r="AT200" s="5">
        <f t="shared" si="34"/>
        <v>75.001395000000002</v>
      </c>
      <c r="AU200" s="11">
        <f t="shared" si="35"/>
        <v>6.6481420023315287E-4</v>
      </c>
      <c r="AV200" s="5">
        <f t="shared" si="39"/>
        <v>0.66481420023315296</v>
      </c>
    </row>
    <row r="201" spans="1:48" x14ac:dyDescent="0.3">
      <c r="A201" s="1" t="s">
        <v>226</v>
      </c>
      <c r="B201" s="1" t="s">
        <v>227</v>
      </c>
      <c r="C201" s="1" t="s">
        <v>228</v>
      </c>
      <c r="D201" s="1" t="s">
        <v>73</v>
      </c>
      <c r="E201" s="1" t="s">
        <v>66</v>
      </c>
      <c r="F201" s="1" t="s">
        <v>221</v>
      </c>
      <c r="G201" s="1" t="s">
        <v>173</v>
      </c>
      <c r="H201" s="1" t="s">
        <v>56</v>
      </c>
      <c r="I201" s="2">
        <v>14.2593073656</v>
      </c>
      <c r="J201" s="2">
        <v>6.71</v>
      </c>
      <c r="K201" s="2">
        <f t="shared" si="36"/>
        <v>0.61</v>
      </c>
      <c r="L201" s="2">
        <f t="shared" si="37"/>
        <v>0</v>
      </c>
      <c r="Z201" s="9">
        <v>0.16</v>
      </c>
      <c r="AA201" s="5">
        <v>23.301600000000001</v>
      </c>
      <c r="AB201" s="10">
        <v>0.45</v>
      </c>
      <c r="AC201" s="5">
        <v>58.983750000000008</v>
      </c>
      <c r="AL201" s="5" t="str">
        <f t="shared" si="31"/>
        <v/>
      </c>
      <c r="AN201" s="5" t="str">
        <f t="shared" si="33"/>
        <v/>
      </c>
      <c r="AP201" s="5" t="str">
        <f t="shared" si="32"/>
        <v/>
      </c>
      <c r="AS201" s="5">
        <f t="shared" si="38"/>
        <v>82.285350000000008</v>
      </c>
      <c r="AT201" s="5">
        <f t="shared" si="34"/>
        <v>59.656878750000004</v>
      </c>
      <c r="AU201" s="11">
        <f t="shared" si="35"/>
        <v>5.28800032780556E-4</v>
      </c>
      <c r="AV201" s="5">
        <f t="shared" si="39"/>
        <v>0.52880003278055598</v>
      </c>
    </row>
    <row r="202" spans="1:48" x14ac:dyDescent="0.3">
      <c r="A202" s="1" t="s">
        <v>229</v>
      </c>
      <c r="B202" s="1" t="s">
        <v>179</v>
      </c>
      <c r="C202" s="1" t="s">
        <v>180</v>
      </c>
      <c r="D202" s="1" t="s">
        <v>73</v>
      </c>
      <c r="E202" s="1" t="s">
        <v>98</v>
      </c>
      <c r="F202" s="1" t="s">
        <v>221</v>
      </c>
      <c r="G202" s="1" t="s">
        <v>173</v>
      </c>
      <c r="H202" s="1" t="s">
        <v>56</v>
      </c>
      <c r="I202" s="2">
        <v>160.191269113</v>
      </c>
      <c r="J202" s="2">
        <v>40.090000000000003</v>
      </c>
      <c r="K202" s="2">
        <f t="shared" si="36"/>
        <v>38.659999999999997</v>
      </c>
      <c r="L202" s="2">
        <f t="shared" si="37"/>
        <v>1.06</v>
      </c>
      <c r="P202" s="6">
        <v>7.93</v>
      </c>
      <c r="Q202" s="5">
        <v>15626.065000000001</v>
      </c>
      <c r="R202" s="7">
        <v>30.73</v>
      </c>
      <c r="S202" s="5">
        <v>37294.696250000001</v>
      </c>
      <c r="AL202" s="5" t="str">
        <f t="shared" si="31"/>
        <v/>
      </c>
      <c r="AM202" s="3">
        <v>0.5</v>
      </c>
      <c r="AN202" s="5">
        <f t="shared" si="33"/>
        <v>2594</v>
      </c>
      <c r="AP202" s="5" t="str">
        <f t="shared" si="32"/>
        <v/>
      </c>
      <c r="AQ202" s="2">
        <v>0.56000000000000005</v>
      </c>
      <c r="AS202" s="5">
        <f t="shared" si="38"/>
        <v>52920.761250000003</v>
      </c>
      <c r="AT202" s="5">
        <f t="shared" si="34"/>
        <v>38367.551906250003</v>
      </c>
      <c r="AU202" s="11">
        <f t="shared" si="35"/>
        <v>0.34009091878167835</v>
      </c>
      <c r="AV202" s="5">
        <f t="shared" si="39"/>
        <v>340.09091878167834</v>
      </c>
    </row>
    <row r="203" spans="1:48" x14ac:dyDescent="0.3">
      <c r="A203" s="1" t="s">
        <v>229</v>
      </c>
      <c r="B203" s="1" t="s">
        <v>179</v>
      </c>
      <c r="C203" s="1" t="s">
        <v>180</v>
      </c>
      <c r="D203" s="1" t="s">
        <v>73</v>
      </c>
      <c r="E203" s="1" t="s">
        <v>89</v>
      </c>
      <c r="F203" s="1" t="s">
        <v>221</v>
      </c>
      <c r="G203" s="1" t="s">
        <v>173</v>
      </c>
      <c r="H203" s="1" t="s">
        <v>56</v>
      </c>
      <c r="I203" s="2">
        <v>160.191269113</v>
      </c>
      <c r="J203" s="2">
        <v>39.89</v>
      </c>
      <c r="K203" s="2">
        <f t="shared" si="36"/>
        <v>38.32</v>
      </c>
      <c r="L203" s="2">
        <f t="shared" si="37"/>
        <v>0.87000000000000011</v>
      </c>
      <c r="P203" s="6">
        <v>10.55</v>
      </c>
      <c r="Q203" s="5">
        <v>20788.775000000001</v>
      </c>
      <c r="R203" s="7">
        <v>27.77</v>
      </c>
      <c r="S203" s="5">
        <v>33702.366249999999</v>
      </c>
      <c r="AL203" s="5" t="str">
        <f t="shared" si="31"/>
        <v/>
      </c>
      <c r="AM203" s="3">
        <v>0.67</v>
      </c>
      <c r="AN203" s="5">
        <f t="shared" si="33"/>
        <v>3475.96</v>
      </c>
      <c r="AP203" s="5" t="str">
        <f t="shared" si="32"/>
        <v/>
      </c>
      <c r="AQ203" s="2">
        <v>0.2</v>
      </c>
      <c r="AS203" s="5">
        <f t="shared" si="38"/>
        <v>54491.141250000001</v>
      </c>
      <c r="AT203" s="5">
        <f t="shared" si="34"/>
        <v>39506.077406249999</v>
      </c>
      <c r="AU203" s="11">
        <f t="shared" si="35"/>
        <v>0.35018283666837297</v>
      </c>
      <c r="AV203" s="5">
        <f t="shared" si="39"/>
        <v>350.18283666837294</v>
      </c>
    </row>
    <row r="204" spans="1:48" x14ac:dyDescent="0.3">
      <c r="A204" s="1" t="s">
        <v>229</v>
      </c>
      <c r="B204" s="1" t="s">
        <v>179</v>
      </c>
      <c r="C204" s="1" t="s">
        <v>180</v>
      </c>
      <c r="D204" s="1" t="s">
        <v>73</v>
      </c>
      <c r="E204" s="1" t="s">
        <v>94</v>
      </c>
      <c r="F204" s="1" t="s">
        <v>221</v>
      </c>
      <c r="G204" s="1" t="s">
        <v>173</v>
      </c>
      <c r="H204" s="1" t="s">
        <v>56</v>
      </c>
      <c r="I204" s="2">
        <v>160.191269113</v>
      </c>
      <c r="J204" s="2">
        <v>40.36</v>
      </c>
      <c r="K204" s="2">
        <f t="shared" si="36"/>
        <v>11.32</v>
      </c>
      <c r="L204" s="2">
        <f t="shared" si="37"/>
        <v>0</v>
      </c>
      <c r="R204" s="7">
        <v>11.32</v>
      </c>
      <c r="S204" s="5">
        <v>13738.235000000001</v>
      </c>
      <c r="AL204" s="5" t="str">
        <f t="shared" si="31"/>
        <v/>
      </c>
      <c r="AN204" s="5" t="str">
        <f t="shared" si="33"/>
        <v/>
      </c>
      <c r="AP204" s="5" t="str">
        <f t="shared" si="32"/>
        <v/>
      </c>
      <c r="AS204" s="5">
        <f t="shared" si="38"/>
        <v>13738.235000000001</v>
      </c>
      <c r="AT204" s="5">
        <f t="shared" si="34"/>
        <v>9960.2203750000008</v>
      </c>
      <c r="AU204" s="11">
        <f t="shared" si="35"/>
        <v>8.8287637086637921E-2</v>
      </c>
      <c r="AV204" s="5">
        <f t="shared" si="39"/>
        <v>88.287637086637915</v>
      </c>
    </row>
    <row r="205" spans="1:48" x14ac:dyDescent="0.3">
      <c r="A205" s="1" t="s">
        <v>230</v>
      </c>
      <c r="B205" s="1" t="s">
        <v>111</v>
      </c>
      <c r="C205" s="1" t="s">
        <v>112</v>
      </c>
      <c r="D205" s="1" t="s">
        <v>113</v>
      </c>
      <c r="E205" s="1" t="s">
        <v>53</v>
      </c>
      <c r="F205" s="1" t="s">
        <v>231</v>
      </c>
      <c r="G205" s="1" t="s">
        <v>173</v>
      </c>
      <c r="H205" s="1" t="s">
        <v>56</v>
      </c>
      <c r="I205" s="2">
        <v>553.39700594099997</v>
      </c>
      <c r="J205" s="2">
        <v>39.36</v>
      </c>
      <c r="K205" s="2">
        <f t="shared" si="36"/>
        <v>0</v>
      </c>
      <c r="L205" s="2">
        <f t="shared" si="37"/>
        <v>39.36</v>
      </c>
      <c r="AL205" s="5" t="str">
        <f t="shared" si="31"/>
        <v/>
      </c>
      <c r="AP205" s="5" t="str">
        <f t="shared" si="32"/>
        <v/>
      </c>
      <c r="AR205" s="2">
        <v>39.36</v>
      </c>
      <c r="AS205" s="5">
        <f t="shared" si="38"/>
        <v>0</v>
      </c>
      <c r="AT205" s="5">
        <f t="shared" si="34"/>
        <v>0</v>
      </c>
      <c r="AU205" s="11">
        <f t="shared" si="35"/>
        <v>0</v>
      </c>
      <c r="AV205" s="5">
        <f t="shared" si="39"/>
        <v>0</v>
      </c>
    </row>
    <row r="206" spans="1:48" x14ac:dyDescent="0.3">
      <c r="A206" s="1" t="s">
        <v>230</v>
      </c>
      <c r="B206" s="1" t="s">
        <v>111</v>
      </c>
      <c r="C206" s="1" t="s">
        <v>112</v>
      </c>
      <c r="D206" s="1" t="s">
        <v>113</v>
      </c>
      <c r="E206" s="1" t="s">
        <v>57</v>
      </c>
      <c r="F206" s="1" t="s">
        <v>231</v>
      </c>
      <c r="G206" s="1" t="s">
        <v>173</v>
      </c>
      <c r="H206" s="1" t="s">
        <v>56</v>
      </c>
      <c r="I206" s="2">
        <v>553.39700594099997</v>
      </c>
      <c r="J206" s="2">
        <v>39.46</v>
      </c>
      <c r="K206" s="2">
        <f t="shared" si="36"/>
        <v>0</v>
      </c>
      <c r="L206" s="2">
        <f t="shared" si="37"/>
        <v>39.46</v>
      </c>
      <c r="AL206" s="5" t="str">
        <f t="shared" si="31"/>
        <v/>
      </c>
      <c r="AP206" s="5" t="str">
        <f t="shared" si="32"/>
        <v/>
      </c>
      <c r="AR206" s="2">
        <v>39.46</v>
      </c>
      <c r="AS206" s="5">
        <f t="shared" si="38"/>
        <v>0</v>
      </c>
      <c r="AT206" s="5">
        <f t="shared" si="34"/>
        <v>0</v>
      </c>
      <c r="AU206" s="11">
        <f t="shared" si="35"/>
        <v>0</v>
      </c>
      <c r="AV206" s="5">
        <f t="shared" si="39"/>
        <v>0</v>
      </c>
    </row>
    <row r="207" spans="1:48" x14ac:dyDescent="0.3">
      <c r="A207" s="1" t="s">
        <v>230</v>
      </c>
      <c r="B207" s="1" t="s">
        <v>111</v>
      </c>
      <c r="C207" s="1" t="s">
        <v>112</v>
      </c>
      <c r="D207" s="1" t="s">
        <v>113</v>
      </c>
      <c r="E207" s="1" t="s">
        <v>58</v>
      </c>
      <c r="F207" s="1" t="s">
        <v>231</v>
      </c>
      <c r="G207" s="1" t="s">
        <v>173</v>
      </c>
      <c r="H207" s="1" t="s">
        <v>56</v>
      </c>
      <c r="I207" s="2">
        <v>553.39700594099997</v>
      </c>
      <c r="J207" s="2">
        <v>39.5</v>
      </c>
      <c r="K207" s="2">
        <f t="shared" si="36"/>
        <v>0</v>
      </c>
      <c r="L207" s="2">
        <f t="shared" si="37"/>
        <v>39.5</v>
      </c>
      <c r="AL207" s="5" t="str">
        <f t="shared" si="31"/>
        <v/>
      </c>
      <c r="AP207" s="5" t="str">
        <f t="shared" si="32"/>
        <v/>
      </c>
      <c r="AR207" s="2">
        <v>39.5</v>
      </c>
      <c r="AS207" s="5">
        <f t="shared" si="38"/>
        <v>0</v>
      </c>
      <c r="AT207" s="5">
        <f t="shared" si="34"/>
        <v>0</v>
      </c>
      <c r="AU207" s="11">
        <f t="shared" si="35"/>
        <v>0</v>
      </c>
      <c r="AV207" s="5">
        <f t="shared" si="39"/>
        <v>0</v>
      </c>
    </row>
    <row r="208" spans="1:48" x14ac:dyDescent="0.3">
      <c r="A208" s="1" t="s">
        <v>230</v>
      </c>
      <c r="B208" s="1" t="s">
        <v>111</v>
      </c>
      <c r="C208" s="1" t="s">
        <v>112</v>
      </c>
      <c r="D208" s="1" t="s">
        <v>113</v>
      </c>
      <c r="E208" s="1" t="s">
        <v>59</v>
      </c>
      <c r="F208" s="1" t="s">
        <v>231</v>
      </c>
      <c r="G208" s="1" t="s">
        <v>173</v>
      </c>
      <c r="H208" s="1" t="s">
        <v>56</v>
      </c>
      <c r="I208" s="2">
        <v>553.39700594099997</v>
      </c>
      <c r="J208" s="2">
        <v>39.4</v>
      </c>
      <c r="K208" s="2">
        <f t="shared" si="36"/>
        <v>0</v>
      </c>
      <c r="L208" s="2">
        <f t="shared" si="37"/>
        <v>39.39</v>
      </c>
      <c r="AL208" s="5" t="str">
        <f t="shared" si="31"/>
        <v/>
      </c>
      <c r="AM208" s="3">
        <v>0.03</v>
      </c>
      <c r="AP208" s="5" t="str">
        <f t="shared" si="32"/>
        <v/>
      </c>
      <c r="AQ208" s="2">
        <v>0.02</v>
      </c>
      <c r="AR208" s="2">
        <v>39.340000000000003</v>
      </c>
      <c r="AS208" s="5">
        <f t="shared" si="38"/>
        <v>0</v>
      </c>
      <c r="AT208" s="5">
        <f t="shared" si="34"/>
        <v>0</v>
      </c>
      <c r="AU208" s="11">
        <f t="shared" si="35"/>
        <v>0</v>
      </c>
      <c r="AV208" s="5">
        <f t="shared" si="39"/>
        <v>0</v>
      </c>
    </row>
    <row r="209" spans="1:48" x14ac:dyDescent="0.3">
      <c r="A209" s="1" t="s">
        <v>230</v>
      </c>
      <c r="B209" s="1" t="s">
        <v>111</v>
      </c>
      <c r="C209" s="1" t="s">
        <v>112</v>
      </c>
      <c r="D209" s="1" t="s">
        <v>113</v>
      </c>
      <c r="E209" s="1" t="s">
        <v>85</v>
      </c>
      <c r="F209" s="1" t="s">
        <v>231</v>
      </c>
      <c r="G209" s="1" t="s">
        <v>173</v>
      </c>
      <c r="H209" s="1" t="s">
        <v>56</v>
      </c>
      <c r="I209" s="2">
        <v>553.39700594099997</v>
      </c>
      <c r="J209" s="2">
        <v>39.61</v>
      </c>
      <c r="K209" s="2">
        <f t="shared" si="36"/>
        <v>0</v>
      </c>
      <c r="L209" s="2">
        <f t="shared" si="37"/>
        <v>39.61</v>
      </c>
      <c r="AL209" s="5" t="str">
        <f t="shared" si="31"/>
        <v/>
      </c>
      <c r="AP209" s="5" t="str">
        <f t="shared" si="32"/>
        <v/>
      </c>
      <c r="AR209" s="2">
        <v>39.61</v>
      </c>
      <c r="AS209" s="5">
        <f t="shared" si="38"/>
        <v>0</v>
      </c>
      <c r="AT209" s="5">
        <f t="shared" si="34"/>
        <v>0</v>
      </c>
      <c r="AU209" s="11">
        <f t="shared" si="35"/>
        <v>0</v>
      </c>
      <c r="AV209" s="5">
        <f t="shared" si="39"/>
        <v>0</v>
      </c>
    </row>
    <row r="210" spans="1:48" x14ac:dyDescent="0.3">
      <c r="A210" s="1" t="s">
        <v>230</v>
      </c>
      <c r="B210" s="1" t="s">
        <v>111</v>
      </c>
      <c r="C210" s="1" t="s">
        <v>112</v>
      </c>
      <c r="D210" s="1" t="s">
        <v>113</v>
      </c>
      <c r="E210" s="1" t="s">
        <v>81</v>
      </c>
      <c r="F210" s="1" t="s">
        <v>231</v>
      </c>
      <c r="G210" s="1" t="s">
        <v>173</v>
      </c>
      <c r="H210" s="1" t="s">
        <v>56</v>
      </c>
      <c r="I210" s="2">
        <v>553.39700594099997</v>
      </c>
      <c r="J210" s="2">
        <v>38.729999999999997</v>
      </c>
      <c r="K210" s="2">
        <f t="shared" si="36"/>
        <v>5.28</v>
      </c>
      <c r="L210" s="2">
        <f t="shared" si="37"/>
        <v>33.450000000000003</v>
      </c>
      <c r="R210" s="7">
        <v>5.1100000000000003</v>
      </c>
      <c r="S210" s="5">
        <v>3543.7849999999999</v>
      </c>
      <c r="T210" s="8">
        <v>0.17</v>
      </c>
      <c r="U210" s="5">
        <v>35.368499999999997</v>
      </c>
      <c r="AL210" s="5" t="str">
        <f t="shared" si="31"/>
        <v/>
      </c>
      <c r="AP210" s="5" t="str">
        <f t="shared" si="32"/>
        <v/>
      </c>
      <c r="AR210" s="2">
        <v>33.450000000000003</v>
      </c>
      <c r="AS210" s="5">
        <f t="shared" si="38"/>
        <v>3579.1534999999999</v>
      </c>
      <c r="AT210" s="5">
        <f t="shared" si="34"/>
        <v>2594.8862874999995</v>
      </c>
      <c r="AU210" s="11">
        <f t="shared" si="35"/>
        <v>2.3001135537816166E-2</v>
      </c>
      <c r="AV210" s="5">
        <f t="shared" si="39"/>
        <v>23.001135537816165</v>
      </c>
    </row>
    <row r="211" spans="1:48" x14ac:dyDescent="0.3">
      <c r="A211" s="1" t="s">
        <v>230</v>
      </c>
      <c r="B211" s="1" t="s">
        <v>111</v>
      </c>
      <c r="C211" s="1" t="s">
        <v>112</v>
      </c>
      <c r="D211" s="1" t="s">
        <v>113</v>
      </c>
      <c r="E211" s="1" t="s">
        <v>87</v>
      </c>
      <c r="F211" s="1" t="s">
        <v>231</v>
      </c>
      <c r="G211" s="1" t="s">
        <v>173</v>
      </c>
      <c r="H211" s="1" t="s">
        <v>56</v>
      </c>
      <c r="I211" s="2">
        <v>553.39700594099997</v>
      </c>
      <c r="J211" s="2">
        <v>38.78</v>
      </c>
      <c r="K211" s="2">
        <f t="shared" si="36"/>
        <v>8.14</v>
      </c>
      <c r="L211" s="2">
        <f t="shared" si="37"/>
        <v>30.64</v>
      </c>
      <c r="R211" s="7">
        <v>3.07</v>
      </c>
      <c r="S211" s="5">
        <v>2129.0450000000001</v>
      </c>
      <c r="T211" s="8">
        <v>5.07</v>
      </c>
      <c r="U211" s="5">
        <v>1054.8135</v>
      </c>
      <c r="AL211" s="5" t="str">
        <f t="shared" si="31"/>
        <v/>
      </c>
      <c r="AP211" s="5" t="str">
        <f t="shared" si="32"/>
        <v/>
      </c>
      <c r="AR211" s="2">
        <v>30.64</v>
      </c>
      <c r="AS211" s="5">
        <f t="shared" si="38"/>
        <v>3183.8585000000003</v>
      </c>
      <c r="AT211" s="5">
        <f t="shared" si="34"/>
        <v>2308.2974125000001</v>
      </c>
      <c r="AU211" s="11">
        <f t="shared" si="35"/>
        <v>2.0460804738251119E-2</v>
      </c>
      <c r="AV211" s="5">
        <f t="shared" si="39"/>
        <v>20.46080473825112</v>
      </c>
    </row>
    <row r="212" spans="1:48" x14ac:dyDescent="0.3">
      <c r="A212" s="1" t="s">
        <v>230</v>
      </c>
      <c r="B212" s="1" t="s">
        <v>111</v>
      </c>
      <c r="C212" s="1" t="s">
        <v>112</v>
      </c>
      <c r="D212" s="1" t="s">
        <v>113</v>
      </c>
      <c r="E212" s="1" t="s">
        <v>84</v>
      </c>
      <c r="F212" s="1" t="s">
        <v>231</v>
      </c>
      <c r="G212" s="1" t="s">
        <v>173</v>
      </c>
      <c r="H212" s="1" t="s">
        <v>56</v>
      </c>
      <c r="I212" s="2">
        <v>553.39700594099997</v>
      </c>
      <c r="J212" s="2">
        <v>39.71</v>
      </c>
      <c r="K212" s="2">
        <f t="shared" si="36"/>
        <v>0</v>
      </c>
      <c r="L212" s="2">
        <f t="shared" si="37"/>
        <v>39.71</v>
      </c>
      <c r="AL212" s="5" t="str">
        <f t="shared" si="31"/>
        <v/>
      </c>
      <c r="AP212" s="5" t="str">
        <f t="shared" si="32"/>
        <v/>
      </c>
      <c r="AR212" s="2">
        <v>39.71</v>
      </c>
      <c r="AS212" s="5">
        <f t="shared" si="38"/>
        <v>0</v>
      </c>
      <c r="AT212" s="5">
        <f t="shared" si="34"/>
        <v>0</v>
      </c>
      <c r="AU212" s="11">
        <f t="shared" si="35"/>
        <v>0</v>
      </c>
      <c r="AV212" s="5">
        <f t="shared" si="39"/>
        <v>0</v>
      </c>
    </row>
    <row r="213" spans="1:48" x14ac:dyDescent="0.3">
      <c r="A213" s="1" t="s">
        <v>230</v>
      </c>
      <c r="B213" s="1" t="s">
        <v>111</v>
      </c>
      <c r="C213" s="1" t="s">
        <v>112</v>
      </c>
      <c r="D213" s="1" t="s">
        <v>113</v>
      </c>
      <c r="E213" s="1" t="s">
        <v>98</v>
      </c>
      <c r="F213" s="1" t="s">
        <v>231</v>
      </c>
      <c r="G213" s="1" t="s">
        <v>173</v>
      </c>
      <c r="H213" s="1" t="s">
        <v>56</v>
      </c>
      <c r="I213" s="2">
        <v>553.39700594099997</v>
      </c>
      <c r="J213" s="2">
        <v>39.56</v>
      </c>
      <c r="K213" s="2">
        <f t="shared" si="36"/>
        <v>0</v>
      </c>
      <c r="L213" s="2">
        <f t="shared" si="37"/>
        <v>39.56</v>
      </c>
      <c r="AL213" s="5" t="str">
        <f t="shared" si="31"/>
        <v/>
      </c>
      <c r="AP213" s="5" t="str">
        <f t="shared" si="32"/>
        <v/>
      </c>
      <c r="AR213" s="2">
        <v>39.56</v>
      </c>
      <c r="AS213" s="5">
        <f t="shared" si="38"/>
        <v>0</v>
      </c>
      <c r="AT213" s="5">
        <f t="shared" si="34"/>
        <v>0</v>
      </c>
      <c r="AU213" s="11">
        <f t="shared" si="35"/>
        <v>0</v>
      </c>
      <c r="AV213" s="5">
        <f t="shared" si="39"/>
        <v>0</v>
      </c>
    </row>
    <row r="214" spans="1:48" x14ac:dyDescent="0.3">
      <c r="A214" s="1" t="s">
        <v>230</v>
      </c>
      <c r="B214" s="1" t="s">
        <v>111</v>
      </c>
      <c r="C214" s="1" t="s">
        <v>112</v>
      </c>
      <c r="D214" s="1" t="s">
        <v>113</v>
      </c>
      <c r="E214" s="1" t="s">
        <v>100</v>
      </c>
      <c r="F214" s="1" t="s">
        <v>231</v>
      </c>
      <c r="G214" s="1" t="s">
        <v>173</v>
      </c>
      <c r="H214" s="1" t="s">
        <v>56</v>
      </c>
      <c r="I214" s="2">
        <v>553.39700594099997</v>
      </c>
      <c r="J214" s="2">
        <v>38.869999999999997</v>
      </c>
      <c r="K214" s="2">
        <f t="shared" si="36"/>
        <v>0</v>
      </c>
      <c r="L214" s="2">
        <f t="shared" si="37"/>
        <v>38.869999999999997</v>
      </c>
      <c r="AL214" s="5" t="str">
        <f t="shared" si="31"/>
        <v/>
      </c>
      <c r="AP214" s="5" t="str">
        <f t="shared" si="32"/>
        <v/>
      </c>
      <c r="AR214" s="2">
        <v>38.869999999999997</v>
      </c>
      <c r="AS214" s="5">
        <f t="shared" si="38"/>
        <v>0</v>
      </c>
      <c r="AT214" s="5">
        <f t="shared" si="34"/>
        <v>0</v>
      </c>
      <c r="AU214" s="11">
        <f t="shared" si="35"/>
        <v>0</v>
      </c>
      <c r="AV214" s="5">
        <f t="shared" si="39"/>
        <v>0</v>
      </c>
    </row>
    <row r="215" spans="1:48" x14ac:dyDescent="0.3">
      <c r="A215" s="1" t="s">
        <v>230</v>
      </c>
      <c r="B215" s="1" t="s">
        <v>111</v>
      </c>
      <c r="C215" s="1" t="s">
        <v>112</v>
      </c>
      <c r="D215" s="1" t="s">
        <v>113</v>
      </c>
      <c r="E215" s="1" t="s">
        <v>94</v>
      </c>
      <c r="F215" s="1" t="s">
        <v>231</v>
      </c>
      <c r="G215" s="1" t="s">
        <v>173</v>
      </c>
      <c r="H215" s="1" t="s">
        <v>56</v>
      </c>
      <c r="I215" s="2">
        <v>553.39700594099997</v>
      </c>
      <c r="J215" s="2">
        <v>39.56</v>
      </c>
      <c r="K215" s="2">
        <f t="shared" si="36"/>
        <v>0</v>
      </c>
      <c r="L215" s="2">
        <f t="shared" si="37"/>
        <v>39.57</v>
      </c>
      <c r="AL215" s="5" t="str">
        <f t="shared" si="31"/>
        <v/>
      </c>
      <c r="AM215" s="3">
        <v>0.28000000000000003</v>
      </c>
      <c r="AP215" s="5" t="str">
        <f t="shared" si="32"/>
        <v/>
      </c>
      <c r="AQ215" s="2">
        <v>0.47</v>
      </c>
      <c r="AR215" s="2">
        <v>38.82</v>
      </c>
      <c r="AS215" s="5">
        <f t="shared" si="38"/>
        <v>0</v>
      </c>
      <c r="AT215" s="5">
        <f t="shared" si="34"/>
        <v>0</v>
      </c>
      <c r="AU215" s="11">
        <f t="shared" si="35"/>
        <v>0</v>
      </c>
      <c r="AV215" s="5">
        <f t="shared" si="39"/>
        <v>0</v>
      </c>
    </row>
    <row r="216" spans="1:48" x14ac:dyDescent="0.3">
      <c r="A216" s="1" t="s">
        <v>230</v>
      </c>
      <c r="B216" s="1" t="s">
        <v>111</v>
      </c>
      <c r="C216" s="1" t="s">
        <v>112</v>
      </c>
      <c r="D216" s="1" t="s">
        <v>113</v>
      </c>
      <c r="E216" s="1" t="s">
        <v>65</v>
      </c>
      <c r="F216" s="1" t="s">
        <v>231</v>
      </c>
      <c r="G216" s="1" t="s">
        <v>173</v>
      </c>
      <c r="H216" s="1" t="s">
        <v>56</v>
      </c>
      <c r="I216" s="2">
        <v>553.39700594099997</v>
      </c>
      <c r="J216" s="2">
        <v>39.35</v>
      </c>
      <c r="K216" s="2">
        <f t="shared" si="36"/>
        <v>0</v>
      </c>
      <c r="L216" s="2">
        <f t="shared" si="37"/>
        <v>39.36</v>
      </c>
      <c r="AL216" s="5" t="str">
        <f t="shared" si="31"/>
        <v/>
      </c>
      <c r="AM216" s="3">
        <v>0.82000000000000006</v>
      </c>
      <c r="AP216" s="5" t="str">
        <f t="shared" si="32"/>
        <v/>
      </c>
      <c r="AQ216" s="2">
        <v>1.5</v>
      </c>
      <c r="AR216" s="2">
        <v>37.04</v>
      </c>
      <c r="AS216" s="5">
        <f t="shared" si="38"/>
        <v>0</v>
      </c>
      <c r="AT216" s="5">
        <f t="shared" si="34"/>
        <v>0</v>
      </c>
      <c r="AU216" s="11">
        <f t="shared" si="35"/>
        <v>0</v>
      </c>
      <c r="AV216" s="5">
        <f t="shared" si="39"/>
        <v>0</v>
      </c>
    </row>
    <row r="217" spans="1:48" x14ac:dyDescent="0.3">
      <c r="A217" s="1" t="s">
        <v>230</v>
      </c>
      <c r="B217" s="1" t="s">
        <v>111</v>
      </c>
      <c r="C217" s="1" t="s">
        <v>112</v>
      </c>
      <c r="D217" s="1" t="s">
        <v>113</v>
      </c>
      <c r="E217" s="1" t="s">
        <v>66</v>
      </c>
      <c r="F217" s="1" t="s">
        <v>231</v>
      </c>
      <c r="G217" s="1" t="s">
        <v>173</v>
      </c>
      <c r="H217" s="1" t="s">
        <v>56</v>
      </c>
      <c r="I217" s="2">
        <v>553.39700594099997</v>
      </c>
      <c r="J217" s="2">
        <v>39.33</v>
      </c>
      <c r="K217" s="2">
        <f t="shared" si="36"/>
        <v>0</v>
      </c>
      <c r="L217" s="2">
        <f t="shared" si="37"/>
        <v>39.33</v>
      </c>
      <c r="AL217" s="5" t="str">
        <f t="shared" si="31"/>
        <v/>
      </c>
      <c r="AP217" s="5" t="str">
        <f t="shared" si="32"/>
        <v/>
      </c>
      <c r="AR217" s="2">
        <v>39.33</v>
      </c>
      <c r="AS217" s="5">
        <f t="shared" si="38"/>
        <v>0</v>
      </c>
      <c r="AT217" s="5">
        <f t="shared" si="34"/>
        <v>0</v>
      </c>
      <c r="AU217" s="11">
        <f t="shared" si="35"/>
        <v>0</v>
      </c>
      <c r="AV217" s="5">
        <f t="shared" si="39"/>
        <v>0</v>
      </c>
    </row>
    <row r="218" spans="1:48" x14ac:dyDescent="0.3">
      <c r="A218" s="1" t="s">
        <v>230</v>
      </c>
      <c r="B218" s="1" t="s">
        <v>111</v>
      </c>
      <c r="C218" s="1" t="s">
        <v>112</v>
      </c>
      <c r="D218" s="1" t="s">
        <v>113</v>
      </c>
      <c r="E218" s="1" t="s">
        <v>75</v>
      </c>
      <c r="F218" s="1" t="s">
        <v>231</v>
      </c>
      <c r="G218" s="1" t="s">
        <v>173</v>
      </c>
      <c r="H218" s="1" t="s">
        <v>56</v>
      </c>
      <c r="I218" s="2">
        <v>553.39700594099997</v>
      </c>
      <c r="J218" s="2">
        <v>39.340000000000003</v>
      </c>
      <c r="K218" s="2">
        <f t="shared" si="36"/>
        <v>0</v>
      </c>
      <c r="L218" s="2">
        <f t="shared" si="37"/>
        <v>39.340000000000003</v>
      </c>
      <c r="AL218" s="5" t="str">
        <f t="shared" si="31"/>
        <v/>
      </c>
      <c r="AM218" s="3">
        <v>0.5</v>
      </c>
      <c r="AP218" s="5" t="str">
        <f t="shared" si="32"/>
        <v/>
      </c>
      <c r="AQ218" s="2">
        <v>0.66</v>
      </c>
      <c r="AR218" s="2">
        <v>38.18</v>
      </c>
      <c r="AS218" s="5">
        <f t="shared" si="38"/>
        <v>0</v>
      </c>
      <c r="AT218" s="5">
        <f t="shared" si="34"/>
        <v>0</v>
      </c>
      <c r="AU218" s="11">
        <f t="shared" si="35"/>
        <v>0</v>
      </c>
      <c r="AV218" s="5">
        <f t="shared" si="39"/>
        <v>0</v>
      </c>
    </row>
    <row r="219" spans="1:48" x14ac:dyDescent="0.3">
      <c r="A219" s="1" t="s">
        <v>232</v>
      </c>
      <c r="B219" s="1" t="s">
        <v>111</v>
      </c>
      <c r="C219" s="1" t="s">
        <v>112</v>
      </c>
      <c r="D219" s="1" t="s">
        <v>113</v>
      </c>
      <c r="E219" s="1" t="s">
        <v>89</v>
      </c>
      <c r="F219" s="1" t="s">
        <v>231</v>
      </c>
      <c r="G219" s="1" t="s">
        <v>173</v>
      </c>
      <c r="H219" s="1" t="s">
        <v>56</v>
      </c>
      <c r="I219" s="2">
        <v>39.7955225977</v>
      </c>
      <c r="J219" s="2">
        <v>38.81</v>
      </c>
      <c r="K219" s="2">
        <f t="shared" si="36"/>
        <v>0</v>
      </c>
      <c r="L219" s="2">
        <f t="shared" si="37"/>
        <v>38.81</v>
      </c>
      <c r="AL219" s="5" t="str">
        <f t="shared" si="31"/>
        <v/>
      </c>
      <c r="AP219" s="5" t="str">
        <f t="shared" si="32"/>
        <v/>
      </c>
      <c r="AR219" s="2">
        <v>38.81</v>
      </c>
      <c r="AS219" s="5">
        <f t="shared" si="38"/>
        <v>0</v>
      </c>
      <c r="AT219" s="5">
        <f t="shared" si="34"/>
        <v>0</v>
      </c>
      <c r="AU219" s="11">
        <f t="shared" si="35"/>
        <v>0</v>
      </c>
      <c r="AV219" s="5">
        <f t="shared" si="39"/>
        <v>0</v>
      </c>
    </row>
    <row r="220" spans="1:48" x14ac:dyDescent="0.3">
      <c r="A220" s="1" t="s">
        <v>233</v>
      </c>
      <c r="B220" s="1" t="s">
        <v>203</v>
      </c>
      <c r="C220" s="1" t="s">
        <v>204</v>
      </c>
      <c r="D220" s="1" t="s">
        <v>63</v>
      </c>
      <c r="E220" s="1" t="s">
        <v>85</v>
      </c>
      <c r="F220" s="1" t="s">
        <v>177</v>
      </c>
      <c r="G220" s="1" t="s">
        <v>173</v>
      </c>
      <c r="H220" s="1" t="s">
        <v>56</v>
      </c>
      <c r="I220" s="2">
        <v>166.78593233800001</v>
      </c>
      <c r="J220" s="2">
        <v>40.909999999999997</v>
      </c>
      <c r="K220" s="2">
        <f t="shared" si="36"/>
        <v>39.31</v>
      </c>
      <c r="L220" s="2">
        <f t="shared" si="37"/>
        <v>0.69</v>
      </c>
      <c r="N220" s="4">
        <v>0.93</v>
      </c>
      <c r="O220" s="5">
        <v>1854.5362500000001</v>
      </c>
      <c r="P220" s="6">
        <v>25.75</v>
      </c>
      <c r="Q220" s="5">
        <v>50740.375</v>
      </c>
      <c r="R220" s="7">
        <v>11.1</v>
      </c>
      <c r="S220" s="5">
        <v>13471.237499999999</v>
      </c>
      <c r="T220" s="8">
        <v>1.53</v>
      </c>
      <c r="U220" s="5">
        <v>557.05387500000006</v>
      </c>
      <c r="AL220" s="5" t="str">
        <f t="shared" si="31"/>
        <v/>
      </c>
      <c r="AM220" s="3">
        <v>0.28000000000000003</v>
      </c>
      <c r="AN220" s="5">
        <f t="shared" si="33"/>
        <v>1452.64</v>
      </c>
      <c r="AP220" s="5" t="str">
        <f t="shared" si="32"/>
        <v/>
      </c>
      <c r="AQ220" s="2">
        <v>0.41</v>
      </c>
      <c r="AS220" s="5">
        <f t="shared" si="38"/>
        <v>66623.202624999991</v>
      </c>
      <c r="AT220" s="5">
        <f t="shared" si="34"/>
        <v>48301.82190312499</v>
      </c>
      <c r="AU220" s="11">
        <f t="shared" si="35"/>
        <v>0.42814853108172496</v>
      </c>
      <c r="AV220" s="5">
        <f t="shared" si="39"/>
        <v>428.14853108172491</v>
      </c>
    </row>
    <row r="221" spans="1:48" x14ac:dyDescent="0.3">
      <c r="A221" s="1" t="s">
        <v>233</v>
      </c>
      <c r="B221" s="1" t="s">
        <v>203</v>
      </c>
      <c r="C221" s="1" t="s">
        <v>204</v>
      </c>
      <c r="D221" s="1" t="s">
        <v>63</v>
      </c>
      <c r="E221" s="1" t="s">
        <v>81</v>
      </c>
      <c r="F221" s="1" t="s">
        <v>177</v>
      </c>
      <c r="G221" s="1" t="s">
        <v>173</v>
      </c>
      <c r="H221" s="1" t="s">
        <v>56</v>
      </c>
      <c r="I221" s="2">
        <v>166.78593233800001</v>
      </c>
      <c r="J221" s="2">
        <v>41.1</v>
      </c>
      <c r="K221" s="2">
        <f t="shared" si="36"/>
        <v>38.26</v>
      </c>
      <c r="L221" s="2">
        <f t="shared" si="37"/>
        <v>1.74</v>
      </c>
      <c r="P221" s="6">
        <v>28.33</v>
      </c>
      <c r="Q221" s="5">
        <v>55824.264999999999</v>
      </c>
      <c r="R221" s="7">
        <v>9.93</v>
      </c>
      <c r="S221" s="5">
        <v>12051.296249999999</v>
      </c>
      <c r="AL221" s="5" t="str">
        <f t="shared" si="31"/>
        <v/>
      </c>
      <c r="AM221" s="3">
        <v>0.69</v>
      </c>
      <c r="AN221" s="5">
        <f t="shared" si="33"/>
        <v>3579.72</v>
      </c>
      <c r="AP221" s="5" t="str">
        <f t="shared" si="32"/>
        <v/>
      </c>
      <c r="AQ221" s="2">
        <v>1.05</v>
      </c>
      <c r="AS221" s="5">
        <f t="shared" si="38"/>
        <v>67875.561249999999</v>
      </c>
      <c r="AT221" s="5">
        <f t="shared" si="34"/>
        <v>49209.781906249998</v>
      </c>
      <c r="AU221" s="11">
        <f t="shared" si="35"/>
        <v>0.43619671076319944</v>
      </c>
      <c r="AV221" s="5">
        <f t="shared" si="39"/>
        <v>436.19671076319941</v>
      </c>
    </row>
    <row r="222" spans="1:48" x14ac:dyDescent="0.3">
      <c r="A222" s="1" t="s">
        <v>233</v>
      </c>
      <c r="B222" s="1" t="s">
        <v>203</v>
      </c>
      <c r="C222" s="1" t="s">
        <v>204</v>
      </c>
      <c r="D222" s="1" t="s">
        <v>63</v>
      </c>
      <c r="E222" s="1" t="s">
        <v>87</v>
      </c>
      <c r="F222" s="1" t="s">
        <v>177</v>
      </c>
      <c r="G222" s="1" t="s">
        <v>173</v>
      </c>
      <c r="H222" s="1" t="s">
        <v>56</v>
      </c>
      <c r="I222" s="2">
        <v>166.78593233800001</v>
      </c>
      <c r="J222" s="2">
        <v>41.57</v>
      </c>
      <c r="K222" s="2">
        <f t="shared" si="36"/>
        <v>39.989999999999995</v>
      </c>
      <c r="L222" s="2">
        <f t="shared" si="37"/>
        <v>0.01</v>
      </c>
      <c r="P222" s="6">
        <v>34.69</v>
      </c>
      <c r="Q222" s="5">
        <v>68356.64499999999</v>
      </c>
      <c r="R222" s="7">
        <v>2.5499999999999998</v>
      </c>
      <c r="S222" s="5">
        <v>3094.7437500000001</v>
      </c>
      <c r="AB222" s="10">
        <v>2.75</v>
      </c>
      <c r="AC222" s="5">
        <v>360.45625000000013</v>
      </c>
      <c r="AL222" s="5" t="str">
        <f t="shared" si="31"/>
        <v/>
      </c>
      <c r="AM222" s="3">
        <v>0.01</v>
      </c>
      <c r="AN222" s="5">
        <f t="shared" si="33"/>
        <v>51.88</v>
      </c>
      <c r="AP222" s="5" t="str">
        <f t="shared" si="32"/>
        <v/>
      </c>
      <c r="AS222" s="5">
        <f t="shared" si="38"/>
        <v>71811.844999999987</v>
      </c>
      <c r="AT222" s="5">
        <f t="shared" si="34"/>
        <v>52063.587624999993</v>
      </c>
      <c r="AU222" s="11">
        <f t="shared" si="35"/>
        <v>0.46149291447423141</v>
      </c>
      <c r="AV222" s="5">
        <f t="shared" si="39"/>
        <v>461.49291447423138</v>
      </c>
    </row>
    <row r="223" spans="1:48" x14ac:dyDescent="0.3">
      <c r="A223" s="1" t="s">
        <v>233</v>
      </c>
      <c r="B223" s="1" t="s">
        <v>203</v>
      </c>
      <c r="C223" s="1" t="s">
        <v>204</v>
      </c>
      <c r="D223" s="1" t="s">
        <v>63</v>
      </c>
      <c r="E223" s="1" t="s">
        <v>84</v>
      </c>
      <c r="F223" s="1" t="s">
        <v>177</v>
      </c>
      <c r="G223" s="1" t="s">
        <v>173</v>
      </c>
      <c r="H223" s="1" t="s">
        <v>56</v>
      </c>
      <c r="I223" s="2">
        <v>166.78593233800001</v>
      </c>
      <c r="J223" s="2">
        <v>41.36</v>
      </c>
      <c r="K223" s="2">
        <f t="shared" si="36"/>
        <v>37.519999999999996</v>
      </c>
      <c r="L223" s="2">
        <f t="shared" si="37"/>
        <v>2.48</v>
      </c>
      <c r="N223" s="4">
        <v>4.0599999999999996</v>
      </c>
      <c r="O223" s="5">
        <v>8096.1474999999991</v>
      </c>
      <c r="P223" s="6">
        <v>23.63</v>
      </c>
      <c r="Q223" s="5">
        <v>46562.915000000001</v>
      </c>
      <c r="R223" s="7">
        <v>9.69</v>
      </c>
      <c r="S223" s="5">
        <v>11760.026250000001</v>
      </c>
      <c r="AB223" s="10">
        <v>0.14000000000000001</v>
      </c>
      <c r="AC223" s="5">
        <v>18.3505</v>
      </c>
      <c r="AL223" s="5" t="str">
        <f t="shared" si="31"/>
        <v/>
      </c>
      <c r="AM223" s="3">
        <v>0.99</v>
      </c>
      <c r="AN223" s="5">
        <f t="shared" si="33"/>
        <v>5136.12</v>
      </c>
      <c r="AP223" s="5" t="str">
        <f t="shared" si="32"/>
        <v/>
      </c>
      <c r="AQ223" s="2">
        <v>1.49</v>
      </c>
      <c r="AS223" s="5">
        <f t="shared" si="38"/>
        <v>66437.439249999996</v>
      </c>
      <c r="AT223" s="5">
        <f t="shared" si="34"/>
        <v>48167.143456249993</v>
      </c>
      <c r="AU223" s="11">
        <f t="shared" si="35"/>
        <v>0.4269547380336377</v>
      </c>
      <c r="AV223" s="5">
        <f t="shared" si="39"/>
        <v>426.95473803363774</v>
      </c>
    </row>
    <row r="224" spans="1:48" x14ac:dyDescent="0.3">
      <c r="A224" s="1" t="s">
        <v>234</v>
      </c>
      <c r="B224" s="1" t="s">
        <v>111</v>
      </c>
      <c r="C224" s="1" t="s">
        <v>112</v>
      </c>
      <c r="D224" s="1" t="s">
        <v>113</v>
      </c>
      <c r="E224" s="1" t="s">
        <v>76</v>
      </c>
      <c r="F224" s="1" t="s">
        <v>231</v>
      </c>
      <c r="G224" s="1" t="s">
        <v>173</v>
      </c>
      <c r="H224" s="1" t="s">
        <v>56</v>
      </c>
      <c r="I224" s="2">
        <v>39.357238102499998</v>
      </c>
      <c r="J224" s="2">
        <v>37.94</v>
      </c>
      <c r="K224" s="2">
        <f t="shared" si="36"/>
        <v>0</v>
      </c>
      <c r="L224" s="2">
        <f t="shared" si="37"/>
        <v>37.69</v>
      </c>
      <c r="AL224" s="5" t="str">
        <f t="shared" si="31"/>
        <v/>
      </c>
      <c r="AM224" s="3">
        <v>1.36</v>
      </c>
      <c r="AP224" s="5" t="str">
        <f t="shared" si="32"/>
        <v/>
      </c>
      <c r="AQ224" s="2">
        <v>2.0499999999999998</v>
      </c>
      <c r="AR224" s="2">
        <v>34.28</v>
      </c>
      <c r="AS224" s="5">
        <f t="shared" si="38"/>
        <v>0</v>
      </c>
      <c r="AT224" s="5">
        <f t="shared" si="34"/>
        <v>0</v>
      </c>
      <c r="AU224" s="11">
        <f t="shared" si="35"/>
        <v>0</v>
      </c>
      <c r="AV224" s="5">
        <f t="shared" si="39"/>
        <v>0</v>
      </c>
    </row>
    <row r="225" spans="1:48" x14ac:dyDescent="0.3">
      <c r="A225" s="1" t="s">
        <v>235</v>
      </c>
      <c r="B225" s="1" t="s">
        <v>236</v>
      </c>
      <c r="C225" s="1" t="s">
        <v>237</v>
      </c>
      <c r="D225" s="1" t="s">
        <v>63</v>
      </c>
      <c r="E225" s="1" t="s">
        <v>53</v>
      </c>
      <c r="F225" s="1" t="s">
        <v>177</v>
      </c>
      <c r="G225" s="1" t="s">
        <v>173</v>
      </c>
      <c r="H225" s="1" t="s">
        <v>56</v>
      </c>
      <c r="I225" s="2">
        <v>159.713554329</v>
      </c>
      <c r="J225" s="2">
        <v>37.799999999999997</v>
      </c>
      <c r="K225" s="2">
        <f t="shared" si="36"/>
        <v>37.79</v>
      </c>
      <c r="L225" s="2">
        <f t="shared" si="37"/>
        <v>0</v>
      </c>
      <c r="R225" s="7">
        <v>37.26</v>
      </c>
      <c r="S225" s="5">
        <v>45219.667500000003</v>
      </c>
      <c r="T225" s="8">
        <v>0.53</v>
      </c>
      <c r="U225" s="5">
        <v>192.966375</v>
      </c>
      <c r="AL225" s="5" t="str">
        <f t="shared" si="31"/>
        <v/>
      </c>
      <c r="AN225" s="5" t="str">
        <f t="shared" si="33"/>
        <v/>
      </c>
      <c r="AP225" s="5" t="str">
        <f t="shared" si="32"/>
        <v/>
      </c>
      <c r="AS225" s="5">
        <f t="shared" si="38"/>
        <v>45412.633875000007</v>
      </c>
      <c r="AT225" s="5">
        <f t="shared" si="34"/>
        <v>32924.15955937501</v>
      </c>
      <c r="AU225" s="11">
        <f t="shared" si="35"/>
        <v>0.29184055584318946</v>
      </c>
      <c r="AV225" s="5">
        <f t="shared" si="39"/>
        <v>291.84055584318946</v>
      </c>
    </row>
    <row r="226" spans="1:48" x14ac:dyDescent="0.3">
      <c r="A226" s="1" t="s">
        <v>235</v>
      </c>
      <c r="B226" s="1" t="s">
        <v>236</v>
      </c>
      <c r="C226" s="1" t="s">
        <v>237</v>
      </c>
      <c r="D226" s="1" t="s">
        <v>63</v>
      </c>
      <c r="E226" s="1" t="s">
        <v>57</v>
      </c>
      <c r="F226" s="1" t="s">
        <v>177</v>
      </c>
      <c r="G226" s="1" t="s">
        <v>173</v>
      </c>
      <c r="H226" s="1" t="s">
        <v>56</v>
      </c>
      <c r="I226" s="2">
        <v>159.713554329</v>
      </c>
      <c r="J226" s="2">
        <v>39.020000000000003</v>
      </c>
      <c r="K226" s="2">
        <f t="shared" si="36"/>
        <v>39.019999999999996</v>
      </c>
      <c r="L226" s="2">
        <f t="shared" si="37"/>
        <v>0</v>
      </c>
      <c r="P226" s="6">
        <v>3.63</v>
      </c>
      <c r="Q226" s="5">
        <v>7152.915</v>
      </c>
      <c r="R226" s="7">
        <v>23.23</v>
      </c>
      <c r="S226" s="5">
        <v>28192.508750000001</v>
      </c>
      <c r="T226" s="8">
        <v>12.16</v>
      </c>
      <c r="U226" s="5">
        <v>4427.3040000000001</v>
      </c>
      <c r="AL226" s="5" t="str">
        <f t="shared" si="31"/>
        <v/>
      </c>
      <c r="AN226" s="5" t="str">
        <f t="shared" si="33"/>
        <v/>
      </c>
      <c r="AP226" s="5" t="str">
        <f t="shared" si="32"/>
        <v/>
      </c>
      <c r="AS226" s="5">
        <f t="shared" si="38"/>
        <v>39772.727750000005</v>
      </c>
      <c r="AT226" s="5">
        <f t="shared" si="34"/>
        <v>28835.227618750007</v>
      </c>
      <c r="AU226" s="11">
        <f t="shared" si="35"/>
        <v>0.25559616308336941</v>
      </c>
      <c r="AV226" s="5">
        <f t="shared" si="39"/>
        <v>255.59616308336942</v>
      </c>
    </row>
    <row r="227" spans="1:48" x14ac:dyDescent="0.3">
      <c r="A227" s="1" t="s">
        <v>235</v>
      </c>
      <c r="B227" s="1" t="s">
        <v>236</v>
      </c>
      <c r="C227" s="1" t="s">
        <v>237</v>
      </c>
      <c r="D227" s="1" t="s">
        <v>63</v>
      </c>
      <c r="E227" s="1" t="s">
        <v>58</v>
      </c>
      <c r="F227" s="1" t="s">
        <v>177</v>
      </c>
      <c r="G227" s="1" t="s">
        <v>173</v>
      </c>
      <c r="H227" s="1" t="s">
        <v>56</v>
      </c>
      <c r="I227" s="2">
        <v>159.713554329</v>
      </c>
      <c r="J227" s="2">
        <v>39.97</v>
      </c>
      <c r="K227" s="2">
        <f t="shared" si="36"/>
        <v>39.97</v>
      </c>
      <c r="L227" s="2">
        <f t="shared" si="37"/>
        <v>0</v>
      </c>
      <c r="P227" s="6">
        <v>21.44</v>
      </c>
      <c r="Q227" s="5">
        <v>42247.519999999997</v>
      </c>
      <c r="R227" s="7">
        <v>18.53</v>
      </c>
      <c r="S227" s="5">
        <v>22488.471249999999</v>
      </c>
      <c r="AL227" s="5" t="str">
        <f t="shared" si="31"/>
        <v/>
      </c>
      <c r="AN227" s="5" t="str">
        <f t="shared" si="33"/>
        <v/>
      </c>
      <c r="AP227" s="5" t="str">
        <f t="shared" si="32"/>
        <v/>
      </c>
      <c r="AS227" s="5">
        <f t="shared" si="38"/>
        <v>64735.991249999992</v>
      </c>
      <c r="AT227" s="5">
        <f t="shared" si="34"/>
        <v>46933.593656249999</v>
      </c>
      <c r="AU227" s="11">
        <f t="shared" si="35"/>
        <v>0.41602052242691784</v>
      </c>
      <c r="AV227" s="5">
        <f t="shared" si="39"/>
        <v>416.02052242691781</v>
      </c>
    </row>
    <row r="228" spans="1:48" x14ac:dyDescent="0.3">
      <c r="A228" s="1" t="s">
        <v>235</v>
      </c>
      <c r="B228" s="1" t="s">
        <v>236</v>
      </c>
      <c r="C228" s="1" t="s">
        <v>237</v>
      </c>
      <c r="D228" s="1" t="s">
        <v>63</v>
      </c>
      <c r="E228" s="1" t="s">
        <v>59</v>
      </c>
      <c r="F228" s="1" t="s">
        <v>177</v>
      </c>
      <c r="G228" s="1" t="s">
        <v>173</v>
      </c>
      <c r="H228" s="1" t="s">
        <v>56</v>
      </c>
      <c r="I228" s="2">
        <v>159.713554329</v>
      </c>
      <c r="J228" s="2">
        <v>38.799999999999997</v>
      </c>
      <c r="K228" s="2">
        <f t="shared" si="36"/>
        <v>38.81</v>
      </c>
      <c r="L228" s="2">
        <f t="shared" si="37"/>
        <v>0</v>
      </c>
      <c r="P228" s="6">
        <v>10.65</v>
      </c>
      <c r="Q228" s="5">
        <v>20825.37</v>
      </c>
      <c r="R228" s="7">
        <v>28.16</v>
      </c>
      <c r="S228" s="5">
        <v>34160.076249999998</v>
      </c>
      <c r="AL228" s="5" t="str">
        <f t="shared" si="31"/>
        <v/>
      </c>
      <c r="AN228" s="5" t="str">
        <f t="shared" si="33"/>
        <v/>
      </c>
      <c r="AP228" s="5" t="str">
        <f t="shared" si="32"/>
        <v/>
      </c>
      <c r="AS228" s="5">
        <f t="shared" si="38"/>
        <v>54985.446249999994</v>
      </c>
      <c r="AT228" s="5">
        <f t="shared" si="34"/>
        <v>39864.448531249996</v>
      </c>
      <c r="AU228" s="11">
        <f t="shared" si="35"/>
        <v>0.35335944708813288</v>
      </c>
      <c r="AV228" s="5">
        <f t="shared" si="39"/>
        <v>353.35944708813287</v>
      </c>
    </row>
    <row r="229" spans="1:48" x14ac:dyDescent="0.3">
      <c r="A229" s="1" t="s">
        <v>238</v>
      </c>
      <c r="B229" s="1" t="s">
        <v>239</v>
      </c>
      <c r="C229" s="1" t="s">
        <v>240</v>
      </c>
      <c r="D229" s="1" t="s">
        <v>63</v>
      </c>
      <c r="E229" s="1" t="s">
        <v>100</v>
      </c>
      <c r="F229" s="1" t="s">
        <v>177</v>
      </c>
      <c r="G229" s="1" t="s">
        <v>173</v>
      </c>
      <c r="H229" s="1" t="s">
        <v>56</v>
      </c>
      <c r="I229" s="2">
        <v>138.02315714900001</v>
      </c>
      <c r="J229" s="2">
        <v>0.74</v>
      </c>
      <c r="K229" s="2">
        <f t="shared" si="36"/>
        <v>0.26</v>
      </c>
      <c r="L229" s="2">
        <f t="shared" si="37"/>
        <v>0.49</v>
      </c>
      <c r="P229" s="6">
        <v>0.26</v>
      </c>
      <c r="Q229" s="5">
        <v>512.33000000000004</v>
      </c>
      <c r="AL229" s="5" t="str">
        <f t="shared" si="31"/>
        <v/>
      </c>
      <c r="AM229" s="3">
        <v>0.2</v>
      </c>
      <c r="AN229" s="5">
        <f t="shared" si="33"/>
        <v>1037.6000000000001</v>
      </c>
      <c r="AP229" s="5" t="str">
        <f t="shared" si="32"/>
        <v/>
      </c>
      <c r="AQ229" s="2">
        <v>0.28999999999999998</v>
      </c>
      <c r="AS229" s="5">
        <f t="shared" si="38"/>
        <v>512.33000000000004</v>
      </c>
      <c r="AT229" s="5">
        <f t="shared" si="34"/>
        <v>371.43925000000007</v>
      </c>
      <c r="AU229" s="11">
        <f t="shared" si="35"/>
        <v>3.2924465994792788E-3</v>
      </c>
      <c r="AV229" s="5">
        <f t="shared" si="39"/>
        <v>3.2924465994792786</v>
      </c>
    </row>
    <row r="230" spans="1:48" x14ac:dyDescent="0.3">
      <c r="A230" s="1" t="s">
        <v>238</v>
      </c>
      <c r="B230" s="1" t="s">
        <v>239</v>
      </c>
      <c r="C230" s="1" t="s">
        <v>240</v>
      </c>
      <c r="D230" s="1" t="s">
        <v>63</v>
      </c>
      <c r="E230" s="1" t="s">
        <v>94</v>
      </c>
      <c r="F230" s="1" t="s">
        <v>177</v>
      </c>
      <c r="G230" s="1" t="s">
        <v>173</v>
      </c>
      <c r="H230" s="1" t="s">
        <v>56</v>
      </c>
      <c r="I230" s="2">
        <v>138.02315714900001</v>
      </c>
      <c r="J230" s="2">
        <v>14.15</v>
      </c>
      <c r="K230" s="2">
        <f t="shared" si="36"/>
        <v>11.41</v>
      </c>
      <c r="L230" s="2">
        <f t="shared" si="37"/>
        <v>2.74</v>
      </c>
      <c r="P230" s="6">
        <v>11.41</v>
      </c>
      <c r="Q230" s="5">
        <v>15828.745000000001</v>
      </c>
      <c r="AL230" s="5" t="str">
        <f t="shared" si="31"/>
        <v/>
      </c>
      <c r="AM230" s="3">
        <v>1.1000000000000001</v>
      </c>
      <c r="AN230" s="5">
        <f t="shared" si="33"/>
        <v>5706.8</v>
      </c>
      <c r="AP230" s="5" t="str">
        <f t="shared" si="32"/>
        <v/>
      </c>
      <c r="AQ230" s="2">
        <v>1.64</v>
      </c>
      <c r="AS230" s="5">
        <f t="shared" si="38"/>
        <v>15828.745000000001</v>
      </c>
      <c r="AT230" s="5">
        <f t="shared" si="34"/>
        <v>11475.840125000001</v>
      </c>
      <c r="AU230" s="11">
        <f t="shared" si="35"/>
        <v>0.10172212763116474</v>
      </c>
      <c r="AV230" s="5">
        <f t="shared" si="39"/>
        <v>101.72212763116474</v>
      </c>
    </row>
    <row r="231" spans="1:48" x14ac:dyDescent="0.3">
      <c r="A231" s="1" t="s">
        <v>238</v>
      </c>
      <c r="B231" s="1" t="s">
        <v>239</v>
      </c>
      <c r="C231" s="1" t="s">
        <v>240</v>
      </c>
      <c r="D231" s="1" t="s">
        <v>63</v>
      </c>
      <c r="E231" s="1" t="s">
        <v>65</v>
      </c>
      <c r="F231" s="1" t="s">
        <v>177</v>
      </c>
      <c r="G231" s="1" t="s">
        <v>173</v>
      </c>
      <c r="H231" s="1" t="s">
        <v>56</v>
      </c>
      <c r="I231" s="2">
        <v>138.02315714900001</v>
      </c>
      <c r="J231" s="2">
        <v>38.82</v>
      </c>
      <c r="K231" s="2">
        <f t="shared" si="36"/>
        <v>36.4</v>
      </c>
      <c r="L231" s="2">
        <f t="shared" si="37"/>
        <v>2.4</v>
      </c>
      <c r="P231" s="6">
        <v>30.69</v>
      </c>
      <c r="Q231" s="5">
        <v>54841.83</v>
      </c>
      <c r="R231" s="7">
        <v>5.09</v>
      </c>
      <c r="S231" s="5">
        <v>6047.32</v>
      </c>
      <c r="AB231" s="10">
        <v>0.62</v>
      </c>
      <c r="AC231" s="5">
        <v>73.963750000000005</v>
      </c>
      <c r="AK231" s="3">
        <v>0.47</v>
      </c>
      <c r="AL231" s="5">
        <f t="shared" si="31"/>
        <v>1463.0160000000001</v>
      </c>
      <c r="AM231" s="3">
        <v>0.49</v>
      </c>
      <c r="AN231" s="5">
        <f t="shared" si="33"/>
        <v>2542.12</v>
      </c>
      <c r="AP231" s="5" t="str">
        <f t="shared" si="32"/>
        <v/>
      </c>
      <c r="AQ231" s="2">
        <v>1.44</v>
      </c>
      <c r="AS231" s="5">
        <f t="shared" si="38"/>
        <v>60963.113750000004</v>
      </c>
      <c r="AT231" s="5">
        <f t="shared" si="34"/>
        <v>44198.257468750002</v>
      </c>
      <c r="AU231" s="11">
        <f t="shared" si="35"/>
        <v>0.39177443553931246</v>
      </c>
      <c r="AV231" s="5">
        <f t="shared" si="39"/>
        <v>391.77443553931244</v>
      </c>
    </row>
    <row r="232" spans="1:48" x14ac:dyDescent="0.3">
      <c r="A232" s="1" t="s">
        <v>238</v>
      </c>
      <c r="B232" s="1" t="s">
        <v>239</v>
      </c>
      <c r="C232" s="1" t="s">
        <v>240</v>
      </c>
      <c r="D232" s="1" t="s">
        <v>63</v>
      </c>
      <c r="E232" s="1" t="s">
        <v>66</v>
      </c>
      <c r="F232" s="1" t="s">
        <v>177</v>
      </c>
      <c r="G232" s="1" t="s">
        <v>173</v>
      </c>
      <c r="H232" s="1" t="s">
        <v>56</v>
      </c>
      <c r="I232" s="2">
        <v>138.02315714900001</v>
      </c>
      <c r="J232" s="2">
        <v>39.82</v>
      </c>
      <c r="K232" s="2">
        <f t="shared" si="36"/>
        <v>37.339999999999996</v>
      </c>
      <c r="L232" s="2">
        <f t="shared" si="37"/>
        <v>2.4699999999999998</v>
      </c>
      <c r="N232" s="4">
        <v>1.01</v>
      </c>
      <c r="O232" s="5">
        <v>1988.4275</v>
      </c>
      <c r="P232" s="6">
        <v>34.07</v>
      </c>
      <c r="Q232" s="5">
        <v>65057.464999999997</v>
      </c>
      <c r="AB232" s="10">
        <v>2.2599999999999998</v>
      </c>
      <c r="AC232" s="5">
        <v>232.19</v>
      </c>
      <c r="AK232" s="3">
        <v>0.49</v>
      </c>
      <c r="AL232" s="5">
        <f t="shared" si="31"/>
        <v>1525.2720000000002</v>
      </c>
      <c r="AM232" s="3">
        <v>0.49</v>
      </c>
      <c r="AN232" s="5">
        <f t="shared" si="33"/>
        <v>2542.12</v>
      </c>
      <c r="AP232" s="5" t="str">
        <f t="shared" si="32"/>
        <v/>
      </c>
      <c r="AQ232" s="2">
        <v>1.49</v>
      </c>
      <c r="AS232" s="5">
        <f t="shared" si="38"/>
        <v>67278.082500000004</v>
      </c>
      <c r="AT232" s="5">
        <f t="shared" si="34"/>
        <v>48776.609812500006</v>
      </c>
      <c r="AU232" s="11">
        <f t="shared" si="35"/>
        <v>0.43235706272638996</v>
      </c>
      <c r="AV232" s="5">
        <f t="shared" si="39"/>
        <v>432.35706272638993</v>
      </c>
    </row>
    <row r="233" spans="1:48" x14ac:dyDescent="0.3">
      <c r="A233" s="1" t="s">
        <v>238</v>
      </c>
      <c r="B233" s="1" t="s">
        <v>239</v>
      </c>
      <c r="C233" s="1" t="s">
        <v>240</v>
      </c>
      <c r="D233" s="1" t="s">
        <v>63</v>
      </c>
      <c r="E233" s="1" t="s">
        <v>98</v>
      </c>
      <c r="F233" s="1" t="s">
        <v>177</v>
      </c>
      <c r="G233" s="1" t="s">
        <v>173</v>
      </c>
      <c r="H233" s="1" t="s">
        <v>56</v>
      </c>
      <c r="I233" s="2">
        <v>138.02315714900001</v>
      </c>
      <c r="J233" s="2">
        <v>40.590000000000003</v>
      </c>
      <c r="K233" s="2">
        <f t="shared" si="36"/>
        <v>36.54</v>
      </c>
      <c r="L233" s="2">
        <f t="shared" si="37"/>
        <v>3.44</v>
      </c>
      <c r="N233" s="4">
        <v>17.28</v>
      </c>
      <c r="O233" s="5">
        <v>33432.929999999993</v>
      </c>
      <c r="P233" s="6">
        <v>18.03</v>
      </c>
      <c r="Q233" s="5">
        <v>30233.1</v>
      </c>
      <c r="AB233" s="10">
        <v>1.23</v>
      </c>
      <c r="AC233" s="5">
        <v>133.13475</v>
      </c>
      <c r="AK233" s="3">
        <v>0.5</v>
      </c>
      <c r="AL233" s="5">
        <f t="shared" si="31"/>
        <v>1556.4</v>
      </c>
      <c r="AM233" s="3">
        <v>0.87</v>
      </c>
      <c r="AN233" s="5">
        <f t="shared" si="33"/>
        <v>4513.5600000000004</v>
      </c>
      <c r="AP233" s="5" t="str">
        <f t="shared" si="32"/>
        <v/>
      </c>
      <c r="AQ233" s="2">
        <v>2.0699999999999998</v>
      </c>
      <c r="AS233" s="5">
        <f t="shared" si="38"/>
        <v>63799.164749999989</v>
      </c>
      <c r="AT233" s="5">
        <f t="shared" si="34"/>
        <v>46254.394443749989</v>
      </c>
      <c r="AU233" s="11">
        <f t="shared" si="35"/>
        <v>0.41000008399031035</v>
      </c>
      <c r="AV233" s="5">
        <f t="shared" si="39"/>
        <v>410.00008399031032</v>
      </c>
    </row>
    <row r="234" spans="1:48" x14ac:dyDescent="0.3">
      <c r="A234" s="1" t="s">
        <v>241</v>
      </c>
      <c r="B234" s="1" t="s">
        <v>111</v>
      </c>
      <c r="C234" s="1" t="s">
        <v>112</v>
      </c>
      <c r="D234" s="1" t="s">
        <v>113</v>
      </c>
      <c r="E234" s="1" t="s">
        <v>76</v>
      </c>
      <c r="F234" s="1" t="s">
        <v>177</v>
      </c>
      <c r="G234" s="1" t="s">
        <v>173</v>
      </c>
      <c r="H234" s="1" t="s">
        <v>56</v>
      </c>
      <c r="I234" s="2">
        <v>40.333752330000003</v>
      </c>
      <c r="J234" s="2">
        <v>39.26</v>
      </c>
      <c r="K234" s="2">
        <f t="shared" si="36"/>
        <v>0</v>
      </c>
      <c r="L234" s="2">
        <f t="shared" si="37"/>
        <v>39.25</v>
      </c>
      <c r="AL234" s="5" t="str">
        <f t="shared" si="31"/>
        <v/>
      </c>
      <c r="AM234" s="3">
        <v>0.09</v>
      </c>
      <c r="AP234" s="5" t="str">
        <f t="shared" si="32"/>
        <v/>
      </c>
      <c r="AQ234" s="2">
        <v>0.14000000000000001</v>
      </c>
      <c r="AR234" s="2">
        <v>39.020000000000003</v>
      </c>
      <c r="AS234" s="5">
        <f t="shared" si="38"/>
        <v>0</v>
      </c>
      <c r="AT234" s="5">
        <f t="shared" si="34"/>
        <v>0</v>
      </c>
      <c r="AU234" s="11">
        <f t="shared" si="35"/>
        <v>0</v>
      </c>
      <c r="AV234" s="5">
        <f t="shared" si="39"/>
        <v>0</v>
      </c>
    </row>
    <row r="235" spans="1:48" x14ac:dyDescent="0.3">
      <c r="A235" s="1" t="s">
        <v>242</v>
      </c>
      <c r="B235" s="1" t="s">
        <v>243</v>
      </c>
      <c r="C235" s="1" t="s">
        <v>244</v>
      </c>
      <c r="D235" s="1" t="s">
        <v>73</v>
      </c>
      <c r="E235" s="1" t="s">
        <v>75</v>
      </c>
      <c r="F235" s="1" t="s">
        <v>177</v>
      </c>
      <c r="G235" s="1" t="s">
        <v>173</v>
      </c>
      <c r="H235" s="1" t="s">
        <v>56</v>
      </c>
      <c r="I235" s="2">
        <v>33.647476802500002</v>
      </c>
      <c r="J235" s="2">
        <v>31.68</v>
      </c>
      <c r="K235" s="2">
        <f t="shared" si="36"/>
        <v>28.97</v>
      </c>
      <c r="L235" s="2">
        <f t="shared" si="37"/>
        <v>2.7199999999999998</v>
      </c>
      <c r="N235" s="4">
        <v>1.25</v>
      </c>
      <c r="O235" s="5">
        <v>2492.65625</v>
      </c>
      <c r="P235" s="6">
        <v>27.72</v>
      </c>
      <c r="Q235" s="5">
        <v>53769.315000000002</v>
      </c>
      <c r="AL235" s="5" t="str">
        <f t="shared" si="31"/>
        <v/>
      </c>
      <c r="AM235" s="3">
        <v>1.0900000000000001</v>
      </c>
      <c r="AN235" s="5">
        <f t="shared" si="33"/>
        <v>5654.92</v>
      </c>
      <c r="AP235" s="5" t="str">
        <f t="shared" si="32"/>
        <v/>
      </c>
      <c r="AQ235" s="2">
        <v>1.63</v>
      </c>
      <c r="AS235" s="5">
        <f t="shared" si="38"/>
        <v>56261.971250000002</v>
      </c>
      <c r="AT235" s="5">
        <f t="shared" si="34"/>
        <v>40789.929156250008</v>
      </c>
      <c r="AU235" s="11">
        <f t="shared" si="35"/>
        <v>0.36156292999055967</v>
      </c>
      <c r="AV235" s="5">
        <f t="shared" si="39"/>
        <v>361.56292999055967</v>
      </c>
    </row>
    <row r="236" spans="1:48" x14ac:dyDescent="0.3">
      <c r="A236" s="1" t="s">
        <v>245</v>
      </c>
      <c r="B236" s="1" t="s">
        <v>246</v>
      </c>
      <c r="C236" s="1" t="s">
        <v>247</v>
      </c>
      <c r="D236" s="1" t="s">
        <v>63</v>
      </c>
      <c r="E236" s="1" t="s">
        <v>100</v>
      </c>
      <c r="F236" s="1" t="s">
        <v>177</v>
      </c>
      <c r="G236" s="1" t="s">
        <v>173</v>
      </c>
      <c r="H236" s="1" t="s">
        <v>56</v>
      </c>
      <c r="I236" s="2">
        <v>55.2353989649</v>
      </c>
      <c r="J236" s="2">
        <v>35.26</v>
      </c>
      <c r="K236" s="2">
        <f t="shared" si="36"/>
        <v>31.89</v>
      </c>
      <c r="L236" s="2">
        <f t="shared" si="37"/>
        <v>3.38</v>
      </c>
      <c r="M236" s="3">
        <v>1.68</v>
      </c>
      <c r="P236" s="6">
        <v>30.13</v>
      </c>
      <c r="Q236" s="5">
        <v>59371.165000000001</v>
      </c>
      <c r="AB236" s="10">
        <v>1.76</v>
      </c>
      <c r="AC236" s="5">
        <v>230.69200000000001</v>
      </c>
      <c r="AK236" s="3">
        <v>0.06</v>
      </c>
      <c r="AL236" s="5">
        <f t="shared" si="31"/>
        <v>186.768</v>
      </c>
      <c r="AM236" s="3">
        <v>0.47</v>
      </c>
      <c r="AN236" s="5">
        <f t="shared" si="33"/>
        <v>2438.3599999999997</v>
      </c>
      <c r="AO236" s="2">
        <v>0.15</v>
      </c>
      <c r="AP236" s="5">
        <f t="shared" si="32"/>
        <v>0.15</v>
      </c>
      <c r="AQ236" s="2">
        <v>1.02</v>
      </c>
      <c r="AS236" s="5">
        <f t="shared" si="38"/>
        <v>59601.857000000004</v>
      </c>
      <c r="AT236" s="5">
        <f t="shared" si="34"/>
        <v>43211.346325000006</v>
      </c>
      <c r="AU236" s="11">
        <f t="shared" si="35"/>
        <v>0.38302643101575201</v>
      </c>
      <c r="AV236" s="5">
        <f t="shared" si="39"/>
        <v>383.026431015752</v>
      </c>
    </row>
    <row r="237" spans="1:48" x14ac:dyDescent="0.3">
      <c r="A237" s="1" t="s">
        <v>245</v>
      </c>
      <c r="B237" s="1" t="s">
        <v>246</v>
      </c>
      <c r="C237" s="1" t="s">
        <v>247</v>
      </c>
      <c r="D237" s="1" t="s">
        <v>63</v>
      </c>
      <c r="E237" s="1" t="s">
        <v>94</v>
      </c>
      <c r="F237" s="1" t="s">
        <v>177</v>
      </c>
      <c r="G237" s="1" t="s">
        <v>173</v>
      </c>
      <c r="H237" s="1" t="s">
        <v>56</v>
      </c>
      <c r="I237" s="2">
        <v>55.2353989649</v>
      </c>
      <c r="J237" s="2">
        <v>17.84</v>
      </c>
      <c r="K237" s="2">
        <f t="shared" si="36"/>
        <v>17.84</v>
      </c>
      <c r="L237" s="2">
        <f t="shared" si="37"/>
        <v>0</v>
      </c>
      <c r="P237" s="6">
        <v>17.46</v>
      </c>
      <c r="Q237" s="5">
        <v>34404.93</v>
      </c>
      <c r="Z237" s="9">
        <v>0.38</v>
      </c>
      <c r="AA237" s="5">
        <v>55.341299999999997</v>
      </c>
      <c r="AL237" s="5" t="str">
        <f t="shared" si="31"/>
        <v/>
      </c>
      <c r="AN237" s="5" t="str">
        <f t="shared" si="33"/>
        <v/>
      </c>
      <c r="AP237" s="5" t="str">
        <f t="shared" si="32"/>
        <v/>
      </c>
      <c r="AS237" s="5">
        <f t="shared" si="38"/>
        <v>34460.2713</v>
      </c>
      <c r="AT237" s="5">
        <f t="shared" si="34"/>
        <v>24983.696692499998</v>
      </c>
      <c r="AU237" s="11">
        <f t="shared" si="35"/>
        <v>0.22145609872312447</v>
      </c>
      <c r="AV237" s="5">
        <f t="shared" si="39"/>
        <v>221.45609872312446</v>
      </c>
    </row>
    <row r="238" spans="1:48" x14ac:dyDescent="0.3">
      <c r="A238" s="1" t="s">
        <v>245</v>
      </c>
      <c r="B238" s="1" t="s">
        <v>246</v>
      </c>
      <c r="C238" s="1" t="s">
        <v>247</v>
      </c>
      <c r="D238" s="1" t="s">
        <v>63</v>
      </c>
      <c r="E238" s="1" t="s">
        <v>75</v>
      </c>
      <c r="F238" s="1" t="s">
        <v>177</v>
      </c>
      <c r="G238" s="1" t="s">
        <v>173</v>
      </c>
      <c r="H238" s="1" t="s">
        <v>56</v>
      </c>
      <c r="I238" s="2">
        <v>55.2353989649</v>
      </c>
      <c r="J238" s="2">
        <v>2.09</v>
      </c>
      <c r="K238" s="2">
        <f t="shared" si="36"/>
        <v>2.09</v>
      </c>
      <c r="L238" s="2">
        <f t="shared" si="37"/>
        <v>0</v>
      </c>
      <c r="P238" s="6">
        <v>2.0699999999999998</v>
      </c>
      <c r="Q238" s="5">
        <v>4078.934999999999</v>
      </c>
      <c r="Z238" s="9">
        <v>0.02</v>
      </c>
      <c r="AA238" s="5">
        <v>2.9127000000000001</v>
      </c>
      <c r="AL238" s="5" t="str">
        <f t="shared" si="31"/>
        <v/>
      </c>
      <c r="AN238" s="5" t="str">
        <f t="shared" si="33"/>
        <v/>
      </c>
      <c r="AP238" s="5" t="str">
        <f t="shared" si="32"/>
        <v/>
      </c>
      <c r="AS238" s="5">
        <f t="shared" si="38"/>
        <v>4081.8476999999989</v>
      </c>
      <c r="AT238" s="5">
        <f t="shared" si="34"/>
        <v>2959.3395824999993</v>
      </c>
      <c r="AU238" s="11">
        <f t="shared" si="35"/>
        <v>2.6231658461259948E-2</v>
      </c>
      <c r="AV238" s="5">
        <f t="shared" si="39"/>
        <v>26.231658461259951</v>
      </c>
    </row>
    <row r="239" spans="1:48" x14ac:dyDescent="0.3">
      <c r="A239" s="1" t="s">
        <v>248</v>
      </c>
      <c r="B239" s="1" t="s">
        <v>249</v>
      </c>
      <c r="C239" s="1" t="s">
        <v>250</v>
      </c>
      <c r="D239" s="1" t="s">
        <v>117</v>
      </c>
      <c r="E239" s="1" t="s">
        <v>89</v>
      </c>
      <c r="F239" s="1" t="s">
        <v>177</v>
      </c>
      <c r="G239" s="1" t="s">
        <v>173</v>
      </c>
      <c r="H239" s="1" t="s">
        <v>56</v>
      </c>
      <c r="I239" s="2">
        <v>40.411777619699997</v>
      </c>
      <c r="J239" s="2">
        <v>37.840000000000003</v>
      </c>
      <c r="K239" s="2">
        <f t="shared" si="36"/>
        <v>33.79</v>
      </c>
      <c r="L239" s="2">
        <f t="shared" si="37"/>
        <v>4.03</v>
      </c>
      <c r="N239" s="4">
        <v>0.11</v>
      </c>
      <c r="O239" s="5">
        <v>219.35374999999999</v>
      </c>
      <c r="P239" s="6">
        <v>32.549999999999997</v>
      </c>
      <c r="Q239" s="5">
        <v>64122.885000000002</v>
      </c>
      <c r="AB239" s="10">
        <v>1.1299999999999999</v>
      </c>
      <c r="AC239" s="5">
        <v>148.11474999999999</v>
      </c>
      <c r="AK239" s="3">
        <v>0.24</v>
      </c>
      <c r="AL239" s="5">
        <f t="shared" si="31"/>
        <v>747.072</v>
      </c>
      <c r="AM239" s="3">
        <v>1.31</v>
      </c>
      <c r="AN239" s="5">
        <f t="shared" si="33"/>
        <v>6796.2800000000007</v>
      </c>
      <c r="AP239" s="5" t="str">
        <f t="shared" si="32"/>
        <v/>
      </c>
      <c r="AQ239" s="2">
        <v>2.48</v>
      </c>
      <c r="AS239" s="5">
        <f t="shared" si="38"/>
        <v>64490.353500000005</v>
      </c>
      <c r="AT239" s="5">
        <f t="shared" si="34"/>
        <v>46755.506287500008</v>
      </c>
      <c r="AU239" s="11">
        <f t="shared" si="35"/>
        <v>0.41444195163330583</v>
      </c>
      <c r="AV239" s="5">
        <f t="shared" si="39"/>
        <v>414.44195163330585</v>
      </c>
    </row>
    <row r="240" spans="1:48" x14ac:dyDescent="0.3">
      <c r="A240" s="1" t="s">
        <v>251</v>
      </c>
      <c r="B240" s="1" t="s">
        <v>203</v>
      </c>
      <c r="C240" s="1" t="s">
        <v>204</v>
      </c>
      <c r="D240" s="1" t="s">
        <v>63</v>
      </c>
      <c r="E240" s="1" t="s">
        <v>59</v>
      </c>
      <c r="F240" s="1" t="s">
        <v>172</v>
      </c>
      <c r="G240" s="1" t="s">
        <v>173</v>
      </c>
      <c r="H240" s="1" t="s">
        <v>56</v>
      </c>
      <c r="I240" s="2">
        <v>163.784576168</v>
      </c>
      <c r="J240" s="2">
        <v>40.96</v>
      </c>
      <c r="K240" s="2">
        <f t="shared" si="36"/>
        <v>40</v>
      </c>
      <c r="L240" s="2">
        <f t="shared" si="37"/>
        <v>0</v>
      </c>
      <c r="P240" s="6">
        <v>18.73</v>
      </c>
      <c r="Q240" s="5">
        <v>36907.464999999997</v>
      </c>
      <c r="R240" s="7">
        <v>19.309999999999999</v>
      </c>
      <c r="S240" s="5">
        <v>23435.098750000001</v>
      </c>
      <c r="AB240" s="10">
        <v>1.96</v>
      </c>
      <c r="AC240" s="5">
        <v>256.90699999999998</v>
      </c>
      <c r="AL240" s="5" t="str">
        <f t="shared" si="31"/>
        <v/>
      </c>
      <c r="AN240" s="5" t="str">
        <f t="shared" si="33"/>
        <v/>
      </c>
      <c r="AP240" s="5" t="str">
        <f t="shared" si="32"/>
        <v/>
      </c>
      <c r="AS240" s="5">
        <f t="shared" si="38"/>
        <v>60599.47075</v>
      </c>
      <c r="AT240" s="5">
        <f t="shared" si="34"/>
        <v>43934.616293750005</v>
      </c>
      <c r="AU240" s="11">
        <f t="shared" si="35"/>
        <v>0.38943751371397634</v>
      </c>
      <c r="AV240" s="5">
        <f t="shared" si="39"/>
        <v>389.43751371397633</v>
      </c>
    </row>
    <row r="241" spans="1:48" x14ac:dyDescent="0.3">
      <c r="A241" s="1" t="s">
        <v>251</v>
      </c>
      <c r="B241" s="1" t="s">
        <v>203</v>
      </c>
      <c r="C241" s="1" t="s">
        <v>204</v>
      </c>
      <c r="D241" s="1" t="s">
        <v>63</v>
      </c>
      <c r="E241" s="1" t="s">
        <v>85</v>
      </c>
      <c r="F241" s="1" t="s">
        <v>172</v>
      </c>
      <c r="G241" s="1" t="s">
        <v>173</v>
      </c>
      <c r="H241" s="1" t="s">
        <v>56</v>
      </c>
      <c r="I241" s="2">
        <v>163.784576168</v>
      </c>
      <c r="J241" s="2">
        <v>38.89</v>
      </c>
      <c r="K241" s="2">
        <f t="shared" si="36"/>
        <v>38.889999999999993</v>
      </c>
      <c r="L241" s="2">
        <f t="shared" si="37"/>
        <v>0</v>
      </c>
      <c r="P241" s="6">
        <v>0.73</v>
      </c>
      <c r="Q241" s="5">
        <v>1438.4649999999999</v>
      </c>
      <c r="R241" s="7">
        <v>38.159999999999997</v>
      </c>
      <c r="S241" s="5">
        <v>46311.929999999993</v>
      </c>
      <c r="AL241" s="5" t="str">
        <f t="shared" si="31"/>
        <v/>
      </c>
      <c r="AN241" s="5" t="str">
        <f t="shared" si="33"/>
        <v/>
      </c>
      <c r="AP241" s="5" t="str">
        <f t="shared" si="32"/>
        <v/>
      </c>
      <c r="AS241" s="5">
        <f t="shared" si="38"/>
        <v>47750.39499999999</v>
      </c>
      <c r="AT241" s="5">
        <f t="shared" si="34"/>
        <v>34619.036374999996</v>
      </c>
      <c r="AU241" s="11">
        <f t="shared" si="35"/>
        <v>0.30686398540304549</v>
      </c>
      <c r="AV241" s="5">
        <f t="shared" si="39"/>
        <v>306.86398540304549</v>
      </c>
    </row>
    <row r="242" spans="1:48" x14ac:dyDescent="0.3">
      <c r="A242" s="1" t="s">
        <v>251</v>
      </c>
      <c r="B242" s="1" t="s">
        <v>203</v>
      </c>
      <c r="C242" s="1" t="s">
        <v>204</v>
      </c>
      <c r="D242" s="1" t="s">
        <v>63</v>
      </c>
      <c r="E242" s="1" t="s">
        <v>81</v>
      </c>
      <c r="F242" s="1" t="s">
        <v>172</v>
      </c>
      <c r="G242" s="1" t="s">
        <v>173</v>
      </c>
      <c r="H242" s="1" t="s">
        <v>56</v>
      </c>
      <c r="I242" s="2">
        <v>163.784576168</v>
      </c>
      <c r="J242" s="2">
        <v>39.07</v>
      </c>
      <c r="K242" s="2">
        <f t="shared" si="36"/>
        <v>39.04</v>
      </c>
      <c r="L242" s="2">
        <f t="shared" si="37"/>
        <v>0</v>
      </c>
      <c r="R242" s="7">
        <v>36.72</v>
      </c>
      <c r="S242" s="5">
        <v>44564.31</v>
      </c>
      <c r="T242" s="8">
        <v>2.3199999999999998</v>
      </c>
      <c r="U242" s="5">
        <v>844.68299999999999</v>
      </c>
      <c r="AL242" s="5" t="str">
        <f t="shared" si="31"/>
        <v/>
      </c>
      <c r="AN242" s="5" t="str">
        <f t="shared" si="33"/>
        <v/>
      </c>
      <c r="AP242" s="5" t="str">
        <f t="shared" si="32"/>
        <v/>
      </c>
      <c r="AS242" s="5">
        <f t="shared" si="38"/>
        <v>45408.992999999995</v>
      </c>
      <c r="AT242" s="5">
        <f t="shared" si="34"/>
        <v>32921.519924999993</v>
      </c>
      <c r="AU242" s="11">
        <f t="shared" si="35"/>
        <v>0.2918171580595092</v>
      </c>
      <c r="AV242" s="5">
        <f t="shared" si="39"/>
        <v>291.81715805950915</v>
      </c>
    </row>
    <row r="243" spans="1:48" x14ac:dyDescent="0.3">
      <c r="A243" s="1" t="s">
        <v>251</v>
      </c>
      <c r="B243" s="1" t="s">
        <v>203</v>
      </c>
      <c r="C243" s="1" t="s">
        <v>204</v>
      </c>
      <c r="D243" s="1" t="s">
        <v>63</v>
      </c>
      <c r="E243" s="1" t="s">
        <v>87</v>
      </c>
      <c r="F243" s="1" t="s">
        <v>172</v>
      </c>
      <c r="G243" s="1" t="s">
        <v>173</v>
      </c>
      <c r="H243" s="1" t="s">
        <v>56</v>
      </c>
      <c r="I243" s="2">
        <v>163.784576168</v>
      </c>
      <c r="J243" s="2">
        <v>7.77</v>
      </c>
      <c r="K243" s="2">
        <f t="shared" si="36"/>
        <v>7.77</v>
      </c>
      <c r="L243" s="2">
        <f t="shared" si="37"/>
        <v>0</v>
      </c>
      <c r="R243" s="7">
        <v>7.77</v>
      </c>
      <c r="S243" s="5">
        <v>9429.8662499999991</v>
      </c>
      <c r="AL243" s="5" t="str">
        <f t="shared" si="31"/>
        <v/>
      </c>
      <c r="AN243" s="5" t="str">
        <f t="shared" si="33"/>
        <v/>
      </c>
      <c r="AP243" s="5" t="str">
        <f t="shared" si="32"/>
        <v/>
      </c>
      <c r="AS243" s="5">
        <f t="shared" si="38"/>
        <v>9429.8662499999991</v>
      </c>
      <c r="AT243" s="5">
        <f t="shared" si="34"/>
        <v>6836.6530312499999</v>
      </c>
      <c r="AU243" s="11">
        <f t="shared" si="35"/>
        <v>6.0600259731729382E-2</v>
      </c>
      <c r="AV243" s="5">
        <f t="shared" si="39"/>
        <v>60.600259731729388</v>
      </c>
    </row>
    <row r="244" spans="1:48" x14ac:dyDescent="0.3">
      <c r="A244" s="1" t="s">
        <v>251</v>
      </c>
      <c r="B244" s="1" t="s">
        <v>203</v>
      </c>
      <c r="C244" s="1" t="s">
        <v>204</v>
      </c>
      <c r="D244" s="1" t="s">
        <v>63</v>
      </c>
      <c r="E244" s="1" t="s">
        <v>84</v>
      </c>
      <c r="F244" s="1" t="s">
        <v>172</v>
      </c>
      <c r="G244" s="1" t="s">
        <v>173</v>
      </c>
      <c r="H244" s="1" t="s">
        <v>56</v>
      </c>
      <c r="I244" s="2">
        <v>163.784576168</v>
      </c>
      <c r="J244" s="2">
        <v>24.47</v>
      </c>
      <c r="K244" s="2">
        <f t="shared" si="36"/>
        <v>24.47</v>
      </c>
      <c r="L244" s="2">
        <f t="shared" si="37"/>
        <v>0</v>
      </c>
      <c r="R244" s="7">
        <v>24.47</v>
      </c>
      <c r="S244" s="5">
        <v>29697.403750000001</v>
      </c>
      <c r="AL244" s="5" t="str">
        <f t="shared" si="31"/>
        <v/>
      </c>
      <c r="AN244" s="5" t="str">
        <f t="shared" si="33"/>
        <v/>
      </c>
      <c r="AP244" s="5" t="str">
        <f t="shared" si="32"/>
        <v/>
      </c>
      <c r="AS244" s="5">
        <f t="shared" si="38"/>
        <v>29697.403750000001</v>
      </c>
      <c r="AT244" s="5">
        <f t="shared" si="34"/>
        <v>21530.617718750003</v>
      </c>
      <c r="AU244" s="11">
        <f t="shared" si="35"/>
        <v>0.19084792221820054</v>
      </c>
      <c r="AV244" s="5">
        <f t="shared" si="39"/>
        <v>190.84792221820055</v>
      </c>
    </row>
    <row r="245" spans="1:48" x14ac:dyDescent="0.3">
      <c r="A245" s="1" t="s">
        <v>252</v>
      </c>
      <c r="B245" s="1" t="s">
        <v>200</v>
      </c>
      <c r="C245" s="1" t="s">
        <v>201</v>
      </c>
      <c r="D245" s="1" t="s">
        <v>63</v>
      </c>
      <c r="E245" s="1" t="s">
        <v>87</v>
      </c>
      <c r="F245" s="1" t="s">
        <v>172</v>
      </c>
      <c r="G245" s="1" t="s">
        <v>173</v>
      </c>
      <c r="H245" s="1" t="s">
        <v>56</v>
      </c>
      <c r="I245" s="2">
        <v>21.788525048699999</v>
      </c>
      <c r="J245" s="2">
        <v>20.51</v>
      </c>
      <c r="K245" s="2">
        <f t="shared" si="36"/>
        <v>20.509999999999998</v>
      </c>
      <c r="L245" s="2">
        <f t="shared" si="37"/>
        <v>0</v>
      </c>
      <c r="R245" s="7">
        <v>6.6</v>
      </c>
      <c r="S245" s="5">
        <v>8009.9249999999993</v>
      </c>
      <c r="Z245" s="9">
        <v>1.71</v>
      </c>
      <c r="AA245" s="5">
        <v>249.03585000000001</v>
      </c>
      <c r="AB245" s="10">
        <v>12.2</v>
      </c>
      <c r="AC245" s="5">
        <v>1599.115</v>
      </c>
      <c r="AL245" s="5" t="str">
        <f t="shared" si="31"/>
        <v/>
      </c>
      <c r="AN245" s="5" t="str">
        <f t="shared" si="33"/>
        <v/>
      </c>
      <c r="AP245" s="5" t="str">
        <f t="shared" si="32"/>
        <v/>
      </c>
      <c r="AS245" s="5">
        <f t="shared" si="38"/>
        <v>9858.0758499999993</v>
      </c>
      <c r="AT245" s="5">
        <f t="shared" si="34"/>
        <v>7147.1049912499993</v>
      </c>
      <c r="AU245" s="11">
        <f t="shared" si="35"/>
        <v>6.3352113500558804E-2</v>
      </c>
      <c r="AV245" s="5">
        <f t="shared" si="39"/>
        <v>63.352113500558801</v>
      </c>
    </row>
    <row r="246" spans="1:48" x14ac:dyDescent="0.3">
      <c r="A246" s="1" t="s">
        <v>252</v>
      </c>
      <c r="B246" s="1" t="s">
        <v>200</v>
      </c>
      <c r="C246" s="1" t="s">
        <v>201</v>
      </c>
      <c r="D246" s="1" t="s">
        <v>63</v>
      </c>
      <c r="E246" s="1" t="s">
        <v>84</v>
      </c>
      <c r="F246" s="1" t="s">
        <v>172</v>
      </c>
      <c r="G246" s="1" t="s">
        <v>173</v>
      </c>
      <c r="H246" s="1" t="s">
        <v>56</v>
      </c>
      <c r="I246" s="2">
        <v>21.788525048699999</v>
      </c>
      <c r="J246" s="2">
        <v>1.25</v>
      </c>
      <c r="K246" s="2">
        <f t="shared" si="36"/>
        <v>1.26</v>
      </c>
      <c r="L246" s="2">
        <f t="shared" si="37"/>
        <v>0</v>
      </c>
      <c r="Z246" s="9">
        <v>0.01</v>
      </c>
      <c r="AA246" s="5">
        <v>1.45635</v>
      </c>
      <c r="AB246" s="10">
        <v>1.25</v>
      </c>
      <c r="AC246" s="5">
        <v>163.84375</v>
      </c>
      <c r="AL246" s="5" t="str">
        <f t="shared" si="31"/>
        <v/>
      </c>
      <c r="AN246" s="5" t="str">
        <f t="shared" si="33"/>
        <v/>
      </c>
      <c r="AP246" s="5" t="str">
        <f t="shared" si="32"/>
        <v/>
      </c>
      <c r="AS246" s="5">
        <f t="shared" si="38"/>
        <v>165.30009999999999</v>
      </c>
      <c r="AT246" s="5">
        <f t="shared" si="34"/>
        <v>119.84257249999999</v>
      </c>
      <c r="AU246" s="11">
        <f t="shared" si="35"/>
        <v>1.0622874946588812E-3</v>
      </c>
      <c r="AV246" s="5">
        <f t="shared" si="39"/>
        <v>1.0622874946588812</v>
      </c>
    </row>
    <row r="247" spans="1:48" x14ac:dyDescent="0.3">
      <c r="A247" s="1" t="s">
        <v>253</v>
      </c>
      <c r="B247" s="1" t="s">
        <v>254</v>
      </c>
      <c r="C247" s="1" t="s">
        <v>255</v>
      </c>
      <c r="D247" s="1" t="s">
        <v>63</v>
      </c>
      <c r="E247" s="1" t="s">
        <v>87</v>
      </c>
      <c r="F247" s="1" t="s">
        <v>172</v>
      </c>
      <c r="G247" s="1" t="s">
        <v>173</v>
      </c>
      <c r="H247" s="1" t="s">
        <v>56</v>
      </c>
      <c r="I247" s="2">
        <v>8.6065069136600005</v>
      </c>
      <c r="J247" s="2">
        <v>2.96</v>
      </c>
      <c r="K247" s="2">
        <f t="shared" si="36"/>
        <v>2.96</v>
      </c>
      <c r="L247" s="2">
        <f t="shared" si="37"/>
        <v>0</v>
      </c>
      <c r="Z247" s="9">
        <v>1.61</v>
      </c>
      <c r="AA247" s="5">
        <v>234.47235000000001</v>
      </c>
      <c r="AB247" s="10">
        <v>1.35</v>
      </c>
      <c r="AC247" s="5">
        <v>176.95124999999999</v>
      </c>
      <c r="AL247" s="5" t="str">
        <f t="shared" si="31"/>
        <v/>
      </c>
      <c r="AN247" s="5" t="str">
        <f t="shared" si="33"/>
        <v/>
      </c>
      <c r="AP247" s="5" t="str">
        <f t="shared" si="32"/>
        <v/>
      </c>
      <c r="AS247" s="5">
        <f t="shared" si="38"/>
        <v>411.42359999999996</v>
      </c>
      <c r="AT247" s="5">
        <f t="shared" si="34"/>
        <v>298.28210999999999</v>
      </c>
      <c r="AU247" s="11">
        <f t="shared" si="35"/>
        <v>2.6439799206869063E-3</v>
      </c>
      <c r="AV247" s="5">
        <f t="shared" si="39"/>
        <v>2.6439799206869061</v>
      </c>
    </row>
    <row r="248" spans="1:48" x14ac:dyDescent="0.3">
      <c r="A248" s="1" t="s">
        <v>253</v>
      </c>
      <c r="B248" s="1" t="s">
        <v>254</v>
      </c>
      <c r="C248" s="1" t="s">
        <v>255</v>
      </c>
      <c r="D248" s="1" t="s">
        <v>63</v>
      </c>
      <c r="E248" s="1" t="s">
        <v>84</v>
      </c>
      <c r="F248" s="1" t="s">
        <v>172</v>
      </c>
      <c r="G248" s="1" t="s">
        <v>173</v>
      </c>
      <c r="H248" s="1" t="s">
        <v>56</v>
      </c>
      <c r="I248" s="2">
        <v>8.6065069136600005</v>
      </c>
      <c r="J248" s="2">
        <v>5.65</v>
      </c>
      <c r="K248" s="2">
        <f t="shared" si="36"/>
        <v>5.6400000000000006</v>
      </c>
      <c r="L248" s="2">
        <f t="shared" si="37"/>
        <v>0</v>
      </c>
      <c r="R248" s="7">
        <v>0.1</v>
      </c>
      <c r="S248" s="5">
        <v>121.3625</v>
      </c>
      <c r="T248" s="8">
        <v>0.08</v>
      </c>
      <c r="U248" s="5">
        <v>29.126999999999999</v>
      </c>
      <c r="Z248" s="9">
        <v>1.0900000000000001</v>
      </c>
      <c r="AA248" s="5">
        <v>158.74215000000001</v>
      </c>
      <c r="AB248" s="10">
        <v>4.37</v>
      </c>
      <c r="AC248" s="5">
        <v>572.79775000000006</v>
      </c>
      <c r="AL248" s="5" t="str">
        <f t="shared" si="31"/>
        <v/>
      </c>
      <c r="AN248" s="5" t="str">
        <f t="shared" si="33"/>
        <v/>
      </c>
      <c r="AP248" s="5" t="str">
        <f t="shared" si="32"/>
        <v/>
      </c>
      <c r="AS248" s="5">
        <f t="shared" si="38"/>
        <v>882.02940000000012</v>
      </c>
      <c r="AT248" s="5">
        <f t="shared" si="34"/>
        <v>639.47131500000012</v>
      </c>
      <c r="AU248" s="11">
        <f t="shared" si="35"/>
        <v>5.6682893812010785E-3</v>
      </c>
      <c r="AV248" s="5">
        <f t="shared" si="39"/>
        <v>5.6682893812010784</v>
      </c>
    </row>
    <row r="249" spans="1:48" x14ac:dyDescent="0.3">
      <c r="A249" s="1" t="s">
        <v>256</v>
      </c>
      <c r="B249" s="1" t="s">
        <v>203</v>
      </c>
      <c r="C249" s="1" t="s">
        <v>204</v>
      </c>
      <c r="D249" s="1" t="s">
        <v>63</v>
      </c>
      <c r="E249" s="1" t="s">
        <v>53</v>
      </c>
      <c r="F249" s="1" t="s">
        <v>172</v>
      </c>
      <c r="G249" s="1" t="s">
        <v>173</v>
      </c>
      <c r="H249" s="1" t="s">
        <v>56</v>
      </c>
      <c r="I249" s="2">
        <v>75.251672042699994</v>
      </c>
      <c r="J249" s="2">
        <v>39.369999999999997</v>
      </c>
      <c r="K249" s="2">
        <f t="shared" si="36"/>
        <v>39.369999999999997</v>
      </c>
      <c r="L249" s="2">
        <f t="shared" si="37"/>
        <v>0</v>
      </c>
      <c r="P249" s="6">
        <v>17.63</v>
      </c>
      <c r="Q249" s="5">
        <v>34739.915000000001</v>
      </c>
      <c r="R249" s="7">
        <v>21.74</v>
      </c>
      <c r="S249" s="5">
        <v>26384.2075</v>
      </c>
      <c r="AL249" s="5" t="str">
        <f t="shared" si="31"/>
        <v/>
      </c>
      <c r="AN249" s="5" t="str">
        <f t="shared" si="33"/>
        <v/>
      </c>
      <c r="AP249" s="5" t="str">
        <f t="shared" si="32"/>
        <v/>
      </c>
      <c r="AS249" s="5">
        <f t="shared" si="38"/>
        <v>61124.122499999998</v>
      </c>
      <c r="AT249" s="5">
        <f t="shared" si="34"/>
        <v>44314.988812500007</v>
      </c>
      <c r="AU249" s="11">
        <f t="shared" si="35"/>
        <v>0.39280914502621328</v>
      </c>
      <c r="AV249" s="5">
        <f t="shared" si="39"/>
        <v>392.80914502621329</v>
      </c>
    </row>
    <row r="250" spans="1:48" x14ac:dyDescent="0.3">
      <c r="A250" s="1" t="s">
        <v>256</v>
      </c>
      <c r="B250" s="1" t="s">
        <v>203</v>
      </c>
      <c r="C250" s="1" t="s">
        <v>204</v>
      </c>
      <c r="D250" s="1" t="s">
        <v>63</v>
      </c>
      <c r="E250" s="1" t="s">
        <v>57</v>
      </c>
      <c r="F250" s="1" t="s">
        <v>172</v>
      </c>
      <c r="G250" s="1" t="s">
        <v>173</v>
      </c>
      <c r="H250" s="1" t="s">
        <v>56</v>
      </c>
      <c r="I250" s="2">
        <v>75.251672042699994</v>
      </c>
      <c r="J250" s="2">
        <v>33.61</v>
      </c>
      <c r="K250" s="2">
        <f t="shared" si="36"/>
        <v>33.609999999999992</v>
      </c>
      <c r="L250" s="2">
        <f t="shared" si="37"/>
        <v>0</v>
      </c>
      <c r="P250" s="6">
        <v>0.09</v>
      </c>
      <c r="Q250" s="5">
        <v>177.345</v>
      </c>
      <c r="R250" s="7">
        <v>21.53</v>
      </c>
      <c r="S250" s="5">
        <v>26129.346249999999</v>
      </c>
      <c r="T250" s="8">
        <v>11.54</v>
      </c>
      <c r="U250" s="5">
        <v>4201.5697499999997</v>
      </c>
      <c r="Z250" s="9">
        <v>0.28999999999999998</v>
      </c>
      <c r="AA250" s="5">
        <v>42.234149999999993</v>
      </c>
      <c r="AB250" s="10">
        <v>0.16</v>
      </c>
      <c r="AC250" s="5">
        <v>20.972000000000001</v>
      </c>
      <c r="AL250" s="5" t="str">
        <f t="shared" si="31"/>
        <v/>
      </c>
      <c r="AN250" s="5" t="str">
        <f t="shared" si="33"/>
        <v/>
      </c>
      <c r="AP250" s="5" t="str">
        <f t="shared" si="32"/>
        <v/>
      </c>
      <c r="AS250" s="5">
        <f t="shared" si="38"/>
        <v>30571.46715</v>
      </c>
      <c r="AT250" s="5">
        <f t="shared" si="34"/>
        <v>22164.313683750002</v>
      </c>
      <c r="AU250" s="11">
        <f t="shared" si="35"/>
        <v>0.19646501875570427</v>
      </c>
      <c r="AV250" s="5">
        <f t="shared" si="39"/>
        <v>196.46501875570428</v>
      </c>
    </row>
    <row r="251" spans="1:48" x14ac:dyDescent="0.3">
      <c r="A251" s="1" t="s">
        <v>257</v>
      </c>
      <c r="B251" s="1" t="s">
        <v>203</v>
      </c>
      <c r="C251" s="1" t="s">
        <v>204</v>
      </c>
      <c r="D251" s="1" t="s">
        <v>63</v>
      </c>
      <c r="E251" s="1" t="s">
        <v>58</v>
      </c>
      <c r="F251" s="1" t="s">
        <v>172</v>
      </c>
      <c r="G251" s="1" t="s">
        <v>173</v>
      </c>
      <c r="H251" s="1" t="s">
        <v>56</v>
      </c>
      <c r="I251" s="2">
        <v>40.585833496799999</v>
      </c>
      <c r="J251" s="2">
        <v>38.44</v>
      </c>
      <c r="K251" s="2">
        <f t="shared" si="36"/>
        <v>38.440000000000005</v>
      </c>
      <c r="L251" s="2">
        <f t="shared" si="37"/>
        <v>0</v>
      </c>
      <c r="R251" s="7">
        <v>36.200000000000003</v>
      </c>
      <c r="S251" s="5">
        <v>43933.225000000013</v>
      </c>
      <c r="Z251" s="9">
        <v>0.42</v>
      </c>
      <c r="AA251" s="5">
        <v>61.166699999999992</v>
      </c>
      <c r="AB251" s="10">
        <v>1.82</v>
      </c>
      <c r="AC251" s="5">
        <v>238.5565</v>
      </c>
      <c r="AL251" s="5" t="str">
        <f t="shared" si="31"/>
        <v/>
      </c>
      <c r="AN251" s="5" t="str">
        <f t="shared" si="33"/>
        <v/>
      </c>
      <c r="AP251" s="5" t="str">
        <f t="shared" si="32"/>
        <v/>
      </c>
      <c r="AS251" s="5">
        <f t="shared" si="38"/>
        <v>44232.948200000013</v>
      </c>
      <c r="AT251" s="5">
        <f t="shared" si="34"/>
        <v>32068.887445000004</v>
      </c>
      <c r="AU251" s="11">
        <f t="shared" si="35"/>
        <v>0.28425940289663515</v>
      </c>
      <c r="AV251" s="5">
        <f t="shared" si="39"/>
        <v>284.25940289663515</v>
      </c>
    </row>
    <row r="252" spans="1:48" x14ac:dyDescent="0.3">
      <c r="A252" s="1" t="s">
        <v>258</v>
      </c>
      <c r="B252" s="1" t="s">
        <v>259</v>
      </c>
      <c r="C252" s="1" t="s">
        <v>260</v>
      </c>
      <c r="D252" s="1" t="s">
        <v>261</v>
      </c>
      <c r="E252" s="1" t="s">
        <v>65</v>
      </c>
      <c r="F252" s="1" t="s">
        <v>172</v>
      </c>
      <c r="G252" s="1" t="s">
        <v>173</v>
      </c>
      <c r="H252" s="1" t="s">
        <v>56</v>
      </c>
      <c r="I252" s="2">
        <v>34.4391127763</v>
      </c>
      <c r="J252" s="2">
        <v>32.25</v>
      </c>
      <c r="K252" s="2">
        <f t="shared" si="36"/>
        <v>32.260000000000005</v>
      </c>
      <c r="L252" s="2">
        <f t="shared" si="37"/>
        <v>0</v>
      </c>
      <c r="P252" s="6">
        <v>18.739999999999998</v>
      </c>
      <c r="Q252" s="5">
        <v>36927.17</v>
      </c>
      <c r="R252" s="7">
        <v>11.9</v>
      </c>
      <c r="S252" s="5">
        <v>14442.137500000001</v>
      </c>
      <c r="Z252" s="9">
        <v>0.12</v>
      </c>
      <c r="AA252" s="5">
        <v>17.476199999999999</v>
      </c>
      <c r="AB252" s="10">
        <v>1.5</v>
      </c>
      <c r="AC252" s="5">
        <v>196.61250000000001</v>
      </c>
      <c r="AL252" s="5" t="str">
        <f t="shared" ref="AL252:AL314" si="40">IF(AK252&gt;0,AK252*$AL$1,"")</f>
        <v/>
      </c>
      <c r="AN252" s="5" t="str">
        <f t="shared" ref="AN252:AN314" si="41">IF(AM252&gt;0,AM252*$AN$1,"")</f>
        <v/>
      </c>
      <c r="AP252" s="5" t="str">
        <f t="shared" ref="AP252:AP314" si="42">IF(AO252&gt;0,AO252*$AP$1,"")</f>
        <v/>
      </c>
      <c r="AS252" s="5">
        <f t="shared" si="38"/>
        <v>51583.396199999996</v>
      </c>
      <c r="AT252" s="5">
        <f t="shared" si="34"/>
        <v>37397.962245000002</v>
      </c>
      <c r="AU252" s="11">
        <f t="shared" si="35"/>
        <v>0.33149645230277813</v>
      </c>
      <c r="AV252" s="5">
        <f t="shared" si="39"/>
        <v>331.49645230277815</v>
      </c>
    </row>
    <row r="253" spans="1:48" x14ac:dyDescent="0.3">
      <c r="A253" s="1" t="s">
        <v>262</v>
      </c>
      <c r="B253" s="1" t="s">
        <v>249</v>
      </c>
      <c r="C253" s="1" t="s">
        <v>250</v>
      </c>
      <c r="D253" s="1" t="s">
        <v>117</v>
      </c>
      <c r="E253" s="1" t="s">
        <v>76</v>
      </c>
      <c r="F253" s="1" t="s">
        <v>172</v>
      </c>
      <c r="G253" s="1" t="s">
        <v>173</v>
      </c>
      <c r="H253" s="1" t="s">
        <v>56</v>
      </c>
      <c r="I253" s="2">
        <v>39.790164240300001</v>
      </c>
      <c r="J253" s="2">
        <v>39.799999999999997</v>
      </c>
      <c r="K253" s="2">
        <f t="shared" si="36"/>
        <v>33.979999999999997</v>
      </c>
      <c r="L253" s="2">
        <f t="shared" si="37"/>
        <v>5.8199999999999994</v>
      </c>
      <c r="M253" s="3">
        <v>4.72</v>
      </c>
      <c r="N253" s="4">
        <v>0.11</v>
      </c>
      <c r="O253" s="5">
        <v>219.35374999999999</v>
      </c>
      <c r="P253" s="6">
        <v>26.63</v>
      </c>
      <c r="Q253" s="5">
        <v>52474.415000000001</v>
      </c>
      <c r="AB253" s="10">
        <v>7.24</v>
      </c>
      <c r="AC253" s="5">
        <v>948.98300000000017</v>
      </c>
      <c r="AL253" s="5" t="str">
        <f t="shared" si="40"/>
        <v/>
      </c>
      <c r="AM253" s="3">
        <v>0.39</v>
      </c>
      <c r="AN253" s="5">
        <f t="shared" si="41"/>
        <v>2023.3200000000002</v>
      </c>
      <c r="AO253" s="2">
        <v>0.05</v>
      </c>
      <c r="AP253" s="5">
        <f t="shared" si="42"/>
        <v>0.05</v>
      </c>
      <c r="AQ253" s="2">
        <v>0.66</v>
      </c>
      <c r="AS253" s="5">
        <f t="shared" si="38"/>
        <v>53642.751750000003</v>
      </c>
      <c r="AT253" s="5">
        <f t="shared" si="34"/>
        <v>38890.99501875</v>
      </c>
      <c r="AU253" s="11">
        <f t="shared" si="35"/>
        <v>0.34473073133722132</v>
      </c>
      <c r="AV253" s="5">
        <f t="shared" si="39"/>
        <v>344.73073133722136</v>
      </c>
    </row>
    <row r="254" spans="1:48" x14ac:dyDescent="0.3">
      <c r="A254" s="1" t="s">
        <v>263</v>
      </c>
      <c r="B254" s="1" t="s">
        <v>264</v>
      </c>
      <c r="C254" s="1" t="s">
        <v>265</v>
      </c>
      <c r="D254" s="1" t="s">
        <v>63</v>
      </c>
      <c r="E254" s="1" t="s">
        <v>98</v>
      </c>
      <c r="F254" s="1" t="s">
        <v>172</v>
      </c>
      <c r="G254" s="1" t="s">
        <v>173</v>
      </c>
      <c r="H254" s="1" t="s">
        <v>56</v>
      </c>
      <c r="I254" s="2">
        <v>110.037088559</v>
      </c>
      <c r="J254" s="2">
        <v>39.93</v>
      </c>
      <c r="K254" s="2">
        <f t="shared" si="36"/>
        <v>39.929999999999993</v>
      </c>
      <c r="L254" s="2">
        <f t="shared" si="37"/>
        <v>0</v>
      </c>
      <c r="R254" s="7">
        <v>17.63</v>
      </c>
      <c r="S254" s="5">
        <v>21396.208750000002</v>
      </c>
      <c r="T254" s="8">
        <v>2.99</v>
      </c>
      <c r="U254" s="5">
        <v>1088.621625</v>
      </c>
      <c r="Z254" s="9">
        <v>1.29</v>
      </c>
      <c r="AA254" s="5">
        <v>187.86914999999999</v>
      </c>
      <c r="AB254" s="10">
        <v>18.02</v>
      </c>
      <c r="AC254" s="5">
        <v>2361.9715000000001</v>
      </c>
      <c r="AL254" s="5" t="str">
        <f t="shared" si="40"/>
        <v/>
      </c>
      <c r="AN254" s="5" t="str">
        <f t="shared" si="41"/>
        <v/>
      </c>
      <c r="AP254" s="5" t="str">
        <f t="shared" si="42"/>
        <v/>
      </c>
      <c r="AS254" s="5">
        <f t="shared" si="38"/>
        <v>25034.671025</v>
      </c>
      <c r="AT254" s="5">
        <f t="shared" si="34"/>
        <v>18150.136493124999</v>
      </c>
      <c r="AU254" s="11">
        <f t="shared" si="35"/>
        <v>0.16088325392880307</v>
      </c>
      <c r="AV254" s="5">
        <f t="shared" si="39"/>
        <v>160.88325392880307</v>
      </c>
    </row>
    <row r="255" spans="1:48" x14ac:dyDescent="0.3">
      <c r="A255" s="1" t="s">
        <v>263</v>
      </c>
      <c r="B255" s="1" t="s">
        <v>264</v>
      </c>
      <c r="C255" s="1" t="s">
        <v>265</v>
      </c>
      <c r="D255" s="1" t="s">
        <v>63</v>
      </c>
      <c r="E255" s="1" t="s">
        <v>66</v>
      </c>
      <c r="F255" s="1" t="s">
        <v>172</v>
      </c>
      <c r="G255" s="1" t="s">
        <v>173</v>
      </c>
      <c r="H255" s="1" t="s">
        <v>56</v>
      </c>
      <c r="I255" s="2">
        <v>110.037088559</v>
      </c>
      <c r="J255" s="2">
        <v>30.22</v>
      </c>
      <c r="K255" s="2">
        <f t="shared" si="36"/>
        <v>30.22</v>
      </c>
      <c r="L255" s="2">
        <f t="shared" si="37"/>
        <v>0</v>
      </c>
      <c r="P255" s="6">
        <v>5.85</v>
      </c>
      <c r="Q255" s="5">
        <v>11527.424999999999</v>
      </c>
      <c r="R255" s="7">
        <v>20.55</v>
      </c>
      <c r="S255" s="5">
        <v>24939.993750000001</v>
      </c>
      <c r="Z255" s="9">
        <v>0.23</v>
      </c>
      <c r="AA255" s="5">
        <v>33.496049999999997</v>
      </c>
      <c r="AB255" s="10">
        <v>3.59</v>
      </c>
      <c r="AC255" s="5">
        <v>470.55925000000002</v>
      </c>
      <c r="AL255" s="5" t="str">
        <f t="shared" si="40"/>
        <v/>
      </c>
      <c r="AN255" s="5" t="str">
        <f t="shared" si="41"/>
        <v/>
      </c>
      <c r="AP255" s="5" t="str">
        <f t="shared" si="42"/>
        <v/>
      </c>
      <c r="AS255" s="5">
        <f t="shared" si="38"/>
        <v>36971.474049999997</v>
      </c>
      <c r="AT255" s="5">
        <f t="shared" si="34"/>
        <v>26804.318686250001</v>
      </c>
      <c r="AU255" s="11">
        <f t="shared" si="35"/>
        <v>0.23759413661831022</v>
      </c>
      <c r="AV255" s="5">
        <f t="shared" si="39"/>
        <v>237.59413661831024</v>
      </c>
    </row>
    <row r="256" spans="1:48" x14ac:dyDescent="0.3">
      <c r="A256" s="1" t="s">
        <v>263</v>
      </c>
      <c r="B256" s="1" t="s">
        <v>264</v>
      </c>
      <c r="C256" s="1" t="s">
        <v>265</v>
      </c>
      <c r="D256" s="1" t="s">
        <v>63</v>
      </c>
      <c r="E256" s="1" t="s">
        <v>75</v>
      </c>
      <c r="F256" s="1" t="s">
        <v>172</v>
      </c>
      <c r="G256" s="1" t="s">
        <v>173</v>
      </c>
      <c r="H256" s="1" t="s">
        <v>56</v>
      </c>
      <c r="I256" s="2">
        <v>110.037088559</v>
      </c>
      <c r="J256" s="2">
        <v>39.89</v>
      </c>
      <c r="K256" s="2">
        <f t="shared" si="36"/>
        <v>39.89</v>
      </c>
      <c r="L256" s="2">
        <f t="shared" si="37"/>
        <v>0</v>
      </c>
      <c r="P256" s="6">
        <v>18.02</v>
      </c>
      <c r="Q256" s="5">
        <v>35508.410000000003</v>
      </c>
      <c r="R256" s="7">
        <v>18.78</v>
      </c>
      <c r="S256" s="5">
        <v>22791.877499999999</v>
      </c>
      <c r="AB256" s="10">
        <v>3.09</v>
      </c>
      <c r="AC256" s="5">
        <v>405.02175000000011</v>
      </c>
      <c r="AL256" s="5" t="str">
        <f t="shared" si="40"/>
        <v/>
      </c>
      <c r="AN256" s="5" t="str">
        <f t="shared" si="41"/>
        <v/>
      </c>
      <c r="AP256" s="5" t="str">
        <f t="shared" si="42"/>
        <v/>
      </c>
      <c r="AS256" s="5">
        <f t="shared" si="38"/>
        <v>58705.309250000006</v>
      </c>
      <c r="AT256" s="5">
        <f t="shared" si="34"/>
        <v>42561.349206250008</v>
      </c>
      <c r="AU256" s="11">
        <f t="shared" si="35"/>
        <v>0.37726484065259103</v>
      </c>
      <c r="AV256" s="5">
        <f t="shared" si="39"/>
        <v>377.26484065259103</v>
      </c>
    </row>
    <row r="257" spans="1:48" x14ac:dyDescent="0.3">
      <c r="A257" s="1" t="s">
        <v>266</v>
      </c>
      <c r="B257" s="1" t="s">
        <v>264</v>
      </c>
      <c r="C257" s="1" t="s">
        <v>265</v>
      </c>
      <c r="D257" s="1" t="s">
        <v>63</v>
      </c>
      <c r="E257" s="1" t="s">
        <v>94</v>
      </c>
      <c r="F257" s="1" t="s">
        <v>172</v>
      </c>
      <c r="G257" s="1" t="s">
        <v>173</v>
      </c>
      <c r="H257" s="1" t="s">
        <v>56</v>
      </c>
      <c r="I257" s="2">
        <v>40.034116261100003</v>
      </c>
      <c r="J257" s="2">
        <v>40.04</v>
      </c>
      <c r="K257" s="2">
        <f t="shared" si="36"/>
        <v>37.269999999999996</v>
      </c>
      <c r="L257" s="2">
        <f t="shared" si="37"/>
        <v>2.73</v>
      </c>
      <c r="M257" s="3">
        <v>2.73</v>
      </c>
      <c r="R257" s="7">
        <v>18.059999999999999</v>
      </c>
      <c r="S257" s="5">
        <v>21918.067500000001</v>
      </c>
      <c r="T257" s="8">
        <v>1.58</v>
      </c>
      <c r="U257" s="5">
        <v>575.25825000000009</v>
      </c>
      <c r="Z257" s="9">
        <v>3.68</v>
      </c>
      <c r="AA257" s="5">
        <v>535.93679999999995</v>
      </c>
      <c r="AB257" s="10">
        <v>13.95</v>
      </c>
      <c r="AC257" s="5">
        <v>1828.4962499999999</v>
      </c>
      <c r="AL257" s="5" t="str">
        <f t="shared" si="40"/>
        <v/>
      </c>
      <c r="AN257" s="5" t="str">
        <f t="shared" si="41"/>
        <v/>
      </c>
      <c r="AP257" s="5" t="str">
        <f t="shared" si="42"/>
        <v/>
      </c>
      <c r="AS257" s="5">
        <f t="shared" si="38"/>
        <v>24857.7588</v>
      </c>
      <c r="AT257" s="5">
        <f t="shared" si="34"/>
        <v>18021.875130000004</v>
      </c>
      <c r="AU257" s="11">
        <f t="shared" si="35"/>
        <v>0.15974634206807353</v>
      </c>
      <c r="AV257" s="5">
        <f t="shared" si="39"/>
        <v>159.74634206807355</v>
      </c>
    </row>
    <row r="258" spans="1:48" x14ac:dyDescent="0.3">
      <c r="A258" s="1" t="s">
        <v>267</v>
      </c>
      <c r="B258" s="1" t="s">
        <v>200</v>
      </c>
      <c r="C258" s="1" t="s">
        <v>201</v>
      </c>
      <c r="D258" s="1" t="s">
        <v>63</v>
      </c>
      <c r="E258" s="1" t="s">
        <v>89</v>
      </c>
      <c r="F258" s="1" t="s">
        <v>172</v>
      </c>
      <c r="G258" s="1" t="s">
        <v>173</v>
      </c>
      <c r="H258" s="1" t="s">
        <v>56</v>
      </c>
      <c r="I258" s="2">
        <v>80.229047999299993</v>
      </c>
      <c r="J258" s="2">
        <v>40</v>
      </c>
      <c r="K258" s="2">
        <f t="shared" si="36"/>
        <v>32.14</v>
      </c>
      <c r="L258" s="2">
        <f t="shared" si="37"/>
        <v>7.86</v>
      </c>
      <c r="M258" s="3">
        <v>7.86</v>
      </c>
      <c r="R258" s="7">
        <v>4.9400000000000004</v>
      </c>
      <c r="S258" s="5">
        <v>5995.3075000000008</v>
      </c>
      <c r="Z258" s="9">
        <v>0.01</v>
      </c>
      <c r="AA258" s="5">
        <v>1.45635</v>
      </c>
      <c r="AB258" s="10">
        <v>27.19</v>
      </c>
      <c r="AC258" s="5">
        <v>3563.9292500000001</v>
      </c>
      <c r="AL258" s="5" t="str">
        <f t="shared" si="40"/>
        <v/>
      </c>
      <c r="AN258" s="5" t="str">
        <f t="shared" si="41"/>
        <v/>
      </c>
      <c r="AP258" s="5" t="str">
        <f t="shared" si="42"/>
        <v/>
      </c>
      <c r="AS258" s="5">
        <f t="shared" si="38"/>
        <v>9560.6931000000004</v>
      </c>
      <c r="AT258" s="5">
        <f t="shared" si="34"/>
        <v>6931.5024974999997</v>
      </c>
      <c r="AU258" s="11">
        <f t="shared" si="35"/>
        <v>6.1441007721117248E-2</v>
      </c>
      <c r="AV258" s="5">
        <f t="shared" si="39"/>
        <v>61.441007721117245</v>
      </c>
    </row>
    <row r="259" spans="1:48" x14ac:dyDescent="0.3">
      <c r="A259" s="1" t="s">
        <v>267</v>
      </c>
      <c r="B259" s="1" t="s">
        <v>200</v>
      </c>
      <c r="C259" s="1" t="s">
        <v>201</v>
      </c>
      <c r="D259" s="1" t="s">
        <v>63</v>
      </c>
      <c r="E259" s="1" t="s">
        <v>100</v>
      </c>
      <c r="F259" s="1" t="s">
        <v>172</v>
      </c>
      <c r="G259" s="1" t="s">
        <v>173</v>
      </c>
      <c r="H259" s="1" t="s">
        <v>56</v>
      </c>
      <c r="I259" s="2">
        <v>80.229047999299993</v>
      </c>
      <c r="J259" s="2">
        <v>40.14</v>
      </c>
      <c r="K259" s="2">
        <f t="shared" si="36"/>
        <v>9.7199999999999989</v>
      </c>
      <c r="L259" s="2">
        <f t="shared" si="37"/>
        <v>30.27</v>
      </c>
      <c r="M259" s="3">
        <v>30.27</v>
      </c>
      <c r="R259" s="7">
        <v>5.37</v>
      </c>
      <c r="S259" s="5">
        <v>6517.1662500000002</v>
      </c>
      <c r="AB259" s="10">
        <v>4.3499999999999996</v>
      </c>
      <c r="AC259" s="5">
        <v>570.17624999999998</v>
      </c>
      <c r="AL259" s="5" t="str">
        <f t="shared" si="40"/>
        <v/>
      </c>
      <c r="AN259" s="5" t="str">
        <f t="shared" si="41"/>
        <v/>
      </c>
      <c r="AP259" s="5" t="str">
        <f t="shared" si="42"/>
        <v/>
      </c>
      <c r="AS259" s="5">
        <f t="shared" si="38"/>
        <v>7087.3425000000007</v>
      </c>
      <c r="AT259" s="5">
        <f t="shared" ref="AT259:AT322" si="43">$AS$480*(AU259/100)</f>
        <v>5138.3233125000006</v>
      </c>
      <c r="AU259" s="11">
        <f t="shared" ref="AU259:AU322" si="44">(AS259/$AS$480)*72.5</f>
        <v>4.5546223554095933E-2</v>
      </c>
      <c r="AV259" s="5">
        <f t="shared" si="39"/>
        <v>45.546223554095931</v>
      </c>
    </row>
    <row r="260" spans="1:48" x14ac:dyDescent="0.3">
      <c r="A260" s="1" t="s">
        <v>268</v>
      </c>
      <c r="B260" s="1" t="s">
        <v>269</v>
      </c>
      <c r="C260" s="1" t="s">
        <v>270</v>
      </c>
      <c r="D260" s="1" t="s">
        <v>63</v>
      </c>
      <c r="E260" s="1" t="s">
        <v>66</v>
      </c>
      <c r="F260" s="1" t="s">
        <v>172</v>
      </c>
      <c r="G260" s="1" t="s">
        <v>173</v>
      </c>
      <c r="H260" s="1" t="s">
        <v>56</v>
      </c>
      <c r="I260" s="2">
        <v>4.8084665793500001</v>
      </c>
      <c r="J260" s="2">
        <v>3.31</v>
      </c>
      <c r="K260" s="2">
        <f t="shared" ref="K260:K323" si="45">SUM(N260,P260,R260,T260,V260,X260,Z260,AB260,AE260,AG260,AI260)</f>
        <v>3.31</v>
      </c>
      <c r="L260" s="2">
        <f t="shared" ref="L260:L323" si="46">SUM(M260,AD260,AK260,AM260,AO260,AQ260,AR260)</f>
        <v>0</v>
      </c>
      <c r="R260" s="7">
        <v>0.01</v>
      </c>
      <c r="S260" s="5">
        <v>12.13625</v>
      </c>
      <c r="Z260" s="9">
        <v>2.89</v>
      </c>
      <c r="AA260" s="5">
        <v>420.88515000000001</v>
      </c>
      <c r="AB260" s="10">
        <v>0.41</v>
      </c>
      <c r="AC260" s="5">
        <v>53.740750000000013</v>
      </c>
      <c r="AL260" s="5" t="str">
        <f t="shared" si="40"/>
        <v/>
      </c>
      <c r="AN260" s="5" t="str">
        <f t="shared" si="41"/>
        <v/>
      </c>
      <c r="AP260" s="5" t="str">
        <f t="shared" si="42"/>
        <v/>
      </c>
      <c r="AS260" s="5">
        <f t="shared" ref="AS260:AS323" si="47">SUM(O260,Q260,S260,U260,W260,Y260,AA260,AC260,AF260,AH260,AJ260)</f>
        <v>486.76215000000002</v>
      </c>
      <c r="AT260" s="5">
        <f t="shared" si="43"/>
        <v>352.90255874999997</v>
      </c>
      <c r="AU260" s="11">
        <f t="shared" si="44"/>
        <v>3.128136914728246E-3</v>
      </c>
      <c r="AV260" s="5">
        <f t="shared" ref="AV260:AV323" si="48">(AU260/100)*$AV$1</f>
        <v>3.1281369147282456</v>
      </c>
    </row>
    <row r="261" spans="1:48" x14ac:dyDescent="0.3">
      <c r="A261" s="1" t="s">
        <v>271</v>
      </c>
      <c r="B261" s="1" t="s">
        <v>272</v>
      </c>
      <c r="C261" s="1" t="s">
        <v>273</v>
      </c>
      <c r="D261" s="1" t="s">
        <v>274</v>
      </c>
      <c r="E261" s="1" t="s">
        <v>57</v>
      </c>
      <c r="F261" s="1" t="s">
        <v>172</v>
      </c>
      <c r="G261" s="1" t="s">
        <v>173</v>
      </c>
      <c r="H261" s="1" t="s">
        <v>56</v>
      </c>
      <c r="I261" s="2">
        <v>4.9716753320800002</v>
      </c>
      <c r="J261" s="2">
        <v>4.2699999999999996</v>
      </c>
      <c r="K261" s="2">
        <f t="shared" si="45"/>
        <v>4.2699999999999996</v>
      </c>
      <c r="L261" s="2">
        <f t="shared" si="46"/>
        <v>0</v>
      </c>
      <c r="Z261" s="9">
        <v>1.04</v>
      </c>
      <c r="AA261" s="5">
        <v>151.46039999999999</v>
      </c>
      <c r="AB261" s="10">
        <v>3.23</v>
      </c>
      <c r="AC261" s="5">
        <v>423.37225000000012</v>
      </c>
      <c r="AL261" s="5" t="str">
        <f t="shared" si="40"/>
        <v/>
      </c>
      <c r="AN261" s="5" t="str">
        <f t="shared" si="41"/>
        <v/>
      </c>
      <c r="AP261" s="5" t="str">
        <f t="shared" si="42"/>
        <v/>
      </c>
      <c r="AS261" s="5">
        <f t="shared" si="47"/>
        <v>574.83265000000006</v>
      </c>
      <c r="AT261" s="5">
        <f t="shared" si="43"/>
        <v>416.75367125000002</v>
      </c>
      <c r="AU261" s="11">
        <f t="shared" si="44"/>
        <v>3.6941147380831932E-3</v>
      </c>
      <c r="AV261" s="5">
        <f t="shared" si="48"/>
        <v>3.6941147380831927</v>
      </c>
    </row>
    <row r="262" spans="1:48" x14ac:dyDescent="0.3">
      <c r="A262" s="1" t="s">
        <v>275</v>
      </c>
      <c r="B262" s="1" t="s">
        <v>276</v>
      </c>
      <c r="C262" s="1" t="s">
        <v>277</v>
      </c>
      <c r="D262" s="1" t="s">
        <v>73</v>
      </c>
      <c r="E262" s="1" t="s">
        <v>53</v>
      </c>
      <c r="F262" s="1" t="s">
        <v>278</v>
      </c>
      <c r="G262" s="1" t="s">
        <v>173</v>
      </c>
      <c r="H262" s="1" t="s">
        <v>56</v>
      </c>
      <c r="I262" s="2">
        <v>259.75076510500003</v>
      </c>
      <c r="J262" s="2">
        <v>2.33</v>
      </c>
      <c r="K262" s="2">
        <f t="shared" si="45"/>
        <v>2.23</v>
      </c>
      <c r="L262" s="2">
        <f t="shared" si="46"/>
        <v>0</v>
      </c>
      <c r="R262" s="7">
        <v>2.23</v>
      </c>
      <c r="S262" s="5">
        <v>2706.38375</v>
      </c>
      <c r="AL262" s="5" t="str">
        <f t="shared" si="40"/>
        <v/>
      </c>
      <c r="AN262" s="5" t="str">
        <f t="shared" si="41"/>
        <v/>
      </c>
      <c r="AP262" s="5" t="str">
        <f t="shared" si="42"/>
        <v/>
      </c>
      <c r="AS262" s="5">
        <f t="shared" si="47"/>
        <v>2706.38375</v>
      </c>
      <c r="AT262" s="5">
        <f t="shared" si="43"/>
        <v>1962.1282187499996</v>
      </c>
      <c r="AU262" s="11">
        <f t="shared" si="44"/>
        <v>1.7392352535618598E-2</v>
      </c>
      <c r="AV262" s="5">
        <f t="shared" si="48"/>
        <v>17.392352535618596</v>
      </c>
    </row>
    <row r="263" spans="1:48" x14ac:dyDescent="0.3">
      <c r="A263" s="1" t="s">
        <v>275</v>
      </c>
      <c r="B263" s="1" t="s">
        <v>276</v>
      </c>
      <c r="C263" s="1" t="s">
        <v>277</v>
      </c>
      <c r="D263" s="1" t="s">
        <v>73</v>
      </c>
      <c r="E263" s="1" t="s">
        <v>57</v>
      </c>
      <c r="F263" s="1" t="s">
        <v>278</v>
      </c>
      <c r="G263" s="1" t="s">
        <v>173</v>
      </c>
      <c r="H263" s="1" t="s">
        <v>56</v>
      </c>
      <c r="I263" s="2">
        <v>259.75076510500003</v>
      </c>
      <c r="J263" s="2">
        <v>17.690000000000001</v>
      </c>
      <c r="K263" s="2">
        <f t="shared" si="45"/>
        <v>0.03</v>
      </c>
      <c r="L263" s="2">
        <f t="shared" si="46"/>
        <v>0</v>
      </c>
      <c r="R263" s="7">
        <v>0.03</v>
      </c>
      <c r="S263" s="5">
        <v>36.408749999999998</v>
      </c>
      <c r="AL263" s="5" t="str">
        <f t="shared" si="40"/>
        <v/>
      </c>
      <c r="AN263" s="5" t="str">
        <f t="shared" si="41"/>
        <v/>
      </c>
      <c r="AP263" s="5" t="str">
        <f t="shared" si="42"/>
        <v/>
      </c>
      <c r="AS263" s="5">
        <f t="shared" si="47"/>
        <v>36.408749999999998</v>
      </c>
      <c r="AT263" s="5">
        <f t="shared" si="43"/>
        <v>26.396343749999996</v>
      </c>
      <c r="AU263" s="11">
        <f t="shared" si="44"/>
        <v>2.3397783680204393E-4</v>
      </c>
      <c r="AV263" s="5">
        <f t="shared" si="48"/>
        <v>0.23397783680204393</v>
      </c>
    </row>
    <row r="264" spans="1:48" x14ac:dyDescent="0.3">
      <c r="A264" s="1" t="s">
        <v>275</v>
      </c>
      <c r="B264" s="1" t="s">
        <v>276</v>
      </c>
      <c r="C264" s="1" t="s">
        <v>277</v>
      </c>
      <c r="D264" s="1" t="s">
        <v>73</v>
      </c>
      <c r="E264" s="1" t="s">
        <v>58</v>
      </c>
      <c r="F264" s="1" t="s">
        <v>278</v>
      </c>
      <c r="G264" s="1" t="s">
        <v>173</v>
      </c>
      <c r="H264" s="1" t="s">
        <v>56</v>
      </c>
      <c r="I264" s="2">
        <v>259.75076510500003</v>
      </c>
      <c r="J264" s="2">
        <v>39.700000000000003</v>
      </c>
      <c r="K264" s="2">
        <f t="shared" si="45"/>
        <v>6.3100000000000005</v>
      </c>
      <c r="L264" s="2">
        <f t="shared" si="46"/>
        <v>0</v>
      </c>
      <c r="R264" s="7">
        <v>0.08</v>
      </c>
      <c r="S264" s="5">
        <v>97.09</v>
      </c>
      <c r="T264" s="8">
        <v>6.23</v>
      </c>
      <c r="U264" s="5">
        <v>2268.2651249999999</v>
      </c>
      <c r="AL264" s="5" t="str">
        <f t="shared" si="40"/>
        <v/>
      </c>
      <c r="AN264" s="5" t="str">
        <f t="shared" si="41"/>
        <v/>
      </c>
      <c r="AP264" s="5" t="str">
        <f t="shared" si="42"/>
        <v/>
      </c>
      <c r="AS264" s="5">
        <f t="shared" si="47"/>
        <v>2365.355125</v>
      </c>
      <c r="AT264" s="5">
        <f t="shared" si="43"/>
        <v>1714.8824656250001</v>
      </c>
      <c r="AU264" s="11">
        <f t="shared" si="44"/>
        <v>1.5200760130906122E-2</v>
      </c>
      <c r="AV264" s="5">
        <f t="shared" si="48"/>
        <v>15.200760130906122</v>
      </c>
    </row>
    <row r="265" spans="1:48" x14ac:dyDescent="0.3">
      <c r="A265" s="1" t="s">
        <v>275</v>
      </c>
      <c r="B265" s="1" t="s">
        <v>276</v>
      </c>
      <c r="C265" s="1" t="s">
        <v>277</v>
      </c>
      <c r="D265" s="1" t="s">
        <v>73</v>
      </c>
      <c r="E265" s="1" t="s">
        <v>59</v>
      </c>
      <c r="F265" s="1" t="s">
        <v>278</v>
      </c>
      <c r="G265" s="1" t="s">
        <v>173</v>
      </c>
      <c r="H265" s="1" t="s">
        <v>56</v>
      </c>
      <c r="I265" s="2">
        <v>259.75076510500003</v>
      </c>
      <c r="J265" s="2">
        <v>37.43</v>
      </c>
      <c r="K265" s="2">
        <f t="shared" si="45"/>
        <v>37.43</v>
      </c>
      <c r="L265" s="2">
        <f t="shared" si="46"/>
        <v>0</v>
      </c>
      <c r="R265" s="7">
        <v>22.89</v>
      </c>
      <c r="S265" s="5">
        <v>27779.876250000001</v>
      </c>
      <c r="T265" s="8">
        <v>14.47</v>
      </c>
      <c r="U265" s="5">
        <v>5268.3461250000009</v>
      </c>
      <c r="AB265" s="10">
        <v>7.0000000000000007E-2</v>
      </c>
      <c r="AC265" s="5">
        <v>9.1752500000000019</v>
      </c>
      <c r="AL265" s="5" t="str">
        <f t="shared" si="40"/>
        <v/>
      </c>
      <c r="AN265" s="5" t="str">
        <f t="shared" si="41"/>
        <v/>
      </c>
      <c r="AP265" s="5" t="str">
        <f t="shared" si="42"/>
        <v/>
      </c>
      <c r="AS265" s="5">
        <f t="shared" si="47"/>
        <v>33057.397625000005</v>
      </c>
      <c r="AT265" s="5">
        <f t="shared" si="43"/>
        <v>23966.613278125005</v>
      </c>
      <c r="AU265" s="11">
        <f t="shared" si="44"/>
        <v>0.21244064645456176</v>
      </c>
      <c r="AV265" s="5">
        <f t="shared" si="48"/>
        <v>212.44064645456177</v>
      </c>
    </row>
    <row r="266" spans="1:48" x14ac:dyDescent="0.3">
      <c r="A266" s="1" t="s">
        <v>279</v>
      </c>
      <c r="B266" s="1" t="s">
        <v>280</v>
      </c>
      <c r="C266" s="1" t="s">
        <v>281</v>
      </c>
      <c r="D266" s="1" t="s">
        <v>63</v>
      </c>
      <c r="E266" s="1" t="s">
        <v>53</v>
      </c>
      <c r="F266" s="1" t="s">
        <v>278</v>
      </c>
      <c r="G266" s="1" t="s">
        <v>173</v>
      </c>
      <c r="H266" s="1" t="s">
        <v>56</v>
      </c>
      <c r="I266" s="2">
        <v>40.1085409067</v>
      </c>
      <c r="J266" s="2">
        <v>26.25</v>
      </c>
      <c r="K266" s="2">
        <f t="shared" si="45"/>
        <v>5.51</v>
      </c>
      <c r="L266" s="2">
        <f t="shared" si="46"/>
        <v>0</v>
      </c>
      <c r="R266" s="7">
        <v>0.02</v>
      </c>
      <c r="S266" s="5">
        <v>24.272500000000001</v>
      </c>
      <c r="T266" s="8">
        <v>5.48</v>
      </c>
      <c r="U266" s="5">
        <v>1995.1994999999999</v>
      </c>
      <c r="AB266" s="10">
        <v>0.01</v>
      </c>
      <c r="AC266" s="5">
        <v>1.3107500000000001</v>
      </c>
      <c r="AL266" s="5" t="str">
        <f t="shared" si="40"/>
        <v/>
      </c>
      <c r="AN266" s="5" t="str">
        <f t="shared" si="41"/>
        <v/>
      </c>
      <c r="AP266" s="5" t="str">
        <f t="shared" si="42"/>
        <v/>
      </c>
      <c r="AS266" s="5">
        <f t="shared" si="47"/>
        <v>2020.7827500000001</v>
      </c>
      <c r="AT266" s="5">
        <f t="shared" si="43"/>
        <v>1465.06749375</v>
      </c>
      <c r="AU266" s="11">
        <f t="shared" si="44"/>
        <v>1.2986394108336198E-2</v>
      </c>
      <c r="AV266" s="5">
        <f t="shared" si="48"/>
        <v>12.986394108336198</v>
      </c>
    </row>
    <row r="267" spans="1:48" x14ac:dyDescent="0.3">
      <c r="A267" s="1" t="s">
        <v>282</v>
      </c>
      <c r="B267" s="1" t="s">
        <v>236</v>
      </c>
      <c r="C267" s="1" t="s">
        <v>237</v>
      </c>
      <c r="D267" s="1" t="s">
        <v>63</v>
      </c>
      <c r="E267" s="1" t="s">
        <v>65</v>
      </c>
      <c r="F267" s="1" t="s">
        <v>278</v>
      </c>
      <c r="G267" s="1" t="s">
        <v>173</v>
      </c>
      <c r="H267" s="1" t="s">
        <v>56</v>
      </c>
      <c r="I267" s="2">
        <v>159.422291704</v>
      </c>
      <c r="J267" s="2">
        <v>39.94</v>
      </c>
      <c r="K267" s="2">
        <f t="shared" si="45"/>
        <v>39.939999999999991</v>
      </c>
      <c r="L267" s="2">
        <f t="shared" si="46"/>
        <v>0</v>
      </c>
      <c r="R267" s="7">
        <v>37.409999999999997</v>
      </c>
      <c r="S267" s="5">
        <v>45401.711249999993</v>
      </c>
      <c r="T267" s="8">
        <v>1.1200000000000001</v>
      </c>
      <c r="U267" s="5">
        <v>407.77800000000008</v>
      </c>
      <c r="AB267" s="10">
        <v>1.41</v>
      </c>
      <c r="AC267" s="5">
        <v>184.81575000000001</v>
      </c>
      <c r="AL267" s="5" t="str">
        <f t="shared" si="40"/>
        <v/>
      </c>
      <c r="AN267" s="5" t="str">
        <f t="shared" si="41"/>
        <v/>
      </c>
      <c r="AP267" s="5" t="str">
        <f t="shared" si="42"/>
        <v/>
      </c>
      <c r="AS267" s="5">
        <f t="shared" si="47"/>
        <v>45994.304999999993</v>
      </c>
      <c r="AT267" s="5">
        <f t="shared" si="43"/>
        <v>33345.871124999991</v>
      </c>
      <c r="AU267" s="11">
        <f t="shared" si="44"/>
        <v>0.29557861747831032</v>
      </c>
      <c r="AV267" s="5">
        <f t="shared" si="48"/>
        <v>295.57861747831032</v>
      </c>
    </row>
    <row r="268" spans="1:48" x14ac:dyDescent="0.3">
      <c r="A268" s="1" t="s">
        <v>282</v>
      </c>
      <c r="B268" s="1" t="s">
        <v>236</v>
      </c>
      <c r="C268" s="1" t="s">
        <v>237</v>
      </c>
      <c r="D268" s="1" t="s">
        <v>63</v>
      </c>
      <c r="E268" s="1" t="s">
        <v>66</v>
      </c>
      <c r="F268" s="1" t="s">
        <v>278</v>
      </c>
      <c r="G268" s="1" t="s">
        <v>173</v>
      </c>
      <c r="H268" s="1" t="s">
        <v>56</v>
      </c>
      <c r="I268" s="2">
        <v>159.422291704</v>
      </c>
      <c r="J268" s="2">
        <v>39.869999999999997</v>
      </c>
      <c r="K268" s="2">
        <f t="shared" si="45"/>
        <v>19.03</v>
      </c>
      <c r="L268" s="2">
        <f t="shared" si="46"/>
        <v>0</v>
      </c>
      <c r="R268" s="7">
        <v>1.46</v>
      </c>
      <c r="S268" s="5">
        <v>1771.8924999999999</v>
      </c>
      <c r="T268" s="8">
        <v>17.57</v>
      </c>
      <c r="U268" s="5">
        <v>6397.0173750000004</v>
      </c>
      <c r="AL268" s="5" t="str">
        <f t="shared" si="40"/>
        <v/>
      </c>
      <c r="AN268" s="5" t="str">
        <f t="shared" si="41"/>
        <v/>
      </c>
      <c r="AP268" s="5" t="str">
        <f t="shared" si="42"/>
        <v/>
      </c>
      <c r="AS268" s="5">
        <f t="shared" si="47"/>
        <v>8168.9098750000003</v>
      </c>
      <c r="AT268" s="5">
        <f t="shared" si="43"/>
        <v>5922.4596593750002</v>
      </c>
      <c r="AU268" s="11">
        <f t="shared" si="44"/>
        <v>5.2496827317151926E-2</v>
      </c>
      <c r="AV268" s="5">
        <f t="shared" si="48"/>
        <v>52.496827317151926</v>
      </c>
    </row>
    <row r="269" spans="1:48" x14ac:dyDescent="0.3">
      <c r="A269" s="1" t="s">
        <v>282</v>
      </c>
      <c r="B269" s="1" t="s">
        <v>236</v>
      </c>
      <c r="C269" s="1" t="s">
        <v>237</v>
      </c>
      <c r="D269" s="1" t="s">
        <v>63</v>
      </c>
      <c r="E269" s="1" t="s">
        <v>75</v>
      </c>
      <c r="F269" s="1" t="s">
        <v>278</v>
      </c>
      <c r="G269" s="1" t="s">
        <v>173</v>
      </c>
      <c r="H269" s="1" t="s">
        <v>56</v>
      </c>
      <c r="I269" s="2">
        <v>159.422291704</v>
      </c>
      <c r="J269" s="2">
        <v>39.700000000000003</v>
      </c>
      <c r="K269" s="2">
        <f t="shared" si="45"/>
        <v>11.719999999999999</v>
      </c>
      <c r="L269" s="2">
        <f t="shared" si="46"/>
        <v>0</v>
      </c>
      <c r="R269" s="7">
        <v>0.79</v>
      </c>
      <c r="S269" s="5">
        <v>958.76375000000007</v>
      </c>
      <c r="T269" s="8">
        <v>10.93</v>
      </c>
      <c r="U269" s="5">
        <v>3979.4763750000002</v>
      </c>
      <c r="AL269" s="5" t="str">
        <f t="shared" si="40"/>
        <v/>
      </c>
      <c r="AN269" s="5" t="str">
        <f t="shared" si="41"/>
        <v/>
      </c>
      <c r="AP269" s="5" t="str">
        <f t="shared" si="42"/>
        <v/>
      </c>
      <c r="AS269" s="5">
        <f t="shared" si="47"/>
        <v>4938.2401250000003</v>
      </c>
      <c r="AT269" s="5">
        <f t="shared" si="43"/>
        <v>3580.2240906249999</v>
      </c>
      <c r="AU269" s="11">
        <f t="shared" si="44"/>
        <v>3.1735193931583895E-2</v>
      </c>
      <c r="AV269" s="5">
        <f t="shared" si="48"/>
        <v>31.735193931583893</v>
      </c>
    </row>
    <row r="270" spans="1:48" x14ac:dyDescent="0.3">
      <c r="A270" s="1" t="s">
        <v>282</v>
      </c>
      <c r="B270" s="1" t="s">
        <v>236</v>
      </c>
      <c r="C270" s="1" t="s">
        <v>237</v>
      </c>
      <c r="D270" s="1" t="s">
        <v>63</v>
      </c>
      <c r="E270" s="1" t="s">
        <v>76</v>
      </c>
      <c r="F270" s="1" t="s">
        <v>278</v>
      </c>
      <c r="G270" s="1" t="s">
        <v>173</v>
      </c>
      <c r="H270" s="1" t="s">
        <v>56</v>
      </c>
      <c r="I270" s="2">
        <v>159.422291704</v>
      </c>
      <c r="J270" s="2">
        <v>39.85</v>
      </c>
      <c r="K270" s="2">
        <f t="shared" si="45"/>
        <v>36.449999999999996</v>
      </c>
      <c r="L270" s="2">
        <f t="shared" si="46"/>
        <v>0</v>
      </c>
      <c r="R270" s="7">
        <v>34.44</v>
      </c>
      <c r="S270" s="5">
        <v>41797.245000000003</v>
      </c>
      <c r="T270" s="8">
        <v>1</v>
      </c>
      <c r="U270" s="5">
        <v>364.08749999999998</v>
      </c>
      <c r="AB270" s="10">
        <v>1.01</v>
      </c>
      <c r="AC270" s="5">
        <v>132.38575</v>
      </c>
      <c r="AL270" s="5" t="str">
        <f t="shared" si="40"/>
        <v/>
      </c>
      <c r="AN270" s="5" t="str">
        <f t="shared" si="41"/>
        <v/>
      </c>
      <c r="AP270" s="5" t="str">
        <f t="shared" si="42"/>
        <v/>
      </c>
      <c r="AS270" s="5">
        <f t="shared" si="47"/>
        <v>42293.718250000005</v>
      </c>
      <c r="AT270" s="5">
        <f t="shared" si="43"/>
        <v>30662.945731249998</v>
      </c>
      <c r="AU270" s="11">
        <f t="shared" si="44"/>
        <v>0.27179710114876582</v>
      </c>
      <c r="AV270" s="5">
        <f t="shared" si="48"/>
        <v>271.79710114876582</v>
      </c>
    </row>
    <row r="271" spans="1:48" x14ac:dyDescent="0.3">
      <c r="A271" s="1" t="s">
        <v>283</v>
      </c>
      <c r="B271" s="1" t="s">
        <v>284</v>
      </c>
      <c r="C271" s="1" t="s">
        <v>285</v>
      </c>
      <c r="D271" s="1" t="s">
        <v>286</v>
      </c>
      <c r="E271" s="1" t="s">
        <v>57</v>
      </c>
      <c r="F271" s="1" t="s">
        <v>287</v>
      </c>
      <c r="G271" s="1" t="s">
        <v>173</v>
      </c>
      <c r="H271" s="1" t="s">
        <v>56</v>
      </c>
      <c r="I271" s="2">
        <v>79.042759802000006</v>
      </c>
      <c r="J271" s="2">
        <v>35.36</v>
      </c>
      <c r="K271" s="2">
        <f t="shared" si="45"/>
        <v>6.8900000000000006</v>
      </c>
      <c r="L271" s="2">
        <f t="shared" si="46"/>
        <v>0</v>
      </c>
      <c r="R271" s="7">
        <v>1.2</v>
      </c>
      <c r="S271" s="5">
        <v>1456.35</v>
      </c>
      <c r="T271" s="8">
        <v>5.69</v>
      </c>
      <c r="U271" s="5">
        <v>2071.6578749999999</v>
      </c>
      <c r="AL271" s="5" t="str">
        <f t="shared" si="40"/>
        <v/>
      </c>
      <c r="AN271" s="5" t="str">
        <f t="shared" si="41"/>
        <v/>
      </c>
      <c r="AP271" s="5" t="str">
        <f t="shared" si="42"/>
        <v/>
      </c>
      <c r="AS271" s="5">
        <f t="shared" si="47"/>
        <v>3528.0078749999998</v>
      </c>
      <c r="AT271" s="5">
        <f t="shared" si="43"/>
        <v>2557.8057093749999</v>
      </c>
      <c r="AU271" s="11">
        <f t="shared" si="44"/>
        <v>2.2672452386118057E-2</v>
      </c>
      <c r="AV271" s="5">
        <f t="shared" si="48"/>
        <v>22.672452386118056</v>
      </c>
    </row>
    <row r="272" spans="1:48" x14ac:dyDescent="0.3">
      <c r="A272" s="1" t="s">
        <v>283</v>
      </c>
      <c r="B272" s="1" t="s">
        <v>284</v>
      </c>
      <c r="C272" s="1" t="s">
        <v>285</v>
      </c>
      <c r="D272" s="1" t="s">
        <v>286</v>
      </c>
      <c r="E272" s="1" t="s">
        <v>58</v>
      </c>
      <c r="F272" s="1" t="s">
        <v>287</v>
      </c>
      <c r="G272" s="1" t="s">
        <v>173</v>
      </c>
      <c r="H272" s="1" t="s">
        <v>56</v>
      </c>
      <c r="I272" s="2">
        <v>79.042759802000006</v>
      </c>
      <c r="J272" s="2">
        <v>38.64</v>
      </c>
      <c r="K272" s="2">
        <f t="shared" si="45"/>
        <v>24.740000000000002</v>
      </c>
      <c r="L272" s="2">
        <f t="shared" si="46"/>
        <v>0</v>
      </c>
      <c r="R272" s="7">
        <v>10.119999999999999</v>
      </c>
      <c r="S272" s="5">
        <v>12281.885</v>
      </c>
      <c r="T272" s="8">
        <v>13.73</v>
      </c>
      <c r="U272" s="5">
        <v>4998.9213750000008</v>
      </c>
      <c r="AB272" s="10">
        <v>0.89</v>
      </c>
      <c r="AC272" s="5">
        <v>116.65675</v>
      </c>
      <c r="AL272" s="5" t="str">
        <f t="shared" si="40"/>
        <v/>
      </c>
      <c r="AN272" s="5" t="str">
        <f t="shared" si="41"/>
        <v/>
      </c>
      <c r="AP272" s="5" t="str">
        <f t="shared" si="42"/>
        <v/>
      </c>
      <c r="AS272" s="5">
        <f t="shared" si="47"/>
        <v>17397.463124999998</v>
      </c>
      <c r="AT272" s="5">
        <f t="shared" si="43"/>
        <v>12613.160765625</v>
      </c>
      <c r="AU272" s="11">
        <f t="shared" si="44"/>
        <v>0.11180336561488179</v>
      </c>
      <c r="AV272" s="5">
        <f t="shared" si="48"/>
        <v>111.80336561488178</v>
      </c>
    </row>
    <row r="273" spans="1:48" x14ac:dyDescent="0.3">
      <c r="A273" s="1" t="s">
        <v>288</v>
      </c>
      <c r="B273" s="1" t="s">
        <v>203</v>
      </c>
      <c r="C273" s="1" t="s">
        <v>204</v>
      </c>
      <c r="D273" s="1" t="s">
        <v>63</v>
      </c>
      <c r="E273" s="1" t="s">
        <v>53</v>
      </c>
      <c r="F273" s="1" t="s">
        <v>287</v>
      </c>
      <c r="G273" s="1" t="s">
        <v>173</v>
      </c>
      <c r="H273" s="1" t="s">
        <v>56</v>
      </c>
      <c r="I273" s="2">
        <v>78.791558501799997</v>
      </c>
      <c r="J273" s="2">
        <v>35.979999999999997</v>
      </c>
      <c r="K273" s="2">
        <f t="shared" si="45"/>
        <v>35.69</v>
      </c>
      <c r="L273" s="2">
        <f t="shared" si="46"/>
        <v>0</v>
      </c>
      <c r="R273" s="7">
        <v>22.99</v>
      </c>
      <c r="S273" s="5">
        <v>27901.23875</v>
      </c>
      <c r="T273" s="8">
        <v>12.7</v>
      </c>
      <c r="U273" s="5">
        <v>4623.9112500000001</v>
      </c>
      <c r="AL273" s="5" t="str">
        <f t="shared" si="40"/>
        <v/>
      </c>
      <c r="AN273" s="5" t="str">
        <f t="shared" si="41"/>
        <v/>
      </c>
      <c r="AP273" s="5" t="str">
        <f t="shared" si="42"/>
        <v/>
      </c>
      <c r="AS273" s="5">
        <f t="shared" si="47"/>
        <v>32525.15</v>
      </c>
      <c r="AT273" s="5">
        <f t="shared" si="43"/>
        <v>23580.733750000003</v>
      </c>
      <c r="AU273" s="11">
        <f t="shared" si="44"/>
        <v>0.20902020087649259</v>
      </c>
      <c r="AV273" s="5">
        <f t="shared" si="48"/>
        <v>209.02020087649259</v>
      </c>
    </row>
    <row r="274" spans="1:48" x14ac:dyDescent="0.3">
      <c r="A274" s="1" t="s">
        <v>288</v>
      </c>
      <c r="B274" s="1" t="s">
        <v>203</v>
      </c>
      <c r="C274" s="1" t="s">
        <v>204</v>
      </c>
      <c r="D274" s="1" t="s">
        <v>63</v>
      </c>
      <c r="E274" s="1" t="s">
        <v>59</v>
      </c>
      <c r="F274" s="1" t="s">
        <v>287</v>
      </c>
      <c r="G274" s="1" t="s">
        <v>173</v>
      </c>
      <c r="H274" s="1" t="s">
        <v>56</v>
      </c>
      <c r="I274" s="2">
        <v>78.791558501799997</v>
      </c>
      <c r="J274" s="2">
        <v>38.69</v>
      </c>
      <c r="K274" s="2">
        <f t="shared" si="45"/>
        <v>38.679999999999993</v>
      </c>
      <c r="L274" s="2">
        <f t="shared" si="46"/>
        <v>0</v>
      </c>
      <c r="R274" s="7">
        <v>34.549999999999997</v>
      </c>
      <c r="S274" s="5">
        <v>41930.743749999987</v>
      </c>
      <c r="T274" s="8">
        <v>3.51</v>
      </c>
      <c r="U274" s="5">
        <v>1277.9471249999999</v>
      </c>
      <c r="AB274" s="10">
        <v>0.62</v>
      </c>
      <c r="AC274" s="5">
        <v>81.266500000000008</v>
      </c>
      <c r="AL274" s="5" t="str">
        <f t="shared" si="40"/>
        <v/>
      </c>
      <c r="AN274" s="5" t="str">
        <f t="shared" si="41"/>
        <v/>
      </c>
      <c r="AP274" s="5" t="str">
        <f t="shared" si="42"/>
        <v/>
      </c>
      <c r="AS274" s="5">
        <f t="shared" si="47"/>
        <v>43289.957374999984</v>
      </c>
      <c r="AT274" s="5">
        <f t="shared" si="43"/>
        <v>31385.219096874989</v>
      </c>
      <c r="AU274" s="11">
        <f t="shared" si="44"/>
        <v>0.27819934993250756</v>
      </c>
      <c r="AV274" s="5">
        <f t="shared" si="48"/>
        <v>278.19934993250757</v>
      </c>
    </row>
    <row r="275" spans="1:48" x14ac:dyDescent="0.3">
      <c r="A275" s="1" t="s">
        <v>289</v>
      </c>
      <c r="B275" s="1" t="s">
        <v>290</v>
      </c>
      <c r="C275" s="1" t="s">
        <v>291</v>
      </c>
      <c r="D275" s="1" t="s">
        <v>292</v>
      </c>
      <c r="E275" s="1" t="s">
        <v>65</v>
      </c>
      <c r="F275" s="1" t="s">
        <v>287</v>
      </c>
      <c r="G275" s="1" t="s">
        <v>173</v>
      </c>
      <c r="H275" s="1" t="s">
        <v>56</v>
      </c>
      <c r="I275" s="2">
        <v>40.068145432000001</v>
      </c>
      <c r="J275" s="2">
        <v>39.159999999999997</v>
      </c>
      <c r="K275" s="2">
        <f t="shared" si="45"/>
        <v>39.160000000000004</v>
      </c>
      <c r="L275" s="2">
        <f t="shared" si="46"/>
        <v>0</v>
      </c>
      <c r="R275" s="7">
        <v>14.52</v>
      </c>
      <c r="S275" s="5">
        <v>17621.834999999999</v>
      </c>
      <c r="T275" s="8">
        <v>23.79</v>
      </c>
      <c r="U275" s="5">
        <v>8661.6416250000002</v>
      </c>
      <c r="AB275" s="10">
        <v>0.85</v>
      </c>
      <c r="AC275" s="5">
        <v>111.41374999999999</v>
      </c>
      <c r="AL275" s="5" t="str">
        <f t="shared" si="40"/>
        <v/>
      </c>
      <c r="AN275" s="5" t="str">
        <f t="shared" si="41"/>
        <v/>
      </c>
      <c r="AP275" s="5" t="str">
        <f t="shared" si="42"/>
        <v/>
      </c>
      <c r="AS275" s="5">
        <f t="shared" si="47"/>
        <v>26394.890374999999</v>
      </c>
      <c r="AT275" s="5">
        <f t="shared" si="43"/>
        <v>19136.295521874999</v>
      </c>
      <c r="AU275" s="11">
        <f t="shared" si="44"/>
        <v>0.16962459168660254</v>
      </c>
      <c r="AV275" s="5">
        <f t="shared" si="48"/>
        <v>169.62459168660254</v>
      </c>
    </row>
    <row r="276" spans="1:48" x14ac:dyDescent="0.3">
      <c r="A276" s="1" t="s">
        <v>293</v>
      </c>
      <c r="B276" s="1" t="s">
        <v>294</v>
      </c>
      <c r="C276" s="1" t="s">
        <v>295</v>
      </c>
      <c r="D276" s="1" t="s">
        <v>63</v>
      </c>
      <c r="E276" s="1" t="s">
        <v>66</v>
      </c>
      <c r="F276" s="1" t="s">
        <v>287</v>
      </c>
      <c r="G276" s="1" t="s">
        <v>173</v>
      </c>
      <c r="H276" s="1" t="s">
        <v>56</v>
      </c>
      <c r="I276" s="2">
        <v>160.30360209400001</v>
      </c>
      <c r="J276" s="2">
        <v>40.11</v>
      </c>
      <c r="K276" s="2">
        <f t="shared" si="45"/>
        <v>23.380000000000003</v>
      </c>
      <c r="L276" s="2">
        <f t="shared" si="46"/>
        <v>0</v>
      </c>
      <c r="R276" s="7">
        <v>6.92</v>
      </c>
      <c r="S276" s="5">
        <v>8398.2849999999999</v>
      </c>
      <c r="T276" s="8">
        <v>16.43</v>
      </c>
      <c r="U276" s="5">
        <v>5981.957625</v>
      </c>
      <c r="AB276" s="10">
        <v>0.03</v>
      </c>
      <c r="AC276" s="5">
        <v>3.9322499999999998</v>
      </c>
      <c r="AL276" s="5" t="str">
        <f t="shared" si="40"/>
        <v/>
      </c>
      <c r="AN276" s="5" t="str">
        <f t="shared" si="41"/>
        <v/>
      </c>
      <c r="AP276" s="5" t="str">
        <f t="shared" si="42"/>
        <v/>
      </c>
      <c r="AS276" s="5">
        <f t="shared" si="47"/>
        <v>14384.174874999999</v>
      </c>
      <c r="AT276" s="5">
        <f t="shared" si="43"/>
        <v>10428.526784374999</v>
      </c>
      <c r="AU276" s="11">
        <f t="shared" si="44"/>
        <v>9.2438716556729097E-2</v>
      </c>
      <c r="AV276" s="5">
        <f t="shared" si="48"/>
        <v>92.438716556729091</v>
      </c>
    </row>
    <row r="277" spans="1:48" x14ac:dyDescent="0.3">
      <c r="A277" s="1" t="s">
        <v>293</v>
      </c>
      <c r="B277" s="1" t="s">
        <v>294</v>
      </c>
      <c r="C277" s="1" t="s">
        <v>295</v>
      </c>
      <c r="D277" s="1" t="s">
        <v>63</v>
      </c>
      <c r="E277" s="1" t="s">
        <v>75</v>
      </c>
      <c r="F277" s="1" t="s">
        <v>287</v>
      </c>
      <c r="G277" s="1" t="s">
        <v>173</v>
      </c>
      <c r="H277" s="1" t="s">
        <v>56</v>
      </c>
      <c r="I277" s="2">
        <v>160.30360209400001</v>
      </c>
      <c r="J277" s="2">
        <v>39.96</v>
      </c>
      <c r="K277" s="2">
        <f t="shared" si="45"/>
        <v>2.6</v>
      </c>
      <c r="L277" s="2">
        <f t="shared" si="46"/>
        <v>0</v>
      </c>
      <c r="T277" s="8">
        <v>2.6</v>
      </c>
      <c r="U277" s="5">
        <v>946.62750000000017</v>
      </c>
      <c r="AL277" s="5" t="str">
        <f t="shared" si="40"/>
        <v/>
      </c>
      <c r="AN277" s="5" t="str">
        <f t="shared" si="41"/>
        <v/>
      </c>
      <c r="AP277" s="5" t="str">
        <f t="shared" si="42"/>
        <v/>
      </c>
      <c r="AS277" s="5">
        <f t="shared" si="47"/>
        <v>946.62750000000017</v>
      </c>
      <c r="AT277" s="5">
        <f t="shared" si="43"/>
        <v>686.30493750000005</v>
      </c>
      <c r="AU277" s="11">
        <f t="shared" si="44"/>
        <v>6.0834237568531428E-3</v>
      </c>
      <c r="AV277" s="5">
        <f t="shared" si="48"/>
        <v>6.0834237568531426</v>
      </c>
    </row>
    <row r="278" spans="1:48" x14ac:dyDescent="0.3">
      <c r="A278" s="1" t="s">
        <v>293</v>
      </c>
      <c r="B278" s="1" t="s">
        <v>294</v>
      </c>
      <c r="C278" s="1" t="s">
        <v>295</v>
      </c>
      <c r="D278" s="1" t="s">
        <v>63</v>
      </c>
      <c r="E278" s="1" t="s">
        <v>76</v>
      </c>
      <c r="F278" s="1" t="s">
        <v>287</v>
      </c>
      <c r="G278" s="1" t="s">
        <v>173</v>
      </c>
      <c r="H278" s="1" t="s">
        <v>56</v>
      </c>
      <c r="I278" s="2">
        <v>160.30360209400001</v>
      </c>
      <c r="J278" s="2">
        <v>38.159999999999997</v>
      </c>
      <c r="K278" s="2">
        <f t="shared" si="45"/>
        <v>24.97</v>
      </c>
      <c r="L278" s="2">
        <f t="shared" si="46"/>
        <v>0</v>
      </c>
      <c r="R278" s="7">
        <v>3.63</v>
      </c>
      <c r="S278" s="5">
        <v>4405.4587499999998</v>
      </c>
      <c r="T278" s="8">
        <v>21.28</v>
      </c>
      <c r="U278" s="5">
        <v>7747.7820000000011</v>
      </c>
      <c r="AB278" s="10">
        <v>0.06</v>
      </c>
      <c r="AC278" s="5">
        <v>7.8644999999999996</v>
      </c>
      <c r="AL278" s="5" t="str">
        <f t="shared" si="40"/>
        <v/>
      </c>
      <c r="AN278" s="5" t="str">
        <f t="shared" si="41"/>
        <v/>
      </c>
      <c r="AP278" s="5" t="str">
        <f t="shared" si="42"/>
        <v/>
      </c>
      <c r="AS278" s="5">
        <f t="shared" si="47"/>
        <v>12161.105250000001</v>
      </c>
      <c r="AT278" s="5">
        <f t="shared" si="43"/>
        <v>8816.8013062500013</v>
      </c>
      <c r="AU278" s="11">
        <f t="shared" si="44"/>
        <v>7.8152342486819237E-2</v>
      </c>
      <c r="AV278" s="5">
        <f t="shared" si="48"/>
        <v>78.152342486819236</v>
      </c>
    </row>
    <row r="279" spans="1:48" x14ac:dyDescent="0.3">
      <c r="A279" s="1" t="s">
        <v>296</v>
      </c>
      <c r="B279" s="1" t="s">
        <v>203</v>
      </c>
      <c r="C279" s="1" t="s">
        <v>204</v>
      </c>
      <c r="D279" s="1" t="s">
        <v>63</v>
      </c>
      <c r="E279" s="1" t="s">
        <v>85</v>
      </c>
      <c r="F279" s="1" t="s">
        <v>297</v>
      </c>
      <c r="G279" s="1" t="s">
        <v>173</v>
      </c>
      <c r="H279" s="1" t="s">
        <v>56</v>
      </c>
      <c r="I279" s="2">
        <v>157.318615134</v>
      </c>
      <c r="J279" s="2">
        <v>39.35</v>
      </c>
      <c r="K279" s="2">
        <f t="shared" si="45"/>
        <v>39.35</v>
      </c>
      <c r="L279" s="2">
        <f t="shared" si="46"/>
        <v>0</v>
      </c>
      <c r="P279" s="6">
        <v>3.6</v>
      </c>
      <c r="Q279" s="5">
        <v>7093.8</v>
      </c>
      <c r="R279" s="7">
        <v>19.84</v>
      </c>
      <c r="S279" s="5">
        <v>24078.32</v>
      </c>
      <c r="T279" s="8">
        <v>15.28</v>
      </c>
      <c r="U279" s="5">
        <v>5563.2570000000014</v>
      </c>
      <c r="AB279" s="10">
        <v>0.63</v>
      </c>
      <c r="AC279" s="5">
        <v>82.577250000000006</v>
      </c>
      <c r="AL279" s="5" t="str">
        <f t="shared" si="40"/>
        <v/>
      </c>
      <c r="AN279" s="5" t="str">
        <f t="shared" si="41"/>
        <v/>
      </c>
      <c r="AP279" s="5" t="str">
        <f t="shared" si="42"/>
        <v/>
      </c>
      <c r="AS279" s="5">
        <f t="shared" si="47"/>
        <v>36817.954250000003</v>
      </c>
      <c r="AT279" s="5">
        <f t="shared" si="43"/>
        <v>26693.016831250003</v>
      </c>
      <c r="AU279" s="11">
        <f t="shared" si="44"/>
        <v>0.23660755425252505</v>
      </c>
      <c r="AV279" s="5">
        <f t="shared" si="48"/>
        <v>236.60755425252503</v>
      </c>
    </row>
    <row r="280" spans="1:48" x14ac:dyDescent="0.3">
      <c r="A280" s="1" t="s">
        <v>296</v>
      </c>
      <c r="B280" s="1" t="s">
        <v>203</v>
      </c>
      <c r="C280" s="1" t="s">
        <v>204</v>
      </c>
      <c r="D280" s="1" t="s">
        <v>63</v>
      </c>
      <c r="E280" s="1" t="s">
        <v>81</v>
      </c>
      <c r="F280" s="1" t="s">
        <v>297</v>
      </c>
      <c r="G280" s="1" t="s">
        <v>173</v>
      </c>
      <c r="H280" s="1" t="s">
        <v>56</v>
      </c>
      <c r="I280" s="2">
        <v>157.318615134</v>
      </c>
      <c r="J280" s="2">
        <v>38.28</v>
      </c>
      <c r="K280" s="2">
        <f t="shared" si="45"/>
        <v>34.950000000000003</v>
      </c>
      <c r="L280" s="2">
        <f t="shared" si="46"/>
        <v>3.34</v>
      </c>
      <c r="M280" s="3">
        <v>3.34</v>
      </c>
      <c r="R280" s="7">
        <v>12.34</v>
      </c>
      <c r="S280" s="5">
        <v>14976.1325</v>
      </c>
      <c r="T280" s="8">
        <v>15.37</v>
      </c>
      <c r="U280" s="5">
        <v>5596.0248750000001</v>
      </c>
      <c r="AB280" s="10">
        <v>7.24</v>
      </c>
      <c r="AC280" s="5">
        <v>948.98300000000017</v>
      </c>
      <c r="AL280" s="5" t="str">
        <f t="shared" si="40"/>
        <v/>
      </c>
      <c r="AN280" s="5" t="str">
        <f t="shared" si="41"/>
        <v/>
      </c>
      <c r="AP280" s="5" t="str">
        <f t="shared" si="42"/>
        <v/>
      </c>
      <c r="AS280" s="5">
        <f t="shared" si="47"/>
        <v>21521.140374999999</v>
      </c>
      <c r="AT280" s="5">
        <f t="shared" si="43"/>
        <v>15602.826771874998</v>
      </c>
      <c r="AU280" s="11">
        <f t="shared" si="44"/>
        <v>0.13830383823821549</v>
      </c>
      <c r="AV280" s="5">
        <f t="shared" si="48"/>
        <v>138.30383823821549</v>
      </c>
    </row>
    <row r="281" spans="1:48" x14ac:dyDescent="0.3">
      <c r="A281" s="1" t="s">
        <v>296</v>
      </c>
      <c r="B281" s="1" t="s">
        <v>203</v>
      </c>
      <c r="C281" s="1" t="s">
        <v>204</v>
      </c>
      <c r="D281" s="1" t="s">
        <v>63</v>
      </c>
      <c r="E281" s="1" t="s">
        <v>87</v>
      </c>
      <c r="F281" s="1" t="s">
        <v>297</v>
      </c>
      <c r="G281" s="1" t="s">
        <v>173</v>
      </c>
      <c r="H281" s="1" t="s">
        <v>56</v>
      </c>
      <c r="I281" s="2">
        <v>157.318615134</v>
      </c>
      <c r="J281" s="2">
        <v>35.86</v>
      </c>
      <c r="K281" s="2">
        <f t="shared" si="45"/>
        <v>35.86</v>
      </c>
      <c r="L281" s="2">
        <f t="shared" si="46"/>
        <v>0</v>
      </c>
      <c r="R281" s="7">
        <v>11.9</v>
      </c>
      <c r="S281" s="5">
        <v>14442.137500000001</v>
      </c>
      <c r="T281" s="8">
        <v>23.96</v>
      </c>
      <c r="U281" s="5">
        <v>8723.536500000002</v>
      </c>
      <c r="AL281" s="5" t="str">
        <f t="shared" si="40"/>
        <v/>
      </c>
      <c r="AN281" s="5" t="str">
        <f t="shared" si="41"/>
        <v/>
      </c>
      <c r="AP281" s="5" t="str">
        <f t="shared" si="42"/>
        <v/>
      </c>
      <c r="AS281" s="5">
        <f t="shared" si="47"/>
        <v>23165.674000000003</v>
      </c>
      <c r="AT281" s="5">
        <f t="shared" si="43"/>
        <v>16795.113650000003</v>
      </c>
      <c r="AU281" s="11">
        <f t="shared" si="44"/>
        <v>0.14887229829591384</v>
      </c>
      <c r="AV281" s="5">
        <f t="shared" si="48"/>
        <v>148.87229829591385</v>
      </c>
    </row>
    <row r="282" spans="1:48" x14ac:dyDescent="0.3">
      <c r="A282" s="1" t="s">
        <v>296</v>
      </c>
      <c r="B282" s="1" t="s">
        <v>203</v>
      </c>
      <c r="C282" s="1" t="s">
        <v>204</v>
      </c>
      <c r="D282" s="1" t="s">
        <v>63</v>
      </c>
      <c r="E282" s="1" t="s">
        <v>84</v>
      </c>
      <c r="F282" s="1" t="s">
        <v>297</v>
      </c>
      <c r="G282" s="1" t="s">
        <v>173</v>
      </c>
      <c r="H282" s="1" t="s">
        <v>56</v>
      </c>
      <c r="I282" s="2">
        <v>157.318615134</v>
      </c>
      <c r="J282" s="2">
        <v>35.549999999999997</v>
      </c>
      <c r="K282" s="2">
        <f t="shared" si="45"/>
        <v>35.550000000000004</v>
      </c>
      <c r="L282" s="2">
        <f t="shared" si="46"/>
        <v>0</v>
      </c>
      <c r="P282" s="6">
        <v>20.89</v>
      </c>
      <c r="Q282" s="5">
        <v>41163.745000000003</v>
      </c>
      <c r="R282" s="7">
        <v>14.56</v>
      </c>
      <c r="S282" s="5">
        <v>17670.38</v>
      </c>
      <c r="AB282" s="10">
        <v>0.1</v>
      </c>
      <c r="AC282" s="5">
        <v>13.1075</v>
      </c>
      <c r="AL282" s="5" t="str">
        <f t="shared" si="40"/>
        <v/>
      </c>
      <c r="AN282" s="5" t="str">
        <f t="shared" si="41"/>
        <v/>
      </c>
      <c r="AP282" s="5" t="str">
        <f t="shared" si="42"/>
        <v/>
      </c>
      <c r="AS282" s="5">
        <f t="shared" si="47"/>
        <v>58847.232499999998</v>
      </c>
      <c r="AT282" s="5">
        <f t="shared" si="43"/>
        <v>42664.243562499993</v>
      </c>
      <c r="AU282" s="11">
        <f t="shared" si="44"/>
        <v>0.37817689874376176</v>
      </c>
      <c r="AV282" s="5">
        <f t="shared" si="48"/>
        <v>378.17689874376174</v>
      </c>
    </row>
    <row r="283" spans="1:48" x14ac:dyDescent="0.3">
      <c r="A283" s="1" t="s">
        <v>298</v>
      </c>
      <c r="B283" s="1" t="s">
        <v>299</v>
      </c>
      <c r="C283" s="1" t="s">
        <v>300</v>
      </c>
      <c r="D283" s="1" t="s">
        <v>301</v>
      </c>
      <c r="E283" s="1" t="s">
        <v>53</v>
      </c>
      <c r="F283" s="1" t="s">
        <v>297</v>
      </c>
      <c r="G283" s="1" t="s">
        <v>173</v>
      </c>
      <c r="H283" s="1" t="s">
        <v>56</v>
      </c>
      <c r="I283" s="2">
        <v>157.78341760800001</v>
      </c>
      <c r="J283" s="2">
        <v>39.200000000000003</v>
      </c>
      <c r="K283" s="2">
        <f t="shared" si="45"/>
        <v>36.340000000000003</v>
      </c>
      <c r="L283" s="2">
        <f t="shared" si="46"/>
        <v>2.87</v>
      </c>
      <c r="N283" s="4">
        <v>1.1599999999999999</v>
      </c>
      <c r="O283" s="5">
        <v>2313.1849999999999</v>
      </c>
      <c r="P283" s="6">
        <v>27.91</v>
      </c>
      <c r="Q283" s="5">
        <v>54996.654999999999</v>
      </c>
      <c r="R283" s="7">
        <v>4.75</v>
      </c>
      <c r="S283" s="5">
        <v>5764.71875</v>
      </c>
      <c r="AB283" s="10">
        <v>2.52</v>
      </c>
      <c r="AC283" s="5">
        <v>330.30900000000003</v>
      </c>
      <c r="AL283" s="5" t="str">
        <f t="shared" si="40"/>
        <v/>
      </c>
      <c r="AM283" s="3">
        <v>1.1499999999999999</v>
      </c>
      <c r="AN283" s="5">
        <f t="shared" si="41"/>
        <v>5966.2</v>
      </c>
      <c r="AP283" s="5" t="str">
        <f t="shared" si="42"/>
        <v/>
      </c>
      <c r="AQ283" s="2">
        <v>1.72</v>
      </c>
      <c r="AS283" s="5">
        <f t="shared" si="47"/>
        <v>63404.867749999998</v>
      </c>
      <c r="AT283" s="5">
        <f t="shared" si="43"/>
        <v>45968.529118750004</v>
      </c>
      <c r="AU283" s="11">
        <f t="shared" si="44"/>
        <v>0.40746616675564745</v>
      </c>
      <c r="AV283" s="5">
        <f t="shared" si="48"/>
        <v>407.46616675564746</v>
      </c>
    </row>
    <row r="284" spans="1:48" x14ac:dyDescent="0.3">
      <c r="A284" s="1" t="s">
        <v>298</v>
      </c>
      <c r="B284" s="1" t="s">
        <v>299</v>
      </c>
      <c r="C284" s="1" t="s">
        <v>300</v>
      </c>
      <c r="D284" s="1" t="s">
        <v>301</v>
      </c>
      <c r="E284" s="1" t="s">
        <v>57</v>
      </c>
      <c r="F284" s="1" t="s">
        <v>297</v>
      </c>
      <c r="G284" s="1" t="s">
        <v>173</v>
      </c>
      <c r="H284" s="1" t="s">
        <v>56</v>
      </c>
      <c r="I284" s="2">
        <v>157.78341760800001</v>
      </c>
      <c r="J284" s="2">
        <v>39.29</v>
      </c>
      <c r="K284" s="2">
        <f t="shared" si="45"/>
        <v>39.29</v>
      </c>
      <c r="L284" s="2">
        <f t="shared" si="46"/>
        <v>0</v>
      </c>
      <c r="P284" s="6">
        <v>31.46</v>
      </c>
      <c r="Q284" s="5">
        <v>61991.93</v>
      </c>
      <c r="R284" s="7">
        <v>4.68</v>
      </c>
      <c r="S284" s="5">
        <v>5679.7649999999994</v>
      </c>
      <c r="AB284" s="10">
        <v>3.15</v>
      </c>
      <c r="AC284" s="5">
        <v>412.88625000000002</v>
      </c>
      <c r="AL284" s="5" t="str">
        <f t="shared" si="40"/>
        <v/>
      </c>
      <c r="AN284" s="5" t="str">
        <f t="shared" si="41"/>
        <v/>
      </c>
      <c r="AP284" s="5" t="str">
        <f t="shared" si="42"/>
        <v/>
      </c>
      <c r="AS284" s="5">
        <f t="shared" si="47"/>
        <v>68084.581250000003</v>
      </c>
      <c r="AT284" s="5">
        <f t="shared" si="43"/>
        <v>49361.321406250005</v>
      </c>
      <c r="AU284" s="11">
        <f t="shared" si="44"/>
        <v>0.43753996059870232</v>
      </c>
      <c r="AV284" s="5">
        <f t="shared" si="48"/>
        <v>437.53996059870229</v>
      </c>
    </row>
    <row r="285" spans="1:48" x14ac:dyDescent="0.3">
      <c r="A285" s="1" t="s">
        <v>298</v>
      </c>
      <c r="B285" s="1" t="s">
        <v>299</v>
      </c>
      <c r="C285" s="1" t="s">
        <v>300</v>
      </c>
      <c r="D285" s="1" t="s">
        <v>301</v>
      </c>
      <c r="E285" s="1" t="s">
        <v>58</v>
      </c>
      <c r="F285" s="1" t="s">
        <v>297</v>
      </c>
      <c r="G285" s="1" t="s">
        <v>173</v>
      </c>
      <c r="H285" s="1" t="s">
        <v>56</v>
      </c>
      <c r="I285" s="2">
        <v>157.78341760800001</v>
      </c>
      <c r="J285" s="2">
        <v>37.700000000000003</v>
      </c>
      <c r="K285" s="2">
        <f t="shared" si="45"/>
        <v>35.74</v>
      </c>
      <c r="L285" s="2">
        <f t="shared" si="46"/>
        <v>1.96</v>
      </c>
      <c r="N285" s="4">
        <v>14.65</v>
      </c>
      <c r="O285" s="5">
        <v>29213.931250000001</v>
      </c>
      <c r="P285" s="6">
        <v>18.2</v>
      </c>
      <c r="Q285" s="5">
        <v>35863.1</v>
      </c>
      <c r="AB285" s="10">
        <v>2.89</v>
      </c>
      <c r="AC285" s="5">
        <v>378.80675000000008</v>
      </c>
      <c r="AK285" s="3">
        <v>0.1</v>
      </c>
      <c r="AL285" s="5">
        <f t="shared" si="40"/>
        <v>311.28000000000003</v>
      </c>
      <c r="AM285" s="3">
        <v>0.69</v>
      </c>
      <c r="AN285" s="5">
        <f t="shared" si="41"/>
        <v>3579.72</v>
      </c>
      <c r="AP285" s="5" t="str">
        <f t="shared" si="42"/>
        <v/>
      </c>
      <c r="AQ285" s="2">
        <v>1.17</v>
      </c>
      <c r="AS285" s="5">
        <f t="shared" si="47"/>
        <v>65455.838000000003</v>
      </c>
      <c r="AT285" s="5">
        <f t="shared" si="43"/>
        <v>47455.482550000008</v>
      </c>
      <c r="AU285" s="11">
        <f t="shared" si="44"/>
        <v>0.42064655834943598</v>
      </c>
      <c r="AV285" s="5">
        <f t="shared" si="48"/>
        <v>420.64655834943602</v>
      </c>
    </row>
    <row r="286" spans="1:48" x14ac:dyDescent="0.3">
      <c r="A286" s="1" t="s">
        <v>298</v>
      </c>
      <c r="B286" s="1" t="s">
        <v>299</v>
      </c>
      <c r="C286" s="1" t="s">
        <v>300</v>
      </c>
      <c r="D286" s="1" t="s">
        <v>301</v>
      </c>
      <c r="E286" s="1" t="s">
        <v>59</v>
      </c>
      <c r="F286" s="1" t="s">
        <v>297</v>
      </c>
      <c r="G286" s="1" t="s">
        <v>173</v>
      </c>
      <c r="H286" s="1" t="s">
        <v>56</v>
      </c>
      <c r="I286" s="2">
        <v>157.78341760800001</v>
      </c>
      <c r="J286" s="2">
        <v>39.619999999999997</v>
      </c>
      <c r="K286" s="2">
        <f t="shared" si="45"/>
        <v>38.840000000000003</v>
      </c>
      <c r="L286" s="2">
        <f t="shared" si="46"/>
        <v>0.78</v>
      </c>
      <c r="N286" s="4">
        <v>0.18</v>
      </c>
      <c r="O286" s="5">
        <v>358.9425</v>
      </c>
      <c r="P286" s="6">
        <v>38.53</v>
      </c>
      <c r="Q286" s="5">
        <v>75923.365000000005</v>
      </c>
      <c r="R286" s="7">
        <v>0.13</v>
      </c>
      <c r="S286" s="5">
        <v>157.77125000000001</v>
      </c>
      <c r="AL286" s="5" t="str">
        <f t="shared" si="40"/>
        <v/>
      </c>
      <c r="AM286" s="3">
        <v>0.31</v>
      </c>
      <c r="AN286" s="5">
        <f t="shared" si="41"/>
        <v>1608.28</v>
      </c>
      <c r="AP286" s="5" t="str">
        <f t="shared" si="42"/>
        <v/>
      </c>
      <c r="AQ286" s="2">
        <v>0.47</v>
      </c>
      <c r="AS286" s="5">
        <f t="shared" si="47"/>
        <v>76440.078750000015</v>
      </c>
      <c r="AT286" s="5">
        <f t="shared" si="43"/>
        <v>55419.057093750009</v>
      </c>
      <c r="AU286" s="11">
        <f t="shared" si="44"/>
        <v>0.49123587793876172</v>
      </c>
      <c r="AV286" s="5">
        <f t="shared" si="48"/>
        <v>491.23587793876175</v>
      </c>
    </row>
    <row r="287" spans="1:48" x14ac:dyDescent="0.3">
      <c r="A287" s="1" t="s">
        <v>302</v>
      </c>
      <c r="B287" s="1" t="s">
        <v>303</v>
      </c>
      <c r="C287" s="1" t="s">
        <v>304</v>
      </c>
      <c r="D287" s="1" t="s">
        <v>63</v>
      </c>
      <c r="E287" s="1" t="s">
        <v>65</v>
      </c>
      <c r="F287" s="1" t="s">
        <v>297</v>
      </c>
      <c r="G287" s="1" t="s">
        <v>173</v>
      </c>
      <c r="H287" s="1" t="s">
        <v>56</v>
      </c>
      <c r="I287" s="2">
        <v>79.553010549600003</v>
      </c>
      <c r="J287" s="2">
        <v>37.020000000000003</v>
      </c>
      <c r="K287" s="2">
        <f t="shared" si="45"/>
        <v>37.019999999999996</v>
      </c>
      <c r="L287" s="2">
        <f t="shared" si="46"/>
        <v>0</v>
      </c>
      <c r="N287" s="4">
        <v>0.43</v>
      </c>
      <c r="O287" s="5">
        <v>857.47375</v>
      </c>
      <c r="P287" s="6">
        <v>29.49</v>
      </c>
      <c r="Q287" s="5">
        <v>58110.044999999998</v>
      </c>
      <c r="R287" s="7">
        <v>5.14</v>
      </c>
      <c r="S287" s="5">
        <v>6238.0324999999993</v>
      </c>
      <c r="Z287" s="9">
        <v>0.39</v>
      </c>
      <c r="AA287" s="5">
        <v>56.797649999999997</v>
      </c>
      <c r="AB287" s="10">
        <v>1.57</v>
      </c>
      <c r="AC287" s="5">
        <v>205.78774999999999</v>
      </c>
      <c r="AL287" s="5" t="str">
        <f t="shared" si="40"/>
        <v/>
      </c>
      <c r="AN287" s="5" t="str">
        <f t="shared" si="41"/>
        <v/>
      </c>
      <c r="AP287" s="5" t="str">
        <f t="shared" si="42"/>
        <v/>
      </c>
      <c r="AS287" s="5">
        <f t="shared" si="47"/>
        <v>65468.13665</v>
      </c>
      <c r="AT287" s="5">
        <f t="shared" si="43"/>
        <v>47464.399071250002</v>
      </c>
      <c r="AU287" s="11">
        <f t="shared" si="44"/>
        <v>0.42072559461194386</v>
      </c>
      <c r="AV287" s="5">
        <f t="shared" si="48"/>
        <v>420.7255946119439</v>
      </c>
    </row>
    <row r="288" spans="1:48" x14ac:dyDescent="0.3">
      <c r="A288" s="1" t="s">
        <v>302</v>
      </c>
      <c r="B288" s="1" t="s">
        <v>303</v>
      </c>
      <c r="C288" s="1" t="s">
        <v>304</v>
      </c>
      <c r="D288" s="1" t="s">
        <v>63</v>
      </c>
      <c r="E288" s="1" t="s">
        <v>76</v>
      </c>
      <c r="F288" s="1" t="s">
        <v>297</v>
      </c>
      <c r="G288" s="1" t="s">
        <v>173</v>
      </c>
      <c r="H288" s="1" t="s">
        <v>56</v>
      </c>
      <c r="I288" s="2">
        <v>79.553010549600003</v>
      </c>
      <c r="J288" s="2">
        <v>38.270000000000003</v>
      </c>
      <c r="K288" s="2">
        <f t="shared" si="45"/>
        <v>38.26</v>
      </c>
      <c r="L288" s="2">
        <f t="shared" si="46"/>
        <v>0</v>
      </c>
      <c r="P288" s="6">
        <v>17.09</v>
      </c>
      <c r="Q288" s="5">
        <v>33675.845000000001</v>
      </c>
      <c r="R288" s="7">
        <v>9.86</v>
      </c>
      <c r="S288" s="5">
        <v>11966.342500000001</v>
      </c>
      <c r="T288" s="8">
        <v>0.22</v>
      </c>
      <c r="U288" s="5">
        <v>80.099250000000012</v>
      </c>
      <c r="Z288" s="9">
        <v>5.55</v>
      </c>
      <c r="AA288" s="5">
        <v>808.27424999999994</v>
      </c>
      <c r="AB288" s="10">
        <v>5.53</v>
      </c>
      <c r="AC288" s="5">
        <v>724.84475000000009</v>
      </c>
      <c r="AE288" s="2">
        <v>0.01</v>
      </c>
      <c r="AF288" s="5">
        <v>1.3107500000000001</v>
      </c>
      <c r="AL288" s="5" t="str">
        <f t="shared" si="40"/>
        <v/>
      </c>
      <c r="AN288" s="5" t="str">
        <f t="shared" si="41"/>
        <v/>
      </c>
      <c r="AP288" s="5" t="str">
        <f t="shared" si="42"/>
        <v/>
      </c>
      <c r="AS288" s="5">
        <f t="shared" si="47"/>
        <v>47256.716499999995</v>
      </c>
      <c r="AT288" s="5">
        <f t="shared" si="43"/>
        <v>34261.119462499999</v>
      </c>
      <c r="AU288" s="11">
        <f t="shared" si="44"/>
        <v>0.30369140113399817</v>
      </c>
      <c r="AV288" s="5">
        <f t="shared" si="48"/>
        <v>303.69140113399817</v>
      </c>
    </row>
    <row r="289" spans="1:48" x14ac:dyDescent="0.3">
      <c r="A289" s="1" t="s">
        <v>305</v>
      </c>
      <c r="B289" s="1" t="s">
        <v>203</v>
      </c>
      <c r="C289" s="1" t="s">
        <v>204</v>
      </c>
      <c r="D289" s="1" t="s">
        <v>63</v>
      </c>
      <c r="E289" s="1" t="s">
        <v>66</v>
      </c>
      <c r="F289" s="1" t="s">
        <v>297</v>
      </c>
      <c r="G289" s="1" t="s">
        <v>173</v>
      </c>
      <c r="H289" s="1" t="s">
        <v>56</v>
      </c>
      <c r="I289" s="2">
        <v>80.004928884799995</v>
      </c>
      <c r="J289" s="2">
        <v>36.9</v>
      </c>
      <c r="K289" s="2">
        <f t="shared" si="45"/>
        <v>34.58</v>
      </c>
      <c r="L289" s="2">
        <f t="shared" si="46"/>
        <v>2.33</v>
      </c>
      <c r="P289" s="6">
        <v>21.27</v>
      </c>
      <c r="Q289" s="5">
        <v>41912.535000000003</v>
      </c>
      <c r="R289" s="7">
        <v>1.1299999999999999</v>
      </c>
      <c r="S289" s="5">
        <v>1371.39625</v>
      </c>
      <c r="AB289" s="10">
        <v>12.18</v>
      </c>
      <c r="AC289" s="5">
        <v>1596.4935</v>
      </c>
      <c r="AK289" s="3">
        <v>0.93</v>
      </c>
      <c r="AL289" s="5">
        <f t="shared" si="40"/>
        <v>2894.9040000000005</v>
      </c>
      <c r="AN289" s="5" t="str">
        <f t="shared" si="41"/>
        <v/>
      </c>
      <c r="AP289" s="5" t="str">
        <f t="shared" si="42"/>
        <v/>
      </c>
      <c r="AQ289" s="2">
        <v>1.4</v>
      </c>
      <c r="AS289" s="5">
        <f t="shared" si="47"/>
        <v>44880.424749999998</v>
      </c>
      <c r="AT289" s="5">
        <f t="shared" si="43"/>
        <v>32538.307943749998</v>
      </c>
      <c r="AU289" s="11">
        <f t="shared" si="44"/>
        <v>0.28842035768220314</v>
      </c>
      <c r="AV289" s="5">
        <f t="shared" si="48"/>
        <v>288.42035768220313</v>
      </c>
    </row>
    <row r="290" spans="1:48" x14ac:dyDescent="0.3">
      <c r="A290" s="1" t="s">
        <v>305</v>
      </c>
      <c r="B290" s="1" t="s">
        <v>203</v>
      </c>
      <c r="C290" s="1" t="s">
        <v>204</v>
      </c>
      <c r="D290" s="1" t="s">
        <v>63</v>
      </c>
      <c r="E290" s="1" t="s">
        <v>75</v>
      </c>
      <c r="F290" s="1" t="s">
        <v>297</v>
      </c>
      <c r="G290" s="1" t="s">
        <v>173</v>
      </c>
      <c r="H290" s="1" t="s">
        <v>56</v>
      </c>
      <c r="I290" s="2">
        <v>80.004928884799995</v>
      </c>
      <c r="J290" s="2">
        <v>37.33</v>
      </c>
      <c r="K290" s="2">
        <f t="shared" si="45"/>
        <v>37.33</v>
      </c>
      <c r="L290" s="2">
        <f t="shared" si="46"/>
        <v>0</v>
      </c>
      <c r="P290" s="6">
        <v>31.46</v>
      </c>
      <c r="Q290" s="5">
        <v>61991.93</v>
      </c>
      <c r="R290" s="7">
        <v>5.87</v>
      </c>
      <c r="S290" s="5">
        <v>7123.9787500000002</v>
      </c>
      <c r="AL290" s="5" t="str">
        <f t="shared" si="40"/>
        <v/>
      </c>
      <c r="AN290" s="5" t="str">
        <f t="shared" si="41"/>
        <v/>
      </c>
      <c r="AP290" s="5" t="str">
        <f t="shared" si="42"/>
        <v/>
      </c>
      <c r="AS290" s="5">
        <f t="shared" si="47"/>
        <v>69115.908750000002</v>
      </c>
      <c r="AT290" s="5">
        <f t="shared" si="43"/>
        <v>50109.033843749996</v>
      </c>
      <c r="AU290" s="11">
        <f t="shared" si="44"/>
        <v>0.44416770193792593</v>
      </c>
      <c r="AV290" s="5">
        <f t="shared" si="48"/>
        <v>444.16770193792593</v>
      </c>
    </row>
    <row r="291" spans="1:48" x14ac:dyDescent="0.3">
      <c r="A291" s="1" t="s">
        <v>306</v>
      </c>
      <c r="B291" s="1" t="s">
        <v>290</v>
      </c>
      <c r="C291" s="1" t="s">
        <v>291</v>
      </c>
      <c r="D291" s="1" t="s">
        <v>292</v>
      </c>
      <c r="E291" s="1" t="s">
        <v>98</v>
      </c>
      <c r="F291" s="1" t="s">
        <v>297</v>
      </c>
      <c r="G291" s="1" t="s">
        <v>173</v>
      </c>
      <c r="H291" s="1" t="s">
        <v>56</v>
      </c>
      <c r="I291" s="2">
        <v>158.93215334199999</v>
      </c>
      <c r="J291" s="2">
        <v>39.58</v>
      </c>
      <c r="K291" s="2">
        <f t="shared" si="45"/>
        <v>38.880000000000003</v>
      </c>
      <c r="L291" s="2">
        <f t="shared" si="46"/>
        <v>0.69</v>
      </c>
      <c r="N291" s="4">
        <v>2.8</v>
      </c>
      <c r="O291" s="5">
        <v>5583.5499999999993</v>
      </c>
      <c r="P291" s="6">
        <v>29.14</v>
      </c>
      <c r="Q291" s="5">
        <v>57420.37</v>
      </c>
      <c r="R291" s="7">
        <v>2.73</v>
      </c>
      <c r="S291" s="5">
        <v>3313.19625</v>
      </c>
      <c r="AB291" s="10">
        <v>4.21</v>
      </c>
      <c r="AC291" s="5">
        <v>551.82575000000008</v>
      </c>
      <c r="AK291" s="3">
        <v>0.28000000000000003</v>
      </c>
      <c r="AL291" s="5">
        <f t="shared" si="40"/>
        <v>871.58400000000017</v>
      </c>
      <c r="AN291" s="5" t="str">
        <f t="shared" si="41"/>
        <v/>
      </c>
      <c r="AP291" s="5" t="str">
        <f t="shared" si="42"/>
        <v/>
      </c>
      <c r="AQ291" s="2">
        <v>0.41</v>
      </c>
      <c r="AS291" s="5">
        <f t="shared" si="47"/>
        <v>66868.941999999995</v>
      </c>
      <c r="AT291" s="5">
        <f t="shared" si="43"/>
        <v>48479.982949999998</v>
      </c>
      <c r="AU291" s="11">
        <f t="shared" si="44"/>
        <v>0.42972775496003962</v>
      </c>
      <c r="AV291" s="5">
        <f t="shared" si="48"/>
        <v>429.72775496003959</v>
      </c>
    </row>
    <row r="292" spans="1:48" x14ac:dyDescent="0.3">
      <c r="A292" s="1" t="s">
        <v>306</v>
      </c>
      <c r="B292" s="1" t="s">
        <v>290</v>
      </c>
      <c r="C292" s="1" t="s">
        <v>291</v>
      </c>
      <c r="D292" s="1" t="s">
        <v>292</v>
      </c>
      <c r="E292" s="1" t="s">
        <v>89</v>
      </c>
      <c r="F292" s="1" t="s">
        <v>297</v>
      </c>
      <c r="G292" s="1" t="s">
        <v>173</v>
      </c>
      <c r="H292" s="1" t="s">
        <v>56</v>
      </c>
      <c r="I292" s="2">
        <v>158.93215334199999</v>
      </c>
      <c r="J292" s="2">
        <v>38.700000000000003</v>
      </c>
      <c r="K292" s="2">
        <f t="shared" si="45"/>
        <v>38.700000000000003</v>
      </c>
      <c r="L292" s="2">
        <f t="shared" si="46"/>
        <v>0</v>
      </c>
      <c r="P292" s="6">
        <v>3.18</v>
      </c>
      <c r="Q292" s="5">
        <v>6266.1900000000014</v>
      </c>
      <c r="R292" s="7">
        <v>27.42</v>
      </c>
      <c r="S292" s="5">
        <v>33277.597500000003</v>
      </c>
      <c r="T292" s="8">
        <v>8.1</v>
      </c>
      <c r="U292" s="5">
        <v>2949.1087499999999</v>
      </c>
      <c r="AL292" s="5" t="str">
        <f t="shared" si="40"/>
        <v/>
      </c>
      <c r="AN292" s="5" t="str">
        <f t="shared" si="41"/>
        <v/>
      </c>
      <c r="AP292" s="5" t="str">
        <f t="shared" si="42"/>
        <v/>
      </c>
      <c r="AS292" s="5">
        <f t="shared" si="47"/>
        <v>42492.896250000005</v>
      </c>
      <c r="AT292" s="5">
        <f t="shared" si="43"/>
        <v>30807.349781250003</v>
      </c>
      <c r="AU292" s="11">
        <f t="shared" si="44"/>
        <v>0.2730771021808957</v>
      </c>
      <c r="AV292" s="5">
        <f t="shared" si="48"/>
        <v>273.07710218089568</v>
      </c>
    </row>
    <row r="293" spans="1:48" x14ac:dyDescent="0.3">
      <c r="A293" s="1" t="s">
        <v>306</v>
      </c>
      <c r="B293" s="1" t="s">
        <v>290</v>
      </c>
      <c r="C293" s="1" t="s">
        <v>291</v>
      </c>
      <c r="D293" s="1" t="s">
        <v>292</v>
      </c>
      <c r="E293" s="1" t="s">
        <v>100</v>
      </c>
      <c r="F293" s="1" t="s">
        <v>297</v>
      </c>
      <c r="G293" s="1" t="s">
        <v>173</v>
      </c>
      <c r="H293" s="1" t="s">
        <v>56</v>
      </c>
      <c r="I293" s="2">
        <v>158.93215334199999</v>
      </c>
      <c r="J293" s="2">
        <v>37.89</v>
      </c>
      <c r="K293" s="2">
        <f t="shared" si="45"/>
        <v>37.9</v>
      </c>
      <c r="L293" s="2">
        <f t="shared" si="46"/>
        <v>0</v>
      </c>
      <c r="N293" s="4">
        <v>0.72</v>
      </c>
      <c r="O293" s="5">
        <v>1435.77</v>
      </c>
      <c r="P293" s="6">
        <v>9.85</v>
      </c>
      <c r="Q293" s="5">
        <v>19409.424999999999</v>
      </c>
      <c r="R293" s="7">
        <v>27.33</v>
      </c>
      <c r="S293" s="5">
        <v>33168.371249999997</v>
      </c>
      <c r="AL293" s="5" t="str">
        <f t="shared" si="40"/>
        <v/>
      </c>
      <c r="AN293" s="5" t="str">
        <f t="shared" si="41"/>
        <v/>
      </c>
      <c r="AP293" s="5" t="str">
        <f t="shared" si="42"/>
        <v/>
      </c>
      <c r="AS293" s="5">
        <f t="shared" si="47"/>
        <v>54013.566249999996</v>
      </c>
      <c r="AT293" s="5">
        <f t="shared" si="43"/>
        <v>39159.835531249999</v>
      </c>
      <c r="AU293" s="11">
        <f t="shared" si="44"/>
        <v>0.34711374021736224</v>
      </c>
      <c r="AV293" s="5">
        <f t="shared" si="48"/>
        <v>347.11374021736225</v>
      </c>
    </row>
    <row r="294" spans="1:48" x14ac:dyDescent="0.3">
      <c r="A294" s="1" t="s">
        <v>306</v>
      </c>
      <c r="B294" s="1" t="s">
        <v>290</v>
      </c>
      <c r="C294" s="1" t="s">
        <v>291</v>
      </c>
      <c r="D294" s="1" t="s">
        <v>292</v>
      </c>
      <c r="E294" s="1" t="s">
        <v>94</v>
      </c>
      <c r="F294" s="1" t="s">
        <v>297</v>
      </c>
      <c r="G294" s="1" t="s">
        <v>173</v>
      </c>
      <c r="H294" s="1" t="s">
        <v>56</v>
      </c>
      <c r="I294" s="2">
        <v>158.93215334199999</v>
      </c>
      <c r="J294" s="2">
        <v>38.65</v>
      </c>
      <c r="K294" s="2">
        <f t="shared" si="45"/>
        <v>35.81</v>
      </c>
      <c r="L294" s="2">
        <f t="shared" si="46"/>
        <v>2.83</v>
      </c>
      <c r="N294" s="4">
        <v>3.53</v>
      </c>
      <c r="O294" s="5">
        <v>7039.2612499999996</v>
      </c>
      <c r="P294" s="6">
        <v>25.64</v>
      </c>
      <c r="Q294" s="5">
        <v>50523.62</v>
      </c>
      <c r="AB294" s="10">
        <v>6.64</v>
      </c>
      <c r="AC294" s="5">
        <v>870.33800000000008</v>
      </c>
      <c r="AK294" s="3">
        <v>0.97</v>
      </c>
      <c r="AL294" s="5">
        <f t="shared" si="40"/>
        <v>3019.4160000000002</v>
      </c>
      <c r="AM294" s="3">
        <v>0.16</v>
      </c>
      <c r="AN294" s="5">
        <f t="shared" si="41"/>
        <v>830.08</v>
      </c>
      <c r="AP294" s="5" t="str">
        <f t="shared" si="42"/>
        <v/>
      </c>
      <c r="AQ294" s="2">
        <v>1.7</v>
      </c>
      <c r="AS294" s="5">
        <f t="shared" si="47"/>
        <v>58433.219250000009</v>
      </c>
      <c r="AT294" s="5">
        <f t="shared" si="43"/>
        <v>42364.083956250004</v>
      </c>
      <c r="AU294" s="11">
        <f t="shared" si="44"/>
        <v>0.37551627665038084</v>
      </c>
      <c r="AV294" s="5">
        <f t="shared" si="48"/>
        <v>375.51627665038086</v>
      </c>
    </row>
    <row r="295" spans="1:48" x14ac:dyDescent="0.3">
      <c r="A295" s="1" t="s">
        <v>307</v>
      </c>
      <c r="B295" s="1" t="s">
        <v>246</v>
      </c>
      <c r="C295" s="1" t="s">
        <v>247</v>
      </c>
      <c r="D295" s="1" t="s">
        <v>63</v>
      </c>
      <c r="E295" s="1" t="s">
        <v>85</v>
      </c>
      <c r="F295" s="1" t="s">
        <v>308</v>
      </c>
      <c r="G295" s="1" t="s">
        <v>173</v>
      </c>
      <c r="H295" s="1" t="s">
        <v>56</v>
      </c>
      <c r="I295" s="2">
        <v>25.531786114399999</v>
      </c>
      <c r="J295" s="2">
        <v>25.54</v>
      </c>
      <c r="K295" s="2">
        <f t="shared" si="45"/>
        <v>25.53</v>
      </c>
      <c r="L295" s="2">
        <f t="shared" si="46"/>
        <v>0</v>
      </c>
      <c r="P295" s="6">
        <v>14.42</v>
      </c>
      <c r="Q295" s="5">
        <v>28414.61</v>
      </c>
      <c r="R295" s="7">
        <v>10.1</v>
      </c>
      <c r="S295" s="5">
        <v>12257.612499999999</v>
      </c>
      <c r="T295" s="8">
        <v>0.35</v>
      </c>
      <c r="U295" s="5">
        <v>127.43062500000001</v>
      </c>
      <c r="Z295" s="9">
        <v>0.15</v>
      </c>
      <c r="AA295" s="5">
        <v>21.84525</v>
      </c>
      <c r="AB295" s="10">
        <v>0.51</v>
      </c>
      <c r="AC295" s="5">
        <v>66.848250000000007</v>
      </c>
      <c r="AL295" s="5" t="str">
        <f t="shared" si="40"/>
        <v/>
      </c>
      <c r="AN295" s="5" t="str">
        <f t="shared" si="41"/>
        <v/>
      </c>
      <c r="AP295" s="5" t="str">
        <f t="shared" si="42"/>
        <v/>
      </c>
      <c r="AS295" s="5">
        <f t="shared" si="47"/>
        <v>40888.346625000006</v>
      </c>
      <c r="AT295" s="5">
        <f t="shared" si="43"/>
        <v>29644.051303125005</v>
      </c>
      <c r="AU295" s="11">
        <f t="shared" si="44"/>
        <v>0.26276559601001559</v>
      </c>
      <c r="AV295" s="5">
        <f t="shared" si="48"/>
        <v>262.7655960100156</v>
      </c>
    </row>
    <row r="296" spans="1:48" x14ac:dyDescent="0.3">
      <c r="A296" s="1" t="s">
        <v>309</v>
      </c>
      <c r="B296" s="1" t="s">
        <v>310</v>
      </c>
      <c r="C296" s="1" t="s">
        <v>311</v>
      </c>
      <c r="D296" s="1" t="s">
        <v>63</v>
      </c>
      <c r="E296" s="1" t="s">
        <v>85</v>
      </c>
      <c r="F296" s="1" t="s">
        <v>308</v>
      </c>
      <c r="G296" s="1" t="s">
        <v>173</v>
      </c>
      <c r="H296" s="1" t="s">
        <v>56</v>
      </c>
      <c r="I296" s="2">
        <v>13.890971303100001</v>
      </c>
      <c r="J296" s="2">
        <v>13.89</v>
      </c>
      <c r="K296" s="2">
        <f t="shared" si="45"/>
        <v>13.89</v>
      </c>
      <c r="L296" s="2">
        <f t="shared" si="46"/>
        <v>0</v>
      </c>
      <c r="P296" s="6">
        <v>0.33</v>
      </c>
      <c r="Q296" s="5">
        <v>650.26499999999999</v>
      </c>
      <c r="R296" s="7">
        <v>2.77</v>
      </c>
      <c r="S296" s="5">
        <v>3361.74125</v>
      </c>
      <c r="T296" s="8">
        <v>0.76</v>
      </c>
      <c r="U296" s="5">
        <v>276.70650000000001</v>
      </c>
      <c r="Z296" s="9">
        <v>5.58</v>
      </c>
      <c r="AA296" s="5">
        <v>812.64329999999995</v>
      </c>
      <c r="AB296" s="10">
        <v>4.45</v>
      </c>
      <c r="AC296" s="5">
        <v>583.28375000000005</v>
      </c>
      <c r="AL296" s="5" t="str">
        <f t="shared" si="40"/>
        <v/>
      </c>
      <c r="AN296" s="5" t="str">
        <f t="shared" si="41"/>
        <v/>
      </c>
      <c r="AP296" s="5" t="str">
        <f t="shared" si="42"/>
        <v/>
      </c>
      <c r="AS296" s="5">
        <f t="shared" si="47"/>
        <v>5684.639799999999</v>
      </c>
      <c r="AT296" s="5">
        <f t="shared" si="43"/>
        <v>4121.3638549999996</v>
      </c>
      <c r="AU296" s="11">
        <f t="shared" si="44"/>
        <v>3.6531870042305861E-2</v>
      </c>
      <c r="AV296" s="5">
        <f t="shared" si="48"/>
        <v>36.531870042305862</v>
      </c>
    </row>
    <row r="297" spans="1:48" x14ac:dyDescent="0.3">
      <c r="A297" s="1" t="s">
        <v>312</v>
      </c>
      <c r="B297" s="1" t="s">
        <v>246</v>
      </c>
      <c r="C297" s="1" t="s">
        <v>247</v>
      </c>
      <c r="D297" s="1" t="s">
        <v>63</v>
      </c>
      <c r="E297" s="1" t="s">
        <v>81</v>
      </c>
      <c r="F297" s="1" t="s">
        <v>308</v>
      </c>
      <c r="G297" s="1" t="s">
        <v>173</v>
      </c>
      <c r="H297" s="1" t="s">
        <v>56</v>
      </c>
      <c r="I297" s="2">
        <v>117.90812826600001</v>
      </c>
      <c r="J297" s="2">
        <v>39.71</v>
      </c>
      <c r="K297" s="2">
        <f t="shared" si="45"/>
        <v>39.71</v>
      </c>
      <c r="L297" s="2">
        <f t="shared" si="46"/>
        <v>0</v>
      </c>
      <c r="P297" s="6">
        <v>21.59</v>
      </c>
      <c r="Q297" s="5">
        <v>42543.095000000001</v>
      </c>
      <c r="R297" s="7">
        <v>18.12</v>
      </c>
      <c r="S297" s="5">
        <v>21990.884999999998</v>
      </c>
      <c r="AL297" s="5" t="str">
        <f t="shared" si="40"/>
        <v/>
      </c>
      <c r="AN297" s="5" t="str">
        <f t="shared" si="41"/>
        <v/>
      </c>
      <c r="AP297" s="5" t="str">
        <f t="shared" si="42"/>
        <v/>
      </c>
      <c r="AS297" s="5">
        <f t="shared" si="47"/>
        <v>64533.979999999996</v>
      </c>
      <c r="AT297" s="5">
        <f t="shared" si="43"/>
        <v>46787.135500000004</v>
      </c>
      <c r="AU297" s="11">
        <f t="shared" si="44"/>
        <v>0.41472231374673307</v>
      </c>
      <c r="AV297" s="5">
        <f t="shared" si="48"/>
        <v>414.72231374673311</v>
      </c>
    </row>
    <row r="298" spans="1:48" x14ac:dyDescent="0.3">
      <c r="A298" s="1" t="s">
        <v>312</v>
      </c>
      <c r="B298" s="1" t="s">
        <v>246</v>
      </c>
      <c r="C298" s="1" t="s">
        <v>247</v>
      </c>
      <c r="D298" s="1" t="s">
        <v>63</v>
      </c>
      <c r="E298" s="1" t="s">
        <v>87</v>
      </c>
      <c r="F298" s="1" t="s">
        <v>308</v>
      </c>
      <c r="G298" s="1" t="s">
        <v>173</v>
      </c>
      <c r="H298" s="1" t="s">
        <v>56</v>
      </c>
      <c r="I298" s="2">
        <v>117.90812826600001</v>
      </c>
      <c r="J298" s="2">
        <v>39.25</v>
      </c>
      <c r="K298" s="2">
        <f t="shared" si="45"/>
        <v>39.25</v>
      </c>
      <c r="L298" s="2">
        <f t="shared" si="46"/>
        <v>0</v>
      </c>
      <c r="N298" s="4">
        <v>4.96</v>
      </c>
      <c r="O298" s="5">
        <v>9890.86</v>
      </c>
      <c r="P298" s="6">
        <v>30.17</v>
      </c>
      <c r="Q298" s="5">
        <v>59449.985000000001</v>
      </c>
      <c r="R298" s="7">
        <v>4.12</v>
      </c>
      <c r="S298" s="5">
        <v>5000.1350000000002</v>
      </c>
      <c r="AL298" s="5" t="str">
        <f t="shared" si="40"/>
        <v/>
      </c>
      <c r="AN298" s="5" t="str">
        <f t="shared" si="41"/>
        <v/>
      </c>
      <c r="AP298" s="5" t="str">
        <f t="shared" si="42"/>
        <v/>
      </c>
      <c r="AS298" s="5">
        <f t="shared" si="47"/>
        <v>74340.98</v>
      </c>
      <c r="AT298" s="5">
        <f t="shared" si="43"/>
        <v>53897.210499999994</v>
      </c>
      <c r="AU298" s="11">
        <f t="shared" si="44"/>
        <v>0.47774619249889139</v>
      </c>
      <c r="AV298" s="5">
        <f t="shared" si="48"/>
        <v>477.74619249889139</v>
      </c>
    </row>
    <row r="299" spans="1:48" x14ac:dyDescent="0.3">
      <c r="A299" s="1" t="s">
        <v>312</v>
      </c>
      <c r="B299" s="1" t="s">
        <v>246</v>
      </c>
      <c r="C299" s="1" t="s">
        <v>247</v>
      </c>
      <c r="D299" s="1" t="s">
        <v>63</v>
      </c>
      <c r="E299" s="1" t="s">
        <v>84</v>
      </c>
      <c r="F299" s="1" t="s">
        <v>308</v>
      </c>
      <c r="G299" s="1" t="s">
        <v>173</v>
      </c>
      <c r="H299" s="1" t="s">
        <v>56</v>
      </c>
      <c r="I299" s="2">
        <v>117.90812826600001</v>
      </c>
      <c r="J299" s="2">
        <v>38.950000000000003</v>
      </c>
      <c r="K299" s="2">
        <f t="shared" si="45"/>
        <v>38.950000000000003</v>
      </c>
      <c r="L299" s="2">
        <f t="shared" si="46"/>
        <v>0</v>
      </c>
      <c r="P299" s="6">
        <v>0.84</v>
      </c>
      <c r="Q299" s="5">
        <v>1655.22</v>
      </c>
      <c r="R299" s="7">
        <v>35.700000000000003</v>
      </c>
      <c r="S299" s="5">
        <v>43326.413699999997</v>
      </c>
      <c r="T299" s="8">
        <v>2.41</v>
      </c>
      <c r="U299" s="5">
        <v>877.45087500000011</v>
      </c>
      <c r="AL299" s="5" t="str">
        <f t="shared" si="40"/>
        <v/>
      </c>
      <c r="AN299" s="5" t="str">
        <f t="shared" si="41"/>
        <v/>
      </c>
      <c r="AP299" s="5" t="str">
        <f t="shared" si="42"/>
        <v/>
      </c>
      <c r="AS299" s="5">
        <f t="shared" si="47"/>
        <v>45859.084575000001</v>
      </c>
      <c r="AT299" s="5">
        <f t="shared" si="43"/>
        <v>33247.836316875</v>
      </c>
      <c r="AU299" s="11">
        <f t="shared" si="44"/>
        <v>0.29470963454061128</v>
      </c>
      <c r="AV299" s="5">
        <f t="shared" si="48"/>
        <v>294.70963454061126</v>
      </c>
    </row>
    <row r="300" spans="1:48" x14ac:dyDescent="0.3">
      <c r="A300" s="1" t="s">
        <v>313</v>
      </c>
      <c r="B300" s="1" t="s">
        <v>200</v>
      </c>
      <c r="C300" s="1" t="s">
        <v>201</v>
      </c>
      <c r="D300" s="1" t="s">
        <v>63</v>
      </c>
      <c r="E300" s="1" t="s">
        <v>53</v>
      </c>
      <c r="F300" s="1" t="s">
        <v>308</v>
      </c>
      <c r="G300" s="1" t="s">
        <v>173</v>
      </c>
      <c r="H300" s="1" t="s">
        <v>56</v>
      </c>
      <c r="I300" s="2">
        <v>144.001640958</v>
      </c>
      <c r="J300" s="2">
        <v>24.59</v>
      </c>
      <c r="K300" s="2">
        <f t="shared" si="45"/>
        <v>24.58</v>
      </c>
      <c r="L300" s="2">
        <f t="shared" si="46"/>
        <v>0</v>
      </c>
      <c r="P300" s="6">
        <v>12.07</v>
      </c>
      <c r="Q300" s="5">
        <v>23783.935000000001</v>
      </c>
      <c r="R300" s="7">
        <v>8.8699999999999992</v>
      </c>
      <c r="S300" s="5">
        <v>10764.85375</v>
      </c>
      <c r="Z300" s="9">
        <v>0.86</v>
      </c>
      <c r="AA300" s="5">
        <v>125.2461</v>
      </c>
      <c r="AB300" s="10">
        <v>2.78</v>
      </c>
      <c r="AC300" s="5">
        <v>364.38850000000002</v>
      </c>
      <c r="AL300" s="5" t="str">
        <f t="shared" si="40"/>
        <v/>
      </c>
      <c r="AN300" s="5" t="str">
        <f t="shared" si="41"/>
        <v/>
      </c>
      <c r="AP300" s="5" t="str">
        <f t="shared" si="42"/>
        <v/>
      </c>
      <c r="AS300" s="5">
        <f t="shared" si="47"/>
        <v>35038.423349999997</v>
      </c>
      <c r="AT300" s="5">
        <f t="shared" si="43"/>
        <v>25402.856928749999</v>
      </c>
      <c r="AU300" s="11">
        <f t="shared" si="44"/>
        <v>0.2251715453122457</v>
      </c>
      <c r="AV300" s="5">
        <f t="shared" si="48"/>
        <v>225.17154531224571</v>
      </c>
    </row>
    <row r="301" spans="1:48" x14ac:dyDescent="0.3">
      <c r="A301" s="1" t="s">
        <v>313</v>
      </c>
      <c r="B301" s="1" t="s">
        <v>200</v>
      </c>
      <c r="C301" s="1" t="s">
        <v>201</v>
      </c>
      <c r="D301" s="1" t="s">
        <v>63</v>
      </c>
      <c r="E301" s="1" t="s">
        <v>57</v>
      </c>
      <c r="F301" s="1" t="s">
        <v>308</v>
      </c>
      <c r="G301" s="1" t="s">
        <v>173</v>
      </c>
      <c r="H301" s="1" t="s">
        <v>56</v>
      </c>
      <c r="I301" s="2">
        <v>144.001640958</v>
      </c>
      <c r="J301" s="2">
        <v>38.369999999999997</v>
      </c>
      <c r="K301" s="2">
        <f t="shared" si="45"/>
        <v>25.020000000000003</v>
      </c>
      <c r="L301" s="2">
        <f t="shared" si="46"/>
        <v>13.36</v>
      </c>
      <c r="M301" s="3">
        <v>13.36</v>
      </c>
      <c r="P301" s="6">
        <v>17.190000000000001</v>
      </c>
      <c r="Q301" s="5">
        <v>33872.894999999997</v>
      </c>
      <c r="R301" s="7">
        <v>7.83</v>
      </c>
      <c r="S301" s="5">
        <v>9502.6837500000001</v>
      </c>
      <c r="AL301" s="5" t="str">
        <f t="shared" si="40"/>
        <v/>
      </c>
      <c r="AN301" s="5" t="str">
        <f t="shared" si="41"/>
        <v/>
      </c>
      <c r="AP301" s="5" t="str">
        <f t="shared" si="42"/>
        <v/>
      </c>
      <c r="AS301" s="5">
        <f t="shared" si="47"/>
        <v>43375.578750000001</v>
      </c>
      <c r="AT301" s="5">
        <f t="shared" si="43"/>
        <v>31447.294593749997</v>
      </c>
      <c r="AU301" s="11">
        <f t="shared" si="44"/>
        <v>0.27874958865552113</v>
      </c>
      <c r="AV301" s="5">
        <f t="shared" si="48"/>
        <v>278.74958865552111</v>
      </c>
    </row>
    <row r="302" spans="1:48" x14ac:dyDescent="0.3">
      <c r="A302" s="1" t="s">
        <v>313</v>
      </c>
      <c r="B302" s="1" t="s">
        <v>200</v>
      </c>
      <c r="C302" s="1" t="s">
        <v>201</v>
      </c>
      <c r="D302" s="1" t="s">
        <v>63</v>
      </c>
      <c r="E302" s="1" t="s">
        <v>58</v>
      </c>
      <c r="F302" s="1" t="s">
        <v>308</v>
      </c>
      <c r="G302" s="1" t="s">
        <v>173</v>
      </c>
      <c r="H302" s="1" t="s">
        <v>56</v>
      </c>
      <c r="I302" s="2">
        <v>144.001640958</v>
      </c>
      <c r="J302" s="2">
        <v>38.89</v>
      </c>
      <c r="K302" s="2">
        <f t="shared" si="45"/>
        <v>38.700000000000003</v>
      </c>
      <c r="L302" s="2">
        <f t="shared" si="46"/>
        <v>0.19</v>
      </c>
      <c r="M302" s="3">
        <v>0.19</v>
      </c>
      <c r="P302" s="6">
        <v>13.98</v>
      </c>
      <c r="Q302" s="5">
        <v>27547.59</v>
      </c>
      <c r="R302" s="7">
        <v>24.72</v>
      </c>
      <c r="S302" s="5">
        <v>30000.81</v>
      </c>
      <c r="AL302" s="5" t="str">
        <f t="shared" si="40"/>
        <v/>
      </c>
      <c r="AN302" s="5" t="str">
        <f t="shared" si="41"/>
        <v/>
      </c>
      <c r="AP302" s="5" t="str">
        <f t="shared" si="42"/>
        <v/>
      </c>
      <c r="AS302" s="5">
        <f t="shared" si="47"/>
        <v>57548.4</v>
      </c>
      <c r="AT302" s="5">
        <f t="shared" si="43"/>
        <v>41722.590000000004</v>
      </c>
      <c r="AU302" s="11">
        <f t="shared" si="44"/>
        <v>0.36983005852765466</v>
      </c>
      <c r="AV302" s="5">
        <f t="shared" si="48"/>
        <v>369.83005852765467</v>
      </c>
    </row>
    <row r="303" spans="1:48" x14ac:dyDescent="0.3">
      <c r="A303" s="1" t="s">
        <v>313</v>
      </c>
      <c r="B303" s="1" t="s">
        <v>200</v>
      </c>
      <c r="C303" s="1" t="s">
        <v>201</v>
      </c>
      <c r="D303" s="1" t="s">
        <v>63</v>
      </c>
      <c r="E303" s="1" t="s">
        <v>59</v>
      </c>
      <c r="F303" s="1" t="s">
        <v>308</v>
      </c>
      <c r="G303" s="1" t="s">
        <v>173</v>
      </c>
      <c r="H303" s="1" t="s">
        <v>56</v>
      </c>
      <c r="I303" s="2">
        <v>144.001640958</v>
      </c>
      <c r="J303" s="2">
        <v>37.47</v>
      </c>
      <c r="K303" s="2">
        <f t="shared" si="45"/>
        <v>34.78</v>
      </c>
      <c r="L303" s="2">
        <f t="shared" si="46"/>
        <v>2.69</v>
      </c>
      <c r="M303" s="3">
        <v>2.69</v>
      </c>
      <c r="P303" s="6">
        <v>12.89</v>
      </c>
      <c r="Q303" s="5">
        <v>25399.744999999999</v>
      </c>
      <c r="R303" s="7">
        <v>21.41</v>
      </c>
      <c r="S303" s="5">
        <v>25983.71125</v>
      </c>
      <c r="Z303" s="9">
        <v>0.06</v>
      </c>
      <c r="AA303" s="5">
        <v>8.7380999999999993</v>
      </c>
      <c r="AB303" s="10">
        <v>0.42</v>
      </c>
      <c r="AC303" s="5">
        <v>55.051499999999997</v>
      </c>
      <c r="AL303" s="5" t="str">
        <f t="shared" si="40"/>
        <v/>
      </c>
      <c r="AN303" s="5" t="str">
        <f t="shared" si="41"/>
        <v/>
      </c>
      <c r="AP303" s="5" t="str">
        <f t="shared" si="42"/>
        <v/>
      </c>
      <c r="AS303" s="5">
        <f t="shared" si="47"/>
        <v>51447.245850000007</v>
      </c>
      <c r="AT303" s="5">
        <f t="shared" si="43"/>
        <v>37299.253241250008</v>
      </c>
      <c r="AU303" s="11">
        <f t="shared" si="44"/>
        <v>0.33062149327856449</v>
      </c>
      <c r="AV303" s="5">
        <f t="shared" si="48"/>
        <v>330.62149327856446</v>
      </c>
    </row>
    <row r="304" spans="1:48" x14ac:dyDescent="0.3">
      <c r="A304" s="1" t="s">
        <v>314</v>
      </c>
      <c r="B304" s="1" t="s">
        <v>126</v>
      </c>
      <c r="C304" s="1" t="s">
        <v>127</v>
      </c>
      <c r="D304" s="1" t="s">
        <v>128</v>
      </c>
      <c r="E304" s="1" t="s">
        <v>53</v>
      </c>
      <c r="F304" s="1" t="s">
        <v>308</v>
      </c>
      <c r="G304" s="1" t="s">
        <v>173</v>
      </c>
      <c r="H304" s="1" t="s">
        <v>56</v>
      </c>
      <c r="I304" s="2">
        <v>11.657263539900001</v>
      </c>
      <c r="J304" s="2">
        <v>8.93</v>
      </c>
      <c r="K304" s="2">
        <f t="shared" si="45"/>
        <v>0</v>
      </c>
      <c r="L304" s="2">
        <f t="shared" si="46"/>
        <v>8.93</v>
      </c>
      <c r="AL304" s="5" t="str">
        <f t="shared" si="40"/>
        <v/>
      </c>
      <c r="AM304" s="3">
        <v>0.98</v>
      </c>
      <c r="AP304" s="5" t="str">
        <f t="shared" si="42"/>
        <v/>
      </c>
      <c r="AQ304" s="2">
        <v>1.47</v>
      </c>
      <c r="AR304" s="2">
        <v>6.48</v>
      </c>
      <c r="AS304" s="5">
        <f t="shared" si="47"/>
        <v>0</v>
      </c>
      <c r="AT304" s="5">
        <f t="shared" si="43"/>
        <v>0</v>
      </c>
      <c r="AU304" s="11">
        <f t="shared" si="44"/>
        <v>0</v>
      </c>
      <c r="AV304" s="5">
        <f t="shared" si="48"/>
        <v>0</v>
      </c>
    </row>
    <row r="305" spans="1:48" x14ac:dyDescent="0.3">
      <c r="A305" s="1" t="s">
        <v>315</v>
      </c>
      <c r="B305" s="1" t="s">
        <v>179</v>
      </c>
      <c r="C305" s="1" t="s">
        <v>180</v>
      </c>
      <c r="D305" s="1" t="s">
        <v>73</v>
      </c>
      <c r="E305" s="1" t="s">
        <v>94</v>
      </c>
      <c r="F305" s="1" t="s">
        <v>308</v>
      </c>
      <c r="G305" s="1" t="s">
        <v>173</v>
      </c>
      <c r="H305" s="1" t="s">
        <v>56</v>
      </c>
      <c r="I305" s="2">
        <v>163.430665723</v>
      </c>
      <c r="J305" s="2">
        <v>10.96</v>
      </c>
      <c r="K305" s="2">
        <f t="shared" si="45"/>
        <v>10.97</v>
      </c>
      <c r="L305" s="2">
        <f t="shared" si="46"/>
        <v>0</v>
      </c>
      <c r="P305" s="6">
        <v>8.58</v>
      </c>
      <c r="Q305" s="5">
        <v>16906.89</v>
      </c>
      <c r="R305" s="7">
        <v>2.39</v>
      </c>
      <c r="S305" s="5">
        <v>2900.5637499999998</v>
      </c>
      <c r="AL305" s="5" t="str">
        <f t="shared" si="40"/>
        <v/>
      </c>
      <c r="AN305" s="5" t="str">
        <f t="shared" si="41"/>
        <v/>
      </c>
      <c r="AP305" s="5" t="str">
        <f t="shared" si="42"/>
        <v/>
      </c>
      <c r="AS305" s="5">
        <f t="shared" si="47"/>
        <v>19807.453750000001</v>
      </c>
      <c r="AT305" s="5">
        <f t="shared" si="43"/>
        <v>14360.403968750001</v>
      </c>
      <c r="AU305" s="11">
        <f t="shared" si="44"/>
        <v>0.12729097211471235</v>
      </c>
      <c r="AV305" s="5">
        <f t="shared" si="48"/>
        <v>127.29097211471236</v>
      </c>
    </row>
    <row r="306" spans="1:48" x14ac:dyDescent="0.3">
      <c r="A306" s="1" t="s">
        <v>315</v>
      </c>
      <c r="B306" s="1" t="s">
        <v>179</v>
      </c>
      <c r="C306" s="1" t="s">
        <v>180</v>
      </c>
      <c r="D306" s="1" t="s">
        <v>73</v>
      </c>
      <c r="E306" s="1" t="s">
        <v>65</v>
      </c>
      <c r="F306" s="1" t="s">
        <v>308</v>
      </c>
      <c r="G306" s="1" t="s">
        <v>173</v>
      </c>
      <c r="H306" s="1" t="s">
        <v>56</v>
      </c>
      <c r="I306" s="2">
        <v>163.430665723</v>
      </c>
      <c r="J306" s="2">
        <v>38.92</v>
      </c>
      <c r="K306" s="2">
        <f t="shared" si="45"/>
        <v>34.57</v>
      </c>
      <c r="L306" s="2">
        <f t="shared" si="46"/>
        <v>4.3499999999999996</v>
      </c>
      <c r="M306" s="3">
        <v>4.3499999999999996</v>
      </c>
      <c r="R306" s="7">
        <v>28.47</v>
      </c>
      <c r="S306" s="5">
        <v>34551.903749999998</v>
      </c>
      <c r="T306" s="8">
        <v>6.1</v>
      </c>
      <c r="U306" s="5">
        <v>2220.9337500000001</v>
      </c>
      <c r="AL306" s="5" t="str">
        <f t="shared" si="40"/>
        <v/>
      </c>
      <c r="AN306" s="5" t="str">
        <f t="shared" si="41"/>
        <v/>
      </c>
      <c r="AP306" s="5" t="str">
        <f t="shared" si="42"/>
        <v/>
      </c>
      <c r="AS306" s="5">
        <f t="shared" si="47"/>
        <v>36772.837499999994</v>
      </c>
      <c r="AT306" s="5">
        <f t="shared" si="43"/>
        <v>26660.307187499999</v>
      </c>
      <c r="AU306" s="11">
        <f t="shared" si="44"/>
        <v>0.23631761517006436</v>
      </c>
      <c r="AV306" s="5">
        <f t="shared" si="48"/>
        <v>236.31761517006436</v>
      </c>
    </row>
    <row r="307" spans="1:48" x14ac:dyDescent="0.3">
      <c r="A307" s="1" t="s">
        <v>315</v>
      </c>
      <c r="B307" s="1" t="s">
        <v>179</v>
      </c>
      <c r="C307" s="1" t="s">
        <v>180</v>
      </c>
      <c r="D307" s="1" t="s">
        <v>73</v>
      </c>
      <c r="E307" s="1" t="s">
        <v>66</v>
      </c>
      <c r="F307" s="1" t="s">
        <v>308</v>
      </c>
      <c r="G307" s="1" t="s">
        <v>173</v>
      </c>
      <c r="H307" s="1" t="s">
        <v>56</v>
      </c>
      <c r="I307" s="2">
        <v>163.430665723</v>
      </c>
      <c r="J307" s="2">
        <v>40.29</v>
      </c>
      <c r="K307" s="2">
        <f t="shared" si="45"/>
        <v>40.000000000000007</v>
      </c>
      <c r="L307" s="2">
        <f t="shared" si="46"/>
        <v>0</v>
      </c>
      <c r="P307" s="6">
        <v>1.2</v>
      </c>
      <c r="Q307" s="5">
        <v>2364.6</v>
      </c>
      <c r="R307" s="7">
        <v>36.03</v>
      </c>
      <c r="S307" s="5">
        <v>43726.908750000002</v>
      </c>
      <c r="T307" s="8">
        <v>2.77</v>
      </c>
      <c r="U307" s="5">
        <v>1008.522375</v>
      </c>
      <c r="AL307" s="5" t="str">
        <f t="shared" si="40"/>
        <v/>
      </c>
      <c r="AN307" s="5" t="str">
        <f t="shared" si="41"/>
        <v/>
      </c>
      <c r="AP307" s="5" t="str">
        <f t="shared" si="42"/>
        <v/>
      </c>
      <c r="AS307" s="5">
        <f t="shared" si="47"/>
        <v>47100.031125000001</v>
      </c>
      <c r="AT307" s="5">
        <f t="shared" si="43"/>
        <v>34147.522565625004</v>
      </c>
      <c r="AU307" s="11">
        <f t="shared" si="44"/>
        <v>0.30268447546088345</v>
      </c>
      <c r="AV307" s="5">
        <f t="shared" si="48"/>
        <v>302.68447546088345</v>
      </c>
    </row>
    <row r="308" spans="1:48" x14ac:dyDescent="0.3">
      <c r="A308" s="1" t="s">
        <v>315</v>
      </c>
      <c r="B308" s="1" t="s">
        <v>179</v>
      </c>
      <c r="C308" s="1" t="s">
        <v>180</v>
      </c>
      <c r="D308" s="1" t="s">
        <v>73</v>
      </c>
      <c r="E308" s="1" t="s">
        <v>75</v>
      </c>
      <c r="F308" s="1" t="s">
        <v>308</v>
      </c>
      <c r="G308" s="1" t="s">
        <v>173</v>
      </c>
      <c r="H308" s="1" t="s">
        <v>56</v>
      </c>
      <c r="I308" s="2">
        <v>163.430665723</v>
      </c>
      <c r="J308" s="2">
        <v>28.8</v>
      </c>
      <c r="K308" s="2">
        <f t="shared" si="45"/>
        <v>28.81</v>
      </c>
      <c r="L308" s="2">
        <f t="shared" si="46"/>
        <v>0</v>
      </c>
      <c r="P308" s="6">
        <v>0.41</v>
      </c>
      <c r="Q308" s="5">
        <v>807.90499999999997</v>
      </c>
      <c r="R308" s="7">
        <v>26.31</v>
      </c>
      <c r="S308" s="5">
        <v>31930.473750000001</v>
      </c>
      <c r="T308" s="8">
        <v>2.09</v>
      </c>
      <c r="U308" s="5">
        <v>760.94287500000007</v>
      </c>
      <c r="AL308" s="5" t="str">
        <f t="shared" si="40"/>
        <v/>
      </c>
      <c r="AN308" s="5" t="str">
        <f t="shared" si="41"/>
        <v/>
      </c>
      <c r="AP308" s="5" t="str">
        <f t="shared" si="42"/>
        <v/>
      </c>
      <c r="AS308" s="5">
        <f t="shared" si="47"/>
        <v>33499.321624999997</v>
      </c>
      <c r="AT308" s="5">
        <f t="shared" si="43"/>
        <v>24287.008178125001</v>
      </c>
      <c r="AU308" s="11">
        <f t="shared" si="44"/>
        <v>0.21528063468681102</v>
      </c>
      <c r="AV308" s="5">
        <f t="shared" si="48"/>
        <v>215.28063468681103</v>
      </c>
    </row>
    <row r="309" spans="1:48" x14ac:dyDescent="0.3">
      <c r="A309" s="1" t="s">
        <v>315</v>
      </c>
      <c r="B309" s="1" t="s">
        <v>179</v>
      </c>
      <c r="C309" s="1" t="s">
        <v>180</v>
      </c>
      <c r="D309" s="1" t="s">
        <v>73</v>
      </c>
      <c r="E309" s="1" t="s">
        <v>76</v>
      </c>
      <c r="F309" s="1" t="s">
        <v>308</v>
      </c>
      <c r="G309" s="1" t="s">
        <v>173</v>
      </c>
      <c r="H309" s="1" t="s">
        <v>56</v>
      </c>
      <c r="I309" s="2">
        <v>163.430665723</v>
      </c>
      <c r="J309" s="2">
        <v>37.86</v>
      </c>
      <c r="K309" s="2">
        <f t="shared" si="45"/>
        <v>37.85</v>
      </c>
      <c r="L309" s="2">
        <f t="shared" si="46"/>
        <v>0</v>
      </c>
      <c r="R309" s="7">
        <v>14.71</v>
      </c>
      <c r="S309" s="5">
        <v>17852.423750000002</v>
      </c>
      <c r="T309" s="8">
        <v>16.46</v>
      </c>
      <c r="U309" s="5">
        <v>5992.8802500000011</v>
      </c>
      <c r="Z309" s="9">
        <v>4.3</v>
      </c>
      <c r="AA309" s="5">
        <v>626.23049999999989</v>
      </c>
      <c r="AB309" s="10">
        <v>2.38</v>
      </c>
      <c r="AC309" s="5">
        <v>311.95850000000002</v>
      </c>
      <c r="AL309" s="5" t="str">
        <f t="shared" si="40"/>
        <v/>
      </c>
      <c r="AN309" s="5" t="str">
        <f t="shared" si="41"/>
        <v/>
      </c>
      <c r="AP309" s="5" t="str">
        <f t="shared" si="42"/>
        <v/>
      </c>
      <c r="AS309" s="5">
        <f t="shared" si="47"/>
        <v>24783.493000000006</v>
      </c>
      <c r="AT309" s="5">
        <f t="shared" si="43"/>
        <v>17968.032425000005</v>
      </c>
      <c r="AU309" s="11">
        <f t="shared" si="44"/>
        <v>0.15926907901366016</v>
      </c>
      <c r="AV309" s="5">
        <f t="shared" si="48"/>
        <v>159.26907901366016</v>
      </c>
    </row>
    <row r="310" spans="1:48" x14ac:dyDescent="0.3">
      <c r="A310" s="1" t="s">
        <v>316</v>
      </c>
      <c r="B310" s="1" t="s">
        <v>303</v>
      </c>
      <c r="C310" s="1" t="s">
        <v>304</v>
      </c>
      <c r="D310" s="1" t="s">
        <v>63</v>
      </c>
      <c r="E310" s="1" t="s">
        <v>89</v>
      </c>
      <c r="F310" s="1" t="s">
        <v>308</v>
      </c>
      <c r="G310" s="1" t="s">
        <v>173</v>
      </c>
      <c r="H310" s="1" t="s">
        <v>56</v>
      </c>
      <c r="I310" s="2">
        <v>39.405765887599998</v>
      </c>
      <c r="J310" s="2">
        <v>37.61</v>
      </c>
      <c r="K310" s="2">
        <f t="shared" si="45"/>
        <v>37.609999999999992</v>
      </c>
      <c r="L310" s="2">
        <f t="shared" si="46"/>
        <v>0</v>
      </c>
      <c r="N310" s="4">
        <v>1.99</v>
      </c>
      <c r="O310" s="5">
        <v>3968.3087500000001</v>
      </c>
      <c r="P310" s="6">
        <v>25.15</v>
      </c>
      <c r="Q310" s="5">
        <v>49558.074999999997</v>
      </c>
      <c r="R310" s="7">
        <v>10.24</v>
      </c>
      <c r="S310" s="5">
        <v>12427.52</v>
      </c>
      <c r="AE310" s="2">
        <v>0.23</v>
      </c>
      <c r="AF310" s="5">
        <v>30.14725000000001</v>
      </c>
      <c r="AL310" s="5" t="str">
        <f t="shared" si="40"/>
        <v/>
      </c>
      <c r="AN310" s="5" t="str">
        <f t="shared" si="41"/>
        <v/>
      </c>
      <c r="AP310" s="5" t="str">
        <f t="shared" si="42"/>
        <v/>
      </c>
      <c r="AS310" s="5">
        <f t="shared" si="47"/>
        <v>65984.050999999992</v>
      </c>
      <c r="AT310" s="5">
        <f t="shared" si="43"/>
        <v>47838.436974999997</v>
      </c>
      <c r="AU310" s="11">
        <f t="shared" si="44"/>
        <v>0.42404107574184075</v>
      </c>
      <c r="AV310" s="5">
        <f t="shared" si="48"/>
        <v>424.04107574184076</v>
      </c>
    </row>
    <row r="311" spans="1:48" x14ac:dyDescent="0.3">
      <c r="A311" s="1" t="s">
        <v>317</v>
      </c>
      <c r="B311" s="1" t="s">
        <v>303</v>
      </c>
      <c r="C311" s="1" t="s">
        <v>304</v>
      </c>
      <c r="D311" s="1" t="s">
        <v>63</v>
      </c>
      <c r="E311" s="1" t="s">
        <v>98</v>
      </c>
      <c r="F311" s="1" t="s">
        <v>308</v>
      </c>
      <c r="G311" s="1" t="s">
        <v>173</v>
      </c>
      <c r="H311" s="1" t="s">
        <v>56</v>
      </c>
      <c r="I311" s="2">
        <v>39.768900584500003</v>
      </c>
      <c r="J311" s="2">
        <v>39.78</v>
      </c>
      <c r="K311" s="2">
        <f t="shared" si="45"/>
        <v>39.78</v>
      </c>
      <c r="L311" s="2">
        <f t="shared" si="46"/>
        <v>0</v>
      </c>
      <c r="P311" s="6">
        <v>15.88</v>
      </c>
      <c r="Q311" s="5">
        <v>31291.54</v>
      </c>
      <c r="R311" s="7">
        <v>20.329999999999998</v>
      </c>
      <c r="S311" s="5">
        <v>24672.99625</v>
      </c>
      <c r="AB311" s="10">
        <v>3.57</v>
      </c>
      <c r="AC311" s="5">
        <v>467.93775000000011</v>
      </c>
      <c r="AL311" s="5" t="str">
        <f t="shared" si="40"/>
        <v/>
      </c>
      <c r="AN311" s="5" t="str">
        <f t="shared" si="41"/>
        <v/>
      </c>
      <c r="AP311" s="5" t="str">
        <f t="shared" si="42"/>
        <v/>
      </c>
      <c r="AS311" s="5">
        <f t="shared" si="47"/>
        <v>56432.474000000002</v>
      </c>
      <c r="AT311" s="5">
        <f t="shared" si="43"/>
        <v>40913.543650000007</v>
      </c>
      <c r="AU311" s="11">
        <f t="shared" si="44"/>
        <v>0.36265865188746083</v>
      </c>
      <c r="AV311" s="5">
        <f t="shared" si="48"/>
        <v>362.65865188746085</v>
      </c>
    </row>
    <row r="312" spans="1:48" x14ac:dyDescent="0.3">
      <c r="A312" s="1" t="s">
        <v>318</v>
      </c>
      <c r="B312" s="1" t="s">
        <v>131</v>
      </c>
      <c r="C312" s="1" t="s">
        <v>132</v>
      </c>
      <c r="D312" s="1" t="s">
        <v>113</v>
      </c>
      <c r="E312" s="1" t="s">
        <v>94</v>
      </c>
      <c r="F312" s="1" t="s">
        <v>308</v>
      </c>
      <c r="G312" s="1" t="s">
        <v>173</v>
      </c>
      <c r="H312" s="1" t="s">
        <v>56</v>
      </c>
      <c r="I312" s="2">
        <v>20.498189352299999</v>
      </c>
      <c r="J312" s="2">
        <v>13.25</v>
      </c>
      <c r="K312" s="2">
        <f t="shared" si="45"/>
        <v>0</v>
      </c>
      <c r="L312" s="2">
        <f t="shared" si="46"/>
        <v>13.25</v>
      </c>
      <c r="AL312" s="5" t="str">
        <f t="shared" si="40"/>
        <v/>
      </c>
      <c r="AP312" s="5" t="str">
        <f t="shared" si="42"/>
        <v/>
      </c>
      <c r="AR312" s="2">
        <v>13.25</v>
      </c>
      <c r="AS312" s="5">
        <f t="shared" si="47"/>
        <v>0</v>
      </c>
      <c r="AT312" s="5">
        <f t="shared" si="43"/>
        <v>0</v>
      </c>
      <c r="AU312" s="11">
        <f t="shared" si="44"/>
        <v>0</v>
      </c>
      <c r="AV312" s="5">
        <f t="shared" si="48"/>
        <v>0</v>
      </c>
    </row>
    <row r="313" spans="1:48" x14ac:dyDescent="0.3">
      <c r="A313" s="1" t="s">
        <v>318</v>
      </c>
      <c r="B313" s="1" t="s">
        <v>131</v>
      </c>
      <c r="C313" s="1" t="s">
        <v>132</v>
      </c>
      <c r="D313" s="1" t="s">
        <v>113</v>
      </c>
      <c r="E313" s="1" t="s">
        <v>75</v>
      </c>
      <c r="F313" s="1" t="s">
        <v>308</v>
      </c>
      <c r="G313" s="1" t="s">
        <v>173</v>
      </c>
      <c r="H313" s="1" t="s">
        <v>56</v>
      </c>
      <c r="I313" s="2">
        <v>20.498189352299999</v>
      </c>
      <c r="J313" s="2">
        <v>5.97</v>
      </c>
      <c r="K313" s="2">
        <f t="shared" si="45"/>
        <v>0</v>
      </c>
      <c r="L313" s="2">
        <f t="shared" si="46"/>
        <v>5.97</v>
      </c>
      <c r="AL313" s="5" t="str">
        <f t="shared" si="40"/>
        <v/>
      </c>
      <c r="AP313" s="5" t="str">
        <f t="shared" si="42"/>
        <v/>
      </c>
      <c r="AR313" s="2">
        <v>5.97</v>
      </c>
      <c r="AS313" s="5">
        <f t="shared" si="47"/>
        <v>0</v>
      </c>
      <c r="AT313" s="5">
        <f t="shared" si="43"/>
        <v>0</v>
      </c>
      <c r="AU313" s="11">
        <f t="shared" si="44"/>
        <v>0</v>
      </c>
      <c r="AV313" s="5">
        <f t="shared" si="48"/>
        <v>0</v>
      </c>
    </row>
    <row r="314" spans="1:48" x14ac:dyDescent="0.3">
      <c r="A314" s="1" t="s">
        <v>319</v>
      </c>
      <c r="B314" s="1" t="s">
        <v>320</v>
      </c>
      <c r="C314" s="1" t="s">
        <v>321</v>
      </c>
      <c r="D314" s="1" t="s">
        <v>63</v>
      </c>
      <c r="E314" s="1" t="s">
        <v>94</v>
      </c>
      <c r="F314" s="1" t="s">
        <v>308</v>
      </c>
      <c r="G314" s="1" t="s">
        <v>173</v>
      </c>
      <c r="H314" s="1" t="s">
        <v>56</v>
      </c>
      <c r="I314" s="2">
        <v>21.515887364099999</v>
      </c>
      <c r="J314" s="2">
        <v>13.54</v>
      </c>
      <c r="K314" s="2">
        <f t="shared" si="45"/>
        <v>13.540000000000001</v>
      </c>
      <c r="L314" s="2">
        <f t="shared" si="46"/>
        <v>0</v>
      </c>
      <c r="P314" s="6">
        <v>1.65</v>
      </c>
      <c r="Q314" s="5">
        <v>3251.3249999999998</v>
      </c>
      <c r="R314" s="7">
        <v>11.89</v>
      </c>
      <c r="S314" s="5">
        <v>14430.001249999999</v>
      </c>
      <c r="AL314" s="5" t="str">
        <f t="shared" si="40"/>
        <v/>
      </c>
      <c r="AN314" s="5" t="str">
        <f t="shared" si="41"/>
        <v/>
      </c>
      <c r="AP314" s="5" t="str">
        <f t="shared" si="42"/>
        <v/>
      </c>
      <c r="AS314" s="5">
        <f t="shared" si="47"/>
        <v>17681.326249999998</v>
      </c>
      <c r="AT314" s="5">
        <f t="shared" si="43"/>
        <v>12818.961531249999</v>
      </c>
      <c r="AU314" s="11">
        <f t="shared" si="44"/>
        <v>0.11362758863641832</v>
      </c>
      <c r="AV314" s="5">
        <f t="shared" si="48"/>
        <v>113.62758863641832</v>
      </c>
    </row>
    <row r="315" spans="1:48" x14ac:dyDescent="0.3">
      <c r="A315" s="1" t="s">
        <v>319</v>
      </c>
      <c r="B315" s="1" t="s">
        <v>320</v>
      </c>
      <c r="C315" s="1" t="s">
        <v>321</v>
      </c>
      <c r="D315" s="1" t="s">
        <v>63</v>
      </c>
      <c r="E315" s="1" t="s">
        <v>75</v>
      </c>
      <c r="F315" s="1" t="s">
        <v>308</v>
      </c>
      <c r="G315" s="1" t="s">
        <v>173</v>
      </c>
      <c r="H315" s="1" t="s">
        <v>56</v>
      </c>
      <c r="I315" s="2">
        <v>21.515887364099999</v>
      </c>
      <c r="J315" s="2">
        <v>3.36</v>
      </c>
      <c r="K315" s="2">
        <f t="shared" si="45"/>
        <v>3.36</v>
      </c>
      <c r="L315" s="2">
        <f t="shared" si="46"/>
        <v>0</v>
      </c>
      <c r="R315" s="7">
        <v>3.36</v>
      </c>
      <c r="S315" s="5">
        <v>4077.78</v>
      </c>
      <c r="AL315" s="5" t="str">
        <f t="shared" ref="AL315:AL375" si="49">IF(AK315&gt;0,AK315*$AL$1,"")</f>
        <v/>
      </c>
      <c r="AN315" s="5" t="str">
        <f t="shared" ref="AN315:AN375" si="50">IF(AM315&gt;0,AM315*$AN$1,"")</f>
        <v/>
      </c>
      <c r="AP315" s="5" t="str">
        <f t="shared" ref="AP315:AP375" si="51">IF(AO315&gt;0,AO315*$AP$1,"")</f>
        <v/>
      </c>
      <c r="AS315" s="5">
        <f t="shared" si="47"/>
        <v>4077.78</v>
      </c>
      <c r="AT315" s="5">
        <f t="shared" si="43"/>
        <v>2956.3905</v>
      </c>
      <c r="AU315" s="11">
        <f t="shared" si="44"/>
        <v>2.6205517721828924E-2</v>
      </c>
      <c r="AV315" s="5">
        <f t="shared" si="48"/>
        <v>26.205517721828922</v>
      </c>
    </row>
    <row r="316" spans="1:48" x14ac:dyDescent="0.3">
      <c r="A316" s="1" t="s">
        <v>319</v>
      </c>
      <c r="B316" s="1" t="s">
        <v>320</v>
      </c>
      <c r="C316" s="1" t="s">
        <v>321</v>
      </c>
      <c r="D316" s="1" t="s">
        <v>63</v>
      </c>
      <c r="E316" s="1" t="s">
        <v>57</v>
      </c>
      <c r="F316" s="1" t="s">
        <v>322</v>
      </c>
      <c r="G316" s="1" t="s">
        <v>173</v>
      </c>
      <c r="H316" s="1" t="s">
        <v>56</v>
      </c>
      <c r="I316" s="2">
        <v>21.515887364099999</v>
      </c>
      <c r="J316" s="2">
        <v>1.1100000000000001</v>
      </c>
      <c r="K316" s="2">
        <f t="shared" si="45"/>
        <v>1.1100000000000001</v>
      </c>
      <c r="L316" s="2">
        <f t="shared" si="46"/>
        <v>0</v>
      </c>
      <c r="R316" s="7">
        <v>1.06</v>
      </c>
      <c r="S316" s="5">
        <v>1286.4425000000001</v>
      </c>
      <c r="AE316" s="2">
        <v>0.05</v>
      </c>
      <c r="AF316" s="5">
        <v>6.5537500000000009</v>
      </c>
      <c r="AL316" s="5" t="str">
        <f t="shared" si="49"/>
        <v/>
      </c>
      <c r="AN316" s="5" t="str">
        <f t="shared" si="50"/>
        <v/>
      </c>
      <c r="AP316" s="5" t="str">
        <f t="shared" si="51"/>
        <v/>
      </c>
      <c r="AS316" s="5">
        <f t="shared" si="47"/>
        <v>1292.9962500000001</v>
      </c>
      <c r="AT316" s="5">
        <f t="shared" si="43"/>
        <v>937.42228124999997</v>
      </c>
      <c r="AU316" s="11">
        <f t="shared" si="44"/>
        <v>8.3093340355863583E-3</v>
      </c>
      <c r="AV316" s="5">
        <f t="shared" si="48"/>
        <v>8.3093340355863585</v>
      </c>
    </row>
    <row r="317" spans="1:48" x14ac:dyDescent="0.3">
      <c r="A317" s="1" t="s">
        <v>319</v>
      </c>
      <c r="B317" s="1" t="s">
        <v>320</v>
      </c>
      <c r="C317" s="1" t="s">
        <v>321</v>
      </c>
      <c r="D317" s="1" t="s">
        <v>63</v>
      </c>
      <c r="E317" s="1" t="s">
        <v>85</v>
      </c>
      <c r="F317" s="1" t="s">
        <v>322</v>
      </c>
      <c r="G317" s="1" t="s">
        <v>173</v>
      </c>
      <c r="H317" s="1" t="s">
        <v>56</v>
      </c>
      <c r="I317" s="2">
        <v>21.515887364099999</v>
      </c>
      <c r="J317" s="2">
        <v>2.72</v>
      </c>
      <c r="K317" s="2">
        <f t="shared" si="45"/>
        <v>2.72</v>
      </c>
      <c r="L317" s="2">
        <f t="shared" si="46"/>
        <v>0</v>
      </c>
      <c r="P317" s="6">
        <v>0.33</v>
      </c>
      <c r="Q317" s="5">
        <v>650.26499999999999</v>
      </c>
      <c r="R317" s="7">
        <v>2.37</v>
      </c>
      <c r="S317" s="5">
        <v>2876.2912500000002</v>
      </c>
      <c r="AE317" s="2">
        <v>0.02</v>
      </c>
      <c r="AF317" s="5">
        <v>2.6215000000000011</v>
      </c>
      <c r="AL317" s="5" t="str">
        <f t="shared" si="49"/>
        <v/>
      </c>
      <c r="AN317" s="5" t="str">
        <f t="shared" si="50"/>
        <v/>
      </c>
      <c r="AP317" s="5" t="str">
        <f t="shared" si="51"/>
        <v/>
      </c>
      <c r="AS317" s="5">
        <f t="shared" si="47"/>
        <v>3529.1777500000003</v>
      </c>
      <c r="AT317" s="5">
        <f t="shared" si="43"/>
        <v>2558.6538687500001</v>
      </c>
      <c r="AU317" s="11">
        <f t="shared" si="44"/>
        <v>2.2679970491568776E-2</v>
      </c>
      <c r="AV317" s="5">
        <f t="shared" si="48"/>
        <v>22.679970491568774</v>
      </c>
    </row>
    <row r="318" spans="1:48" x14ac:dyDescent="0.3">
      <c r="A318" s="1" t="s">
        <v>323</v>
      </c>
      <c r="B318" s="1" t="s">
        <v>303</v>
      </c>
      <c r="C318" s="1" t="s">
        <v>304</v>
      </c>
      <c r="D318" s="1" t="s">
        <v>63</v>
      </c>
      <c r="E318" s="1" t="s">
        <v>100</v>
      </c>
      <c r="F318" s="1" t="s">
        <v>308</v>
      </c>
      <c r="G318" s="1" t="s">
        <v>173</v>
      </c>
      <c r="H318" s="1" t="s">
        <v>56</v>
      </c>
      <c r="I318" s="2">
        <v>39.579970835799998</v>
      </c>
      <c r="J318" s="2">
        <v>39.21</v>
      </c>
      <c r="K318" s="2">
        <f t="shared" si="45"/>
        <v>19.689999999999998</v>
      </c>
      <c r="L318" s="2">
        <f t="shared" si="46"/>
        <v>19.53</v>
      </c>
      <c r="M318" s="3">
        <v>19.53</v>
      </c>
      <c r="P318" s="6">
        <v>0.42</v>
      </c>
      <c r="Q318" s="5">
        <v>827.61</v>
      </c>
      <c r="AB318" s="10">
        <v>3.03</v>
      </c>
      <c r="AC318" s="5">
        <v>397.15724999999998</v>
      </c>
      <c r="AE318" s="2">
        <v>16.239999999999998</v>
      </c>
      <c r="AF318" s="5">
        <v>2128.6579999999999</v>
      </c>
      <c r="AL318" s="5" t="str">
        <f t="shared" si="49"/>
        <v/>
      </c>
      <c r="AN318" s="5" t="str">
        <f t="shared" si="50"/>
        <v/>
      </c>
      <c r="AP318" s="5" t="str">
        <f t="shared" si="51"/>
        <v/>
      </c>
      <c r="AS318" s="5">
        <f t="shared" si="47"/>
        <v>3353.4252499999998</v>
      </c>
      <c r="AT318" s="5">
        <f t="shared" si="43"/>
        <v>2431.2333062499997</v>
      </c>
      <c r="AU318" s="11">
        <f t="shared" si="44"/>
        <v>2.1550511508149916E-2</v>
      </c>
      <c r="AV318" s="5">
        <f t="shared" si="48"/>
        <v>21.550511508149917</v>
      </c>
    </row>
    <row r="319" spans="1:48" x14ac:dyDescent="0.3">
      <c r="A319" s="1" t="s">
        <v>324</v>
      </c>
      <c r="B319" s="1" t="s">
        <v>239</v>
      </c>
      <c r="C319" s="1" t="s">
        <v>240</v>
      </c>
      <c r="D319" s="1" t="s">
        <v>63</v>
      </c>
      <c r="E319" s="1" t="s">
        <v>58</v>
      </c>
      <c r="F319" s="1" t="s">
        <v>325</v>
      </c>
      <c r="G319" s="1" t="s">
        <v>173</v>
      </c>
      <c r="H319" s="1" t="s">
        <v>56</v>
      </c>
      <c r="I319" s="2">
        <v>85.516757696699997</v>
      </c>
      <c r="J319" s="2">
        <v>12.52</v>
      </c>
      <c r="K319" s="2">
        <f t="shared" si="45"/>
        <v>8.4400000000000013</v>
      </c>
      <c r="L319" s="2">
        <f t="shared" si="46"/>
        <v>1.53</v>
      </c>
      <c r="M319" s="3">
        <v>1.53</v>
      </c>
      <c r="R319" s="7">
        <v>7.15</v>
      </c>
      <c r="S319" s="5">
        <v>8677.4187500000007</v>
      </c>
      <c r="AB319" s="10">
        <v>1.29</v>
      </c>
      <c r="AC319" s="5">
        <v>169.08674999999999</v>
      </c>
      <c r="AL319" s="5" t="str">
        <f t="shared" si="49"/>
        <v/>
      </c>
      <c r="AN319" s="5" t="str">
        <f t="shared" si="50"/>
        <v/>
      </c>
      <c r="AP319" s="5" t="str">
        <f t="shared" si="51"/>
        <v/>
      </c>
      <c r="AS319" s="5">
        <f t="shared" si="47"/>
        <v>8846.5055000000011</v>
      </c>
      <c r="AT319" s="5">
        <f t="shared" si="43"/>
        <v>6413.7164875000008</v>
      </c>
      <c r="AU319" s="11">
        <f t="shared" si="44"/>
        <v>5.6851339860538586E-2</v>
      </c>
      <c r="AV319" s="5">
        <f t="shared" si="48"/>
        <v>56.851339860538587</v>
      </c>
    </row>
    <row r="320" spans="1:48" x14ac:dyDescent="0.3">
      <c r="A320" s="1" t="s">
        <v>324</v>
      </c>
      <c r="B320" s="1" t="s">
        <v>239</v>
      </c>
      <c r="C320" s="1" t="s">
        <v>240</v>
      </c>
      <c r="D320" s="1" t="s">
        <v>63</v>
      </c>
      <c r="E320" s="1" t="s">
        <v>81</v>
      </c>
      <c r="F320" s="1" t="s">
        <v>325</v>
      </c>
      <c r="G320" s="1" t="s">
        <v>173</v>
      </c>
      <c r="H320" s="1" t="s">
        <v>56</v>
      </c>
      <c r="I320" s="2">
        <v>85.516757696699997</v>
      </c>
      <c r="J320" s="2">
        <v>3.98</v>
      </c>
      <c r="K320" s="2">
        <f t="shared" si="45"/>
        <v>3.98</v>
      </c>
      <c r="L320" s="2">
        <f t="shared" si="46"/>
        <v>0</v>
      </c>
      <c r="P320" s="6">
        <v>2.86</v>
      </c>
      <c r="Q320" s="5">
        <v>5635.63</v>
      </c>
      <c r="R320" s="7">
        <v>0.35</v>
      </c>
      <c r="S320" s="5">
        <v>424.76875000000001</v>
      </c>
      <c r="Z320" s="9">
        <v>0.06</v>
      </c>
      <c r="AA320" s="5">
        <v>8.7380999999999993</v>
      </c>
      <c r="AB320" s="10">
        <v>0.71</v>
      </c>
      <c r="AC320" s="5">
        <v>93.063250000000011</v>
      </c>
      <c r="AL320" s="5" t="str">
        <f t="shared" si="49"/>
        <v/>
      </c>
      <c r="AN320" s="5" t="str">
        <f t="shared" si="50"/>
        <v/>
      </c>
      <c r="AP320" s="5" t="str">
        <f t="shared" si="51"/>
        <v/>
      </c>
      <c r="AS320" s="5">
        <f t="shared" si="47"/>
        <v>6162.2001</v>
      </c>
      <c r="AT320" s="5">
        <f t="shared" si="43"/>
        <v>4467.5950725000002</v>
      </c>
      <c r="AU320" s="11">
        <f t="shared" si="44"/>
        <v>3.9600872024975836E-2</v>
      </c>
      <c r="AV320" s="5">
        <f t="shared" si="48"/>
        <v>39.600872024975835</v>
      </c>
    </row>
    <row r="321" spans="1:48" x14ac:dyDescent="0.3">
      <c r="A321" s="1" t="s">
        <v>324</v>
      </c>
      <c r="B321" s="1" t="s">
        <v>239</v>
      </c>
      <c r="C321" s="1" t="s">
        <v>240</v>
      </c>
      <c r="D321" s="1" t="s">
        <v>63</v>
      </c>
      <c r="E321" s="1" t="s">
        <v>87</v>
      </c>
      <c r="F321" s="1" t="s">
        <v>325</v>
      </c>
      <c r="G321" s="1" t="s">
        <v>173</v>
      </c>
      <c r="H321" s="1" t="s">
        <v>56</v>
      </c>
      <c r="I321" s="2">
        <v>85.516757696699997</v>
      </c>
      <c r="J321" s="2">
        <v>31.72</v>
      </c>
      <c r="K321" s="2">
        <f t="shared" si="45"/>
        <v>21.98</v>
      </c>
      <c r="L321" s="2">
        <f t="shared" si="46"/>
        <v>9.74</v>
      </c>
      <c r="M321" s="3">
        <v>9.74</v>
      </c>
      <c r="P321" s="6">
        <v>0.73</v>
      </c>
      <c r="Q321" s="5">
        <v>1438.4649999999999</v>
      </c>
      <c r="R321" s="7">
        <v>9.92</v>
      </c>
      <c r="S321" s="5">
        <v>12039.16</v>
      </c>
      <c r="Z321" s="9">
        <v>0.19</v>
      </c>
      <c r="AA321" s="5">
        <v>27.670649999999991</v>
      </c>
      <c r="AB321" s="10">
        <v>11.14</v>
      </c>
      <c r="AC321" s="5">
        <v>1460.1755000000001</v>
      </c>
      <c r="AL321" s="5" t="str">
        <f t="shared" si="49"/>
        <v/>
      </c>
      <c r="AN321" s="5" t="str">
        <f t="shared" si="50"/>
        <v/>
      </c>
      <c r="AP321" s="5" t="str">
        <f t="shared" si="51"/>
        <v/>
      </c>
      <c r="AS321" s="5">
        <f t="shared" si="47"/>
        <v>14965.471149999999</v>
      </c>
      <c r="AT321" s="5">
        <f t="shared" si="43"/>
        <v>10849.96658375</v>
      </c>
      <c r="AU321" s="11">
        <f t="shared" si="44"/>
        <v>9.6174369249161173E-2</v>
      </c>
      <c r="AV321" s="5">
        <f t="shared" si="48"/>
        <v>96.174369249161174</v>
      </c>
    </row>
    <row r="322" spans="1:48" x14ac:dyDescent="0.3">
      <c r="A322" s="1" t="s">
        <v>324</v>
      </c>
      <c r="B322" s="1" t="s">
        <v>239</v>
      </c>
      <c r="C322" s="1" t="s">
        <v>240</v>
      </c>
      <c r="D322" s="1" t="s">
        <v>63</v>
      </c>
      <c r="E322" s="1" t="s">
        <v>84</v>
      </c>
      <c r="F322" s="1" t="s">
        <v>325</v>
      </c>
      <c r="G322" s="1" t="s">
        <v>173</v>
      </c>
      <c r="H322" s="1" t="s">
        <v>56</v>
      </c>
      <c r="I322" s="2">
        <v>85.516757696699997</v>
      </c>
      <c r="J322" s="2">
        <v>29.5</v>
      </c>
      <c r="K322" s="2">
        <f t="shared" si="45"/>
        <v>2.9</v>
      </c>
      <c r="L322" s="2">
        <f t="shared" si="46"/>
        <v>26.6</v>
      </c>
      <c r="M322" s="3">
        <v>26.6</v>
      </c>
      <c r="P322" s="6">
        <v>0.06</v>
      </c>
      <c r="Q322" s="5">
        <v>118.23</v>
      </c>
      <c r="R322" s="7">
        <v>2.84</v>
      </c>
      <c r="S322" s="5">
        <v>3446.6950000000002</v>
      </c>
      <c r="AL322" s="5" t="str">
        <f t="shared" si="49"/>
        <v/>
      </c>
      <c r="AN322" s="5" t="str">
        <f t="shared" si="50"/>
        <v/>
      </c>
      <c r="AP322" s="5" t="str">
        <f t="shared" si="51"/>
        <v/>
      </c>
      <c r="AS322" s="5">
        <f t="shared" si="47"/>
        <v>3564.9250000000002</v>
      </c>
      <c r="AT322" s="5">
        <f t="shared" si="43"/>
        <v>2584.5706249999998</v>
      </c>
      <c r="AU322" s="11">
        <f t="shared" si="44"/>
        <v>2.2909697253037431E-2</v>
      </c>
      <c r="AV322" s="5">
        <f t="shared" si="48"/>
        <v>22.909697253037429</v>
      </c>
    </row>
    <row r="323" spans="1:48" x14ac:dyDescent="0.3">
      <c r="A323" s="1" t="s">
        <v>326</v>
      </c>
      <c r="B323" s="1" t="s">
        <v>327</v>
      </c>
      <c r="C323" s="1" t="s">
        <v>328</v>
      </c>
      <c r="D323" s="1" t="s">
        <v>329</v>
      </c>
      <c r="E323" s="1" t="s">
        <v>58</v>
      </c>
      <c r="F323" s="1" t="s">
        <v>325</v>
      </c>
      <c r="G323" s="1" t="s">
        <v>173</v>
      </c>
      <c r="H323" s="1" t="s">
        <v>56</v>
      </c>
      <c r="I323" s="2">
        <v>24.6963031087</v>
      </c>
      <c r="J323" s="2">
        <v>22.54</v>
      </c>
      <c r="K323" s="2">
        <f t="shared" si="45"/>
        <v>6.18</v>
      </c>
      <c r="L323" s="2">
        <f t="shared" si="46"/>
        <v>0</v>
      </c>
      <c r="R323" s="7">
        <v>6.18</v>
      </c>
      <c r="S323" s="5">
        <v>7500.2024999999994</v>
      </c>
      <c r="AL323" s="5" t="str">
        <f t="shared" si="49"/>
        <v/>
      </c>
      <c r="AN323" s="5" t="str">
        <f t="shared" si="50"/>
        <v/>
      </c>
      <c r="AP323" s="5" t="str">
        <f t="shared" si="51"/>
        <v/>
      </c>
      <c r="AS323" s="5">
        <f t="shared" si="47"/>
        <v>7500.2024999999994</v>
      </c>
      <c r="AT323" s="5">
        <f t="shared" ref="AT323:AT386" si="52">$AS$480*(AU323/100)</f>
        <v>5437.6468125000001</v>
      </c>
      <c r="AU323" s="11">
        <f t="shared" ref="AU323:AU386" si="53">(AS323/$AS$480)*72.5</f>
        <v>4.8199434381221054E-2</v>
      </c>
      <c r="AV323" s="5">
        <f t="shared" si="48"/>
        <v>48.199434381221053</v>
      </c>
    </row>
    <row r="324" spans="1:48" x14ac:dyDescent="0.3">
      <c r="A324" s="1" t="s">
        <v>330</v>
      </c>
      <c r="B324" s="1" t="s">
        <v>111</v>
      </c>
      <c r="C324" s="1" t="s">
        <v>112</v>
      </c>
      <c r="D324" s="1" t="s">
        <v>113</v>
      </c>
      <c r="E324" s="1" t="s">
        <v>85</v>
      </c>
      <c r="F324" s="1" t="s">
        <v>325</v>
      </c>
      <c r="G324" s="1" t="s">
        <v>173</v>
      </c>
      <c r="H324" s="1" t="s">
        <v>56</v>
      </c>
      <c r="I324" s="2">
        <v>75.674404976600002</v>
      </c>
      <c r="J324" s="2">
        <v>38.82</v>
      </c>
      <c r="K324" s="2">
        <f t="shared" ref="K324:K387" si="54">SUM(N324,P324,R324,T324,V324,X324,Z324,AB324,AE324,AG324,AI324)</f>
        <v>0</v>
      </c>
      <c r="L324" s="2">
        <f t="shared" ref="L324:L387" si="55">SUM(M324,AD324,AK324,AM324,AO324,AQ324,AR324)</f>
        <v>38.81</v>
      </c>
      <c r="AL324" s="5" t="str">
        <f t="shared" si="49"/>
        <v/>
      </c>
      <c r="AM324" s="3">
        <v>1.32</v>
      </c>
      <c r="AP324" s="5" t="str">
        <f t="shared" si="51"/>
        <v/>
      </c>
      <c r="AQ324" s="2">
        <v>1.93</v>
      </c>
      <c r="AR324" s="2">
        <v>35.56</v>
      </c>
      <c r="AS324" s="5">
        <f t="shared" ref="AS324:AS387" si="56">SUM(O324,Q324,S324,U324,W324,Y324,AA324,AC324,AF324,AH324,AJ324)</f>
        <v>0</v>
      </c>
      <c r="AT324" s="5">
        <f t="shared" si="52"/>
        <v>0</v>
      </c>
      <c r="AU324" s="11">
        <f t="shared" si="53"/>
        <v>0</v>
      </c>
      <c r="AV324" s="5">
        <f t="shared" ref="AV324:AV387" si="57">(AU324/100)*$AV$1</f>
        <v>0</v>
      </c>
    </row>
    <row r="325" spans="1:48" x14ac:dyDescent="0.3">
      <c r="A325" s="1" t="s">
        <v>330</v>
      </c>
      <c r="B325" s="1" t="s">
        <v>111</v>
      </c>
      <c r="C325" s="1" t="s">
        <v>112</v>
      </c>
      <c r="D325" s="1" t="s">
        <v>113</v>
      </c>
      <c r="E325" s="1" t="s">
        <v>81</v>
      </c>
      <c r="F325" s="1" t="s">
        <v>325</v>
      </c>
      <c r="G325" s="1" t="s">
        <v>173</v>
      </c>
      <c r="H325" s="1" t="s">
        <v>56</v>
      </c>
      <c r="I325" s="2">
        <v>75.674404976600002</v>
      </c>
      <c r="J325" s="2">
        <v>26.45</v>
      </c>
      <c r="K325" s="2">
        <f t="shared" si="54"/>
        <v>0</v>
      </c>
      <c r="L325" s="2">
        <f t="shared" si="55"/>
        <v>26.45</v>
      </c>
      <c r="AL325" s="5" t="str">
        <f t="shared" si="49"/>
        <v/>
      </c>
      <c r="AM325" s="3">
        <v>1.05</v>
      </c>
      <c r="AP325" s="5" t="str">
        <f t="shared" si="51"/>
        <v/>
      </c>
      <c r="AQ325" s="2">
        <v>1.58</v>
      </c>
      <c r="AR325" s="2">
        <v>23.82</v>
      </c>
      <c r="AS325" s="5">
        <f t="shared" si="56"/>
        <v>0</v>
      </c>
      <c r="AT325" s="5">
        <f t="shared" si="52"/>
        <v>0</v>
      </c>
      <c r="AU325" s="11">
        <f t="shared" si="53"/>
        <v>0</v>
      </c>
      <c r="AV325" s="5">
        <f t="shared" si="57"/>
        <v>0</v>
      </c>
    </row>
    <row r="326" spans="1:48" x14ac:dyDescent="0.3">
      <c r="A326" s="1" t="s">
        <v>330</v>
      </c>
      <c r="B326" s="1" t="s">
        <v>111</v>
      </c>
      <c r="C326" s="1" t="s">
        <v>112</v>
      </c>
      <c r="D326" s="1" t="s">
        <v>113</v>
      </c>
      <c r="E326" s="1" t="s">
        <v>84</v>
      </c>
      <c r="F326" s="1" t="s">
        <v>325</v>
      </c>
      <c r="G326" s="1" t="s">
        <v>173</v>
      </c>
      <c r="H326" s="1" t="s">
        <v>56</v>
      </c>
      <c r="I326" s="2">
        <v>75.674404976600002</v>
      </c>
      <c r="J326" s="2">
        <v>5.76</v>
      </c>
      <c r="K326" s="2">
        <f t="shared" si="54"/>
        <v>0</v>
      </c>
      <c r="L326" s="2">
        <f t="shared" si="55"/>
        <v>5.76</v>
      </c>
      <c r="AL326" s="5" t="str">
        <f t="shared" si="49"/>
        <v/>
      </c>
      <c r="AP326" s="5" t="str">
        <f t="shared" si="51"/>
        <v/>
      </c>
      <c r="AR326" s="2">
        <v>5.76</v>
      </c>
      <c r="AS326" s="5">
        <f t="shared" si="56"/>
        <v>0</v>
      </c>
      <c r="AT326" s="5">
        <f t="shared" si="52"/>
        <v>0</v>
      </c>
      <c r="AU326" s="11">
        <f t="shared" si="53"/>
        <v>0</v>
      </c>
      <c r="AV326" s="5">
        <f t="shared" si="57"/>
        <v>0</v>
      </c>
    </row>
    <row r="327" spans="1:48" x14ac:dyDescent="0.3">
      <c r="A327" s="1" t="s">
        <v>331</v>
      </c>
      <c r="B327" s="1" t="s">
        <v>332</v>
      </c>
      <c r="C327" s="1" t="s">
        <v>333</v>
      </c>
      <c r="D327" s="1" t="s">
        <v>63</v>
      </c>
      <c r="E327" s="1" t="s">
        <v>81</v>
      </c>
      <c r="F327" s="1" t="s">
        <v>325</v>
      </c>
      <c r="G327" s="1" t="s">
        <v>173</v>
      </c>
      <c r="H327" s="1" t="s">
        <v>56</v>
      </c>
      <c r="I327" s="2">
        <v>9.4917666338799993</v>
      </c>
      <c r="J327" s="2">
        <v>2.86</v>
      </c>
      <c r="K327" s="2">
        <f t="shared" si="54"/>
        <v>2.85</v>
      </c>
      <c r="L327" s="2">
        <f t="shared" si="55"/>
        <v>0</v>
      </c>
      <c r="Z327" s="9">
        <v>0.66</v>
      </c>
      <c r="AA327" s="5">
        <v>96.119100000000003</v>
      </c>
      <c r="AB327" s="10">
        <v>2.19</v>
      </c>
      <c r="AC327" s="5">
        <v>287.05425000000002</v>
      </c>
      <c r="AL327" s="5" t="str">
        <f t="shared" si="49"/>
        <v/>
      </c>
      <c r="AN327" s="5" t="str">
        <f t="shared" si="50"/>
        <v/>
      </c>
      <c r="AP327" s="5" t="str">
        <f t="shared" si="51"/>
        <v/>
      </c>
      <c r="AS327" s="5">
        <f t="shared" si="56"/>
        <v>383.17335000000003</v>
      </c>
      <c r="AT327" s="5">
        <f t="shared" si="52"/>
        <v>277.80067874999997</v>
      </c>
      <c r="AU327" s="11">
        <f t="shared" si="53"/>
        <v>2.4624320129966689E-3</v>
      </c>
      <c r="AV327" s="5">
        <f t="shared" si="57"/>
        <v>2.4624320129966688</v>
      </c>
    </row>
    <row r="328" spans="1:48" x14ac:dyDescent="0.3">
      <c r="A328" s="1" t="s">
        <v>331</v>
      </c>
      <c r="B328" s="1" t="s">
        <v>332</v>
      </c>
      <c r="C328" s="1" t="s">
        <v>333</v>
      </c>
      <c r="D328" s="1" t="s">
        <v>63</v>
      </c>
      <c r="E328" s="1" t="s">
        <v>87</v>
      </c>
      <c r="F328" s="1" t="s">
        <v>325</v>
      </c>
      <c r="G328" s="1" t="s">
        <v>173</v>
      </c>
      <c r="H328" s="1" t="s">
        <v>56</v>
      </c>
      <c r="I328" s="2">
        <v>9.4917666338799993</v>
      </c>
      <c r="J328" s="2">
        <v>5.59</v>
      </c>
      <c r="K328" s="2">
        <f t="shared" si="54"/>
        <v>5.59</v>
      </c>
      <c r="L328" s="2">
        <f t="shared" si="55"/>
        <v>0</v>
      </c>
      <c r="Z328" s="9">
        <v>2.06</v>
      </c>
      <c r="AA328" s="5">
        <v>300.00810000000001</v>
      </c>
      <c r="AB328" s="10">
        <v>3.53</v>
      </c>
      <c r="AC328" s="5">
        <v>462.69475000000011</v>
      </c>
      <c r="AL328" s="5" t="str">
        <f t="shared" si="49"/>
        <v/>
      </c>
      <c r="AN328" s="5" t="str">
        <f t="shared" si="50"/>
        <v/>
      </c>
      <c r="AP328" s="5" t="str">
        <f t="shared" si="51"/>
        <v/>
      </c>
      <c r="AS328" s="5">
        <f t="shared" si="56"/>
        <v>762.70285000000013</v>
      </c>
      <c r="AT328" s="5">
        <f t="shared" si="52"/>
        <v>552.95956625000008</v>
      </c>
      <c r="AU328" s="11">
        <f t="shared" si="53"/>
        <v>4.9014471237203644E-3</v>
      </c>
      <c r="AV328" s="5">
        <f t="shared" si="57"/>
        <v>4.9014471237203647</v>
      </c>
    </row>
    <row r="329" spans="1:48" x14ac:dyDescent="0.3">
      <c r="A329" s="1" t="s">
        <v>334</v>
      </c>
      <c r="B329" s="1" t="s">
        <v>327</v>
      </c>
      <c r="C329" s="1" t="s">
        <v>328</v>
      </c>
      <c r="D329" s="1" t="s">
        <v>329</v>
      </c>
      <c r="E329" s="1" t="s">
        <v>53</v>
      </c>
      <c r="F329" s="1" t="s">
        <v>325</v>
      </c>
      <c r="G329" s="1" t="s">
        <v>173</v>
      </c>
      <c r="H329" s="1" t="s">
        <v>56</v>
      </c>
      <c r="I329" s="2">
        <v>118.241932355</v>
      </c>
      <c r="J329" s="2">
        <v>38.43</v>
      </c>
      <c r="K329" s="2">
        <f t="shared" si="54"/>
        <v>9.27</v>
      </c>
      <c r="L329" s="2">
        <f t="shared" si="55"/>
        <v>0.16</v>
      </c>
      <c r="P329" s="6">
        <v>0.03</v>
      </c>
      <c r="Q329" s="5">
        <v>59.114999999999988</v>
      </c>
      <c r="R329" s="7">
        <v>9.24</v>
      </c>
      <c r="S329" s="5">
        <v>11213.895</v>
      </c>
      <c r="AL329" s="5" t="str">
        <f t="shared" si="49"/>
        <v/>
      </c>
      <c r="AM329" s="3">
        <v>0.16</v>
      </c>
      <c r="AN329" s="5">
        <f t="shared" si="50"/>
        <v>830.08</v>
      </c>
      <c r="AP329" s="5" t="str">
        <f t="shared" si="51"/>
        <v/>
      </c>
      <c r="AS329" s="5">
        <f t="shared" si="56"/>
        <v>11273.01</v>
      </c>
      <c r="AT329" s="5">
        <f t="shared" si="52"/>
        <v>8172.9322499999998</v>
      </c>
      <c r="AU329" s="11">
        <f t="shared" si="53"/>
        <v>7.2445071419584839E-2</v>
      </c>
      <c r="AV329" s="5">
        <f t="shared" si="57"/>
        <v>72.445071419584835</v>
      </c>
    </row>
    <row r="330" spans="1:48" x14ac:dyDescent="0.3">
      <c r="A330" s="1" t="s">
        <v>334</v>
      </c>
      <c r="B330" s="1" t="s">
        <v>327</v>
      </c>
      <c r="C330" s="1" t="s">
        <v>328</v>
      </c>
      <c r="D330" s="1" t="s">
        <v>329</v>
      </c>
      <c r="E330" s="1" t="s">
        <v>57</v>
      </c>
      <c r="F330" s="1" t="s">
        <v>325</v>
      </c>
      <c r="G330" s="1" t="s">
        <v>173</v>
      </c>
      <c r="H330" s="1" t="s">
        <v>56</v>
      </c>
      <c r="I330" s="2">
        <v>118.241932355</v>
      </c>
      <c r="J330" s="2">
        <v>39.26</v>
      </c>
      <c r="K330" s="2">
        <f t="shared" si="54"/>
        <v>35.43</v>
      </c>
      <c r="L330" s="2">
        <f t="shared" si="55"/>
        <v>1.3399999999999999</v>
      </c>
      <c r="P330" s="6">
        <v>5.27</v>
      </c>
      <c r="Q330" s="5">
        <v>10384.535</v>
      </c>
      <c r="R330" s="7">
        <v>30.16</v>
      </c>
      <c r="S330" s="5">
        <v>36602.93</v>
      </c>
      <c r="AL330" s="5" t="str">
        <f t="shared" si="49"/>
        <v/>
      </c>
      <c r="AM330" s="3">
        <v>0.51</v>
      </c>
      <c r="AN330" s="5">
        <f t="shared" si="50"/>
        <v>2645.88</v>
      </c>
      <c r="AP330" s="5" t="str">
        <f t="shared" si="51"/>
        <v/>
      </c>
      <c r="AQ330" s="2">
        <v>0.83</v>
      </c>
      <c r="AS330" s="5">
        <f t="shared" si="56"/>
        <v>46987.464999999997</v>
      </c>
      <c r="AT330" s="5">
        <f t="shared" si="52"/>
        <v>34065.912124999995</v>
      </c>
      <c r="AU330" s="11">
        <f t="shared" si="53"/>
        <v>0.3019610785185361</v>
      </c>
      <c r="AV330" s="5">
        <f t="shared" si="57"/>
        <v>301.96107851853611</v>
      </c>
    </row>
    <row r="331" spans="1:48" x14ac:dyDescent="0.3">
      <c r="A331" s="1" t="s">
        <v>334</v>
      </c>
      <c r="B331" s="1" t="s">
        <v>327</v>
      </c>
      <c r="C331" s="1" t="s">
        <v>328</v>
      </c>
      <c r="D331" s="1" t="s">
        <v>329</v>
      </c>
      <c r="E331" s="1" t="s">
        <v>59</v>
      </c>
      <c r="F331" s="1" t="s">
        <v>325</v>
      </c>
      <c r="G331" s="1" t="s">
        <v>173</v>
      </c>
      <c r="H331" s="1" t="s">
        <v>56</v>
      </c>
      <c r="I331" s="2">
        <v>118.241932355</v>
      </c>
      <c r="J331" s="2">
        <v>36.97</v>
      </c>
      <c r="K331" s="2">
        <f t="shared" si="54"/>
        <v>9.17</v>
      </c>
      <c r="L331" s="2">
        <f t="shared" si="55"/>
        <v>0.06</v>
      </c>
      <c r="R331" s="7">
        <v>9.17</v>
      </c>
      <c r="S331" s="5">
        <v>11128.94125</v>
      </c>
      <c r="AL331" s="5" t="str">
        <f t="shared" si="49"/>
        <v/>
      </c>
      <c r="AM331" s="3">
        <v>0.06</v>
      </c>
      <c r="AN331" s="5">
        <f t="shared" si="50"/>
        <v>311.27999999999997</v>
      </c>
      <c r="AP331" s="5" t="str">
        <f t="shared" si="51"/>
        <v/>
      </c>
      <c r="AS331" s="5">
        <f t="shared" si="56"/>
        <v>11128.94125</v>
      </c>
      <c r="AT331" s="5">
        <f t="shared" si="52"/>
        <v>8068.4824062500002</v>
      </c>
      <c r="AU331" s="11">
        <f t="shared" si="53"/>
        <v>7.1519225449158105E-2</v>
      </c>
      <c r="AV331" s="5">
        <f t="shared" si="57"/>
        <v>71.5192254491581</v>
      </c>
    </row>
    <row r="332" spans="1:48" x14ac:dyDescent="0.3">
      <c r="A332" s="1" t="s">
        <v>335</v>
      </c>
      <c r="B332" s="1" t="s">
        <v>243</v>
      </c>
      <c r="C332" s="1" t="s">
        <v>244</v>
      </c>
      <c r="D332" s="1" t="s">
        <v>73</v>
      </c>
      <c r="E332" s="1" t="s">
        <v>98</v>
      </c>
      <c r="F332" s="1" t="s">
        <v>325</v>
      </c>
      <c r="G332" s="1" t="s">
        <v>173</v>
      </c>
      <c r="H332" s="1" t="s">
        <v>56</v>
      </c>
      <c r="I332" s="2">
        <v>281.96716168099999</v>
      </c>
      <c r="J332" s="2">
        <v>40.380000000000003</v>
      </c>
      <c r="K332" s="2">
        <f t="shared" si="54"/>
        <v>24.32</v>
      </c>
      <c r="L332" s="2">
        <f t="shared" si="55"/>
        <v>8.35</v>
      </c>
      <c r="M332" s="3">
        <v>8.35</v>
      </c>
      <c r="R332" s="7">
        <v>24.32</v>
      </c>
      <c r="S332" s="5">
        <v>29515.360000000001</v>
      </c>
      <c r="AL332" s="5" t="str">
        <f t="shared" si="49"/>
        <v/>
      </c>
      <c r="AN332" s="5" t="str">
        <f t="shared" si="50"/>
        <v/>
      </c>
      <c r="AP332" s="5" t="str">
        <f t="shared" si="51"/>
        <v/>
      </c>
      <c r="AS332" s="5">
        <f t="shared" si="56"/>
        <v>29515.360000000001</v>
      </c>
      <c r="AT332" s="5">
        <f t="shared" si="52"/>
        <v>21398.636000000002</v>
      </c>
      <c r="AU332" s="11">
        <f t="shared" si="53"/>
        <v>0.18967803303419029</v>
      </c>
      <c r="AV332" s="5">
        <f t="shared" si="57"/>
        <v>189.67803303419029</v>
      </c>
    </row>
    <row r="333" spans="1:48" x14ac:dyDescent="0.3">
      <c r="A333" s="1" t="s">
        <v>335</v>
      </c>
      <c r="B333" s="1" t="s">
        <v>243</v>
      </c>
      <c r="C333" s="1" t="s">
        <v>244</v>
      </c>
      <c r="D333" s="1" t="s">
        <v>73</v>
      </c>
      <c r="E333" s="1" t="s">
        <v>89</v>
      </c>
      <c r="F333" s="1" t="s">
        <v>325</v>
      </c>
      <c r="G333" s="1" t="s">
        <v>173</v>
      </c>
      <c r="H333" s="1" t="s">
        <v>56</v>
      </c>
      <c r="I333" s="2">
        <v>281.96716168099999</v>
      </c>
      <c r="J333" s="2">
        <v>39.08</v>
      </c>
      <c r="K333" s="2">
        <f t="shared" si="54"/>
        <v>23.91</v>
      </c>
      <c r="L333" s="2">
        <f t="shared" si="55"/>
        <v>15.17</v>
      </c>
      <c r="M333" s="3">
        <v>15.17</v>
      </c>
      <c r="R333" s="7">
        <v>23.91</v>
      </c>
      <c r="S333" s="5">
        <v>29017.77375</v>
      </c>
      <c r="AL333" s="5" t="str">
        <f t="shared" si="49"/>
        <v/>
      </c>
      <c r="AN333" s="5" t="str">
        <f t="shared" si="50"/>
        <v/>
      </c>
      <c r="AP333" s="5" t="str">
        <f t="shared" si="51"/>
        <v/>
      </c>
      <c r="AS333" s="5">
        <f t="shared" si="56"/>
        <v>29017.77375</v>
      </c>
      <c r="AT333" s="5">
        <f t="shared" si="52"/>
        <v>21037.885968750001</v>
      </c>
      <c r="AU333" s="11">
        <f t="shared" si="53"/>
        <v>0.18648033593122901</v>
      </c>
      <c r="AV333" s="5">
        <f t="shared" si="57"/>
        <v>186.48033593122901</v>
      </c>
    </row>
    <row r="334" spans="1:48" x14ac:dyDescent="0.3">
      <c r="A334" s="1" t="s">
        <v>335</v>
      </c>
      <c r="B334" s="1" t="s">
        <v>243</v>
      </c>
      <c r="C334" s="1" t="s">
        <v>244</v>
      </c>
      <c r="D334" s="1" t="s">
        <v>73</v>
      </c>
      <c r="E334" s="1" t="s">
        <v>100</v>
      </c>
      <c r="F334" s="1" t="s">
        <v>325</v>
      </c>
      <c r="G334" s="1" t="s">
        <v>173</v>
      </c>
      <c r="H334" s="1" t="s">
        <v>56</v>
      </c>
      <c r="I334" s="2">
        <v>281.96716168099999</v>
      </c>
      <c r="J334" s="2">
        <v>38.090000000000003</v>
      </c>
      <c r="K334" s="2">
        <f t="shared" si="54"/>
        <v>24.37</v>
      </c>
      <c r="L334" s="2">
        <f t="shared" si="55"/>
        <v>11.91</v>
      </c>
      <c r="M334" s="3">
        <v>11.91</v>
      </c>
      <c r="R334" s="7">
        <v>24.37</v>
      </c>
      <c r="S334" s="5">
        <v>29576.041249999998</v>
      </c>
      <c r="AL334" s="5" t="str">
        <f t="shared" si="49"/>
        <v/>
      </c>
      <c r="AN334" s="5" t="str">
        <f t="shared" si="50"/>
        <v/>
      </c>
      <c r="AP334" s="5" t="str">
        <f t="shared" si="51"/>
        <v/>
      </c>
      <c r="AS334" s="5">
        <f t="shared" si="56"/>
        <v>29576.041249999998</v>
      </c>
      <c r="AT334" s="5">
        <f t="shared" si="52"/>
        <v>21442.62990625</v>
      </c>
      <c r="AU334" s="11">
        <f t="shared" si="53"/>
        <v>0.19006799609552702</v>
      </c>
      <c r="AV334" s="5">
        <f t="shared" si="57"/>
        <v>190.06799609552701</v>
      </c>
    </row>
    <row r="335" spans="1:48" x14ac:dyDescent="0.3">
      <c r="A335" s="1" t="s">
        <v>335</v>
      </c>
      <c r="B335" s="1" t="s">
        <v>243</v>
      </c>
      <c r="C335" s="1" t="s">
        <v>244</v>
      </c>
      <c r="D335" s="1" t="s">
        <v>73</v>
      </c>
      <c r="E335" s="1" t="s">
        <v>94</v>
      </c>
      <c r="F335" s="1" t="s">
        <v>325</v>
      </c>
      <c r="G335" s="1" t="s">
        <v>173</v>
      </c>
      <c r="H335" s="1" t="s">
        <v>56</v>
      </c>
      <c r="I335" s="2">
        <v>281.96716168099999</v>
      </c>
      <c r="J335" s="2">
        <v>39.340000000000003</v>
      </c>
      <c r="K335" s="2">
        <f t="shared" si="54"/>
        <v>1.18</v>
      </c>
      <c r="L335" s="2">
        <f t="shared" si="55"/>
        <v>0</v>
      </c>
      <c r="R335" s="7">
        <v>1.18</v>
      </c>
      <c r="S335" s="5">
        <v>1432.0775000000001</v>
      </c>
      <c r="AL335" s="5" t="str">
        <f t="shared" si="49"/>
        <v/>
      </c>
      <c r="AN335" s="5" t="str">
        <f t="shared" si="50"/>
        <v/>
      </c>
      <c r="AP335" s="5" t="str">
        <f t="shared" si="51"/>
        <v/>
      </c>
      <c r="AS335" s="5">
        <f t="shared" si="56"/>
        <v>1432.0775000000001</v>
      </c>
      <c r="AT335" s="5">
        <f t="shared" si="52"/>
        <v>1038.2561875000001</v>
      </c>
      <c r="AU335" s="11">
        <f t="shared" si="53"/>
        <v>9.2031282475470624E-3</v>
      </c>
      <c r="AV335" s="5">
        <f t="shared" si="57"/>
        <v>9.2031282475470633</v>
      </c>
    </row>
    <row r="336" spans="1:48" x14ac:dyDescent="0.3">
      <c r="A336" s="1" t="s">
        <v>335</v>
      </c>
      <c r="B336" s="1" t="s">
        <v>243</v>
      </c>
      <c r="C336" s="1" t="s">
        <v>244</v>
      </c>
      <c r="D336" s="1" t="s">
        <v>73</v>
      </c>
      <c r="E336" s="1" t="s">
        <v>66</v>
      </c>
      <c r="F336" s="1" t="s">
        <v>325</v>
      </c>
      <c r="G336" s="1" t="s">
        <v>173</v>
      </c>
      <c r="H336" s="1" t="s">
        <v>56</v>
      </c>
      <c r="I336" s="2">
        <v>281.96716168099999</v>
      </c>
      <c r="J336" s="2">
        <v>40.03</v>
      </c>
      <c r="K336" s="2">
        <f t="shared" si="54"/>
        <v>4.8</v>
      </c>
      <c r="L336" s="2">
        <f t="shared" si="55"/>
        <v>0.93</v>
      </c>
      <c r="M336" s="3">
        <v>0.93</v>
      </c>
      <c r="R336" s="7">
        <v>4.3899999999999997</v>
      </c>
      <c r="S336" s="5">
        <v>5327.8137499999993</v>
      </c>
      <c r="AB336" s="10">
        <v>0.41</v>
      </c>
      <c r="AC336" s="5">
        <v>53.740750000000013</v>
      </c>
      <c r="AL336" s="5" t="str">
        <f t="shared" si="49"/>
        <v/>
      </c>
      <c r="AN336" s="5" t="str">
        <f t="shared" si="50"/>
        <v/>
      </c>
      <c r="AP336" s="5" t="str">
        <f t="shared" si="51"/>
        <v/>
      </c>
      <c r="AS336" s="5">
        <f t="shared" si="56"/>
        <v>5381.5544999999993</v>
      </c>
      <c r="AT336" s="5">
        <f t="shared" si="52"/>
        <v>3901.6270124999992</v>
      </c>
      <c r="AU336" s="11">
        <f t="shared" si="53"/>
        <v>3.4584117294395027E-2</v>
      </c>
      <c r="AV336" s="5">
        <f t="shared" si="57"/>
        <v>34.584117294395028</v>
      </c>
    </row>
    <row r="337" spans="1:48" x14ac:dyDescent="0.3">
      <c r="A337" s="1" t="s">
        <v>336</v>
      </c>
      <c r="B337" s="1" t="s">
        <v>179</v>
      </c>
      <c r="C337" s="1" t="s">
        <v>180</v>
      </c>
      <c r="D337" s="1" t="s">
        <v>73</v>
      </c>
      <c r="E337" s="1" t="s">
        <v>81</v>
      </c>
      <c r="F337" s="1" t="s">
        <v>337</v>
      </c>
      <c r="G337" s="1" t="s">
        <v>173</v>
      </c>
      <c r="H337" s="1" t="s">
        <v>56</v>
      </c>
      <c r="I337" s="2">
        <v>80.088358438900002</v>
      </c>
      <c r="J337" s="2">
        <v>37.71</v>
      </c>
      <c r="K337" s="2">
        <f t="shared" si="54"/>
        <v>24.58</v>
      </c>
      <c r="L337" s="2">
        <f t="shared" si="55"/>
        <v>0</v>
      </c>
      <c r="R337" s="7">
        <v>24.58</v>
      </c>
      <c r="S337" s="5">
        <v>29830.9025</v>
      </c>
      <c r="AL337" s="5" t="str">
        <f t="shared" si="49"/>
        <v/>
      </c>
      <c r="AN337" s="5" t="str">
        <f t="shared" si="50"/>
        <v/>
      </c>
      <c r="AP337" s="5" t="str">
        <f t="shared" si="51"/>
        <v/>
      </c>
      <c r="AS337" s="5">
        <f t="shared" si="56"/>
        <v>29830.9025</v>
      </c>
      <c r="AT337" s="5">
        <f t="shared" si="52"/>
        <v>21627.404312499999</v>
      </c>
      <c r="AU337" s="11">
        <f t="shared" si="53"/>
        <v>0.19170584095314133</v>
      </c>
      <c r="AV337" s="5">
        <f t="shared" si="57"/>
        <v>191.70584095314132</v>
      </c>
    </row>
    <row r="338" spans="1:48" x14ac:dyDescent="0.3">
      <c r="A338" s="1" t="s">
        <v>336</v>
      </c>
      <c r="B338" s="1" t="s">
        <v>179</v>
      </c>
      <c r="C338" s="1" t="s">
        <v>180</v>
      </c>
      <c r="D338" s="1" t="s">
        <v>73</v>
      </c>
      <c r="E338" s="1" t="s">
        <v>87</v>
      </c>
      <c r="F338" s="1" t="s">
        <v>337</v>
      </c>
      <c r="G338" s="1" t="s">
        <v>173</v>
      </c>
      <c r="H338" s="1" t="s">
        <v>56</v>
      </c>
      <c r="I338" s="2">
        <v>80.088358438900002</v>
      </c>
      <c r="J338" s="2">
        <v>38.54</v>
      </c>
      <c r="K338" s="2">
        <f t="shared" si="54"/>
        <v>16.02</v>
      </c>
      <c r="L338" s="2">
        <f t="shared" si="55"/>
        <v>0</v>
      </c>
      <c r="R338" s="7">
        <v>16.02</v>
      </c>
      <c r="S338" s="5">
        <v>19442.272499999999</v>
      </c>
      <c r="AL338" s="5" t="str">
        <f t="shared" si="49"/>
        <v/>
      </c>
      <c r="AN338" s="5" t="str">
        <f t="shared" si="50"/>
        <v/>
      </c>
      <c r="AP338" s="5" t="str">
        <f t="shared" si="51"/>
        <v/>
      </c>
      <c r="AS338" s="5">
        <f t="shared" si="56"/>
        <v>19442.272499999999</v>
      </c>
      <c r="AT338" s="5">
        <f t="shared" si="52"/>
        <v>14095.6475625</v>
      </c>
      <c r="AU338" s="11">
        <f t="shared" si="53"/>
        <v>0.12494416485229146</v>
      </c>
      <c r="AV338" s="5">
        <f t="shared" si="57"/>
        <v>124.94416485229146</v>
      </c>
    </row>
    <row r="339" spans="1:48" x14ac:dyDescent="0.3">
      <c r="A339" s="1" t="s">
        <v>338</v>
      </c>
      <c r="B339" s="1" t="s">
        <v>339</v>
      </c>
      <c r="C339" s="1" t="s">
        <v>340</v>
      </c>
      <c r="D339" s="1" t="s">
        <v>63</v>
      </c>
      <c r="E339" s="1" t="s">
        <v>89</v>
      </c>
      <c r="F339" s="1" t="s">
        <v>337</v>
      </c>
      <c r="G339" s="1" t="s">
        <v>173</v>
      </c>
      <c r="H339" s="1" t="s">
        <v>56</v>
      </c>
      <c r="I339" s="2">
        <v>80.279463473500002</v>
      </c>
      <c r="J339" s="2">
        <v>38.61</v>
      </c>
      <c r="K339" s="2">
        <f t="shared" si="54"/>
        <v>23.09</v>
      </c>
      <c r="L339" s="2">
        <f t="shared" si="55"/>
        <v>2.4</v>
      </c>
      <c r="M339" s="3">
        <v>2.4</v>
      </c>
      <c r="R339" s="7">
        <v>23.09</v>
      </c>
      <c r="S339" s="5">
        <v>28022.60125</v>
      </c>
      <c r="AL339" s="5" t="str">
        <f t="shared" si="49"/>
        <v/>
      </c>
      <c r="AN339" s="5" t="str">
        <f t="shared" si="50"/>
        <v/>
      </c>
      <c r="AP339" s="5" t="str">
        <f t="shared" si="51"/>
        <v/>
      </c>
      <c r="AS339" s="5">
        <f t="shared" si="56"/>
        <v>28022.60125</v>
      </c>
      <c r="AT339" s="5">
        <f t="shared" si="52"/>
        <v>20316.385906249998</v>
      </c>
      <c r="AU339" s="11">
        <f t="shared" si="53"/>
        <v>0.18008494172530648</v>
      </c>
      <c r="AV339" s="5">
        <f t="shared" si="57"/>
        <v>180.08494172530646</v>
      </c>
    </row>
    <row r="340" spans="1:48" x14ac:dyDescent="0.3">
      <c r="A340" s="1" t="s">
        <v>338</v>
      </c>
      <c r="B340" s="1" t="s">
        <v>339</v>
      </c>
      <c r="C340" s="1" t="s">
        <v>340</v>
      </c>
      <c r="D340" s="1" t="s">
        <v>63</v>
      </c>
      <c r="E340" s="1" t="s">
        <v>100</v>
      </c>
      <c r="F340" s="1" t="s">
        <v>337</v>
      </c>
      <c r="G340" s="1" t="s">
        <v>173</v>
      </c>
      <c r="H340" s="1" t="s">
        <v>56</v>
      </c>
      <c r="I340" s="2">
        <v>80.279463473500002</v>
      </c>
      <c r="J340" s="2">
        <v>36.619999999999997</v>
      </c>
      <c r="K340" s="2">
        <f t="shared" si="54"/>
        <v>31.46</v>
      </c>
      <c r="L340" s="2">
        <f t="shared" si="55"/>
        <v>0</v>
      </c>
      <c r="R340" s="7">
        <v>31.46</v>
      </c>
      <c r="S340" s="5">
        <v>38180.642500000002</v>
      </c>
      <c r="AL340" s="5" t="str">
        <f t="shared" si="49"/>
        <v/>
      </c>
      <c r="AN340" s="5" t="str">
        <f t="shared" si="50"/>
        <v/>
      </c>
      <c r="AP340" s="5" t="str">
        <f t="shared" si="51"/>
        <v/>
      </c>
      <c r="AS340" s="5">
        <f t="shared" si="56"/>
        <v>38180.642500000002</v>
      </c>
      <c r="AT340" s="5">
        <f t="shared" si="52"/>
        <v>27680.965812500002</v>
      </c>
      <c r="AU340" s="11">
        <f t="shared" si="53"/>
        <v>0.24536475819307677</v>
      </c>
      <c r="AV340" s="5">
        <f t="shared" si="57"/>
        <v>245.36475819307677</v>
      </c>
    </row>
    <row r="341" spans="1:48" x14ac:dyDescent="0.3">
      <c r="A341" s="1" t="s">
        <v>341</v>
      </c>
      <c r="B341" s="1" t="s">
        <v>342</v>
      </c>
      <c r="C341" s="1" t="s">
        <v>343</v>
      </c>
      <c r="D341" s="1" t="s">
        <v>63</v>
      </c>
      <c r="E341" s="1" t="s">
        <v>94</v>
      </c>
      <c r="F341" s="1" t="s">
        <v>337</v>
      </c>
      <c r="G341" s="1" t="s">
        <v>173</v>
      </c>
      <c r="H341" s="1" t="s">
        <v>56</v>
      </c>
      <c r="I341" s="2">
        <v>80.1795009792</v>
      </c>
      <c r="J341" s="2">
        <v>38.01</v>
      </c>
      <c r="K341" s="2">
        <f t="shared" si="54"/>
        <v>0.98</v>
      </c>
      <c r="L341" s="2">
        <f t="shared" si="55"/>
        <v>0</v>
      </c>
      <c r="R341" s="7">
        <v>0.98</v>
      </c>
      <c r="S341" s="5">
        <v>1189.3525</v>
      </c>
      <c r="AL341" s="5" t="str">
        <f t="shared" si="49"/>
        <v/>
      </c>
      <c r="AN341" s="5" t="str">
        <f t="shared" si="50"/>
        <v/>
      </c>
      <c r="AP341" s="5" t="str">
        <f t="shared" si="51"/>
        <v/>
      </c>
      <c r="AS341" s="5">
        <f t="shared" si="56"/>
        <v>1189.3525</v>
      </c>
      <c r="AT341" s="5">
        <f t="shared" si="52"/>
        <v>862.28056250000009</v>
      </c>
      <c r="AU341" s="11">
        <f t="shared" si="53"/>
        <v>7.6432760022001021E-3</v>
      </c>
      <c r="AV341" s="5">
        <f t="shared" si="57"/>
        <v>7.6432760022001025</v>
      </c>
    </row>
    <row r="342" spans="1:48" x14ac:dyDescent="0.3">
      <c r="A342" s="1" t="s">
        <v>344</v>
      </c>
      <c r="B342" s="1" t="s">
        <v>320</v>
      </c>
      <c r="C342" s="1" t="s">
        <v>321</v>
      </c>
      <c r="D342" s="1" t="s">
        <v>63</v>
      </c>
      <c r="E342" s="1" t="s">
        <v>81</v>
      </c>
      <c r="F342" s="1" t="s">
        <v>322</v>
      </c>
      <c r="G342" s="1" t="s">
        <v>173</v>
      </c>
      <c r="H342" s="1" t="s">
        <v>56</v>
      </c>
      <c r="I342" s="2">
        <v>79.795956849700005</v>
      </c>
      <c r="J342" s="2">
        <v>40</v>
      </c>
      <c r="K342" s="2">
        <f t="shared" si="54"/>
        <v>39.86</v>
      </c>
      <c r="L342" s="2">
        <f t="shared" si="55"/>
        <v>0.14000000000000001</v>
      </c>
      <c r="M342" s="3">
        <v>0.14000000000000001</v>
      </c>
      <c r="P342" s="6">
        <v>5.46</v>
      </c>
      <c r="Q342" s="5">
        <v>10758.93</v>
      </c>
      <c r="R342" s="7">
        <v>27.98</v>
      </c>
      <c r="S342" s="5">
        <v>33957.227500000001</v>
      </c>
      <c r="T342" s="8">
        <v>4.99</v>
      </c>
      <c r="U342" s="5">
        <v>1816.7966249999999</v>
      </c>
      <c r="AB342" s="10">
        <v>1.25</v>
      </c>
      <c r="AC342" s="5">
        <v>163.84375</v>
      </c>
      <c r="AE342" s="2">
        <v>0.18</v>
      </c>
      <c r="AF342" s="5">
        <v>23.593499999999999</v>
      </c>
      <c r="AL342" s="5" t="str">
        <f t="shared" si="49"/>
        <v/>
      </c>
      <c r="AN342" s="5" t="str">
        <f t="shared" si="50"/>
        <v/>
      </c>
      <c r="AP342" s="5" t="str">
        <f t="shared" si="51"/>
        <v/>
      </c>
      <c r="AS342" s="5">
        <f t="shared" si="56"/>
        <v>46720.391375000007</v>
      </c>
      <c r="AT342" s="5">
        <f t="shared" si="52"/>
        <v>33872.283746875008</v>
      </c>
      <c r="AU342" s="11">
        <f t="shared" si="53"/>
        <v>0.30024475183760424</v>
      </c>
      <c r="AV342" s="5">
        <f t="shared" si="57"/>
        <v>300.24475183760421</v>
      </c>
    </row>
    <row r="343" spans="1:48" x14ac:dyDescent="0.3">
      <c r="A343" s="1" t="s">
        <v>344</v>
      </c>
      <c r="B343" s="1" t="s">
        <v>320</v>
      </c>
      <c r="C343" s="1" t="s">
        <v>321</v>
      </c>
      <c r="D343" s="1" t="s">
        <v>63</v>
      </c>
      <c r="E343" s="1" t="s">
        <v>87</v>
      </c>
      <c r="F343" s="1" t="s">
        <v>322</v>
      </c>
      <c r="G343" s="1" t="s">
        <v>173</v>
      </c>
      <c r="H343" s="1" t="s">
        <v>56</v>
      </c>
      <c r="I343" s="2">
        <v>79.795956849700005</v>
      </c>
      <c r="J343" s="2">
        <v>39.659999999999997</v>
      </c>
      <c r="K343" s="2">
        <f t="shared" si="54"/>
        <v>37.75</v>
      </c>
      <c r="L343" s="2">
        <f t="shared" si="55"/>
        <v>1.94</v>
      </c>
      <c r="M343" s="3">
        <v>1.94</v>
      </c>
      <c r="R343" s="7">
        <v>36.85</v>
      </c>
      <c r="S343" s="5">
        <v>44722.080000000002</v>
      </c>
      <c r="T343" s="8">
        <v>0.61</v>
      </c>
      <c r="U343" s="5">
        <v>222.09337500000001</v>
      </c>
      <c r="Z343" s="9">
        <v>0.19</v>
      </c>
      <c r="AA343" s="5">
        <v>27.670649999999998</v>
      </c>
      <c r="AB343" s="10">
        <v>0.1</v>
      </c>
      <c r="AC343" s="5">
        <v>13.1075</v>
      </c>
      <c r="AL343" s="5" t="str">
        <f t="shared" si="49"/>
        <v/>
      </c>
      <c r="AN343" s="5" t="str">
        <f t="shared" si="50"/>
        <v/>
      </c>
      <c r="AP343" s="5" t="str">
        <f t="shared" si="51"/>
        <v/>
      </c>
      <c r="AS343" s="5">
        <f t="shared" si="56"/>
        <v>44984.951524999997</v>
      </c>
      <c r="AT343" s="5">
        <f t="shared" si="52"/>
        <v>32614.089855624996</v>
      </c>
      <c r="AU343" s="11">
        <f t="shared" si="53"/>
        <v>0.28909209040311207</v>
      </c>
      <c r="AV343" s="5">
        <f t="shared" si="57"/>
        <v>289.09209040311208</v>
      </c>
    </row>
    <row r="344" spans="1:48" x14ac:dyDescent="0.3">
      <c r="A344" s="1" t="s">
        <v>345</v>
      </c>
      <c r="B344" s="1" t="s">
        <v>131</v>
      </c>
      <c r="C344" s="1" t="s">
        <v>132</v>
      </c>
      <c r="D344" s="1" t="s">
        <v>113</v>
      </c>
      <c r="E344" s="1" t="s">
        <v>57</v>
      </c>
      <c r="F344" s="1" t="s">
        <v>322</v>
      </c>
      <c r="G344" s="1" t="s">
        <v>173</v>
      </c>
      <c r="H344" s="1" t="s">
        <v>56</v>
      </c>
      <c r="I344" s="2">
        <v>114.24219384600001</v>
      </c>
      <c r="J344" s="2">
        <v>32.979999999999997</v>
      </c>
      <c r="K344" s="2">
        <f t="shared" si="54"/>
        <v>0</v>
      </c>
      <c r="L344" s="2">
        <f t="shared" si="55"/>
        <v>32.979999999999997</v>
      </c>
      <c r="AL344" s="5" t="str">
        <f t="shared" si="49"/>
        <v/>
      </c>
      <c r="AN344" s="5" t="str">
        <f t="shared" si="50"/>
        <v/>
      </c>
      <c r="AP344" s="5" t="str">
        <f t="shared" si="51"/>
        <v/>
      </c>
      <c r="AR344" s="2">
        <v>32.979999999999997</v>
      </c>
      <c r="AS344" s="5">
        <f t="shared" si="56"/>
        <v>0</v>
      </c>
      <c r="AT344" s="5">
        <f t="shared" si="52"/>
        <v>0</v>
      </c>
      <c r="AU344" s="11">
        <f t="shared" si="53"/>
        <v>0</v>
      </c>
      <c r="AV344" s="5">
        <f t="shared" si="57"/>
        <v>0</v>
      </c>
    </row>
    <row r="345" spans="1:48" x14ac:dyDescent="0.3">
      <c r="A345" s="1" t="s">
        <v>345</v>
      </c>
      <c r="B345" s="1" t="s">
        <v>131</v>
      </c>
      <c r="C345" s="1" t="s">
        <v>132</v>
      </c>
      <c r="D345" s="1" t="s">
        <v>113</v>
      </c>
      <c r="E345" s="1" t="s">
        <v>58</v>
      </c>
      <c r="F345" s="1" t="s">
        <v>322</v>
      </c>
      <c r="G345" s="1" t="s">
        <v>173</v>
      </c>
      <c r="H345" s="1" t="s">
        <v>56</v>
      </c>
      <c r="I345" s="2">
        <v>114.24219384600001</v>
      </c>
      <c r="J345" s="2">
        <v>35.549999999999997</v>
      </c>
      <c r="K345" s="2">
        <f t="shared" si="54"/>
        <v>0</v>
      </c>
      <c r="L345" s="2">
        <f t="shared" si="55"/>
        <v>35.549999999999997</v>
      </c>
      <c r="AL345" s="5" t="str">
        <f t="shared" si="49"/>
        <v/>
      </c>
      <c r="AN345" s="5" t="str">
        <f t="shared" si="50"/>
        <v/>
      </c>
      <c r="AP345" s="5" t="str">
        <f t="shared" si="51"/>
        <v/>
      </c>
      <c r="AR345" s="2">
        <v>35.549999999999997</v>
      </c>
      <c r="AS345" s="5">
        <f t="shared" si="56"/>
        <v>0</v>
      </c>
      <c r="AT345" s="5">
        <f t="shared" si="52"/>
        <v>0</v>
      </c>
      <c r="AU345" s="11">
        <f t="shared" si="53"/>
        <v>0</v>
      </c>
      <c r="AV345" s="5">
        <f t="shared" si="57"/>
        <v>0</v>
      </c>
    </row>
    <row r="346" spans="1:48" x14ac:dyDescent="0.3">
      <c r="A346" s="1" t="s">
        <v>345</v>
      </c>
      <c r="B346" s="1" t="s">
        <v>131</v>
      </c>
      <c r="C346" s="1" t="s">
        <v>132</v>
      </c>
      <c r="D346" s="1" t="s">
        <v>113</v>
      </c>
      <c r="E346" s="1" t="s">
        <v>85</v>
      </c>
      <c r="F346" s="1" t="s">
        <v>322</v>
      </c>
      <c r="G346" s="1" t="s">
        <v>173</v>
      </c>
      <c r="H346" s="1" t="s">
        <v>56</v>
      </c>
      <c r="I346" s="2">
        <v>114.24219384600001</v>
      </c>
      <c r="J346" s="2">
        <v>18.989999999999998</v>
      </c>
      <c r="K346" s="2">
        <f t="shared" si="54"/>
        <v>0</v>
      </c>
      <c r="L346" s="2">
        <f t="shared" si="55"/>
        <v>18.989999999999998</v>
      </c>
      <c r="AL346" s="5" t="str">
        <f t="shared" si="49"/>
        <v/>
      </c>
      <c r="AN346" s="5" t="str">
        <f t="shared" si="50"/>
        <v/>
      </c>
      <c r="AP346" s="5" t="str">
        <f t="shared" si="51"/>
        <v/>
      </c>
      <c r="AR346" s="2">
        <v>18.989999999999998</v>
      </c>
      <c r="AS346" s="5">
        <f t="shared" si="56"/>
        <v>0</v>
      </c>
      <c r="AT346" s="5">
        <f t="shared" si="52"/>
        <v>0</v>
      </c>
      <c r="AU346" s="11">
        <f t="shared" si="53"/>
        <v>0</v>
      </c>
      <c r="AV346" s="5">
        <f t="shared" si="57"/>
        <v>0</v>
      </c>
    </row>
    <row r="347" spans="1:48" x14ac:dyDescent="0.3">
      <c r="A347" s="1" t="s">
        <v>345</v>
      </c>
      <c r="B347" s="1" t="s">
        <v>131</v>
      </c>
      <c r="C347" s="1" t="s">
        <v>132</v>
      </c>
      <c r="D347" s="1" t="s">
        <v>113</v>
      </c>
      <c r="E347" s="1" t="s">
        <v>84</v>
      </c>
      <c r="F347" s="1" t="s">
        <v>322</v>
      </c>
      <c r="G347" s="1" t="s">
        <v>173</v>
      </c>
      <c r="H347" s="1" t="s">
        <v>56</v>
      </c>
      <c r="I347" s="2">
        <v>114.24219384600001</v>
      </c>
      <c r="J347" s="2">
        <v>26.73</v>
      </c>
      <c r="K347" s="2">
        <f t="shared" si="54"/>
        <v>0</v>
      </c>
      <c r="L347" s="2">
        <f t="shared" si="55"/>
        <v>26.74</v>
      </c>
      <c r="AL347" s="5" t="str">
        <f t="shared" si="49"/>
        <v/>
      </c>
      <c r="AN347" s="5" t="str">
        <f t="shared" si="50"/>
        <v/>
      </c>
      <c r="AP347" s="5" t="str">
        <f t="shared" si="51"/>
        <v/>
      </c>
      <c r="AR347" s="2">
        <v>26.74</v>
      </c>
      <c r="AS347" s="5">
        <f t="shared" si="56"/>
        <v>0</v>
      </c>
      <c r="AT347" s="5">
        <f t="shared" si="52"/>
        <v>0</v>
      </c>
      <c r="AU347" s="11">
        <f t="shared" si="53"/>
        <v>0</v>
      </c>
      <c r="AV347" s="5">
        <f t="shared" si="57"/>
        <v>0</v>
      </c>
    </row>
    <row r="348" spans="1:48" x14ac:dyDescent="0.3">
      <c r="A348" s="1" t="s">
        <v>346</v>
      </c>
      <c r="B348" s="1" t="s">
        <v>320</v>
      </c>
      <c r="C348" s="1" t="s">
        <v>321</v>
      </c>
      <c r="D348" s="1" t="s">
        <v>63</v>
      </c>
      <c r="E348" s="1" t="s">
        <v>57</v>
      </c>
      <c r="F348" s="1" t="s">
        <v>322</v>
      </c>
      <c r="G348" s="1" t="s">
        <v>173</v>
      </c>
      <c r="H348" s="1" t="s">
        <v>56</v>
      </c>
      <c r="I348" s="2">
        <v>42.182966220700003</v>
      </c>
      <c r="J348" s="2">
        <v>6.01</v>
      </c>
      <c r="K348" s="2">
        <f t="shared" si="54"/>
        <v>5.99</v>
      </c>
      <c r="L348" s="2">
        <f t="shared" si="55"/>
        <v>0</v>
      </c>
      <c r="R348" s="7">
        <v>4.34</v>
      </c>
      <c r="S348" s="5">
        <v>5267.1324999999997</v>
      </c>
      <c r="T348" s="8">
        <v>1.54</v>
      </c>
      <c r="U348" s="5">
        <v>560.69475000000011</v>
      </c>
      <c r="AE348" s="2">
        <v>0.11</v>
      </c>
      <c r="AF348" s="5">
        <v>14.41825</v>
      </c>
      <c r="AL348" s="5" t="str">
        <f t="shared" si="49"/>
        <v/>
      </c>
      <c r="AN348" s="5" t="str">
        <f t="shared" si="50"/>
        <v/>
      </c>
      <c r="AP348" s="5" t="str">
        <f t="shared" si="51"/>
        <v/>
      </c>
      <c r="AS348" s="5">
        <f t="shared" si="56"/>
        <v>5842.2455</v>
      </c>
      <c r="AT348" s="5">
        <f t="shared" si="52"/>
        <v>4235.6279875</v>
      </c>
      <c r="AU348" s="11">
        <f t="shared" si="53"/>
        <v>3.7544710108324941E-2</v>
      </c>
      <c r="AV348" s="5">
        <f t="shared" si="57"/>
        <v>37.544710108324942</v>
      </c>
    </row>
    <row r="349" spans="1:48" x14ac:dyDescent="0.3">
      <c r="A349" s="1" t="s">
        <v>346</v>
      </c>
      <c r="B349" s="1" t="s">
        <v>320</v>
      </c>
      <c r="C349" s="1" t="s">
        <v>321</v>
      </c>
      <c r="D349" s="1" t="s">
        <v>63</v>
      </c>
      <c r="E349" s="1" t="s">
        <v>58</v>
      </c>
      <c r="F349" s="1" t="s">
        <v>322</v>
      </c>
      <c r="G349" s="1" t="s">
        <v>173</v>
      </c>
      <c r="H349" s="1" t="s">
        <v>56</v>
      </c>
      <c r="I349" s="2">
        <v>42.182966220700003</v>
      </c>
      <c r="J349" s="2">
        <v>4.55</v>
      </c>
      <c r="K349" s="2">
        <f t="shared" si="54"/>
        <v>4.54</v>
      </c>
      <c r="L349" s="2">
        <f t="shared" si="55"/>
        <v>0</v>
      </c>
      <c r="R349" s="7">
        <v>2.37</v>
      </c>
      <c r="S349" s="5">
        <v>2876.2912500000002</v>
      </c>
      <c r="T349" s="8">
        <v>2.17</v>
      </c>
      <c r="U349" s="5">
        <v>790.06987500000002</v>
      </c>
      <c r="AL349" s="5" t="str">
        <f t="shared" si="49"/>
        <v/>
      </c>
      <c r="AN349" s="5" t="str">
        <f t="shared" si="50"/>
        <v/>
      </c>
      <c r="AP349" s="5" t="str">
        <f t="shared" si="51"/>
        <v/>
      </c>
      <c r="AS349" s="5">
        <f t="shared" si="56"/>
        <v>3666.3611250000004</v>
      </c>
      <c r="AT349" s="5">
        <f t="shared" si="52"/>
        <v>2658.1118156250004</v>
      </c>
      <c r="AU349" s="11">
        <f t="shared" si="53"/>
        <v>2.3561568165965829E-2</v>
      </c>
      <c r="AV349" s="5">
        <f t="shared" si="57"/>
        <v>23.561568165965831</v>
      </c>
    </row>
    <row r="350" spans="1:48" x14ac:dyDescent="0.3">
      <c r="A350" s="1" t="s">
        <v>346</v>
      </c>
      <c r="B350" s="1" t="s">
        <v>320</v>
      </c>
      <c r="C350" s="1" t="s">
        <v>321</v>
      </c>
      <c r="D350" s="1" t="s">
        <v>63</v>
      </c>
      <c r="E350" s="1" t="s">
        <v>85</v>
      </c>
      <c r="F350" s="1" t="s">
        <v>322</v>
      </c>
      <c r="G350" s="1" t="s">
        <v>173</v>
      </c>
      <c r="H350" s="1" t="s">
        <v>56</v>
      </c>
      <c r="I350" s="2">
        <v>42.182966220700003</v>
      </c>
      <c r="J350" s="2">
        <v>18.37</v>
      </c>
      <c r="K350" s="2">
        <f t="shared" si="54"/>
        <v>18.350000000000001</v>
      </c>
      <c r="L350" s="2">
        <f t="shared" si="55"/>
        <v>0</v>
      </c>
      <c r="R350" s="7">
        <v>16.309999999999999</v>
      </c>
      <c r="S350" s="5">
        <v>19794.223750000001</v>
      </c>
      <c r="T350" s="8">
        <v>2.0299999999999998</v>
      </c>
      <c r="U350" s="5">
        <v>739.09762499999999</v>
      </c>
      <c r="AE350" s="2">
        <v>0.01</v>
      </c>
      <c r="AF350" s="5">
        <v>1.3107500000000001</v>
      </c>
      <c r="AL350" s="5" t="str">
        <f t="shared" si="49"/>
        <v/>
      </c>
      <c r="AN350" s="5" t="str">
        <f t="shared" si="50"/>
        <v/>
      </c>
      <c r="AP350" s="5" t="str">
        <f t="shared" si="51"/>
        <v/>
      </c>
      <c r="AS350" s="5">
        <f t="shared" si="56"/>
        <v>20534.632125</v>
      </c>
      <c r="AT350" s="5">
        <f t="shared" si="52"/>
        <v>14887.608290625001</v>
      </c>
      <c r="AU350" s="11">
        <f t="shared" si="53"/>
        <v>0.13196412412217556</v>
      </c>
      <c r="AV350" s="5">
        <f t="shared" si="57"/>
        <v>131.96412412217555</v>
      </c>
    </row>
    <row r="351" spans="1:48" x14ac:dyDescent="0.3">
      <c r="A351" s="1" t="s">
        <v>346</v>
      </c>
      <c r="B351" s="1" t="s">
        <v>320</v>
      </c>
      <c r="C351" s="1" t="s">
        <v>321</v>
      </c>
      <c r="D351" s="1" t="s">
        <v>63</v>
      </c>
      <c r="E351" s="1" t="s">
        <v>84</v>
      </c>
      <c r="F351" s="1" t="s">
        <v>322</v>
      </c>
      <c r="G351" s="1" t="s">
        <v>173</v>
      </c>
      <c r="H351" s="1" t="s">
        <v>56</v>
      </c>
      <c r="I351" s="2">
        <v>42.182966220700003</v>
      </c>
      <c r="J351" s="2">
        <v>13.26</v>
      </c>
      <c r="K351" s="2">
        <f t="shared" si="54"/>
        <v>13.27</v>
      </c>
      <c r="L351" s="2">
        <f t="shared" si="55"/>
        <v>0</v>
      </c>
      <c r="R351" s="7">
        <v>9.25</v>
      </c>
      <c r="S351" s="5">
        <v>11226.03125</v>
      </c>
      <c r="T351" s="8">
        <v>4.0199999999999996</v>
      </c>
      <c r="U351" s="5">
        <v>1463.63175</v>
      </c>
      <c r="AL351" s="5" t="str">
        <f t="shared" si="49"/>
        <v/>
      </c>
      <c r="AN351" s="5" t="str">
        <f t="shared" si="50"/>
        <v/>
      </c>
      <c r="AP351" s="5" t="str">
        <f t="shared" si="51"/>
        <v/>
      </c>
      <c r="AS351" s="5">
        <f t="shared" si="56"/>
        <v>12689.663</v>
      </c>
      <c r="AT351" s="5">
        <f t="shared" si="52"/>
        <v>9200.0056749999985</v>
      </c>
      <c r="AU351" s="11">
        <f t="shared" si="53"/>
        <v>8.1549075386739042E-2</v>
      </c>
      <c r="AV351" s="5">
        <f t="shared" si="57"/>
        <v>81.549075386739034</v>
      </c>
    </row>
    <row r="352" spans="1:48" x14ac:dyDescent="0.3">
      <c r="A352" s="1" t="s">
        <v>347</v>
      </c>
      <c r="B352" s="1" t="s">
        <v>179</v>
      </c>
      <c r="C352" s="1" t="s">
        <v>180</v>
      </c>
      <c r="D352" s="1" t="s">
        <v>73</v>
      </c>
      <c r="E352" s="1" t="s">
        <v>53</v>
      </c>
      <c r="F352" s="1" t="s">
        <v>322</v>
      </c>
      <c r="G352" s="1" t="s">
        <v>173</v>
      </c>
      <c r="H352" s="1" t="s">
        <v>56</v>
      </c>
      <c r="I352" s="2">
        <v>80.253771148799999</v>
      </c>
      <c r="J352" s="2">
        <v>37.659999999999997</v>
      </c>
      <c r="K352" s="2">
        <f t="shared" si="54"/>
        <v>37.659999999999997</v>
      </c>
      <c r="L352" s="2">
        <f t="shared" si="55"/>
        <v>0</v>
      </c>
      <c r="R352" s="7">
        <v>24.32</v>
      </c>
      <c r="S352" s="5">
        <v>29515.360000000001</v>
      </c>
      <c r="T352" s="8">
        <v>10.87</v>
      </c>
      <c r="U352" s="5">
        <v>3957.6311249999999</v>
      </c>
      <c r="Z352" s="9">
        <v>2.4700000000000002</v>
      </c>
      <c r="AA352" s="5">
        <v>359.71845000000002</v>
      </c>
      <c r="AL352" s="5" t="str">
        <f t="shared" si="49"/>
        <v/>
      </c>
      <c r="AN352" s="5" t="str">
        <f t="shared" si="50"/>
        <v/>
      </c>
      <c r="AP352" s="5" t="str">
        <f t="shared" si="51"/>
        <v/>
      </c>
      <c r="AS352" s="5">
        <f t="shared" si="56"/>
        <v>33832.709575000001</v>
      </c>
      <c r="AT352" s="5">
        <f t="shared" si="52"/>
        <v>24528.714441874999</v>
      </c>
      <c r="AU352" s="11">
        <f t="shared" si="53"/>
        <v>0.21742312492217666</v>
      </c>
      <c r="AV352" s="5">
        <f t="shared" si="57"/>
        <v>217.42312492217664</v>
      </c>
    </row>
    <row r="353" spans="1:48" x14ac:dyDescent="0.3">
      <c r="A353" s="1" t="s">
        <v>347</v>
      </c>
      <c r="B353" s="1" t="s">
        <v>179</v>
      </c>
      <c r="C353" s="1" t="s">
        <v>180</v>
      </c>
      <c r="D353" s="1" t="s">
        <v>73</v>
      </c>
      <c r="E353" s="1" t="s">
        <v>59</v>
      </c>
      <c r="F353" s="1" t="s">
        <v>322</v>
      </c>
      <c r="G353" s="1" t="s">
        <v>173</v>
      </c>
      <c r="H353" s="1" t="s">
        <v>56</v>
      </c>
      <c r="I353" s="2">
        <v>80.253771148799999</v>
      </c>
      <c r="J353" s="2">
        <v>38.619999999999997</v>
      </c>
      <c r="K353" s="2">
        <f t="shared" si="54"/>
        <v>38.4</v>
      </c>
      <c r="L353" s="2">
        <f t="shared" si="55"/>
        <v>0.21</v>
      </c>
      <c r="M353" s="3">
        <v>0.21</v>
      </c>
      <c r="R353" s="7">
        <v>36</v>
      </c>
      <c r="S353" s="5">
        <v>43690.5</v>
      </c>
      <c r="T353" s="8">
        <v>0.18</v>
      </c>
      <c r="U353" s="5">
        <v>65.535750000000007</v>
      </c>
      <c r="AB353" s="10">
        <v>2.2200000000000002</v>
      </c>
      <c r="AC353" s="5">
        <v>290.98650000000009</v>
      </c>
      <c r="AL353" s="5" t="str">
        <f t="shared" si="49"/>
        <v/>
      </c>
      <c r="AN353" s="5" t="str">
        <f t="shared" si="50"/>
        <v/>
      </c>
      <c r="AP353" s="5" t="str">
        <f t="shared" si="51"/>
        <v/>
      </c>
      <c r="AS353" s="5">
        <f t="shared" si="56"/>
        <v>44047.022250000002</v>
      </c>
      <c r="AT353" s="5">
        <f t="shared" si="52"/>
        <v>31934.091131250007</v>
      </c>
      <c r="AU353" s="11">
        <f t="shared" si="53"/>
        <v>0.28306456507368422</v>
      </c>
      <c r="AV353" s="5">
        <f t="shared" si="57"/>
        <v>283.06456507368421</v>
      </c>
    </row>
    <row r="354" spans="1:48" x14ac:dyDescent="0.3">
      <c r="A354" s="1" t="s">
        <v>348</v>
      </c>
      <c r="B354" s="1" t="s">
        <v>349</v>
      </c>
      <c r="C354" s="1" t="s">
        <v>350</v>
      </c>
      <c r="D354" s="1" t="s">
        <v>73</v>
      </c>
      <c r="E354" s="1" t="s">
        <v>65</v>
      </c>
      <c r="F354" s="1" t="s">
        <v>322</v>
      </c>
      <c r="G354" s="1" t="s">
        <v>173</v>
      </c>
      <c r="H354" s="1" t="s">
        <v>56</v>
      </c>
      <c r="I354" s="2">
        <v>80.930298823399994</v>
      </c>
      <c r="J354" s="2">
        <v>38.9</v>
      </c>
      <c r="K354" s="2">
        <f t="shared" si="54"/>
        <v>29.05</v>
      </c>
      <c r="L354" s="2">
        <f t="shared" si="55"/>
        <v>9.84</v>
      </c>
      <c r="M354" s="3">
        <v>9.84</v>
      </c>
      <c r="R354" s="7">
        <v>28.77</v>
      </c>
      <c r="S354" s="5">
        <v>34915.991249999999</v>
      </c>
      <c r="AB354" s="10">
        <v>0.28000000000000003</v>
      </c>
      <c r="AC354" s="5">
        <v>36.701000000000008</v>
      </c>
      <c r="AL354" s="5" t="str">
        <f t="shared" si="49"/>
        <v/>
      </c>
      <c r="AN354" s="5" t="str">
        <f t="shared" si="50"/>
        <v/>
      </c>
      <c r="AP354" s="5" t="str">
        <f t="shared" si="51"/>
        <v/>
      </c>
      <c r="AS354" s="5">
        <f t="shared" si="56"/>
        <v>34952.69225</v>
      </c>
      <c r="AT354" s="5">
        <f t="shared" si="52"/>
        <v>25340.701881249995</v>
      </c>
      <c r="AU354" s="11">
        <f t="shared" si="53"/>
        <v>0.22462060145054596</v>
      </c>
      <c r="AV354" s="5">
        <f t="shared" si="57"/>
        <v>224.62060145054596</v>
      </c>
    </row>
    <row r="355" spans="1:48" x14ac:dyDescent="0.3">
      <c r="A355" s="1" t="s">
        <v>348</v>
      </c>
      <c r="B355" s="1" t="s">
        <v>349</v>
      </c>
      <c r="C355" s="1" t="s">
        <v>350</v>
      </c>
      <c r="D355" s="1" t="s">
        <v>73</v>
      </c>
      <c r="E355" s="1" t="s">
        <v>76</v>
      </c>
      <c r="F355" s="1" t="s">
        <v>322</v>
      </c>
      <c r="G355" s="1" t="s">
        <v>173</v>
      </c>
      <c r="H355" s="1" t="s">
        <v>56</v>
      </c>
      <c r="I355" s="2">
        <v>80.930298823399994</v>
      </c>
      <c r="J355" s="2">
        <v>37.07</v>
      </c>
      <c r="K355" s="2">
        <f t="shared" si="54"/>
        <v>18.149999999999999</v>
      </c>
      <c r="L355" s="2">
        <f t="shared" si="55"/>
        <v>18.920000000000002</v>
      </c>
      <c r="M355" s="3">
        <v>18.920000000000002</v>
      </c>
      <c r="R355" s="7">
        <v>18.149999999999999</v>
      </c>
      <c r="S355" s="5">
        <v>22027.293750000001</v>
      </c>
      <c r="AL355" s="5" t="str">
        <f t="shared" si="49"/>
        <v/>
      </c>
      <c r="AN355" s="5" t="str">
        <f t="shared" si="50"/>
        <v/>
      </c>
      <c r="AP355" s="5" t="str">
        <f t="shared" si="51"/>
        <v/>
      </c>
      <c r="AS355" s="5">
        <f t="shared" si="56"/>
        <v>22027.293750000001</v>
      </c>
      <c r="AT355" s="5">
        <f t="shared" si="52"/>
        <v>15969.787968750001</v>
      </c>
      <c r="AU355" s="11">
        <f t="shared" si="53"/>
        <v>0.14155659126523659</v>
      </c>
      <c r="AV355" s="5">
        <f t="shared" si="57"/>
        <v>141.55659126523659</v>
      </c>
    </row>
    <row r="356" spans="1:48" x14ac:dyDescent="0.3">
      <c r="A356" s="1" t="s">
        <v>351</v>
      </c>
      <c r="B356" s="1" t="s">
        <v>349</v>
      </c>
      <c r="C356" s="1" t="s">
        <v>350</v>
      </c>
      <c r="D356" s="1" t="s">
        <v>73</v>
      </c>
      <c r="E356" s="1" t="s">
        <v>66</v>
      </c>
      <c r="F356" s="1" t="s">
        <v>322</v>
      </c>
      <c r="G356" s="1" t="s">
        <v>173</v>
      </c>
      <c r="H356" s="1" t="s">
        <v>56</v>
      </c>
      <c r="I356" s="2">
        <v>40.393995586999999</v>
      </c>
      <c r="J356" s="2">
        <v>40.39</v>
      </c>
      <c r="K356" s="2">
        <f t="shared" si="54"/>
        <v>15.01</v>
      </c>
      <c r="L356" s="2">
        <f t="shared" si="55"/>
        <v>24.99</v>
      </c>
      <c r="M356" s="3">
        <v>24.99</v>
      </c>
      <c r="R356" s="7">
        <v>15</v>
      </c>
      <c r="S356" s="5">
        <v>18204.375</v>
      </c>
      <c r="AB356" s="10">
        <v>0.01</v>
      </c>
      <c r="AC356" s="5">
        <v>1.3107500000000001</v>
      </c>
      <c r="AL356" s="5" t="str">
        <f t="shared" si="49"/>
        <v/>
      </c>
      <c r="AN356" s="5" t="str">
        <f t="shared" si="50"/>
        <v/>
      </c>
      <c r="AP356" s="5" t="str">
        <f t="shared" si="51"/>
        <v/>
      </c>
      <c r="AS356" s="5">
        <f t="shared" si="56"/>
        <v>18205.685750000001</v>
      </c>
      <c r="AT356" s="5">
        <f t="shared" si="52"/>
        <v>13199.12216875</v>
      </c>
      <c r="AU356" s="11">
        <f t="shared" si="53"/>
        <v>0.11699734182807148</v>
      </c>
      <c r="AV356" s="5">
        <f t="shared" si="57"/>
        <v>116.99734182807147</v>
      </c>
    </row>
    <row r="357" spans="1:48" x14ac:dyDescent="0.3">
      <c r="A357" s="1" t="s">
        <v>352</v>
      </c>
      <c r="B357" s="1" t="s">
        <v>111</v>
      </c>
      <c r="C357" s="1" t="s">
        <v>112</v>
      </c>
      <c r="D357" s="1" t="s">
        <v>113</v>
      </c>
      <c r="E357" s="1" t="s">
        <v>100</v>
      </c>
      <c r="F357" s="1" t="s">
        <v>322</v>
      </c>
      <c r="G357" s="1" t="s">
        <v>173</v>
      </c>
      <c r="H357" s="1" t="s">
        <v>56</v>
      </c>
      <c r="I357" s="2">
        <v>119.854182002</v>
      </c>
      <c r="J357" s="2">
        <v>37.61</v>
      </c>
      <c r="K357" s="2">
        <f t="shared" si="54"/>
        <v>0</v>
      </c>
      <c r="L357" s="2">
        <f t="shared" si="55"/>
        <v>37.29</v>
      </c>
      <c r="AL357" s="5" t="str">
        <f t="shared" si="49"/>
        <v/>
      </c>
      <c r="AN357" s="5" t="str">
        <f t="shared" si="50"/>
        <v/>
      </c>
      <c r="AP357" s="5" t="str">
        <f t="shared" si="51"/>
        <v/>
      </c>
      <c r="AR357" s="2">
        <v>37.29</v>
      </c>
      <c r="AS357" s="5">
        <f t="shared" si="56"/>
        <v>0</v>
      </c>
      <c r="AT357" s="5">
        <f t="shared" si="52"/>
        <v>0</v>
      </c>
      <c r="AU357" s="11">
        <f t="shared" si="53"/>
        <v>0</v>
      </c>
      <c r="AV357" s="5">
        <f t="shared" si="57"/>
        <v>0</v>
      </c>
    </row>
    <row r="358" spans="1:48" x14ac:dyDescent="0.3">
      <c r="A358" s="1" t="s">
        <v>352</v>
      </c>
      <c r="B358" s="1" t="s">
        <v>111</v>
      </c>
      <c r="C358" s="1" t="s">
        <v>112</v>
      </c>
      <c r="D358" s="1" t="s">
        <v>113</v>
      </c>
      <c r="E358" s="1" t="s">
        <v>94</v>
      </c>
      <c r="F358" s="1" t="s">
        <v>322</v>
      </c>
      <c r="G358" s="1" t="s">
        <v>173</v>
      </c>
      <c r="H358" s="1" t="s">
        <v>56</v>
      </c>
      <c r="I358" s="2">
        <v>119.854182002</v>
      </c>
      <c r="J358" s="2">
        <v>37.770000000000003</v>
      </c>
      <c r="K358" s="2">
        <f t="shared" si="54"/>
        <v>0</v>
      </c>
      <c r="L358" s="2">
        <f t="shared" si="55"/>
        <v>37.78</v>
      </c>
      <c r="AL358" s="5" t="str">
        <f t="shared" si="49"/>
        <v/>
      </c>
      <c r="AN358" s="5" t="str">
        <f t="shared" si="50"/>
        <v/>
      </c>
      <c r="AP358" s="5" t="str">
        <f t="shared" si="51"/>
        <v/>
      </c>
      <c r="AR358" s="2">
        <v>37.78</v>
      </c>
      <c r="AS358" s="5">
        <f t="shared" si="56"/>
        <v>0</v>
      </c>
      <c r="AT358" s="5">
        <f t="shared" si="52"/>
        <v>0</v>
      </c>
      <c r="AU358" s="11">
        <f t="shared" si="53"/>
        <v>0</v>
      </c>
      <c r="AV358" s="5">
        <f t="shared" si="57"/>
        <v>0</v>
      </c>
    </row>
    <row r="359" spans="1:48" x14ac:dyDescent="0.3">
      <c r="A359" s="1" t="s">
        <v>352</v>
      </c>
      <c r="B359" s="1" t="s">
        <v>111</v>
      </c>
      <c r="C359" s="1" t="s">
        <v>112</v>
      </c>
      <c r="D359" s="1" t="s">
        <v>113</v>
      </c>
      <c r="E359" s="1" t="s">
        <v>75</v>
      </c>
      <c r="F359" s="1" t="s">
        <v>322</v>
      </c>
      <c r="G359" s="1" t="s">
        <v>173</v>
      </c>
      <c r="H359" s="1" t="s">
        <v>56</v>
      </c>
      <c r="I359" s="2">
        <v>119.854182002</v>
      </c>
      <c r="J359" s="2">
        <v>38.479999999999997</v>
      </c>
      <c r="K359" s="2">
        <f t="shared" si="54"/>
        <v>0</v>
      </c>
      <c r="L359" s="2">
        <f t="shared" si="55"/>
        <v>38.479999999999997</v>
      </c>
      <c r="AL359" s="5" t="str">
        <f t="shared" si="49"/>
        <v/>
      </c>
      <c r="AN359" s="5" t="str">
        <f t="shared" si="50"/>
        <v/>
      </c>
      <c r="AP359" s="5" t="str">
        <f t="shared" si="51"/>
        <v/>
      </c>
      <c r="AR359" s="2">
        <v>38.479999999999997</v>
      </c>
      <c r="AS359" s="5">
        <f t="shared" si="56"/>
        <v>0</v>
      </c>
      <c r="AT359" s="5">
        <f t="shared" si="52"/>
        <v>0</v>
      </c>
      <c r="AU359" s="11">
        <f t="shared" si="53"/>
        <v>0</v>
      </c>
      <c r="AV359" s="5">
        <f t="shared" si="57"/>
        <v>0</v>
      </c>
    </row>
    <row r="360" spans="1:48" x14ac:dyDescent="0.3">
      <c r="A360" s="1" t="s">
        <v>353</v>
      </c>
      <c r="B360" s="1" t="s">
        <v>354</v>
      </c>
      <c r="C360" s="1" t="s">
        <v>355</v>
      </c>
      <c r="D360" s="1" t="s">
        <v>63</v>
      </c>
      <c r="E360" s="1" t="s">
        <v>98</v>
      </c>
      <c r="F360" s="1" t="s">
        <v>322</v>
      </c>
      <c r="G360" s="1" t="s">
        <v>173</v>
      </c>
      <c r="H360" s="1" t="s">
        <v>56</v>
      </c>
      <c r="I360" s="2">
        <v>79.754457094200006</v>
      </c>
      <c r="J360" s="2">
        <v>39.94</v>
      </c>
      <c r="K360" s="2">
        <f t="shared" si="54"/>
        <v>36.380000000000003</v>
      </c>
      <c r="L360" s="2">
        <f t="shared" si="55"/>
        <v>3.58</v>
      </c>
      <c r="M360" s="3">
        <v>3.58</v>
      </c>
      <c r="R360" s="7">
        <v>36.380000000000003</v>
      </c>
      <c r="S360" s="5">
        <v>44151.677499999998</v>
      </c>
      <c r="AL360" s="5" t="str">
        <f t="shared" si="49"/>
        <v/>
      </c>
      <c r="AN360" s="5" t="str">
        <f t="shared" si="50"/>
        <v/>
      </c>
      <c r="AP360" s="5" t="str">
        <f t="shared" si="51"/>
        <v/>
      </c>
      <c r="AS360" s="5">
        <f t="shared" si="56"/>
        <v>44151.677499999998</v>
      </c>
      <c r="AT360" s="5">
        <f t="shared" si="52"/>
        <v>32009.966187499995</v>
      </c>
      <c r="AU360" s="11">
        <f t="shared" si="53"/>
        <v>0.2837371234286119</v>
      </c>
      <c r="AV360" s="5">
        <f t="shared" si="57"/>
        <v>283.73712342861194</v>
      </c>
    </row>
    <row r="361" spans="1:48" x14ac:dyDescent="0.3">
      <c r="A361" s="1" t="s">
        <v>353</v>
      </c>
      <c r="B361" s="1" t="s">
        <v>354</v>
      </c>
      <c r="C361" s="1" t="s">
        <v>355</v>
      </c>
      <c r="D361" s="1" t="s">
        <v>63</v>
      </c>
      <c r="E361" s="1" t="s">
        <v>89</v>
      </c>
      <c r="F361" s="1" t="s">
        <v>322</v>
      </c>
      <c r="G361" s="1" t="s">
        <v>173</v>
      </c>
      <c r="H361" s="1" t="s">
        <v>56</v>
      </c>
      <c r="I361" s="2">
        <v>79.754457094200006</v>
      </c>
      <c r="J361" s="2">
        <v>39.81</v>
      </c>
      <c r="K361" s="2">
        <f t="shared" si="54"/>
        <v>35.6</v>
      </c>
      <c r="L361" s="2">
        <f t="shared" si="55"/>
        <v>4.21</v>
      </c>
      <c r="M361" s="3">
        <v>4.21</v>
      </c>
      <c r="R361" s="7">
        <v>35.6</v>
      </c>
      <c r="S361" s="5">
        <v>43205.05</v>
      </c>
      <c r="AL361" s="5" t="str">
        <f t="shared" si="49"/>
        <v/>
      </c>
      <c r="AN361" s="5" t="str">
        <f t="shared" si="50"/>
        <v/>
      </c>
      <c r="AP361" s="5" t="str">
        <f t="shared" si="51"/>
        <v/>
      </c>
      <c r="AS361" s="5">
        <f t="shared" si="56"/>
        <v>43205.05</v>
      </c>
      <c r="AT361" s="5">
        <f t="shared" si="52"/>
        <v>31323.661250000001</v>
      </c>
      <c r="AU361" s="11">
        <f t="shared" si="53"/>
        <v>0.27765369967175885</v>
      </c>
      <c r="AV361" s="5">
        <f t="shared" si="57"/>
        <v>277.65369967175883</v>
      </c>
    </row>
    <row r="362" spans="1:48" x14ac:dyDescent="0.3">
      <c r="A362" s="1" t="s">
        <v>356</v>
      </c>
      <c r="B362" s="1" t="s">
        <v>294</v>
      </c>
      <c r="C362" s="1" t="s">
        <v>295</v>
      </c>
      <c r="D362" s="1" t="s">
        <v>63</v>
      </c>
      <c r="E362" s="1" t="s">
        <v>57</v>
      </c>
      <c r="F362" s="1" t="s">
        <v>357</v>
      </c>
      <c r="G362" s="1" t="s">
        <v>173</v>
      </c>
      <c r="H362" s="1" t="s">
        <v>56</v>
      </c>
      <c r="I362" s="2">
        <v>69.330251436899999</v>
      </c>
      <c r="J362" s="2">
        <v>27.53</v>
      </c>
      <c r="K362" s="2">
        <f t="shared" si="54"/>
        <v>27.53</v>
      </c>
      <c r="L362" s="2">
        <f t="shared" si="55"/>
        <v>0</v>
      </c>
      <c r="R362" s="7">
        <v>27.28</v>
      </c>
      <c r="S362" s="5">
        <v>33107.69</v>
      </c>
      <c r="Z362" s="9">
        <v>0.02</v>
      </c>
      <c r="AA362" s="5">
        <v>2.9127000000000001</v>
      </c>
      <c r="AB362" s="10">
        <v>0.23</v>
      </c>
      <c r="AC362" s="5">
        <v>30.14725000000001</v>
      </c>
      <c r="AL362" s="5" t="str">
        <f t="shared" si="49"/>
        <v/>
      </c>
      <c r="AN362" s="5" t="str">
        <f t="shared" si="50"/>
        <v/>
      </c>
      <c r="AP362" s="5" t="str">
        <f t="shared" si="51"/>
        <v/>
      </c>
      <c r="AS362" s="5">
        <f t="shared" si="56"/>
        <v>33140.749950000005</v>
      </c>
      <c r="AT362" s="5">
        <f t="shared" si="52"/>
        <v>24027.043713750005</v>
      </c>
      <c r="AU362" s="11">
        <f t="shared" si="53"/>
        <v>0.21297630331440787</v>
      </c>
      <c r="AV362" s="5">
        <f t="shared" si="57"/>
        <v>212.97630331440789</v>
      </c>
    </row>
    <row r="363" spans="1:48" x14ac:dyDescent="0.3">
      <c r="A363" s="1" t="s">
        <v>356</v>
      </c>
      <c r="B363" s="1" t="s">
        <v>294</v>
      </c>
      <c r="C363" s="1" t="s">
        <v>295</v>
      </c>
      <c r="D363" s="1" t="s">
        <v>63</v>
      </c>
      <c r="E363" s="1" t="s">
        <v>85</v>
      </c>
      <c r="F363" s="1" t="s">
        <v>357</v>
      </c>
      <c r="G363" s="1" t="s">
        <v>173</v>
      </c>
      <c r="H363" s="1" t="s">
        <v>56</v>
      </c>
      <c r="I363" s="2">
        <v>69.330251436899999</v>
      </c>
      <c r="J363" s="2">
        <v>38.93</v>
      </c>
      <c r="K363" s="2">
        <f t="shared" si="54"/>
        <v>36.989999999999995</v>
      </c>
      <c r="L363" s="2">
        <f t="shared" si="55"/>
        <v>1.94</v>
      </c>
      <c r="P363" s="6">
        <v>15.86</v>
      </c>
      <c r="Q363" s="5">
        <v>31252.13</v>
      </c>
      <c r="R363" s="7">
        <v>21.13</v>
      </c>
      <c r="S363" s="5">
        <v>25643.896250000002</v>
      </c>
      <c r="AL363" s="5" t="str">
        <f t="shared" si="49"/>
        <v/>
      </c>
      <c r="AM363" s="3">
        <v>0.72</v>
      </c>
      <c r="AN363" s="5">
        <f t="shared" si="50"/>
        <v>3735.3599999999997</v>
      </c>
      <c r="AP363" s="5" t="str">
        <f t="shared" si="51"/>
        <v/>
      </c>
      <c r="AQ363" s="2">
        <v>1.22</v>
      </c>
      <c r="AS363" s="5">
        <f t="shared" si="56"/>
        <v>56896.026250000003</v>
      </c>
      <c r="AT363" s="5">
        <f t="shared" si="52"/>
        <v>41249.619031250004</v>
      </c>
      <c r="AU363" s="11">
        <f t="shared" si="53"/>
        <v>0.36563763228914231</v>
      </c>
      <c r="AV363" s="5">
        <f t="shared" si="57"/>
        <v>365.63763228914229</v>
      </c>
    </row>
    <row r="364" spans="1:48" x14ac:dyDescent="0.3">
      <c r="A364" s="1" t="s">
        <v>358</v>
      </c>
      <c r="B364" s="1" t="s">
        <v>359</v>
      </c>
      <c r="C364" s="1" t="s">
        <v>360</v>
      </c>
      <c r="D364" s="1" t="s">
        <v>63</v>
      </c>
      <c r="E364" s="1" t="s">
        <v>57</v>
      </c>
      <c r="F364" s="1" t="s">
        <v>357</v>
      </c>
      <c r="G364" s="1" t="s">
        <v>173</v>
      </c>
      <c r="H364" s="1" t="s">
        <v>56</v>
      </c>
      <c r="I364" s="2">
        <v>10.7710230528</v>
      </c>
      <c r="J364" s="2">
        <v>10.61</v>
      </c>
      <c r="K364" s="2">
        <f t="shared" si="54"/>
        <v>10.620000000000001</v>
      </c>
      <c r="L364" s="2">
        <f t="shared" si="55"/>
        <v>0</v>
      </c>
      <c r="R364" s="7">
        <v>0.23</v>
      </c>
      <c r="S364" s="5">
        <v>279.13375000000002</v>
      </c>
      <c r="Z364" s="9">
        <v>4.2699999999999996</v>
      </c>
      <c r="AA364" s="5">
        <v>621.86144999999988</v>
      </c>
      <c r="AB364" s="10">
        <v>6.12</v>
      </c>
      <c r="AC364" s="5">
        <v>802.17900000000009</v>
      </c>
      <c r="AL364" s="5" t="str">
        <f t="shared" si="49"/>
        <v/>
      </c>
      <c r="AN364" s="5" t="str">
        <f t="shared" si="50"/>
        <v/>
      </c>
      <c r="AP364" s="5" t="str">
        <f t="shared" si="51"/>
        <v/>
      </c>
      <c r="AS364" s="5">
        <f t="shared" si="56"/>
        <v>1703.1741999999999</v>
      </c>
      <c r="AT364" s="5">
        <f t="shared" si="52"/>
        <v>1234.8012949999998</v>
      </c>
      <c r="AU364" s="11">
        <f t="shared" si="53"/>
        <v>1.0945308889018483E-2</v>
      </c>
      <c r="AV364" s="5">
        <f t="shared" si="57"/>
        <v>10.945308889018483</v>
      </c>
    </row>
    <row r="365" spans="1:48" x14ac:dyDescent="0.3">
      <c r="A365" s="1" t="s">
        <v>361</v>
      </c>
      <c r="B365" s="1" t="s">
        <v>362</v>
      </c>
      <c r="C365" s="1" t="s">
        <v>250</v>
      </c>
      <c r="D365" s="1" t="s">
        <v>117</v>
      </c>
      <c r="E365" s="1" t="s">
        <v>100</v>
      </c>
      <c r="F365" s="1" t="s">
        <v>357</v>
      </c>
      <c r="G365" s="1" t="s">
        <v>173</v>
      </c>
      <c r="H365" s="1" t="s">
        <v>56</v>
      </c>
      <c r="I365" s="2">
        <v>118.310451481</v>
      </c>
      <c r="J365" s="2">
        <v>39.86</v>
      </c>
      <c r="K365" s="2">
        <f t="shared" si="54"/>
        <v>0.05</v>
      </c>
      <c r="L365" s="2">
        <f t="shared" si="55"/>
        <v>0.01</v>
      </c>
      <c r="P365" s="6">
        <v>0.05</v>
      </c>
      <c r="Q365" s="5">
        <v>98.525000000000006</v>
      </c>
      <c r="AL365" s="5" t="str">
        <f t="shared" si="49"/>
        <v/>
      </c>
      <c r="AM365" s="3">
        <v>0.01</v>
      </c>
      <c r="AN365" s="5">
        <f t="shared" si="50"/>
        <v>51.88</v>
      </c>
      <c r="AP365" s="5" t="str">
        <f t="shared" si="51"/>
        <v/>
      </c>
      <c r="AS365" s="5">
        <f t="shared" si="56"/>
        <v>98.525000000000006</v>
      </c>
      <c r="AT365" s="5">
        <f t="shared" si="52"/>
        <v>71.430624999999992</v>
      </c>
      <c r="AU365" s="11">
        <f t="shared" si="53"/>
        <v>6.3316280759216886E-4</v>
      </c>
      <c r="AV365" s="5">
        <f t="shared" si="57"/>
        <v>0.63316280759216892</v>
      </c>
    </row>
    <row r="366" spans="1:48" x14ac:dyDescent="0.3">
      <c r="A366" s="1" t="s">
        <v>361</v>
      </c>
      <c r="B366" s="1" t="s">
        <v>362</v>
      </c>
      <c r="C366" s="1" t="s">
        <v>250</v>
      </c>
      <c r="D366" s="1" t="s">
        <v>117</v>
      </c>
      <c r="E366" s="1" t="s">
        <v>94</v>
      </c>
      <c r="F366" s="1" t="s">
        <v>357</v>
      </c>
      <c r="G366" s="1" t="s">
        <v>173</v>
      </c>
      <c r="H366" s="1" t="s">
        <v>56</v>
      </c>
      <c r="I366" s="2">
        <v>118.310451481</v>
      </c>
      <c r="J366" s="2">
        <v>38.840000000000003</v>
      </c>
      <c r="K366" s="2">
        <f t="shared" si="54"/>
        <v>0.03</v>
      </c>
      <c r="L366" s="2">
        <f t="shared" si="55"/>
        <v>0.16999999999999998</v>
      </c>
      <c r="P366" s="6">
        <v>0.03</v>
      </c>
      <c r="Q366" s="5">
        <v>59.114999999999988</v>
      </c>
      <c r="AL366" s="5" t="str">
        <f t="shared" si="49"/>
        <v/>
      </c>
      <c r="AM366" s="3">
        <v>0.05</v>
      </c>
      <c r="AN366" s="5">
        <f t="shared" si="50"/>
        <v>259.40000000000003</v>
      </c>
      <c r="AP366" s="5" t="str">
        <f t="shared" si="51"/>
        <v/>
      </c>
      <c r="AQ366" s="2">
        <v>0.12</v>
      </c>
      <c r="AS366" s="5">
        <f t="shared" si="56"/>
        <v>59.114999999999988</v>
      </c>
      <c r="AT366" s="5">
        <f t="shared" si="52"/>
        <v>42.858374999999995</v>
      </c>
      <c r="AU366" s="11">
        <f t="shared" si="53"/>
        <v>3.7989768455530125E-4</v>
      </c>
      <c r="AV366" s="5">
        <f t="shared" si="57"/>
        <v>0.37989768455530126</v>
      </c>
    </row>
    <row r="367" spans="1:48" x14ac:dyDescent="0.3">
      <c r="A367" s="1" t="s">
        <v>363</v>
      </c>
      <c r="B367" s="1" t="s">
        <v>364</v>
      </c>
      <c r="C367" s="1" t="s">
        <v>365</v>
      </c>
      <c r="D367" s="1" t="s">
        <v>73</v>
      </c>
      <c r="E367" s="1" t="s">
        <v>58</v>
      </c>
      <c r="F367" s="1" t="s">
        <v>357</v>
      </c>
      <c r="G367" s="1" t="s">
        <v>173</v>
      </c>
      <c r="H367" s="1" t="s">
        <v>56</v>
      </c>
      <c r="I367" s="2">
        <v>147.71216866500001</v>
      </c>
      <c r="J367" s="2">
        <v>39.04</v>
      </c>
      <c r="K367" s="2">
        <f t="shared" si="54"/>
        <v>38.49</v>
      </c>
      <c r="L367" s="2">
        <f t="shared" si="55"/>
        <v>0</v>
      </c>
      <c r="P367" s="6">
        <v>7.06</v>
      </c>
      <c r="Q367" s="5">
        <v>13911.73</v>
      </c>
      <c r="R367" s="7">
        <v>29.46</v>
      </c>
      <c r="S367" s="5">
        <v>35753.392500000002</v>
      </c>
      <c r="T367" s="8">
        <v>1.97</v>
      </c>
      <c r="U367" s="5">
        <v>717.25237500000003</v>
      </c>
      <c r="AL367" s="5" t="str">
        <f t="shared" si="49"/>
        <v/>
      </c>
      <c r="AN367" s="5" t="str">
        <f t="shared" si="50"/>
        <v/>
      </c>
      <c r="AP367" s="5" t="str">
        <f t="shared" si="51"/>
        <v/>
      </c>
      <c r="AS367" s="5">
        <f t="shared" si="56"/>
        <v>50382.374874999994</v>
      </c>
      <c r="AT367" s="5">
        <f t="shared" si="52"/>
        <v>36527.221784374997</v>
      </c>
      <c r="AU367" s="11">
        <f t="shared" si="53"/>
        <v>0.32377818755662163</v>
      </c>
      <c r="AV367" s="5">
        <f t="shared" si="57"/>
        <v>323.77818755662162</v>
      </c>
    </row>
    <row r="368" spans="1:48" x14ac:dyDescent="0.3">
      <c r="A368" s="1" t="s">
        <v>363</v>
      </c>
      <c r="B368" s="1" t="s">
        <v>364</v>
      </c>
      <c r="C368" s="1" t="s">
        <v>365</v>
      </c>
      <c r="D368" s="1" t="s">
        <v>73</v>
      </c>
      <c r="E368" s="1" t="s">
        <v>84</v>
      </c>
      <c r="F368" s="1" t="s">
        <v>357</v>
      </c>
      <c r="G368" s="1" t="s">
        <v>173</v>
      </c>
      <c r="H368" s="1" t="s">
        <v>56</v>
      </c>
      <c r="I368" s="2">
        <v>147.71216866500001</v>
      </c>
      <c r="J368" s="2">
        <v>40.06</v>
      </c>
      <c r="K368" s="2">
        <f t="shared" si="54"/>
        <v>33.299999999999997</v>
      </c>
      <c r="L368" s="2">
        <f t="shared" si="55"/>
        <v>1.37</v>
      </c>
      <c r="P368" s="6">
        <v>27.29</v>
      </c>
      <c r="Q368" s="5">
        <v>53774.945</v>
      </c>
      <c r="R368" s="7">
        <v>5.29</v>
      </c>
      <c r="S368" s="5">
        <v>6420.0762500000001</v>
      </c>
      <c r="AB368" s="10">
        <v>0.72</v>
      </c>
      <c r="AC368" s="5">
        <v>94.374000000000009</v>
      </c>
      <c r="AL368" s="5" t="str">
        <f t="shared" si="49"/>
        <v/>
      </c>
      <c r="AM368" s="3">
        <v>0.5</v>
      </c>
      <c r="AN368" s="5">
        <f t="shared" si="50"/>
        <v>2594</v>
      </c>
      <c r="AP368" s="5" t="str">
        <f t="shared" si="51"/>
        <v/>
      </c>
      <c r="AQ368" s="2">
        <v>0.87</v>
      </c>
      <c r="AS368" s="5">
        <f t="shared" si="56"/>
        <v>60289.395250000001</v>
      </c>
      <c r="AT368" s="5">
        <f t="shared" si="52"/>
        <v>43709.811556249995</v>
      </c>
      <c r="AU368" s="11">
        <f t="shared" si="53"/>
        <v>0.38744483902079646</v>
      </c>
      <c r="AV368" s="5">
        <f t="shared" si="57"/>
        <v>387.44483902079645</v>
      </c>
    </row>
    <row r="369" spans="1:48" x14ac:dyDescent="0.3">
      <c r="A369" s="1" t="s">
        <v>363</v>
      </c>
      <c r="B369" s="1" t="s">
        <v>364</v>
      </c>
      <c r="C369" s="1" t="s">
        <v>365</v>
      </c>
      <c r="D369" s="1" t="s">
        <v>73</v>
      </c>
      <c r="E369" s="1" t="s">
        <v>98</v>
      </c>
      <c r="F369" s="1" t="s">
        <v>357</v>
      </c>
      <c r="G369" s="1" t="s">
        <v>173</v>
      </c>
      <c r="H369" s="1" t="s">
        <v>56</v>
      </c>
      <c r="I369" s="2">
        <v>147.71216866500001</v>
      </c>
      <c r="J369" s="2">
        <v>39.83</v>
      </c>
      <c r="K369" s="2">
        <f t="shared" si="54"/>
        <v>0.37</v>
      </c>
      <c r="L369" s="2">
        <f t="shared" si="55"/>
        <v>1.42</v>
      </c>
      <c r="P369" s="6">
        <v>0.37</v>
      </c>
      <c r="Q369" s="5">
        <v>729.08500000000004</v>
      </c>
      <c r="AL369" s="5" t="str">
        <f t="shared" si="49"/>
        <v/>
      </c>
      <c r="AM369" s="3">
        <v>0.5</v>
      </c>
      <c r="AN369" s="5">
        <f t="shared" si="50"/>
        <v>2594</v>
      </c>
      <c r="AP369" s="5" t="str">
        <f t="shared" si="51"/>
        <v/>
      </c>
      <c r="AQ369" s="2">
        <v>0.92</v>
      </c>
      <c r="AS369" s="5">
        <f t="shared" si="56"/>
        <v>729.08500000000004</v>
      </c>
      <c r="AT369" s="5">
        <f t="shared" si="52"/>
        <v>528.58662499999991</v>
      </c>
      <c r="AU369" s="11">
        <f t="shared" si="53"/>
        <v>4.6854047761820498E-3</v>
      </c>
      <c r="AV369" s="5">
        <f t="shared" si="57"/>
        <v>4.6854047761820494</v>
      </c>
    </row>
    <row r="370" spans="1:48" x14ac:dyDescent="0.3">
      <c r="A370" s="1" t="s">
        <v>363</v>
      </c>
      <c r="B370" s="1" t="s">
        <v>364</v>
      </c>
      <c r="C370" s="1" t="s">
        <v>365</v>
      </c>
      <c r="D370" s="1" t="s">
        <v>73</v>
      </c>
      <c r="E370" s="1" t="s">
        <v>66</v>
      </c>
      <c r="F370" s="1" t="s">
        <v>357</v>
      </c>
      <c r="G370" s="1" t="s">
        <v>173</v>
      </c>
      <c r="H370" s="1" t="s">
        <v>56</v>
      </c>
      <c r="I370" s="2">
        <v>147.71216866500001</v>
      </c>
      <c r="J370" s="2">
        <v>26.89</v>
      </c>
      <c r="K370" s="2">
        <f t="shared" si="54"/>
        <v>1.0899999999999999</v>
      </c>
      <c r="L370" s="2">
        <f t="shared" si="55"/>
        <v>0</v>
      </c>
      <c r="P370" s="6">
        <v>0.32</v>
      </c>
      <c r="Q370" s="5">
        <v>630.56000000000006</v>
      </c>
      <c r="R370" s="7">
        <v>0.61</v>
      </c>
      <c r="S370" s="5">
        <v>740.31124999999997</v>
      </c>
      <c r="T370" s="8">
        <v>0.16</v>
      </c>
      <c r="U370" s="5">
        <v>58.253999999999998</v>
      </c>
      <c r="AL370" s="5" t="str">
        <f t="shared" si="49"/>
        <v/>
      </c>
      <c r="AN370" s="5" t="str">
        <f t="shared" si="50"/>
        <v/>
      </c>
      <c r="AP370" s="5" t="str">
        <f t="shared" si="51"/>
        <v/>
      </c>
      <c r="AS370" s="5">
        <f t="shared" si="56"/>
        <v>1429.1252500000001</v>
      </c>
      <c r="AT370" s="5">
        <f t="shared" si="52"/>
        <v>1036.1158062500001</v>
      </c>
      <c r="AU370" s="11">
        <f t="shared" si="53"/>
        <v>9.1841558557813792E-3</v>
      </c>
      <c r="AV370" s="5">
        <f t="shared" si="57"/>
        <v>9.1841558557813787</v>
      </c>
    </row>
    <row r="371" spans="1:48" x14ac:dyDescent="0.3">
      <c r="A371" s="1" t="s">
        <v>366</v>
      </c>
      <c r="B371" s="1" t="s">
        <v>354</v>
      </c>
      <c r="C371" s="1" t="s">
        <v>355</v>
      </c>
      <c r="D371" s="1" t="s">
        <v>63</v>
      </c>
      <c r="E371" s="1" t="s">
        <v>65</v>
      </c>
      <c r="F371" s="1" t="s">
        <v>357</v>
      </c>
      <c r="G371" s="1" t="s">
        <v>173</v>
      </c>
      <c r="H371" s="1" t="s">
        <v>56</v>
      </c>
      <c r="I371" s="2">
        <v>77.973650493899996</v>
      </c>
      <c r="J371" s="2">
        <v>38.229999999999997</v>
      </c>
      <c r="K371" s="2">
        <f t="shared" si="54"/>
        <v>6.42</v>
      </c>
      <c r="L371" s="2">
        <f t="shared" si="55"/>
        <v>0</v>
      </c>
      <c r="R371" s="7">
        <v>6.2</v>
      </c>
      <c r="S371" s="5">
        <v>7524.4750000000004</v>
      </c>
      <c r="T371" s="8">
        <v>0.22</v>
      </c>
      <c r="U371" s="5">
        <v>80.099250000000012</v>
      </c>
      <c r="AL371" s="5" t="str">
        <f t="shared" si="49"/>
        <v/>
      </c>
      <c r="AN371" s="5" t="str">
        <f t="shared" si="50"/>
        <v/>
      </c>
      <c r="AP371" s="5" t="str">
        <f t="shared" si="51"/>
        <v/>
      </c>
      <c r="AS371" s="5">
        <f t="shared" si="56"/>
        <v>7604.5742500000006</v>
      </c>
      <c r="AT371" s="5">
        <f t="shared" si="52"/>
        <v>5513.316331250001</v>
      </c>
      <c r="AU371" s="11">
        <f t="shared" si="53"/>
        <v>4.8870170846720254E-2</v>
      </c>
      <c r="AV371" s="5">
        <f t="shared" si="57"/>
        <v>48.870170846720256</v>
      </c>
    </row>
    <row r="372" spans="1:48" x14ac:dyDescent="0.3">
      <c r="A372" s="1" t="s">
        <v>366</v>
      </c>
      <c r="B372" s="1" t="s">
        <v>354</v>
      </c>
      <c r="C372" s="1" t="s">
        <v>355</v>
      </c>
      <c r="D372" s="1" t="s">
        <v>63</v>
      </c>
      <c r="E372" s="1" t="s">
        <v>76</v>
      </c>
      <c r="F372" s="1" t="s">
        <v>357</v>
      </c>
      <c r="G372" s="1" t="s">
        <v>173</v>
      </c>
      <c r="H372" s="1" t="s">
        <v>56</v>
      </c>
      <c r="I372" s="2">
        <v>77.973650493899996</v>
      </c>
      <c r="J372" s="2">
        <v>35.01</v>
      </c>
      <c r="K372" s="2">
        <f t="shared" si="54"/>
        <v>1.55</v>
      </c>
      <c r="L372" s="2">
        <f t="shared" si="55"/>
        <v>0</v>
      </c>
      <c r="R372" s="7">
        <v>1.55</v>
      </c>
      <c r="S372" s="5">
        <v>1881.1187500000001</v>
      </c>
      <c r="AL372" s="5" t="str">
        <f t="shared" si="49"/>
        <v/>
      </c>
      <c r="AN372" s="5" t="str">
        <f t="shared" si="50"/>
        <v/>
      </c>
      <c r="AP372" s="5" t="str">
        <f t="shared" si="51"/>
        <v/>
      </c>
      <c r="AS372" s="5">
        <f t="shared" si="56"/>
        <v>1881.1187500000001</v>
      </c>
      <c r="AT372" s="5">
        <f t="shared" si="52"/>
        <v>1363.8110937500001</v>
      </c>
      <c r="AU372" s="11">
        <f t="shared" si="53"/>
        <v>1.2088854901438939E-2</v>
      </c>
      <c r="AV372" s="5">
        <f t="shared" si="57"/>
        <v>12.088854901438939</v>
      </c>
    </row>
    <row r="373" spans="1:48" x14ac:dyDescent="0.3">
      <c r="A373" s="1" t="s">
        <v>367</v>
      </c>
      <c r="B373" s="1" t="s">
        <v>320</v>
      </c>
      <c r="C373" s="1" t="s">
        <v>321</v>
      </c>
      <c r="D373" s="1" t="s">
        <v>63</v>
      </c>
      <c r="E373" s="1" t="s">
        <v>53</v>
      </c>
      <c r="F373" s="1" t="s">
        <v>357</v>
      </c>
      <c r="G373" s="1" t="s">
        <v>173</v>
      </c>
      <c r="H373" s="1" t="s">
        <v>56</v>
      </c>
      <c r="I373" s="2">
        <v>77.940230028100004</v>
      </c>
      <c r="J373" s="2">
        <v>38.42</v>
      </c>
      <c r="K373" s="2">
        <f t="shared" si="54"/>
        <v>38.42</v>
      </c>
      <c r="L373" s="2">
        <f t="shared" si="55"/>
        <v>0</v>
      </c>
      <c r="P373" s="6">
        <v>23.08</v>
      </c>
      <c r="Q373" s="5">
        <v>45479.14</v>
      </c>
      <c r="R373" s="7">
        <v>13.26</v>
      </c>
      <c r="S373" s="5">
        <v>16092.6675</v>
      </c>
      <c r="T373" s="8">
        <v>1.2</v>
      </c>
      <c r="U373" s="5">
        <v>436.90499999999997</v>
      </c>
      <c r="AB373" s="10">
        <v>0.88</v>
      </c>
      <c r="AC373" s="5">
        <v>115.346</v>
      </c>
      <c r="AL373" s="5" t="str">
        <f t="shared" si="49"/>
        <v/>
      </c>
      <c r="AN373" s="5" t="str">
        <f t="shared" si="50"/>
        <v/>
      </c>
      <c r="AP373" s="5" t="str">
        <f t="shared" si="51"/>
        <v/>
      </c>
      <c r="AS373" s="5">
        <f t="shared" si="56"/>
        <v>62124.058499999992</v>
      </c>
      <c r="AT373" s="5">
        <f t="shared" si="52"/>
        <v>45039.942412500001</v>
      </c>
      <c r="AU373" s="11">
        <f t="shared" si="53"/>
        <v>0.39923515147302857</v>
      </c>
      <c r="AV373" s="5">
        <f t="shared" si="57"/>
        <v>399.23515147302862</v>
      </c>
    </row>
    <row r="374" spans="1:48" x14ac:dyDescent="0.3">
      <c r="A374" s="1" t="s">
        <v>367</v>
      </c>
      <c r="B374" s="1" t="s">
        <v>320</v>
      </c>
      <c r="C374" s="1" t="s">
        <v>321</v>
      </c>
      <c r="D374" s="1" t="s">
        <v>63</v>
      </c>
      <c r="E374" s="1" t="s">
        <v>59</v>
      </c>
      <c r="F374" s="1" t="s">
        <v>357</v>
      </c>
      <c r="G374" s="1" t="s">
        <v>173</v>
      </c>
      <c r="H374" s="1" t="s">
        <v>56</v>
      </c>
      <c r="I374" s="2">
        <v>77.940230028100004</v>
      </c>
      <c r="J374" s="2">
        <v>35.81</v>
      </c>
      <c r="K374" s="2">
        <f t="shared" si="54"/>
        <v>35.609999999999992</v>
      </c>
      <c r="L374" s="2">
        <f t="shared" si="55"/>
        <v>0</v>
      </c>
      <c r="P374" s="6">
        <v>7.17</v>
      </c>
      <c r="Q374" s="5">
        <v>14128.485000000001</v>
      </c>
      <c r="R374" s="7">
        <v>24.2</v>
      </c>
      <c r="S374" s="5">
        <v>29369.724999999999</v>
      </c>
      <c r="T374" s="8">
        <v>2.69</v>
      </c>
      <c r="U374" s="5">
        <v>979.39537500000006</v>
      </c>
      <c r="Z374" s="9">
        <v>1.4</v>
      </c>
      <c r="AA374" s="5">
        <v>203.88900000000001</v>
      </c>
      <c r="AB374" s="10">
        <v>0.15</v>
      </c>
      <c r="AC374" s="5">
        <v>19.661249999999999</v>
      </c>
      <c r="AL374" s="5" t="str">
        <f t="shared" si="49"/>
        <v/>
      </c>
      <c r="AN374" s="5" t="str">
        <f t="shared" si="50"/>
        <v/>
      </c>
      <c r="AP374" s="5" t="str">
        <f t="shared" si="51"/>
        <v/>
      </c>
      <c r="AS374" s="5">
        <f t="shared" si="56"/>
        <v>44701.155624999999</v>
      </c>
      <c r="AT374" s="5">
        <f t="shared" si="52"/>
        <v>32408.337828125001</v>
      </c>
      <c r="AU374" s="11">
        <f t="shared" si="53"/>
        <v>0.28726829939750798</v>
      </c>
      <c r="AV374" s="5">
        <f t="shared" si="57"/>
        <v>287.26829939750797</v>
      </c>
    </row>
    <row r="375" spans="1:48" x14ac:dyDescent="0.3">
      <c r="A375" s="1" t="s">
        <v>368</v>
      </c>
      <c r="B375" s="1" t="s">
        <v>369</v>
      </c>
      <c r="C375" s="1" t="s">
        <v>370</v>
      </c>
      <c r="D375" s="1" t="s">
        <v>63</v>
      </c>
      <c r="E375" s="1" t="s">
        <v>87</v>
      </c>
      <c r="F375" s="1" t="s">
        <v>322</v>
      </c>
      <c r="G375" s="1" t="s">
        <v>173</v>
      </c>
      <c r="H375" s="1" t="s">
        <v>56</v>
      </c>
      <c r="I375" s="2">
        <v>2.98210459457</v>
      </c>
      <c r="J375" s="2">
        <v>0.41</v>
      </c>
      <c r="K375" s="2">
        <f t="shared" si="54"/>
        <v>0.42</v>
      </c>
      <c r="L375" s="2">
        <f t="shared" si="55"/>
        <v>0</v>
      </c>
      <c r="Z375" s="9">
        <v>0.01</v>
      </c>
      <c r="AA375" s="5">
        <v>1.45635</v>
      </c>
      <c r="AB375" s="10">
        <v>0.41</v>
      </c>
      <c r="AC375" s="5">
        <v>53.740750000000013</v>
      </c>
      <c r="AL375" s="5" t="str">
        <f t="shared" si="49"/>
        <v/>
      </c>
      <c r="AN375" s="5" t="str">
        <f t="shared" si="50"/>
        <v/>
      </c>
      <c r="AP375" s="5" t="str">
        <f t="shared" si="51"/>
        <v/>
      </c>
      <c r="AS375" s="5">
        <f t="shared" si="56"/>
        <v>55.197100000000013</v>
      </c>
      <c r="AT375" s="5">
        <f t="shared" si="52"/>
        <v>40.017897500000011</v>
      </c>
      <c r="AU375" s="11">
        <f t="shared" si="53"/>
        <v>3.5471962250135209E-4</v>
      </c>
      <c r="AV375" s="5">
        <f t="shared" si="57"/>
        <v>0.35471962250135208</v>
      </c>
    </row>
    <row r="376" spans="1:48" x14ac:dyDescent="0.3">
      <c r="A376" s="1" t="s">
        <v>368</v>
      </c>
      <c r="B376" s="1" t="s">
        <v>369</v>
      </c>
      <c r="C376" s="1" t="s">
        <v>370</v>
      </c>
      <c r="D376" s="1" t="s">
        <v>63</v>
      </c>
      <c r="E376" s="1" t="s">
        <v>59</v>
      </c>
      <c r="F376" s="1" t="s">
        <v>357</v>
      </c>
      <c r="G376" s="1" t="s">
        <v>173</v>
      </c>
      <c r="H376" s="1" t="s">
        <v>56</v>
      </c>
      <c r="I376" s="2">
        <v>2.98210459457</v>
      </c>
      <c r="J376" s="2">
        <v>2.57</v>
      </c>
      <c r="K376" s="2">
        <f t="shared" si="54"/>
        <v>2.5700000000000003</v>
      </c>
      <c r="L376" s="2">
        <f t="shared" si="55"/>
        <v>0</v>
      </c>
      <c r="T376" s="8">
        <v>0.02</v>
      </c>
      <c r="U376" s="5">
        <v>7.2817500000000006</v>
      </c>
      <c r="Z376" s="9">
        <v>1.55</v>
      </c>
      <c r="AA376" s="5">
        <v>225.73425</v>
      </c>
      <c r="AB376" s="10">
        <v>1</v>
      </c>
      <c r="AC376" s="5">
        <v>131.07499999999999</v>
      </c>
      <c r="AL376" s="5" t="str">
        <f t="shared" ref="AL376:AL467" si="58">IF(AK376&gt;0,AK376*$AL$1,"")</f>
        <v/>
      </c>
      <c r="AN376" s="5" t="str">
        <f t="shared" ref="AN376:AN467" si="59">IF(AM376&gt;0,AM376*$AN$1,"")</f>
        <v/>
      </c>
      <c r="AP376" s="5" t="str">
        <f t="shared" ref="AP376:AP467" si="60">IF(AO376&gt;0,AO376*$AP$1,"")</f>
        <v/>
      </c>
      <c r="AS376" s="5">
        <f t="shared" si="56"/>
        <v>364.09100000000001</v>
      </c>
      <c r="AT376" s="5">
        <f t="shared" si="52"/>
        <v>263.96597500000001</v>
      </c>
      <c r="AU376" s="11">
        <f t="shared" si="53"/>
        <v>2.3398008604825207E-3</v>
      </c>
      <c r="AV376" s="5">
        <f t="shared" si="57"/>
        <v>2.3398008604825207</v>
      </c>
    </row>
    <row r="377" spans="1:48" x14ac:dyDescent="0.3">
      <c r="A377" s="1" t="s">
        <v>371</v>
      </c>
      <c r="B377" s="1" t="s">
        <v>372</v>
      </c>
      <c r="C377" s="1" t="s">
        <v>373</v>
      </c>
      <c r="D377" s="1" t="s">
        <v>374</v>
      </c>
      <c r="E377" s="1" t="s">
        <v>81</v>
      </c>
      <c r="F377" s="1" t="s">
        <v>357</v>
      </c>
      <c r="G377" s="1" t="s">
        <v>173</v>
      </c>
      <c r="H377" s="1" t="s">
        <v>56</v>
      </c>
      <c r="I377" s="2">
        <v>120.14333439399999</v>
      </c>
      <c r="J377" s="2">
        <v>38.9</v>
      </c>
      <c r="K377" s="2">
        <f t="shared" si="54"/>
        <v>27.67</v>
      </c>
      <c r="L377" s="2">
        <f t="shared" si="55"/>
        <v>0.67999999999999994</v>
      </c>
      <c r="N377" s="4">
        <v>0.98</v>
      </c>
      <c r="O377" s="5">
        <v>1954.2425000000001</v>
      </c>
      <c r="P377" s="6">
        <v>25.36</v>
      </c>
      <c r="Q377" s="5">
        <v>49971.88</v>
      </c>
      <c r="R377" s="7">
        <v>1.33</v>
      </c>
      <c r="S377" s="5">
        <v>1614.1212499999999</v>
      </c>
      <c r="AL377" s="5" t="str">
        <f t="shared" si="58"/>
        <v/>
      </c>
      <c r="AM377" s="3">
        <v>0.33</v>
      </c>
      <c r="AN377" s="5">
        <f t="shared" si="59"/>
        <v>1712.0400000000002</v>
      </c>
      <c r="AP377" s="5" t="str">
        <f t="shared" si="60"/>
        <v/>
      </c>
      <c r="AQ377" s="2">
        <v>0.35</v>
      </c>
      <c r="AS377" s="5">
        <f t="shared" si="56"/>
        <v>53540.243749999994</v>
      </c>
      <c r="AT377" s="5">
        <f t="shared" si="52"/>
        <v>38816.676718750001</v>
      </c>
      <c r="AU377" s="11">
        <f t="shared" si="53"/>
        <v>0.34407197210778051</v>
      </c>
      <c r="AV377" s="5">
        <f t="shared" si="57"/>
        <v>344.07197210778054</v>
      </c>
    </row>
    <row r="378" spans="1:48" x14ac:dyDescent="0.3">
      <c r="A378" s="1" t="s">
        <v>371</v>
      </c>
      <c r="B378" s="1" t="s">
        <v>372</v>
      </c>
      <c r="C378" s="1" t="s">
        <v>373</v>
      </c>
      <c r="D378" s="1" t="s">
        <v>374</v>
      </c>
      <c r="E378" s="1" t="s">
        <v>87</v>
      </c>
      <c r="F378" s="1" t="s">
        <v>357</v>
      </c>
      <c r="G378" s="1" t="s">
        <v>173</v>
      </c>
      <c r="H378" s="1" t="s">
        <v>56</v>
      </c>
      <c r="I378" s="2">
        <v>120.14333439399999</v>
      </c>
      <c r="J378" s="2">
        <v>40.07</v>
      </c>
      <c r="K378" s="2">
        <f t="shared" si="54"/>
        <v>23.21</v>
      </c>
      <c r="L378" s="2">
        <f t="shared" si="55"/>
        <v>1.1299999999999999</v>
      </c>
      <c r="N378" s="4">
        <v>1.1399999999999999</v>
      </c>
      <c r="O378" s="5">
        <v>2273.3024999999998</v>
      </c>
      <c r="P378" s="6">
        <v>20.96</v>
      </c>
      <c r="Q378" s="5">
        <v>41301.68</v>
      </c>
      <c r="R378" s="7">
        <v>0.09</v>
      </c>
      <c r="S378" s="5">
        <v>109.22624999999999</v>
      </c>
      <c r="AB378" s="10">
        <v>1.02</v>
      </c>
      <c r="AC378" s="5">
        <v>133.69649999999999</v>
      </c>
      <c r="AL378" s="5" t="str">
        <f t="shared" si="58"/>
        <v/>
      </c>
      <c r="AM378" s="3">
        <v>0.5</v>
      </c>
      <c r="AN378" s="5">
        <f t="shared" si="59"/>
        <v>2594</v>
      </c>
      <c r="AP378" s="5" t="str">
        <f t="shared" si="60"/>
        <v/>
      </c>
      <c r="AQ378" s="2">
        <v>0.63</v>
      </c>
      <c r="AS378" s="5">
        <f t="shared" si="56"/>
        <v>43817.905249999996</v>
      </c>
      <c r="AT378" s="5">
        <f t="shared" si="52"/>
        <v>31767.98130625</v>
      </c>
      <c r="AU378" s="11">
        <f t="shared" si="53"/>
        <v>0.28159216352090977</v>
      </c>
      <c r="AV378" s="5">
        <f t="shared" si="57"/>
        <v>281.59216352090976</v>
      </c>
    </row>
    <row r="379" spans="1:48" x14ac:dyDescent="0.3">
      <c r="A379" s="1" t="s">
        <v>371</v>
      </c>
      <c r="B379" s="1" t="s">
        <v>372</v>
      </c>
      <c r="C379" s="1" t="s">
        <v>373</v>
      </c>
      <c r="D379" s="1" t="s">
        <v>374</v>
      </c>
      <c r="E379" s="1" t="s">
        <v>89</v>
      </c>
      <c r="F379" s="1" t="s">
        <v>357</v>
      </c>
      <c r="G379" s="1" t="s">
        <v>173</v>
      </c>
      <c r="H379" s="1" t="s">
        <v>56</v>
      </c>
      <c r="I379" s="2">
        <v>120.14333439399999</v>
      </c>
      <c r="J379" s="2">
        <v>40.21</v>
      </c>
      <c r="K379" s="2">
        <f t="shared" si="54"/>
        <v>19.64</v>
      </c>
      <c r="L379" s="2">
        <f t="shared" si="55"/>
        <v>1.08</v>
      </c>
      <c r="P379" s="6">
        <v>18.52</v>
      </c>
      <c r="Q379" s="5">
        <v>36493.660000000003</v>
      </c>
      <c r="AB379" s="10">
        <v>1.1200000000000001</v>
      </c>
      <c r="AC379" s="5">
        <v>146.804</v>
      </c>
      <c r="AL379" s="5" t="str">
        <f t="shared" si="58"/>
        <v/>
      </c>
      <c r="AM379" s="3">
        <v>0.5</v>
      </c>
      <c r="AN379" s="5">
        <f t="shared" si="59"/>
        <v>2594</v>
      </c>
      <c r="AP379" s="5" t="str">
        <f t="shared" si="60"/>
        <v/>
      </c>
      <c r="AQ379" s="2">
        <v>0.57999999999999996</v>
      </c>
      <c r="AS379" s="5">
        <f t="shared" si="56"/>
        <v>36640.464</v>
      </c>
      <c r="AT379" s="5">
        <f t="shared" si="52"/>
        <v>26564.3364</v>
      </c>
      <c r="AU379" s="11">
        <f t="shared" si="53"/>
        <v>0.23546692776168271</v>
      </c>
      <c r="AV379" s="5">
        <f t="shared" si="57"/>
        <v>235.46692776168274</v>
      </c>
    </row>
    <row r="380" spans="1:48" x14ac:dyDescent="0.3">
      <c r="A380" s="1" t="s">
        <v>375</v>
      </c>
      <c r="B380" s="1" t="s">
        <v>111</v>
      </c>
      <c r="C380" s="1" t="s">
        <v>112</v>
      </c>
      <c r="D380" s="1" t="s">
        <v>113</v>
      </c>
      <c r="E380" s="1" t="s">
        <v>53</v>
      </c>
      <c r="F380" s="1" t="s">
        <v>376</v>
      </c>
      <c r="G380" s="1" t="s">
        <v>173</v>
      </c>
      <c r="H380" s="1" t="s">
        <v>56</v>
      </c>
      <c r="I380" s="2">
        <v>40.581379194999997</v>
      </c>
      <c r="J380" s="2">
        <v>38.119999999999997</v>
      </c>
      <c r="K380" s="2">
        <f t="shared" si="54"/>
        <v>0</v>
      </c>
      <c r="L380" s="2">
        <f t="shared" si="55"/>
        <v>7.34</v>
      </c>
      <c r="AL380" s="5" t="str">
        <f t="shared" si="58"/>
        <v/>
      </c>
      <c r="AN380" s="5" t="str">
        <f t="shared" si="59"/>
        <v/>
      </c>
      <c r="AP380" s="5" t="str">
        <f t="shared" si="60"/>
        <v/>
      </c>
      <c r="AR380" s="2">
        <v>7.34</v>
      </c>
      <c r="AS380" s="5">
        <f t="shared" si="56"/>
        <v>0</v>
      </c>
      <c r="AT380" s="5">
        <f t="shared" si="52"/>
        <v>0</v>
      </c>
      <c r="AU380" s="11">
        <f t="shared" si="53"/>
        <v>0</v>
      </c>
      <c r="AV380" s="5">
        <f t="shared" si="57"/>
        <v>0</v>
      </c>
    </row>
    <row r="381" spans="1:48" x14ac:dyDescent="0.3">
      <c r="A381" s="1" t="s">
        <v>377</v>
      </c>
      <c r="B381" s="1" t="s">
        <v>378</v>
      </c>
      <c r="C381" s="1" t="s">
        <v>379</v>
      </c>
      <c r="D381" s="1" t="s">
        <v>380</v>
      </c>
      <c r="E381" s="1" t="s">
        <v>81</v>
      </c>
      <c r="F381" s="1" t="s">
        <v>54</v>
      </c>
      <c r="G381" s="1" t="s">
        <v>173</v>
      </c>
      <c r="H381" s="1" t="s">
        <v>56</v>
      </c>
      <c r="I381" s="2">
        <v>39.890927455499998</v>
      </c>
      <c r="J381" s="2">
        <v>37.909999999999997</v>
      </c>
      <c r="K381" s="2">
        <f t="shared" si="54"/>
        <v>25.45</v>
      </c>
      <c r="L381" s="2">
        <f t="shared" si="55"/>
        <v>9.6199999999999992</v>
      </c>
      <c r="M381" s="3">
        <v>9.6199999999999992</v>
      </c>
      <c r="R381" s="7">
        <v>25.45</v>
      </c>
      <c r="S381" s="5">
        <v>30886.756249999999</v>
      </c>
      <c r="AL381" s="5" t="str">
        <f t="shared" si="58"/>
        <v/>
      </c>
      <c r="AN381" s="5" t="str">
        <f t="shared" si="59"/>
        <v/>
      </c>
      <c r="AP381" s="5" t="str">
        <f t="shared" si="60"/>
        <v/>
      </c>
      <c r="AS381" s="5">
        <f t="shared" si="56"/>
        <v>30886.756249999999</v>
      </c>
      <c r="AT381" s="5">
        <f t="shared" si="52"/>
        <v>22392.898281249996</v>
      </c>
      <c r="AU381" s="11">
        <f t="shared" si="53"/>
        <v>0.19849119822040059</v>
      </c>
      <c r="AV381" s="5">
        <f t="shared" si="57"/>
        <v>198.49119822040058</v>
      </c>
    </row>
    <row r="382" spans="1:48" x14ac:dyDescent="0.3">
      <c r="A382" s="1" t="s">
        <v>381</v>
      </c>
      <c r="B382" s="1" t="s">
        <v>349</v>
      </c>
      <c r="C382" s="1" t="s">
        <v>350</v>
      </c>
      <c r="D382" s="1" t="s">
        <v>73</v>
      </c>
      <c r="E382" s="1" t="s">
        <v>85</v>
      </c>
      <c r="F382" s="1" t="s">
        <v>54</v>
      </c>
      <c r="G382" s="1" t="s">
        <v>173</v>
      </c>
      <c r="H382" s="1" t="s">
        <v>56</v>
      </c>
      <c r="I382" s="2">
        <v>39.768504425700002</v>
      </c>
      <c r="J382" s="2">
        <v>37.78</v>
      </c>
      <c r="K382" s="2">
        <f t="shared" si="54"/>
        <v>28.33</v>
      </c>
      <c r="L382" s="2">
        <f t="shared" si="55"/>
        <v>9.43</v>
      </c>
      <c r="M382" s="3">
        <v>9.43</v>
      </c>
      <c r="R382" s="7">
        <v>28.33</v>
      </c>
      <c r="S382" s="5">
        <v>34381.996249999997</v>
      </c>
      <c r="AL382" s="5" t="str">
        <f t="shared" si="58"/>
        <v/>
      </c>
      <c r="AN382" s="5" t="str">
        <f t="shared" si="59"/>
        <v/>
      </c>
      <c r="AP382" s="5" t="str">
        <f t="shared" si="60"/>
        <v/>
      </c>
      <c r="AS382" s="5">
        <f t="shared" si="56"/>
        <v>34381.996249999997</v>
      </c>
      <c r="AT382" s="5">
        <f t="shared" si="52"/>
        <v>24926.947281249995</v>
      </c>
      <c r="AU382" s="11">
        <f t="shared" si="53"/>
        <v>0.2209530705533968</v>
      </c>
      <c r="AV382" s="5">
        <f t="shared" si="57"/>
        <v>220.9530705533968</v>
      </c>
    </row>
    <row r="383" spans="1:48" x14ac:dyDescent="0.3">
      <c r="A383" s="1" t="s">
        <v>382</v>
      </c>
      <c r="B383" s="1" t="s">
        <v>383</v>
      </c>
      <c r="C383" s="1" t="s">
        <v>365</v>
      </c>
      <c r="D383" s="1" t="s">
        <v>73</v>
      </c>
      <c r="E383" s="1" t="s">
        <v>84</v>
      </c>
      <c r="F383" s="1" t="s">
        <v>54</v>
      </c>
      <c r="G383" s="1" t="s">
        <v>173</v>
      </c>
      <c r="H383" s="1" t="s">
        <v>56</v>
      </c>
      <c r="I383" s="2">
        <v>39.029455548100003</v>
      </c>
      <c r="J383" s="2">
        <v>39.04</v>
      </c>
      <c r="K383" s="2">
        <f t="shared" si="54"/>
        <v>11.05</v>
      </c>
      <c r="L383" s="2">
        <f t="shared" si="55"/>
        <v>0.95</v>
      </c>
      <c r="M383" s="3">
        <v>0.95</v>
      </c>
      <c r="R383" s="7">
        <v>10.97</v>
      </c>
      <c r="S383" s="5">
        <v>13313.466249999999</v>
      </c>
      <c r="T383" s="8">
        <v>0.08</v>
      </c>
      <c r="U383" s="5">
        <v>29.126999999999999</v>
      </c>
      <c r="AL383" s="5" t="str">
        <f t="shared" si="58"/>
        <v/>
      </c>
      <c r="AN383" s="5" t="str">
        <f t="shared" si="59"/>
        <v/>
      </c>
      <c r="AP383" s="5" t="str">
        <f t="shared" si="60"/>
        <v/>
      </c>
      <c r="AS383" s="5">
        <f t="shared" si="56"/>
        <v>13342.59325</v>
      </c>
      <c r="AT383" s="5">
        <f t="shared" si="52"/>
        <v>9673.3801062500006</v>
      </c>
      <c r="AU383" s="11">
        <f t="shared" si="53"/>
        <v>8.5745077926722368E-2</v>
      </c>
      <c r="AV383" s="5">
        <f t="shared" si="57"/>
        <v>85.745077926722374</v>
      </c>
    </row>
    <row r="384" spans="1:48" x14ac:dyDescent="0.3">
      <c r="A384" s="1" t="s">
        <v>384</v>
      </c>
      <c r="B384" s="1" t="s">
        <v>179</v>
      </c>
      <c r="C384" s="1" t="s">
        <v>180</v>
      </c>
      <c r="D384" s="1" t="s">
        <v>73</v>
      </c>
      <c r="E384" s="1" t="s">
        <v>58</v>
      </c>
      <c r="F384" s="1" t="s">
        <v>54</v>
      </c>
      <c r="G384" s="1" t="s">
        <v>173</v>
      </c>
      <c r="H384" s="1" t="s">
        <v>56</v>
      </c>
      <c r="I384" s="2">
        <v>40.1280276054</v>
      </c>
      <c r="J384" s="2">
        <v>20.05</v>
      </c>
      <c r="K384" s="2">
        <f t="shared" si="54"/>
        <v>11.93</v>
      </c>
      <c r="L384" s="2">
        <f t="shared" si="55"/>
        <v>8.1300000000000008</v>
      </c>
      <c r="M384" s="3">
        <v>8.1300000000000008</v>
      </c>
      <c r="R384" s="7">
        <v>10.199999999999999</v>
      </c>
      <c r="S384" s="5">
        <v>12378.975</v>
      </c>
      <c r="T384" s="8">
        <v>0.82</v>
      </c>
      <c r="U384" s="5">
        <v>298.55175000000003</v>
      </c>
      <c r="Z384" s="9">
        <v>0.57999999999999996</v>
      </c>
      <c r="AA384" s="5">
        <v>84.468299999999985</v>
      </c>
      <c r="AB384" s="10">
        <v>0.33</v>
      </c>
      <c r="AC384" s="5">
        <v>43.254750000000008</v>
      </c>
      <c r="AL384" s="5" t="str">
        <f t="shared" si="58"/>
        <v/>
      </c>
      <c r="AN384" s="5" t="str">
        <f t="shared" si="59"/>
        <v/>
      </c>
      <c r="AP384" s="5" t="str">
        <f t="shared" si="60"/>
        <v/>
      </c>
      <c r="AS384" s="5">
        <f t="shared" si="56"/>
        <v>12805.249800000001</v>
      </c>
      <c r="AT384" s="5">
        <f t="shared" si="52"/>
        <v>9283.8061049999997</v>
      </c>
      <c r="AU384" s="11">
        <f t="shared" si="53"/>
        <v>8.2291884448485758E-2</v>
      </c>
      <c r="AV384" s="5">
        <f t="shared" si="57"/>
        <v>82.29188444848576</v>
      </c>
    </row>
    <row r="385" spans="1:48" x14ac:dyDescent="0.3">
      <c r="A385" s="1" t="s">
        <v>384</v>
      </c>
      <c r="B385" s="1" t="s">
        <v>179</v>
      </c>
      <c r="C385" s="1" t="s">
        <v>180</v>
      </c>
      <c r="D385" s="1" t="s">
        <v>73</v>
      </c>
      <c r="E385" s="1" t="s">
        <v>59</v>
      </c>
      <c r="F385" s="1" t="s">
        <v>54</v>
      </c>
      <c r="G385" s="1" t="s">
        <v>173</v>
      </c>
      <c r="H385" s="1" t="s">
        <v>56</v>
      </c>
      <c r="I385" s="2">
        <v>40.1280276054</v>
      </c>
      <c r="J385" s="2">
        <v>19.36</v>
      </c>
      <c r="K385" s="2">
        <f t="shared" si="54"/>
        <v>18.649999999999999</v>
      </c>
      <c r="L385" s="2">
        <f t="shared" si="55"/>
        <v>0.71</v>
      </c>
      <c r="M385" s="3">
        <v>0.71</v>
      </c>
      <c r="R385" s="7">
        <v>15.92</v>
      </c>
      <c r="S385" s="5">
        <v>19320.91</v>
      </c>
      <c r="T385" s="8">
        <v>2.4</v>
      </c>
      <c r="U385" s="5">
        <v>873.81000000000006</v>
      </c>
      <c r="Z385" s="9">
        <v>0.09</v>
      </c>
      <c r="AA385" s="5">
        <v>13.107150000000001</v>
      </c>
      <c r="AB385" s="10">
        <v>0.24</v>
      </c>
      <c r="AC385" s="5">
        <v>31.457999999999998</v>
      </c>
      <c r="AL385" s="5" t="str">
        <f t="shared" si="58"/>
        <v/>
      </c>
      <c r="AN385" s="5" t="str">
        <f t="shared" si="59"/>
        <v/>
      </c>
      <c r="AP385" s="5" t="str">
        <f t="shared" si="60"/>
        <v/>
      </c>
      <c r="AS385" s="5">
        <f t="shared" si="56"/>
        <v>20239.28515</v>
      </c>
      <c r="AT385" s="5">
        <f t="shared" si="52"/>
        <v>14673.481733749999</v>
      </c>
      <c r="AU385" s="11">
        <f t="shared" si="53"/>
        <v>0.13006610108330363</v>
      </c>
      <c r="AV385" s="5">
        <f t="shared" si="57"/>
        <v>130.06610108330364</v>
      </c>
    </row>
    <row r="386" spans="1:48" x14ac:dyDescent="0.3">
      <c r="A386" s="1" t="s">
        <v>385</v>
      </c>
      <c r="B386" s="1" t="s">
        <v>364</v>
      </c>
      <c r="C386" s="1" t="s">
        <v>365</v>
      </c>
      <c r="D386" s="1" t="s">
        <v>73</v>
      </c>
      <c r="E386" s="1" t="s">
        <v>58</v>
      </c>
      <c r="F386" s="1" t="s">
        <v>54</v>
      </c>
      <c r="G386" s="1" t="s">
        <v>173</v>
      </c>
      <c r="H386" s="1" t="s">
        <v>56</v>
      </c>
      <c r="I386" s="2">
        <v>24.3358606822</v>
      </c>
      <c r="J386" s="2">
        <v>20.13</v>
      </c>
      <c r="K386" s="2">
        <f t="shared" si="54"/>
        <v>18.89</v>
      </c>
      <c r="L386" s="2">
        <f t="shared" si="55"/>
        <v>0.73</v>
      </c>
      <c r="M386" s="3">
        <v>0.73</v>
      </c>
      <c r="R386" s="7">
        <v>4.7300000000000004</v>
      </c>
      <c r="S386" s="5">
        <v>5740.4462500000009</v>
      </c>
      <c r="T386" s="8">
        <v>0.51</v>
      </c>
      <c r="U386" s="5">
        <v>185.68462500000001</v>
      </c>
      <c r="Z386" s="9">
        <v>8.7100000000000009</v>
      </c>
      <c r="AA386" s="5">
        <v>1268.4808499999999</v>
      </c>
      <c r="AB386" s="10">
        <v>4.9400000000000004</v>
      </c>
      <c r="AC386" s="5">
        <v>647.51050000000009</v>
      </c>
      <c r="AL386" s="5" t="str">
        <f t="shared" si="58"/>
        <v/>
      </c>
      <c r="AN386" s="5" t="str">
        <f t="shared" si="59"/>
        <v/>
      </c>
      <c r="AP386" s="5" t="str">
        <f t="shared" si="60"/>
        <v/>
      </c>
      <c r="AS386" s="5">
        <f t="shared" si="56"/>
        <v>7842.122225000001</v>
      </c>
      <c r="AT386" s="5">
        <f t="shared" si="52"/>
        <v>5685.5386131250007</v>
      </c>
      <c r="AU386" s="11">
        <f t="shared" si="53"/>
        <v>5.039675336677947E-2</v>
      </c>
      <c r="AV386" s="5">
        <f t="shared" si="57"/>
        <v>50.396753366779464</v>
      </c>
    </row>
    <row r="387" spans="1:48" x14ac:dyDescent="0.3">
      <c r="A387" s="1" t="s">
        <v>385</v>
      </c>
      <c r="B387" s="1" t="s">
        <v>364</v>
      </c>
      <c r="C387" s="1" t="s">
        <v>365</v>
      </c>
      <c r="D387" s="1" t="s">
        <v>73</v>
      </c>
      <c r="E387" s="1" t="s">
        <v>59</v>
      </c>
      <c r="F387" s="1" t="s">
        <v>54</v>
      </c>
      <c r="G387" s="1" t="s">
        <v>173</v>
      </c>
      <c r="H387" s="1" t="s">
        <v>56</v>
      </c>
      <c r="I387" s="2">
        <v>24.3358606822</v>
      </c>
      <c r="J387" s="2">
        <v>4.0599999999999996</v>
      </c>
      <c r="K387" s="2">
        <f t="shared" si="54"/>
        <v>3.67</v>
      </c>
      <c r="L387" s="2">
        <f t="shared" si="55"/>
        <v>0.23</v>
      </c>
      <c r="M387" s="3">
        <v>0.23</v>
      </c>
      <c r="R387" s="7">
        <v>0.12</v>
      </c>
      <c r="S387" s="5">
        <v>145.63499999999999</v>
      </c>
      <c r="T387" s="8">
        <v>0.94</v>
      </c>
      <c r="U387" s="5">
        <v>342.24225000000001</v>
      </c>
      <c r="Z387" s="9">
        <v>2.58</v>
      </c>
      <c r="AA387" s="5">
        <v>375.73829999999998</v>
      </c>
      <c r="AB387" s="10">
        <v>0.03</v>
      </c>
      <c r="AC387" s="5">
        <v>3.9322499999999998</v>
      </c>
      <c r="AL387" s="5" t="str">
        <f t="shared" si="58"/>
        <v/>
      </c>
      <c r="AN387" s="5" t="str">
        <f t="shared" si="59"/>
        <v/>
      </c>
      <c r="AP387" s="5" t="str">
        <f t="shared" si="60"/>
        <v/>
      </c>
      <c r="AS387" s="5">
        <f t="shared" si="56"/>
        <v>867.54779999999994</v>
      </c>
      <c r="AT387" s="5">
        <f t="shared" ref="AT387:AT446" si="61">$AS$480*(AU387/100)</f>
        <v>628.97215499999993</v>
      </c>
      <c r="AU387" s="11">
        <f t="shared" ref="AU387:AU446" si="62">(AS387/$AS$480)*72.5</f>
        <v>5.5752245700929643E-3</v>
      </c>
      <c r="AV387" s="5">
        <f t="shared" si="57"/>
        <v>5.5752245700929643</v>
      </c>
    </row>
    <row r="388" spans="1:48" x14ac:dyDescent="0.3">
      <c r="A388" s="1" t="s">
        <v>386</v>
      </c>
      <c r="B388" s="1" t="s">
        <v>387</v>
      </c>
      <c r="C388" s="1" t="s">
        <v>388</v>
      </c>
      <c r="D388" s="1" t="s">
        <v>389</v>
      </c>
      <c r="E388" s="1" t="s">
        <v>58</v>
      </c>
      <c r="F388" s="1" t="s">
        <v>54</v>
      </c>
      <c r="G388" s="1" t="s">
        <v>173</v>
      </c>
      <c r="H388" s="1" t="s">
        <v>56</v>
      </c>
      <c r="I388" s="2">
        <v>15.988006391400001</v>
      </c>
      <c r="J388" s="2">
        <v>0.04</v>
      </c>
      <c r="K388" s="2">
        <f t="shared" ref="K388:K448" si="63">SUM(N388,P388,R388,T388,V388,X388,Z388,AB388,AE388,AG388,AI388)</f>
        <v>0.05</v>
      </c>
      <c r="L388" s="2">
        <f t="shared" ref="L388:L448" si="64">SUM(M388,AD388,AK388,AM388,AO388,AQ388,AR388)</f>
        <v>0</v>
      </c>
      <c r="T388" s="8">
        <v>0.04</v>
      </c>
      <c r="U388" s="5">
        <v>14.563499999999999</v>
      </c>
      <c r="Z388" s="9">
        <v>0.01</v>
      </c>
      <c r="AA388" s="5">
        <v>1.45635</v>
      </c>
      <c r="AL388" s="5" t="str">
        <f t="shared" si="58"/>
        <v/>
      </c>
      <c r="AN388" s="5" t="str">
        <f t="shared" si="59"/>
        <v/>
      </c>
      <c r="AP388" s="5" t="str">
        <f t="shared" si="60"/>
        <v/>
      </c>
      <c r="AS388" s="5">
        <f t="shared" ref="AS388:AS448" si="65">SUM(O388,Q388,S388,U388,W388,Y388,AA388,AC388,AF388,AH388,AJ388)</f>
        <v>16.019849999999998</v>
      </c>
      <c r="AT388" s="5">
        <f t="shared" si="61"/>
        <v>11.614391250000001</v>
      </c>
      <c r="AU388" s="11">
        <f t="shared" si="62"/>
        <v>1.0295024819289933E-4</v>
      </c>
      <c r="AV388" s="5">
        <f t="shared" ref="AV388:AV448" si="66">(AU388/100)*$AV$1</f>
        <v>0.10295024819289934</v>
      </c>
    </row>
    <row r="389" spans="1:48" x14ac:dyDescent="0.3">
      <c r="A389" s="1" t="s">
        <v>386</v>
      </c>
      <c r="B389" s="1" t="s">
        <v>387</v>
      </c>
      <c r="C389" s="1" t="s">
        <v>388</v>
      </c>
      <c r="D389" s="1" t="s">
        <v>389</v>
      </c>
      <c r="E389" s="1" t="s">
        <v>59</v>
      </c>
      <c r="F389" s="1" t="s">
        <v>54</v>
      </c>
      <c r="G389" s="1" t="s">
        <v>173</v>
      </c>
      <c r="H389" s="1" t="s">
        <v>56</v>
      </c>
      <c r="I389" s="2">
        <v>15.988006391400001</v>
      </c>
      <c r="J389" s="2">
        <v>15.35</v>
      </c>
      <c r="K389" s="2">
        <f t="shared" si="63"/>
        <v>10.52</v>
      </c>
      <c r="L389" s="2">
        <f t="shared" si="64"/>
        <v>0</v>
      </c>
      <c r="R389" s="7">
        <v>4.9400000000000004</v>
      </c>
      <c r="S389" s="5">
        <v>5995.3075000000008</v>
      </c>
      <c r="T389" s="8">
        <v>5.22</v>
      </c>
      <c r="U389" s="5">
        <v>1900.53675</v>
      </c>
      <c r="Z389" s="9">
        <v>0.36</v>
      </c>
      <c r="AA389" s="5">
        <v>52.428600000000003</v>
      </c>
      <c r="AL389" s="5" t="str">
        <f t="shared" si="58"/>
        <v/>
      </c>
      <c r="AN389" s="5" t="str">
        <f t="shared" si="59"/>
        <v/>
      </c>
      <c r="AP389" s="5" t="str">
        <f t="shared" si="60"/>
        <v/>
      </c>
      <c r="AS389" s="5">
        <f t="shared" si="65"/>
        <v>7948.2728500000012</v>
      </c>
      <c r="AT389" s="5">
        <f t="shared" si="61"/>
        <v>5762.4978162500011</v>
      </c>
      <c r="AU389" s="11">
        <f t="shared" si="62"/>
        <v>5.1078921626131549E-2</v>
      </c>
      <c r="AV389" s="5">
        <f t="shared" si="66"/>
        <v>51.078921626131546</v>
      </c>
    </row>
    <row r="390" spans="1:48" x14ac:dyDescent="0.3">
      <c r="A390" s="1" t="s">
        <v>390</v>
      </c>
      <c r="B390" s="1" t="s">
        <v>349</v>
      </c>
      <c r="C390" s="1" t="s">
        <v>350</v>
      </c>
      <c r="D390" s="1" t="s">
        <v>73</v>
      </c>
      <c r="E390" s="1" t="s">
        <v>57</v>
      </c>
      <c r="F390" s="1" t="s">
        <v>54</v>
      </c>
      <c r="G390" s="1" t="s">
        <v>173</v>
      </c>
      <c r="H390" s="1" t="s">
        <v>56</v>
      </c>
      <c r="I390" s="2">
        <v>37.372629117000002</v>
      </c>
      <c r="J390" s="2">
        <v>35.4</v>
      </c>
      <c r="K390" s="2">
        <f t="shared" si="63"/>
        <v>22.79</v>
      </c>
      <c r="L390" s="2">
        <f t="shared" si="64"/>
        <v>12.62</v>
      </c>
      <c r="M390" s="3">
        <v>12.62</v>
      </c>
      <c r="R390" s="7">
        <v>20.41</v>
      </c>
      <c r="S390" s="5">
        <v>24770.08625</v>
      </c>
      <c r="Z390" s="9">
        <v>0.54</v>
      </c>
      <c r="AA390" s="5">
        <v>78.642899999999997</v>
      </c>
      <c r="AB390" s="10">
        <v>1.84</v>
      </c>
      <c r="AC390" s="5">
        <v>241.17800000000011</v>
      </c>
      <c r="AL390" s="5" t="str">
        <f t="shared" si="58"/>
        <v/>
      </c>
      <c r="AN390" s="5" t="str">
        <f t="shared" si="59"/>
        <v/>
      </c>
      <c r="AP390" s="5" t="str">
        <f t="shared" si="60"/>
        <v/>
      </c>
      <c r="AS390" s="5">
        <f t="shared" si="65"/>
        <v>25089.907149999999</v>
      </c>
      <c r="AT390" s="5">
        <f t="shared" si="61"/>
        <v>18190.182683750001</v>
      </c>
      <c r="AU390" s="11">
        <f t="shared" si="62"/>
        <v>0.16123822434225663</v>
      </c>
      <c r="AV390" s="5">
        <f t="shared" si="66"/>
        <v>161.23822434225661</v>
      </c>
    </row>
    <row r="391" spans="1:48" x14ac:dyDescent="0.3">
      <c r="A391" s="1" t="s">
        <v>391</v>
      </c>
      <c r="B391" s="1" t="s">
        <v>349</v>
      </c>
      <c r="C391" s="1" t="s">
        <v>350</v>
      </c>
      <c r="D391" s="1" t="s">
        <v>73</v>
      </c>
      <c r="E391" s="1" t="s">
        <v>53</v>
      </c>
      <c r="F391" s="1" t="s">
        <v>54</v>
      </c>
      <c r="G391" s="1" t="s">
        <v>173</v>
      </c>
      <c r="H391" s="1" t="s">
        <v>56</v>
      </c>
      <c r="I391" s="2">
        <v>33.271863308299999</v>
      </c>
      <c r="J391" s="2">
        <v>30.24</v>
      </c>
      <c r="K391" s="2">
        <f t="shared" si="63"/>
        <v>21.06</v>
      </c>
      <c r="L391" s="2">
        <f t="shared" si="64"/>
        <v>9.18</v>
      </c>
      <c r="M391" s="3">
        <v>9.18</v>
      </c>
      <c r="R391" s="7">
        <v>14.85</v>
      </c>
      <c r="S391" s="5">
        <v>18022.331249999999</v>
      </c>
      <c r="Z391" s="9">
        <v>2.41</v>
      </c>
      <c r="AA391" s="5">
        <v>350.98034999999999</v>
      </c>
      <c r="AB391" s="10">
        <v>3.8</v>
      </c>
      <c r="AC391" s="5">
        <v>498.08499999999998</v>
      </c>
      <c r="AL391" s="5" t="str">
        <f t="shared" si="58"/>
        <v/>
      </c>
      <c r="AN391" s="5" t="str">
        <f t="shared" si="59"/>
        <v/>
      </c>
      <c r="AP391" s="5" t="str">
        <f t="shared" si="60"/>
        <v/>
      </c>
      <c r="AS391" s="5">
        <f t="shared" si="65"/>
        <v>18871.3966</v>
      </c>
      <c r="AT391" s="5">
        <f t="shared" si="61"/>
        <v>13681.762535</v>
      </c>
      <c r="AU391" s="11">
        <f t="shared" si="62"/>
        <v>0.12127547784259132</v>
      </c>
      <c r="AV391" s="5">
        <f t="shared" si="66"/>
        <v>121.27547784259133</v>
      </c>
    </row>
    <row r="392" spans="1:48" x14ac:dyDescent="0.3">
      <c r="A392" s="1" t="s">
        <v>392</v>
      </c>
      <c r="B392" s="1" t="s">
        <v>393</v>
      </c>
      <c r="C392" s="1" t="s">
        <v>394</v>
      </c>
      <c r="D392" s="1" t="s">
        <v>73</v>
      </c>
      <c r="E392" s="1" t="s">
        <v>53</v>
      </c>
      <c r="F392" s="1" t="s">
        <v>54</v>
      </c>
      <c r="G392" s="1" t="s">
        <v>173</v>
      </c>
      <c r="H392" s="1" t="s">
        <v>56</v>
      </c>
      <c r="I392" s="2">
        <v>10.224450447900001</v>
      </c>
      <c r="J392" s="2">
        <v>6.92</v>
      </c>
      <c r="K392" s="2">
        <f t="shared" si="63"/>
        <v>5.4700000000000006</v>
      </c>
      <c r="L392" s="2">
        <f t="shared" si="64"/>
        <v>1.44</v>
      </c>
      <c r="M392" s="3">
        <v>1.44</v>
      </c>
      <c r="R392" s="7">
        <v>2.41</v>
      </c>
      <c r="S392" s="5">
        <v>2924.8362499999998</v>
      </c>
      <c r="Z392" s="9">
        <v>2.4500000000000002</v>
      </c>
      <c r="AA392" s="5">
        <v>356.80574999999999</v>
      </c>
      <c r="AB392" s="10">
        <v>0.61</v>
      </c>
      <c r="AC392" s="5">
        <v>79.955750000000009</v>
      </c>
      <c r="AL392" s="5" t="str">
        <f t="shared" si="58"/>
        <v/>
      </c>
      <c r="AN392" s="5" t="str">
        <f t="shared" si="59"/>
        <v/>
      </c>
      <c r="AP392" s="5" t="str">
        <f t="shared" si="60"/>
        <v/>
      </c>
      <c r="AS392" s="5">
        <f t="shared" si="65"/>
        <v>3361.5977499999999</v>
      </c>
      <c r="AT392" s="5">
        <f t="shared" si="61"/>
        <v>2437.1583687499997</v>
      </c>
      <c r="AU392" s="11">
        <f t="shared" si="62"/>
        <v>2.1603031407110049E-2</v>
      </c>
      <c r="AV392" s="5">
        <f t="shared" si="66"/>
        <v>21.603031407110048</v>
      </c>
    </row>
    <row r="393" spans="1:48" x14ac:dyDescent="0.3">
      <c r="A393" s="1" t="s">
        <v>392</v>
      </c>
      <c r="B393" s="1" t="s">
        <v>393</v>
      </c>
      <c r="C393" s="1" t="s">
        <v>394</v>
      </c>
      <c r="D393" s="1" t="s">
        <v>73</v>
      </c>
      <c r="E393" s="1" t="s">
        <v>57</v>
      </c>
      <c r="F393" s="1" t="s">
        <v>54</v>
      </c>
      <c r="G393" s="1" t="s">
        <v>173</v>
      </c>
      <c r="H393" s="1" t="s">
        <v>56</v>
      </c>
      <c r="I393" s="2">
        <v>10.224450447900001</v>
      </c>
      <c r="J393" s="2">
        <v>3.05</v>
      </c>
      <c r="K393" s="2">
        <f t="shared" si="63"/>
        <v>3.02</v>
      </c>
      <c r="L393" s="2">
        <f t="shared" si="64"/>
        <v>0.03</v>
      </c>
      <c r="M393" s="3">
        <v>0.03</v>
      </c>
      <c r="R393" s="7">
        <v>0.11</v>
      </c>
      <c r="S393" s="5">
        <v>133.49875</v>
      </c>
      <c r="Z393" s="9">
        <v>2.66</v>
      </c>
      <c r="AA393" s="5">
        <v>387.38909999999998</v>
      </c>
      <c r="AB393" s="10">
        <v>0.25</v>
      </c>
      <c r="AC393" s="5">
        <v>32.768749999999997</v>
      </c>
      <c r="AL393" s="5" t="str">
        <f t="shared" si="58"/>
        <v/>
      </c>
      <c r="AN393" s="5" t="str">
        <f t="shared" si="59"/>
        <v/>
      </c>
      <c r="AP393" s="5" t="str">
        <f t="shared" si="60"/>
        <v/>
      </c>
      <c r="AS393" s="5">
        <f t="shared" si="65"/>
        <v>553.65659999999991</v>
      </c>
      <c r="AT393" s="5">
        <f t="shared" si="61"/>
        <v>401.40103499999992</v>
      </c>
      <c r="AU393" s="11">
        <f t="shared" si="62"/>
        <v>3.5580285947519347E-3</v>
      </c>
      <c r="AV393" s="5">
        <f t="shared" si="66"/>
        <v>3.5580285947519346</v>
      </c>
    </row>
    <row r="394" spans="1:48" x14ac:dyDescent="0.3">
      <c r="A394" s="1" t="s">
        <v>395</v>
      </c>
      <c r="B394" s="1" t="s">
        <v>364</v>
      </c>
      <c r="C394" s="1" t="s">
        <v>365</v>
      </c>
      <c r="D394" s="1" t="s">
        <v>73</v>
      </c>
      <c r="E394" s="1" t="s">
        <v>65</v>
      </c>
      <c r="F394" s="1" t="s">
        <v>54</v>
      </c>
      <c r="G394" s="1" t="s">
        <v>173</v>
      </c>
      <c r="H394" s="1" t="s">
        <v>56</v>
      </c>
      <c r="I394" s="2">
        <v>160.80573146099999</v>
      </c>
      <c r="J394" s="2">
        <v>38.64</v>
      </c>
      <c r="K394" s="2">
        <f t="shared" si="63"/>
        <v>3.9</v>
      </c>
      <c r="L394" s="2">
        <f t="shared" si="64"/>
        <v>0</v>
      </c>
      <c r="R394" s="7">
        <v>0.69</v>
      </c>
      <c r="S394" s="5">
        <v>837.40124999999989</v>
      </c>
      <c r="T394" s="8">
        <v>3.21</v>
      </c>
      <c r="U394" s="5">
        <v>1168.720875</v>
      </c>
      <c r="AL394" s="5" t="str">
        <f t="shared" si="58"/>
        <v/>
      </c>
      <c r="AN394" s="5" t="str">
        <f t="shared" si="59"/>
        <v/>
      </c>
      <c r="AP394" s="5" t="str">
        <f t="shared" si="60"/>
        <v/>
      </c>
      <c r="AS394" s="5">
        <f t="shared" si="65"/>
        <v>2006.1221249999999</v>
      </c>
      <c r="AT394" s="5">
        <f t="shared" si="61"/>
        <v>1454.4385406249999</v>
      </c>
      <c r="AU394" s="11">
        <f t="shared" si="62"/>
        <v>1.289217880779262E-2</v>
      </c>
      <c r="AV394" s="5">
        <f t="shared" si="66"/>
        <v>12.892178807792622</v>
      </c>
    </row>
    <row r="395" spans="1:48" x14ac:dyDescent="0.3">
      <c r="A395" s="1" t="s">
        <v>395</v>
      </c>
      <c r="B395" s="1" t="s">
        <v>364</v>
      </c>
      <c r="C395" s="1" t="s">
        <v>365</v>
      </c>
      <c r="D395" s="1" t="s">
        <v>73</v>
      </c>
      <c r="E395" s="1" t="s">
        <v>66</v>
      </c>
      <c r="F395" s="1" t="s">
        <v>54</v>
      </c>
      <c r="G395" s="1" t="s">
        <v>173</v>
      </c>
      <c r="H395" s="1" t="s">
        <v>56</v>
      </c>
      <c r="I395" s="2">
        <v>160.80573146099999</v>
      </c>
      <c r="J395" s="2">
        <v>40.28</v>
      </c>
      <c r="K395" s="2">
        <f t="shared" si="63"/>
        <v>13.98</v>
      </c>
      <c r="L395" s="2">
        <f t="shared" si="64"/>
        <v>0</v>
      </c>
      <c r="T395" s="8">
        <v>13.83</v>
      </c>
      <c r="U395" s="5">
        <v>5035.3301250000004</v>
      </c>
      <c r="Z395" s="9">
        <v>0.1</v>
      </c>
      <c r="AA395" s="5">
        <v>14.563499999999999</v>
      </c>
      <c r="AB395" s="10">
        <v>0.05</v>
      </c>
      <c r="AC395" s="5">
        <v>6.5537500000000009</v>
      </c>
      <c r="AL395" s="5" t="str">
        <f t="shared" si="58"/>
        <v/>
      </c>
      <c r="AN395" s="5" t="str">
        <f t="shared" si="59"/>
        <v/>
      </c>
      <c r="AP395" s="5" t="str">
        <f t="shared" si="60"/>
        <v/>
      </c>
      <c r="AS395" s="5">
        <f t="shared" si="65"/>
        <v>5056.4473750000006</v>
      </c>
      <c r="AT395" s="5">
        <f t="shared" si="61"/>
        <v>3665.924346875001</v>
      </c>
      <c r="AU395" s="11">
        <f t="shared" si="62"/>
        <v>3.2494843099690973E-2</v>
      </c>
      <c r="AV395" s="5">
        <f t="shared" si="66"/>
        <v>32.494843099690975</v>
      </c>
    </row>
    <row r="396" spans="1:48" x14ac:dyDescent="0.3">
      <c r="A396" s="1" t="s">
        <v>396</v>
      </c>
      <c r="B396" s="1" t="s">
        <v>364</v>
      </c>
      <c r="C396" s="1" t="s">
        <v>365</v>
      </c>
      <c r="D396" s="1" t="s">
        <v>73</v>
      </c>
      <c r="E396" s="1" t="s">
        <v>98</v>
      </c>
      <c r="F396" s="1" t="s">
        <v>54</v>
      </c>
      <c r="G396" s="1" t="s">
        <v>173</v>
      </c>
      <c r="H396" s="1" t="s">
        <v>56</v>
      </c>
      <c r="I396" s="2">
        <v>144.85786028800001</v>
      </c>
      <c r="J396" s="2">
        <v>40.380000000000003</v>
      </c>
      <c r="K396" s="2">
        <f t="shared" si="63"/>
        <v>0.03</v>
      </c>
      <c r="L396" s="2">
        <f t="shared" si="64"/>
        <v>0</v>
      </c>
      <c r="T396" s="8">
        <v>0.03</v>
      </c>
      <c r="U396" s="5">
        <v>10.922625</v>
      </c>
      <c r="AL396" s="5" t="str">
        <f t="shared" si="58"/>
        <v/>
      </c>
      <c r="AN396" s="5" t="str">
        <f t="shared" si="59"/>
        <v/>
      </c>
      <c r="AP396" s="5" t="str">
        <f t="shared" si="60"/>
        <v/>
      </c>
      <c r="AS396" s="5">
        <f t="shared" si="65"/>
        <v>10.922625</v>
      </c>
      <c r="AT396" s="5">
        <f t="shared" si="61"/>
        <v>7.9189031250000008</v>
      </c>
      <c r="AU396" s="11">
        <f t="shared" si="62"/>
        <v>7.0193351040613187E-5</v>
      </c>
      <c r="AV396" s="5">
        <f t="shared" si="66"/>
        <v>7.0193351040613194E-2</v>
      </c>
    </row>
    <row r="397" spans="1:48" x14ac:dyDescent="0.3">
      <c r="A397" s="1" t="s">
        <v>397</v>
      </c>
      <c r="B397" s="1" t="s">
        <v>398</v>
      </c>
      <c r="C397" s="1" t="s">
        <v>399</v>
      </c>
      <c r="D397" s="1" t="s">
        <v>63</v>
      </c>
      <c r="E397" s="1" t="s">
        <v>85</v>
      </c>
      <c r="F397" s="1" t="s">
        <v>82</v>
      </c>
      <c r="G397" s="1" t="s">
        <v>173</v>
      </c>
      <c r="H397" s="1" t="s">
        <v>56</v>
      </c>
      <c r="I397" s="2">
        <v>159.45846939099999</v>
      </c>
      <c r="J397" s="2">
        <v>38.200000000000003</v>
      </c>
      <c r="K397" s="2">
        <f t="shared" si="63"/>
        <v>25.43</v>
      </c>
      <c r="L397" s="2">
        <f t="shared" si="64"/>
        <v>1.64</v>
      </c>
      <c r="M397" s="3">
        <v>1.64</v>
      </c>
      <c r="R397" s="7">
        <v>22.54</v>
      </c>
      <c r="S397" s="5">
        <v>27355.107499999998</v>
      </c>
      <c r="AB397" s="10">
        <v>2.89</v>
      </c>
      <c r="AC397" s="5">
        <v>378.80675000000008</v>
      </c>
      <c r="AL397" s="5" t="str">
        <f t="shared" si="58"/>
        <v/>
      </c>
      <c r="AN397" s="5" t="str">
        <f t="shared" si="59"/>
        <v/>
      </c>
      <c r="AP397" s="5" t="str">
        <f t="shared" si="60"/>
        <v/>
      </c>
      <c r="AS397" s="5">
        <f t="shared" si="65"/>
        <v>27733.914249999998</v>
      </c>
      <c r="AT397" s="5">
        <f t="shared" si="61"/>
        <v>20107.087831249999</v>
      </c>
      <c r="AU397" s="11">
        <f t="shared" si="62"/>
        <v>0.17822971846790622</v>
      </c>
      <c r="AV397" s="5">
        <f t="shared" si="66"/>
        <v>178.22971846790622</v>
      </c>
    </row>
    <row r="398" spans="1:48" x14ac:dyDescent="0.3">
      <c r="A398" s="1" t="s">
        <v>397</v>
      </c>
      <c r="B398" s="1" t="s">
        <v>398</v>
      </c>
      <c r="C398" s="1" t="s">
        <v>399</v>
      </c>
      <c r="D398" s="1" t="s">
        <v>63</v>
      </c>
      <c r="E398" s="1" t="s">
        <v>81</v>
      </c>
      <c r="F398" s="1" t="s">
        <v>82</v>
      </c>
      <c r="G398" s="1" t="s">
        <v>173</v>
      </c>
      <c r="H398" s="1" t="s">
        <v>56</v>
      </c>
      <c r="I398" s="2">
        <v>159.45846939099999</v>
      </c>
      <c r="J398" s="2">
        <v>36.6</v>
      </c>
      <c r="K398" s="2">
        <f t="shared" si="63"/>
        <v>20.97</v>
      </c>
      <c r="L398" s="2">
        <f t="shared" si="64"/>
        <v>15.63</v>
      </c>
      <c r="M398" s="3">
        <v>15.63</v>
      </c>
      <c r="R398" s="7">
        <v>20.97</v>
      </c>
      <c r="S398" s="5">
        <v>25449.716250000001</v>
      </c>
      <c r="AL398" s="5" t="str">
        <f t="shared" si="58"/>
        <v/>
      </c>
      <c r="AN398" s="5" t="str">
        <f t="shared" si="59"/>
        <v/>
      </c>
      <c r="AP398" s="5" t="str">
        <f t="shared" si="60"/>
        <v/>
      </c>
      <c r="AS398" s="5">
        <f t="shared" si="65"/>
        <v>25449.716250000001</v>
      </c>
      <c r="AT398" s="5">
        <f t="shared" si="61"/>
        <v>18451.04428125</v>
      </c>
      <c r="AU398" s="11">
        <f t="shared" si="62"/>
        <v>0.16355050792462872</v>
      </c>
      <c r="AV398" s="5">
        <f t="shared" si="66"/>
        <v>163.55050792462873</v>
      </c>
    </row>
    <row r="399" spans="1:48" x14ac:dyDescent="0.3">
      <c r="A399" s="1" t="s">
        <v>397</v>
      </c>
      <c r="B399" s="1" t="s">
        <v>398</v>
      </c>
      <c r="C399" s="1" t="s">
        <v>399</v>
      </c>
      <c r="D399" s="1" t="s">
        <v>63</v>
      </c>
      <c r="E399" s="1" t="s">
        <v>87</v>
      </c>
      <c r="F399" s="1" t="s">
        <v>82</v>
      </c>
      <c r="G399" s="1" t="s">
        <v>173</v>
      </c>
      <c r="H399" s="1" t="s">
        <v>56</v>
      </c>
      <c r="I399" s="2">
        <v>159.45846939099999</v>
      </c>
      <c r="J399" s="2">
        <v>37.79</v>
      </c>
      <c r="K399" s="2">
        <f t="shared" si="63"/>
        <v>21.490000000000002</v>
      </c>
      <c r="L399" s="2">
        <f t="shared" si="64"/>
        <v>13.66</v>
      </c>
      <c r="M399" s="3">
        <v>13.66</v>
      </c>
      <c r="R399" s="7">
        <v>21.39</v>
      </c>
      <c r="S399" s="5">
        <v>25959.438750000001</v>
      </c>
      <c r="Z399" s="9">
        <v>0.1</v>
      </c>
      <c r="AA399" s="5">
        <v>14.563499999999999</v>
      </c>
      <c r="AL399" s="5" t="str">
        <f t="shared" si="58"/>
        <v/>
      </c>
      <c r="AN399" s="5" t="str">
        <f t="shared" si="59"/>
        <v/>
      </c>
      <c r="AP399" s="5" t="str">
        <f t="shared" si="60"/>
        <v/>
      </c>
      <c r="AS399" s="5">
        <f t="shared" si="65"/>
        <v>25974.002250000001</v>
      </c>
      <c r="AT399" s="5">
        <f t="shared" si="61"/>
        <v>18831.151631249999</v>
      </c>
      <c r="AU399" s="11">
        <f t="shared" si="62"/>
        <v>0.16691978877457814</v>
      </c>
      <c r="AV399" s="5">
        <f t="shared" si="66"/>
        <v>166.91978877457814</v>
      </c>
    </row>
    <row r="400" spans="1:48" x14ac:dyDescent="0.3">
      <c r="A400" s="1" t="s">
        <v>397</v>
      </c>
      <c r="B400" s="1" t="s">
        <v>398</v>
      </c>
      <c r="C400" s="1" t="s">
        <v>399</v>
      </c>
      <c r="D400" s="1" t="s">
        <v>63</v>
      </c>
      <c r="E400" s="1" t="s">
        <v>84</v>
      </c>
      <c r="F400" s="1" t="s">
        <v>82</v>
      </c>
      <c r="G400" s="1" t="s">
        <v>173</v>
      </c>
      <c r="H400" s="1" t="s">
        <v>56</v>
      </c>
      <c r="I400" s="2">
        <v>159.45846939099999</v>
      </c>
      <c r="J400" s="2">
        <v>40.15</v>
      </c>
      <c r="K400" s="2">
        <f t="shared" si="63"/>
        <v>12.07</v>
      </c>
      <c r="L400" s="2">
        <f t="shared" si="64"/>
        <v>0</v>
      </c>
      <c r="R400" s="7">
        <v>10.47</v>
      </c>
      <c r="S400" s="5">
        <v>12706.653749999999</v>
      </c>
      <c r="AB400" s="10">
        <v>1.6</v>
      </c>
      <c r="AC400" s="5">
        <v>209.72</v>
      </c>
      <c r="AL400" s="5" t="str">
        <f t="shared" si="58"/>
        <v/>
      </c>
      <c r="AN400" s="5" t="str">
        <f t="shared" si="59"/>
        <v/>
      </c>
      <c r="AP400" s="5" t="str">
        <f t="shared" si="60"/>
        <v/>
      </c>
      <c r="AS400" s="5">
        <f t="shared" si="65"/>
        <v>12916.373749999999</v>
      </c>
      <c r="AT400" s="5">
        <f t="shared" si="61"/>
        <v>9364.3709687499977</v>
      </c>
      <c r="AU400" s="11">
        <f t="shared" si="62"/>
        <v>8.3006013371832429E-2</v>
      </c>
      <c r="AV400" s="5">
        <f t="shared" si="66"/>
        <v>83.006013371832424</v>
      </c>
    </row>
    <row r="401" spans="1:48" x14ac:dyDescent="0.3">
      <c r="A401" s="1" t="s">
        <v>400</v>
      </c>
      <c r="B401" s="1" t="s">
        <v>401</v>
      </c>
      <c r="C401" s="1" t="s">
        <v>402</v>
      </c>
      <c r="D401" s="1" t="s">
        <v>73</v>
      </c>
      <c r="E401" s="1" t="s">
        <v>87</v>
      </c>
      <c r="F401" s="1" t="s">
        <v>82</v>
      </c>
      <c r="G401" s="1" t="s">
        <v>173</v>
      </c>
      <c r="H401" s="1" t="s">
        <v>56</v>
      </c>
      <c r="I401" s="2">
        <v>1.05624970574</v>
      </c>
      <c r="J401" s="2">
        <v>0.8</v>
      </c>
      <c r="K401" s="2">
        <f t="shared" si="63"/>
        <v>0.8</v>
      </c>
      <c r="L401" s="2">
        <f t="shared" si="64"/>
        <v>0</v>
      </c>
      <c r="R401" s="7">
        <v>0.61</v>
      </c>
      <c r="S401" s="5">
        <v>740.31124999999997</v>
      </c>
      <c r="Z401" s="9">
        <v>0.19</v>
      </c>
      <c r="AA401" s="5">
        <v>27.670649999999998</v>
      </c>
      <c r="AL401" s="5" t="str">
        <f t="shared" si="58"/>
        <v/>
      </c>
      <c r="AN401" s="5" t="str">
        <f t="shared" si="59"/>
        <v/>
      </c>
      <c r="AP401" s="5" t="str">
        <f t="shared" si="60"/>
        <v/>
      </c>
      <c r="AS401" s="5">
        <f t="shared" si="65"/>
        <v>767.9819</v>
      </c>
      <c r="AT401" s="5">
        <f t="shared" si="61"/>
        <v>556.78687750000006</v>
      </c>
      <c r="AU401" s="11">
        <f t="shared" si="62"/>
        <v>4.9353725042777805E-3</v>
      </c>
      <c r="AV401" s="5">
        <f t="shared" si="66"/>
        <v>4.9353725042777805</v>
      </c>
    </row>
    <row r="402" spans="1:48" x14ac:dyDescent="0.3">
      <c r="A402" s="1" t="s">
        <v>442</v>
      </c>
      <c r="B402" s="1" t="s">
        <v>443</v>
      </c>
      <c r="C402" s="1" t="s">
        <v>444</v>
      </c>
      <c r="D402" s="1" t="s">
        <v>445</v>
      </c>
      <c r="E402" s="1" t="s">
        <v>53</v>
      </c>
      <c r="F402" s="1" t="s">
        <v>406</v>
      </c>
      <c r="G402" s="1" t="s">
        <v>55</v>
      </c>
      <c r="H402" s="1" t="s">
        <v>182</v>
      </c>
      <c r="I402" s="2">
        <v>153.103650636</v>
      </c>
      <c r="J402" s="2">
        <v>38.619999999999997</v>
      </c>
      <c r="K402" s="2">
        <f t="shared" si="63"/>
        <v>30.96</v>
      </c>
      <c r="L402" s="2">
        <f t="shared" si="64"/>
        <v>0</v>
      </c>
      <c r="R402" s="7">
        <v>12.81</v>
      </c>
      <c r="S402" s="5">
        <v>8883.7350000000006</v>
      </c>
      <c r="T402" s="8">
        <v>18.149999999999999</v>
      </c>
      <c r="U402" s="5">
        <v>3776.1075000000001</v>
      </c>
      <c r="AL402" s="5" t="str">
        <f t="shared" si="58"/>
        <v/>
      </c>
      <c r="AN402" s="5" t="str">
        <f t="shared" si="59"/>
        <v/>
      </c>
      <c r="AP402" s="5" t="str">
        <f t="shared" si="60"/>
        <v/>
      </c>
      <c r="AS402" s="5">
        <f t="shared" si="65"/>
        <v>12659.842500000001</v>
      </c>
      <c r="AT402" s="5">
        <f t="shared" si="61"/>
        <v>9178.3858125000006</v>
      </c>
      <c r="AU402" s="11">
        <f t="shared" si="62"/>
        <v>8.1357436396596428E-2</v>
      </c>
      <c r="AV402" s="5">
        <f t="shared" si="66"/>
        <v>81.357436396596427</v>
      </c>
    </row>
    <row r="403" spans="1:48" x14ac:dyDescent="0.3">
      <c r="A403" s="1" t="s">
        <v>442</v>
      </c>
      <c r="B403" s="1" t="s">
        <v>443</v>
      </c>
      <c r="C403" s="1" t="s">
        <v>444</v>
      </c>
      <c r="D403" s="1" t="s">
        <v>445</v>
      </c>
      <c r="E403" s="1" t="s">
        <v>57</v>
      </c>
      <c r="F403" s="1" t="s">
        <v>406</v>
      </c>
      <c r="G403" s="1" t="s">
        <v>55</v>
      </c>
      <c r="H403" s="1" t="s">
        <v>182</v>
      </c>
      <c r="I403" s="2">
        <v>153.103650636</v>
      </c>
      <c r="J403" s="2">
        <v>39.770000000000003</v>
      </c>
      <c r="K403" s="2">
        <f t="shared" si="63"/>
        <v>1.57</v>
      </c>
      <c r="L403" s="2">
        <f t="shared" si="64"/>
        <v>0</v>
      </c>
      <c r="R403" s="7">
        <v>1.57</v>
      </c>
      <c r="S403" s="5">
        <v>1088.7950000000001</v>
      </c>
      <c r="AL403" s="5" t="str">
        <f t="shared" si="58"/>
        <v/>
      </c>
      <c r="AN403" s="5" t="str">
        <f t="shared" si="59"/>
        <v/>
      </c>
      <c r="AP403" s="5" t="str">
        <f t="shared" si="60"/>
        <v/>
      </c>
      <c r="AS403" s="5">
        <f t="shared" si="65"/>
        <v>1088.7950000000001</v>
      </c>
      <c r="AT403" s="5">
        <f t="shared" si="61"/>
        <v>789.37637500000005</v>
      </c>
      <c r="AU403" s="11">
        <f t="shared" si="62"/>
        <v>6.9970515005563618E-3</v>
      </c>
      <c r="AV403" s="5">
        <f t="shared" si="66"/>
        <v>6.9970515005563625</v>
      </c>
    </row>
    <row r="404" spans="1:48" x14ac:dyDescent="0.3">
      <c r="A404" s="1" t="s">
        <v>442</v>
      </c>
      <c r="B404" s="1" t="s">
        <v>443</v>
      </c>
      <c r="C404" s="1" t="s">
        <v>444</v>
      </c>
      <c r="D404" s="1" t="s">
        <v>445</v>
      </c>
      <c r="E404" s="1" t="s">
        <v>58</v>
      </c>
      <c r="F404" s="1" t="s">
        <v>406</v>
      </c>
      <c r="G404" s="1" t="s">
        <v>55</v>
      </c>
      <c r="H404" s="1" t="s">
        <v>182</v>
      </c>
      <c r="I404" s="2">
        <v>153.103650636</v>
      </c>
      <c r="J404" s="2">
        <v>40.97</v>
      </c>
      <c r="K404" s="2">
        <f t="shared" si="63"/>
        <v>26.92</v>
      </c>
      <c r="L404" s="2">
        <f t="shared" si="64"/>
        <v>0</v>
      </c>
      <c r="P404" s="6">
        <v>14.88</v>
      </c>
      <c r="Q404" s="5">
        <v>16754.88</v>
      </c>
      <c r="R404" s="7">
        <v>12.04</v>
      </c>
      <c r="S404" s="5">
        <v>8349.74</v>
      </c>
      <c r="AL404" s="5" t="str">
        <f t="shared" si="58"/>
        <v/>
      </c>
      <c r="AN404" s="5" t="str">
        <f t="shared" si="59"/>
        <v/>
      </c>
      <c r="AP404" s="5" t="str">
        <f t="shared" si="60"/>
        <v/>
      </c>
      <c r="AS404" s="5">
        <f t="shared" si="65"/>
        <v>25104.620000000003</v>
      </c>
      <c r="AT404" s="5">
        <f t="shared" si="61"/>
        <v>18200.849500000004</v>
      </c>
      <c r="AU404" s="11">
        <f t="shared" si="62"/>
        <v>0.16133277526246656</v>
      </c>
      <c r="AV404" s="5">
        <f t="shared" si="66"/>
        <v>161.33277526246655</v>
      </c>
    </row>
    <row r="405" spans="1:48" x14ac:dyDescent="0.3">
      <c r="A405" s="1" t="s">
        <v>442</v>
      </c>
      <c r="B405" s="1" t="s">
        <v>443</v>
      </c>
      <c r="C405" s="1" t="s">
        <v>444</v>
      </c>
      <c r="D405" s="1" t="s">
        <v>445</v>
      </c>
      <c r="E405" s="1" t="s">
        <v>59</v>
      </c>
      <c r="F405" s="1" t="s">
        <v>406</v>
      </c>
      <c r="G405" s="1" t="s">
        <v>55</v>
      </c>
      <c r="H405" s="1" t="s">
        <v>182</v>
      </c>
      <c r="I405" s="2">
        <v>153.103650636</v>
      </c>
      <c r="J405" s="2">
        <v>30.19</v>
      </c>
      <c r="K405" s="2">
        <f t="shared" si="63"/>
        <v>30.2</v>
      </c>
      <c r="L405" s="2">
        <f t="shared" si="64"/>
        <v>0</v>
      </c>
      <c r="P405" s="6">
        <v>4.6100000000000003</v>
      </c>
      <c r="Q405" s="5">
        <v>5190.8600000000006</v>
      </c>
      <c r="R405" s="7">
        <v>25.19</v>
      </c>
      <c r="S405" s="5">
        <v>17469.264999999999</v>
      </c>
      <c r="T405" s="8">
        <v>0.04</v>
      </c>
      <c r="U405" s="5">
        <v>8.322000000000001</v>
      </c>
      <c r="Z405" s="9">
        <v>0.31</v>
      </c>
      <c r="AA405" s="5">
        <v>25.798200000000001</v>
      </c>
      <c r="AB405" s="10">
        <v>0.05</v>
      </c>
      <c r="AC405" s="5">
        <v>3.745000000000001</v>
      </c>
      <c r="AL405" s="5" t="str">
        <f t="shared" si="58"/>
        <v/>
      </c>
      <c r="AN405" s="5" t="str">
        <f t="shared" si="59"/>
        <v/>
      </c>
      <c r="AP405" s="5" t="str">
        <f t="shared" si="60"/>
        <v/>
      </c>
      <c r="AS405" s="5">
        <f t="shared" si="65"/>
        <v>22697.9902</v>
      </c>
      <c r="AT405" s="5">
        <f t="shared" si="61"/>
        <v>16456.042894999999</v>
      </c>
      <c r="AU405" s="11">
        <f t="shared" si="62"/>
        <v>0.14586676682802877</v>
      </c>
      <c r="AV405" s="5">
        <f t="shared" si="66"/>
        <v>145.86676682802877</v>
      </c>
    </row>
    <row r="406" spans="1:48" x14ac:dyDescent="0.3">
      <c r="A406" s="1" t="s">
        <v>446</v>
      </c>
      <c r="B406" s="1" t="s">
        <v>447</v>
      </c>
      <c r="C406" s="1" t="s">
        <v>448</v>
      </c>
      <c r="D406" s="1" t="s">
        <v>73</v>
      </c>
      <c r="E406" s="1" t="s">
        <v>59</v>
      </c>
      <c r="F406" s="1" t="s">
        <v>406</v>
      </c>
      <c r="G406" s="1" t="s">
        <v>55</v>
      </c>
      <c r="H406" s="1" t="s">
        <v>182</v>
      </c>
      <c r="I406" s="2">
        <v>10.0411776517</v>
      </c>
      <c r="J406" s="2">
        <v>9.6</v>
      </c>
      <c r="K406" s="2">
        <f t="shared" si="63"/>
        <v>9.6</v>
      </c>
      <c r="L406" s="2">
        <f t="shared" si="64"/>
        <v>0</v>
      </c>
      <c r="Z406" s="9">
        <v>4.93</v>
      </c>
      <c r="AA406" s="5">
        <v>410.27460000000002</v>
      </c>
      <c r="AB406" s="10">
        <v>4.67</v>
      </c>
      <c r="AC406" s="5">
        <v>349.78300000000002</v>
      </c>
      <c r="AL406" s="5" t="str">
        <f t="shared" si="58"/>
        <v/>
      </c>
      <c r="AN406" s="5" t="str">
        <f t="shared" si="59"/>
        <v/>
      </c>
      <c r="AP406" s="5" t="str">
        <f t="shared" si="60"/>
        <v/>
      </c>
      <c r="AS406" s="5">
        <f t="shared" si="65"/>
        <v>760.05760000000009</v>
      </c>
      <c r="AT406" s="5">
        <f t="shared" si="61"/>
        <v>551.04176000000007</v>
      </c>
      <c r="AU406" s="11">
        <f t="shared" si="62"/>
        <v>4.8844476422001092E-3</v>
      </c>
      <c r="AV406" s="5">
        <f t="shared" si="66"/>
        <v>4.8844476422001089</v>
      </c>
    </row>
    <row r="407" spans="1:48" x14ac:dyDescent="0.3">
      <c r="A407" s="1" t="s">
        <v>449</v>
      </c>
      <c r="B407" s="1" t="s">
        <v>184</v>
      </c>
      <c r="C407" s="1" t="s">
        <v>187</v>
      </c>
      <c r="D407" s="1" t="s">
        <v>73</v>
      </c>
      <c r="E407" s="1" t="s">
        <v>65</v>
      </c>
      <c r="F407" s="1" t="s">
        <v>406</v>
      </c>
      <c r="G407" s="1" t="s">
        <v>55</v>
      </c>
      <c r="H407" s="1" t="s">
        <v>182</v>
      </c>
      <c r="I407" s="2">
        <v>118.287254279</v>
      </c>
      <c r="J407" s="2">
        <v>38.729999999999997</v>
      </c>
      <c r="K407" s="2">
        <f t="shared" si="63"/>
        <v>38.72</v>
      </c>
      <c r="L407" s="2">
        <f t="shared" si="64"/>
        <v>0</v>
      </c>
      <c r="N407" s="4">
        <v>0.78</v>
      </c>
      <c r="O407" s="5">
        <v>888.81000000000006</v>
      </c>
      <c r="P407" s="6">
        <v>19.72</v>
      </c>
      <c r="Q407" s="5">
        <v>22204.720000000001</v>
      </c>
      <c r="R407" s="7">
        <v>17.97</v>
      </c>
      <c r="S407" s="5">
        <v>12462.195</v>
      </c>
      <c r="Z407" s="9">
        <v>0.25</v>
      </c>
      <c r="AA407" s="5">
        <v>20.805</v>
      </c>
      <c r="AL407" s="5" t="str">
        <f t="shared" si="58"/>
        <v/>
      </c>
      <c r="AN407" s="5" t="str">
        <f t="shared" si="59"/>
        <v/>
      </c>
      <c r="AP407" s="5" t="str">
        <f t="shared" si="60"/>
        <v/>
      </c>
      <c r="AS407" s="5">
        <f t="shared" si="65"/>
        <v>35576.530000000006</v>
      </c>
      <c r="AT407" s="5">
        <f t="shared" si="61"/>
        <v>25792.984250000001</v>
      </c>
      <c r="AU407" s="11">
        <f t="shared" si="62"/>
        <v>0.22862964343249964</v>
      </c>
      <c r="AV407" s="5">
        <f t="shared" si="66"/>
        <v>228.62964343249962</v>
      </c>
    </row>
    <row r="408" spans="1:48" x14ac:dyDescent="0.3">
      <c r="A408" s="1" t="s">
        <v>449</v>
      </c>
      <c r="B408" s="1" t="s">
        <v>184</v>
      </c>
      <c r="C408" s="1" t="s">
        <v>187</v>
      </c>
      <c r="D408" s="1" t="s">
        <v>73</v>
      </c>
      <c r="E408" s="1" t="s">
        <v>66</v>
      </c>
      <c r="F408" s="1" t="s">
        <v>406</v>
      </c>
      <c r="G408" s="1" t="s">
        <v>55</v>
      </c>
      <c r="H408" s="1" t="s">
        <v>182</v>
      </c>
      <c r="I408" s="2">
        <v>118.287254279</v>
      </c>
      <c r="J408" s="2">
        <v>38.9</v>
      </c>
      <c r="K408" s="2">
        <f t="shared" si="63"/>
        <v>38.83</v>
      </c>
      <c r="L408" s="2">
        <f t="shared" si="64"/>
        <v>0</v>
      </c>
      <c r="P408" s="6">
        <v>38.29</v>
      </c>
      <c r="Q408" s="5">
        <v>43114.54</v>
      </c>
      <c r="R408" s="7">
        <v>0.54</v>
      </c>
      <c r="S408" s="5">
        <v>381.42500000000001</v>
      </c>
      <c r="AL408" s="5" t="str">
        <f t="shared" si="58"/>
        <v/>
      </c>
      <c r="AN408" s="5" t="str">
        <f t="shared" si="59"/>
        <v/>
      </c>
      <c r="AP408" s="5" t="str">
        <f t="shared" si="60"/>
        <v/>
      </c>
      <c r="AS408" s="5">
        <f t="shared" si="65"/>
        <v>43495.965000000004</v>
      </c>
      <c r="AT408" s="5">
        <f t="shared" si="61"/>
        <v>31534.574625000005</v>
      </c>
      <c r="AU408" s="11">
        <f t="shared" si="62"/>
        <v>0.27952324098787834</v>
      </c>
      <c r="AV408" s="5">
        <f t="shared" si="66"/>
        <v>279.52324098787835</v>
      </c>
    </row>
    <row r="409" spans="1:48" x14ac:dyDescent="0.3">
      <c r="A409" s="1" t="s">
        <v>449</v>
      </c>
      <c r="B409" s="1" t="s">
        <v>184</v>
      </c>
      <c r="C409" s="1" t="s">
        <v>187</v>
      </c>
      <c r="D409" s="1" t="s">
        <v>73</v>
      </c>
      <c r="E409" s="1" t="s">
        <v>76</v>
      </c>
      <c r="F409" s="1" t="s">
        <v>406</v>
      </c>
      <c r="G409" s="1" t="s">
        <v>55</v>
      </c>
      <c r="H409" s="1" t="s">
        <v>182</v>
      </c>
      <c r="I409" s="2">
        <v>118.287254279</v>
      </c>
      <c r="J409" s="2">
        <v>36.770000000000003</v>
      </c>
      <c r="K409" s="2">
        <f t="shared" si="63"/>
        <v>36.78</v>
      </c>
      <c r="L409" s="2">
        <f t="shared" si="64"/>
        <v>0</v>
      </c>
      <c r="P409" s="6">
        <v>20.61</v>
      </c>
      <c r="Q409" s="5">
        <v>23206.86</v>
      </c>
      <c r="R409" s="7">
        <v>16.170000000000002</v>
      </c>
      <c r="S409" s="5">
        <v>11213.895</v>
      </c>
      <c r="AL409" s="5" t="str">
        <f t="shared" si="58"/>
        <v/>
      </c>
      <c r="AN409" s="5" t="str">
        <f t="shared" si="59"/>
        <v/>
      </c>
      <c r="AP409" s="5" t="str">
        <f t="shared" si="60"/>
        <v/>
      </c>
      <c r="AS409" s="5">
        <f t="shared" si="65"/>
        <v>34420.755000000005</v>
      </c>
      <c r="AT409" s="5">
        <f t="shared" si="61"/>
        <v>24955.047375000002</v>
      </c>
      <c r="AU409" s="11">
        <f t="shared" si="62"/>
        <v>0.22120215047188213</v>
      </c>
      <c r="AV409" s="5">
        <f t="shared" si="66"/>
        <v>221.20215047188211</v>
      </c>
    </row>
    <row r="410" spans="1:48" x14ac:dyDescent="0.3">
      <c r="A410" s="1" t="s">
        <v>450</v>
      </c>
      <c r="B410" s="1" t="s">
        <v>71</v>
      </c>
      <c r="C410" s="1" t="s">
        <v>72</v>
      </c>
      <c r="D410" s="1" t="s">
        <v>73</v>
      </c>
      <c r="E410" s="1" t="s">
        <v>75</v>
      </c>
      <c r="F410" s="1" t="s">
        <v>406</v>
      </c>
      <c r="G410" s="1" t="s">
        <v>55</v>
      </c>
      <c r="H410" s="1" t="s">
        <v>182</v>
      </c>
      <c r="I410" s="2">
        <v>71.230733532399995</v>
      </c>
      <c r="J410" s="2">
        <v>30.89</v>
      </c>
      <c r="K410" s="2">
        <f t="shared" si="63"/>
        <v>30.9</v>
      </c>
      <c r="L410" s="2">
        <f t="shared" si="64"/>
        <v>0</v>
      </c>
      <c r="N410" s="4">
        <v>4.6399999999999997</v>
      </c>
      <c r="O410" s="5">
        <v>5287.28</v>
      </c>
      <c r="P410" s="6">
        <v>19.66</v>
      </c>
      <c r="Q410" s="5">
        <v>22137.16</v>
      </c>
      <c r="R410" s="7">
        <v>4.88</v>
      </c>
      <c r="S410" s="5">
        <v>3862.7950000000001</v>
      </c>
      <c r="T410" s="8">
        <v>0.78</v>
      </c>
      <c r="U410" s="5">
        <v>202.84875</v>
      </c>
      <c r="Z410" s="9">
        <v>0.38</v>
      </c>
      <c r="AA410" s="5">
        <v>32.663849999999996</v>
      </c>
      <c r="AB410" s="10">
        <v>0.56000000000000005</v>
      </c>
      <c r="AC410" s="5">
        <v>41.944000000000003</v>
      </c>
      <c r="AL410" s="5" t="str">
        <f t="shared" si="58"/>
        <v/>
      </c>
      <c r="AN410" s="5" t="str">
        <f t="shared" si="59"/>
        <v/>
      </c>
      <c r="AP410" s="5" t="str">
        <f t="shared" si="60"/>
        <v/>
      </c>
      <c r="AS410" s="5">
        <f t="shared" si="65"/>
        <v>31564.691600000002</v>
      </c>
      <c r="AT410" s="5">
        <f t="shared" si="61"/>
        <v>22884.401410000002</v>
      </c>
      <c r="AU410" s="11">
        <f t="shared" si="62"/>
        <v>0.20284789397855318</v>
      </c>
      <c r="AV410" s="5">
        <f t="shared" si="66"/>
        <v>202.84789397855317</v>
      </c>
    </row>
    <row r="411" spans="1:48" x14ac:dyDescent="0.3">
      <c r="A411" s="1" t="s">
        <v>450</v>
      </c>
      <c r="B411" s="1" t="s">
        <v>71</v>
      </c>
      <c r="C411" s="1" t="s">
        <v>72</v>
      </c>
      <c r="D411" s="1" t="s">
        <v>73</v>
      </c>
      <c r="E411" s="1" t="s">
        <v>98</v>
      </c>
      <c r="F411" s="1" t="s">
        <v>406</v>
      </c>
      <c r="G411" s="1" t="s">
        <v>55</v>
      </c>
      <c r="H411" s="1" t="s">
        <v>182</v>
      </c>
      <c r="I411" s="2">
        <v>71.230733532399995</v>
      </c>
      <c r="J411" s="2">
        <v>39.17</v>
      </c>
      <c r="K411" s="2">
        <f t="shared" si="63"/>
        <v>3.7</v>
      </c>
      <c r="L411" s="2">
        <f t="shared" si="64"/>
        <v>0</v>
      </c>
      <c r="P411" s="6">
        <v>1.27</v>
      </c>
      <c r="Q411" s="5">
        <v>1430.02</v>
      </c>
      <c r="R411" s="7">
        <v>1.22</v>
      </c>
      <c r="S411" s="5">
        <v>1057.5875000000001</v>
      </c>
      <c r="T411" s="8">
        <v>1.21</v>
      </c>
      <c r="U411" s="5">
        <v>314.67562500000003</v>
      </c>
      <c r="AL411" s="5" t="str">
        <f t="shared" si="58"/>
        <v/>
      </c>
      <c r="AN411" s="5" t="str">
        <f t="shared" si="59"/>
        <v/>
      </c>
      <c r="AP411" s="5" t="str">
        <f t="shared" si="60"/>
        <v/>
      </c>
      <c r="AS411" s="5">
        <f t="shared" si="65"/>
        <v>2802.2831249999999</v>
      </c>
      <c r="AT411" s="5">
        <f t="shared" si="61"/>
        <v>2031.6552656250001</v>
      </c>
      <c r="AU411" s="11">
        <f t="shared" si="62"/>
        <v>1.8008641980138611E-2</v>
      </c>
      <c r="AV411" s="5">
        <f t="shared" si="66"/>
        <v>18.008641980138613</v>
      </c>
    </row>
    <row r="412" spans="1:48" x14ac:dyDescent="0.3">
      <c r="A412" s="1" t="s">
        <v>451</v>
      </c>
      <c r="B412" s="1" t="s">
        <v>452</v>
      </c>
      <c r="C412" s="1" t="s">
        <v>453</v>
      </c>
      <c r="D412" s="1" t="s">
        <v>73</v>
      </c>
      <c r="E412" s="1" t="s">
        <v>75</v>
      </c>
      <c r="F412" s="1" t="s">
        <v>406</v>
      </c>
      <c r="G412" s="1" t="s">
        <v>55</v>
      </c>
      <c r="H412" s="1" t="s">
        <v>182</v>
      </c>
      <c r="I412" s="2">
        <v>6.8429734194299998</v>
      </c>
      <c r="J412" s="2">
        <v>5.96</v>
      </c>
      <c r="K412" s="2">
        <f t="shared" si="63"/>
        <v>5.97</v>
      </c>
      <c r="L412" s="2">
        <f t="shared" si="64"/>
        <v>0</v>
      </c>
      <c r="R412" s="7">
        <v>0.01</v>
      </c>
      <c r="S412" s="5">
        <v>6.9349999999999996</v>
      </c>
      <c r="Z412" s="9">
        <v>1.45</v>
      </c>
      <c r="AA412" s="5">
        <v>133.15199999999999</v>
      </c>
      <c r="AB412" s="10">
        <v>4.51</v>
      </c>
      <c r="AC412" s="5">
        <v>357.27300000000002</v>
      </c>
      <c r="AL412" s="5" t="str">
        <f t="shared" si="58"/>
        <v/>
      </c>
      <c r="AN412" s="5" t="str">
        <f t="shared" si="59"/>
        <v/>
      </c>
      <c r="AP412" s="5" t="str">
        <f t="shared" si="60"/>
        <v/>
      </c>
      <c r="AS412" s="5">
        <f t="shared" si="65"/>
        <v>497.36</v>
      </c>
      <c r="AT412" s="5">
        <f t="shared" si="61"/>
        <v>360.58600000000001</v>
      </c>
      <c r="AU412" s="11">
        <f t="shared" si="62"/>
        <v>3.1962431259481465E-3</v>
      </c>
      <c r="AV412" s="5">
        <f t="shared" si="66"/>
        <v>3.1962431259481465</v>
      </c>
    </row>
    <row r="413" spans="1:48" x14ac:dyDescent="0.3">
      <c r="A413" s="1" t="s">
        <v>454</v>
      </c>
      <c r="B413" s="1" t="s">
        <v>71</v>
      </c>
      <c r="C413" s="1" t="s">
        <v>72</v>
      </c>
      <c r="D413" s="1" t="s">
        <v>73</v>
      </c>
      <c r="E413" s="1" t="s">
        <v>89</v>
      </c>
      <c r="F413" s="1" t="s">
        <v>406</v>
      </c>
      <c r="G413" s="1" t="s">
        <v>55</v>
      </c>
      <c r="H413" s="1" t="s">
        <v>182</v>
      </c>
      <c r="I413" s="2">
        <v>39.725950351500003</v>
      </c>
      <c r="J413" s="2">
        <v>37.81</v>
      </c>
      <c r="K413" s="2">
        <f t="shared" si="63"/>
        <v>0.44</v>
      </c>
      <c r="L413" s="2">
        <f t="shared" si="64"/>
        <v>0</v>
      </c>
      <c r="R413" s="7">
        <v>0.25</v>
      </c>
      <c r="S413" s="5">
        <v>216.71875</v>
      </c>
      <c r="T413" s="8">
        <v>0.19</v>
      </c>
      <c r="U413" s="5">
        <v>49.411875000000002</v>
      </c>
      <c r="AL413" s="5" t="str">
        <f t="shared" si="58"/>
        <v/>
      </c>
      <c r="AN413" s="5" t="str">
        <f t="shared" si="59"/>
        <v/>
      </c>
      <c r="AP413" s="5" t="str">
        <f t="shared" si="60"/>
        <v/>
      </c>
      <c r="AS413" s="5">
        <f t="shared" si="65"/>
        <v>266.13062500000001</v>
      </c>
      <c r="AT413" s="5">
        <f t="shared" si="61"/>
        <v>192.94470312500002</v>
      </c>
      <c r="AU413" s="11">
        <f t="shared" si="62"/>
        <v>1.7102665690054166E-3</v>
      </c>
      <c r="AV413" s="5">
        <f t="shared" si="66"/>
        <v>1.7102665690054166</v>
      </c>
    </row>
    <row r="414" spans="1:48" x14ac:dyDescent="0.3">
      <c r="A414" s="1" t="s">
        <v>403</v>
      </c>
      <c r="B414" s="1" t="s">
        <v>404</v>
      </c>
      <c r="C414" s="1" t="s">
        <v>405</v>
      </c>
      <c r="D414" s="1" t="s">
        <v>73</v>
      </c>
      <c r="E414" s="1" t="s">
        <v>100</v>
      </c>
      <c r="F414" s="1" t="s">
        <v>406</v>
      </c>
      <c r="G414" s="1" t="s">
        <v>55</v>
      </c>
      <c r="H414" s="1" t="s">
        <v>182</v>
      </c>
      <c r="I414" s="2">
        <v>79.503874154200005</v>
      </c>
      <c r="J414" s="2">
        <v>37.119999999999997</v>
      </c>
      <c r="K414" s="2">
        <f t="shared" si="63"/>
        <v>37.119999999999997</v>
      </c>
      <c r="L414" s="2">
        <f t="shared" si="64"/>
        <v>0</v>
      </c>
      <c r="P414" s="6">
        <v>12.74</v>
      </c>
      <c r="Q414" s="5">
        <v>17931.55</v>
      </c>
      <c r="R414" s="7">
        <v>18.260000000000002</v>
      </c>
      <c r="S414" s="5">
        <v>15829.137500000001</v>
      </c>
      <c r="T414" s="8">
        <v>6.12</v>
      </c>
      <c r="U414" s="5">
        <v>1591.5825</v>
      </c>
      <c r="AL414" s="5" t="str">
        <f t="shared" si="58"/>
        <v/>
      </c>
      <c r="AN414" s="5" t="str">
        <f t="shared" si="59"/>
        <v/>
      </c>
      <c r="AP414" s="5" t="str">
        <f t="shared" si="60"/>
        <v/>
      </c>
      <c r="AS414" s="5">
        <f t="shared" si="65"/>
        <v>35352.269999999997</v>
      </c>
      <c r="AT414" s="5">
        <f t="shared" si="61"/>
        <v>25630.39575</v>
      </c>
      <c r="AU414" s="11">
        <f t="shared" si="62"/>
        <v>0.22718845499067652</v>
      </c>
      <c r="AV414" s="5">
        <f t="shared" si="66"/>
        <v>227.18845499067652</v>
      </c>
    </row>
    <row r="415" spans="1:48" x14ac:dyDescent="0.3">
      <c r="A415" s="1" t="s">
        <v>403</v>
      </c>
      <c r="B415" s="1" t="s">
        <v>404</v>
      </c>
      <c r="C415" s="1" t="s">
        <v>405</v>
      </c>
      <c r="D415" s="1" t="s">
        <v>73</v>
      </c>
      <c r="E415" s="1" t="s">
        <v>94</v>
      </c>
      <c r="F415" s="1" t="s">
        <v>406</v>
      </c>
      <c r="G415" s="1" t="s">
        <v>55</v>
      </c>
      <c r="H415" s="1" t="s">
        <v>182</v>
      </c>
      <c r="I415" s="2">
        <v>79.503874154200005</v>
      </c>
      <c r="J415" s="2">
        <v>37.409999999999997</v>
      </c>
      <c r="K415" s="2">
        <f t="shared" si="63"/>
        <v>37.4</v>
      </c>
      <c r="L415" s="2">
        <f t="shared" si="64"/>
        <v>0</v>
      </c>
      <c r="P415" s="6">
        <v>6.73</v>
      </c>
      <c r="Q415" s="5">
        <v>9472.4750000000004</v>
      </c>
      <c r="R415" s="7">
        <v>20.81</v>
      </c>
      <c r="S415" s="5">
        <v>17999.7925</v>
      </c>
      <c r="T415" s="8">
        <v>8.83</v>
      </c>
      <c r="U415" s="5">
        <v>2296.3518749999998</v>
      </c>
      <c r="AB415" s="10">
        <v>1.03</v>
      </c>
      <c r="AC415" s="5">
        <v>96.433750000000003</v>
      </c>
      <c r="AL415" s="5" t="str">
        <f t="shared" si="58"/>
        <v/>
      </c>
      <c r="AN415" s="5" t="str">
        <f t="shared" si="59"/>
        <v/>
      </c>
      <c r="AP415" s="5" t="str">
        <f t="shared" si="60"/>
        <v/>
      </c>
      <c r="AS415" s="5">
        <f t="shared" si="65"/>
        <v>29865.053125000002</v>
      </c>
      <c r="AT415" s="5">
        <f t="shared" si="61"/>
        <v>21652.163515625001</v>
      </c>
      <c r="AU415" s="11">
        <f t="shared" si="62"/>
        <v>0.1919253071353898</v>
      </c>
      <c r="AV415" s="5">
        <f t="shared" si="66"/>
        <v>191.9253071353898</v>
      </c>
    </row>
    <row r="416" spans="1:48" x14ac:dyDescent="0.3">
      <c r="A416" s="1" t="s">
        <v>455</v>
      </c>
      <c r="B416" s="1" t="s">
        <v>107</v>
      </c>
      <c r="C416" s="1" t="s">
        <v>108</v>
      </c>
      <c r="D416" s="1" t="s">
        <v>109</v>
      </c>
      <c r="E416" s="1" t="s">
        <v>85</v>
      </c>
      <c r="F416" s="1" t="s">
        <v>456</v>
      </c>
      <c r="G416" s="1" t="s">
        <v>55</v>
      </c>
      <c r="H416" s="1" t="s">
        <v>182</v>
      </c>
      <c r="I416" s="2">
        <v>163.474113012</v>
      </c>
      <c r="J416" s="2">
        <v>39.700000000000003</v>
      </c>
      <c r="K416" s="2">
        <f t="shared" si="63"/>
        <v>39.629999999999995</v>
      </c>
      <c r="L416" s="2">
        <f t="shared" si="64"/>
        <v>0</v>
      </c>
      <c r="R416" s="7">
        <v>23.95</v>
      </c>
      <c r="S416" s="5">
        <v>16609.325000000001</v>
      </c>
      <c r="T416" s="8">
        <v>15.68</v>
      </c>
      <c r="U416" s="5">
        <v>3262.2240000000002</v>
      </c>
      <c r="AL416" s="5" t="str">
        <f t="shared" si="58"/>
        <v/>
      </c>
      <c r="AN416" s="5" t="str">
        <f t="shared" si="59"/>
        <v/>
      </c>
      <c r="AP416" s="5" t="str">
        <f t="shared" si="60"/>
        <v/>
      </c>
      <c r="AS416" s="5">
        <f t="shared" si="65"/>
        <v>19871.548999999999</v>
      </c>
      <c r="AT416" s="5">
        <f t="shared" si="61"/>
        <v>14406.873025000001</v>
      </c>
      <c r="AU416" s="11">
        <f t="shared" si="62"/>
        <v>0.12770287496620508</v>
      </c>
      <c r="AV416" s="5">
        <f t="shared" si="66"/>
        <v>127.70287496620509</v>
      </c>
    </row>
    <row r="417" spans="1:48" x14ac:dyDescent="0.3">
      <c r="A417" s="1" t="s">
        <v>455</v>
      </c>
      <c r="B417" s="1" t="s">
        <v>107</v>
      </c>
      <c r="C417" s="1" t="s">
        <v>108</v>
      </c>
      <c r="D417" s="1" t="s">
        <v>109</v>
      </c>
      <c r="E417" s="1" t="s">
        <v>81</v>
      </c>
      <c r="F417" s="1" t="s">
        <v>456</v>
      </c>
      <c r="G417" s="1" t="s">
        <v>55</v>
      </c>
      <c r="H417" s="1" t="s">
        <v>182</v>
      </c>
      <c r="I417" s="2">
        <v>163.474113012</v>
      </c>
      <c r="J417" s="2">
        <v>38.76</v>
      </c>
      <c r="K417" s="2">
        <f t="shared" si="63"/>
        <v>38.76</v>
      </c>
      <c r="L417" s="2">
        <f t="shared" si="64"/>
        <v>0</v>
      </c>
      <c r="R417" s="7">
        <v>26.63</v>
      </c>
      <c r="S417" s="5">
        <v>18467.904999999999</v>
      </c>
      <c r="T417" s="8">
        <v>12.13</v>
      </c>
      <c r="U417" s="5">
        <v>2523.6464999999998</v>
      </c>
      <c r="AL417" s="5" t="str">
        <f t="shared" si="58"/>
        <v/>
      </c>
      <c r="AN417" s="5" t="str">
        <f t="shared" si="59"/>
        <v/>
      </c>
      <c r="AP417" s="5" t="str">
        <f t="shared" si="60"/>
        <v/>
      </c>
      <c r="AS417" s="5">
        <f t="shared" si="65"/>
        <v>20991.551499999998</v>
      </c>
      <c r="AT417" s="5">
        <f t="shared" si="61"/>
        <v>15218.874837499996</v>
      </c>
      <c r="AU417" s="11">
        <f t="shared" si="62"/>
        <v>0.13490047889830603</v>
      </c>
      <c r="AV417" s="5">
        <f t="shared" si="66"/>
        <v>134.90047889830603</v>
      </c>
    </row>
    <row r="418" spans="1:48" x14ac:dyDescent="0.3">
      <c r="A418" s="1" t="s">
        <v>455</v>
      </c>
      <c r="B418" s="1" t="s">
        <v>107</v>
      </c>
      <c r="C418" s="1" t="s">
        <v>108</v>
      </c>
      <c r="D418" s="1" t="s">
        <v>109</v>
      </c>
      <c r="E418" s="1" t="s">
        <v>87</v>
      </c>
      <c r="F418" s="1" t="s">
        <v>456</v>
      </c>
      <c r="G418" s="1" t="s">
        <v>55</v>
      </c>
      <c r="H418" s="1" t="s">
        <v>182</v>
      </c>
      <c r="I418" s="2">
        <v>163.474113012</v>
      </c>
      <c r="J418" s="2">
        <v>39.94</v>
      </c>
      <c r="K418" s="2">
        <f t="shared" si="63"/>
        <v>39.94</v>
      </c>
      <c r="L418" s="2">
        <f t="shared" si="64"/>
        <v>0</v>
      </c>
      <c r="R418" s="7">
        <v>39.94</v>
      </c>
      <c r="S418" s="5">
        <v>27698.39</v>
      </c>
      <c r="AL418" s="5" t="str">
        <f t="shared" si="58"/>
        <v/>
      </c>
      <c r="AN418" s="5" t="str">
        <f t="shared" si="59"/>
        <v/>
      </c>
      <c r="AP418" s="5" t="str">
        <f t="shared" si="60"/>
        <v/>
      </c>
      <c r="AS418" s="5">
        <f t="shared" si="65"/>
        <v>27698.39</v>
      </c>
      <c r="AT418" s="5">
        <f t="shared" si="61"/>
        <v>20081.332750000001</v>
      </c>
      <c r="AU418" s="11">
        <f t="shared" si="62"/>
        <v>0.17800142479759307</v>
      </c>
      <c r="AV418" s="5">
        <f t="shared" si="66"/>
        <v>178.00142479759307</v>
      </c>
    </row>
    <row r="419" spans="1:48" x14ac:dyDescent="0.3">
      <c r="A419" s="1" t="s">
        <v>455</v>
      </c>
      <c r="B419" s="1" t="s">
        <v>107</v>
      </c>
      <c r="C419" s="1" t="s">
        <v>108</v>
      </c>
      <c r="D419" s="1" t="s">
        <v>109</v>
      </c>
      <c r="E419" s="1" t="s">
        <v>84</v>
      </c>
      <c r="F419" s="1" t="s">
        <v>456</v>
      </c>
      <c r="G419" s="1" t="s">
        <v>55</v>
      </c>
      <c r="H419" s="1" t="s">
        <v>182</v>
      </c>
      <c r="I419" s="2">
        <v>163.474113012</v>
      </c>
      <c r="J419" s="2">
        <v>40.89</v>
      </c>
      <c r="K419" s="2">
        <f t="shared" si="63"/>
        <v>40</v>
      </c>
      <c r="L419" s="2">
        <f t="shared" si="64"/>
        <v>0</v>
      </c>
      <c r="R419" s="7">
        <v>40</v>
      </c>
      <c r="S419" s="5">
        <v>27740</v>
      </c>
      <c r="AL419" s="5" t="str">
        <f t="shared" si="58"/>
        <v/>
      </c>
      <c r="AN419" s="5" t="str">
        <f t="shared" si="59"/>
        <v/>
      </c>
      <c r="AP419" s="5" t="str">
        <f t="shared" si="60"/>
        <v/>
      </c>
      <c r="AS419" s="5">
        <f t="shared" si="65"/>
        <v>27740</v>
      </c>
      <c r="AT419" s="5">
        <f t="shared" si="61"/>
        <v>20111.5</v>
      </c>
      <c r="AU419" s="11">
        <f t="shared" si="62"/>
        <v>0.17826882803965252</v>
      </c>
      <c r="AV419" s="5">
        <f t="shared" si="66"/>
        <v>178.2688280396525</v>
      </c>
    </row>
    <row r="420" spans="1:48" x14ac:dyDescent="0.3">
      <c r="A420" s="1" t="s">
        <v>457</v>
      </c>
      <c r="B420" s="1" t="s">
        <v>184</v>
      </c>
      <c r="C420" s="1" t="s">
        <v>187</v>
      </c>
      <c r="D420" s="1" t="s">
        <v>73</v>
      </c>
      <c r="E420" s="1" t="s">
        <v>57</v>
      </c>
      <c r="F420" s="1" t="s">
        <v>456</v>
      </c>
      <c r="G420" s="1" t="s">
        <v>55</v>
      </c>
      <c r="H420" s="1" t="s">
        <v>182</v>
      </c>
      <c r="I420" s="2">
        <v>153.036621997</v>
      </c>
      <c r="J420" s="2">
        <v>37.700000000000003</v>
      </c>
      <c r="K420" s="2">
        <f t="shared" si="63"/>
        <v>0.06</v>
      </c>
      <c r="L420" s="2">
        <f t="shared" si="64"/>
        <v>0</v>
      </c>
      <c r="R420" s="7">
        <v>0.03</v>
      </c>
      <c r="S420" s="5">
        <v>20.805</v>
      </c>
      <c r="T420" s="8">
        <v>0.03</v>
      </c>
      <c r="U420" s="5">
        <v>6.2415000000000003</v>
      </c>
      <c r="AL420" s="5" t="str">
        <f t="shared" si="58"/>
        <v/>
      </c>
      <c r="AN420" s="5" t="str">
        <f t="shared" si="59"/>
        <v/>
      </c>
      <c r="AP420" s="5" t="str">
        <f t="shared" si="60"/>
        <v/>
      </c>
      <c r="AS420" s="5">
        <f t="shared" si="65"/>
        <v>27.046500000000002</v>
      </c>
      <c r="AT420" s="5">
        <f t="shared" si="61"/>
        <v>19.608712500000003</v>
      </c>
      <c r="AU420" s="11">
        <f t="shared" si="62"/>
        <v>1.7381210733866123E-4</v>
      </c>
      <c r="AV420" s="5">
        <f t="shared" si="66"/>
        <v>0.17381210733866123</v>
      </c>
    </row>
    <row r="421" spans="1:48" x14ac:dyDescent="0.3">
      <c r="A421" s="1" t="s">
        <v>457</v>
      </c>
      <c r="B421" s="1" t="s">
        <v>184</v>
      </c>
      <c r="C421" s="1" t="s">
        <v>187</v>
      </c>
      <c r="D421" s="1" t="s">
        <v>73</v>
      </c>
      <c r="E421" s="1" t="s">
        <v>58</v>
      </c>
      <c r="F421" s="1" t="s">
        <v>456</v>
      </c>
      <c r="G421" s="1" t="s">
        <v>55</v>
      </c>
      <c r="H421" s="1" t="s">
        <v>182</v>
      </c>
      <c r="I421" s="2">
        <v>153.036621997</v>
      </c>
      <c r="J421" s="2">
        <v>40.17</v>
      </c>
      <c r="K421" s="2">
        <f t="shared" si="63"/>
        <v>0.26</v>
      </c>
      <c r="L421" s="2">
        <f t="shared" si="64"/>
        <v>0</v>
      </c>
      <c r="R421" s="7">
        <v>0.26</v>
      </c>
      <c r="S421" s="5">
        <v>180.31</v>
      </c>
      <c r="AL421" s="5" t="str">
        <f t="shared" si="58"/>
        <v/>
      </c>
      <c r="AN421" s="5" t="str">
        <f t="shared" si="59"/>
        <v/>
      </c>
      <c r="AP421" s="5" t="str">
        <f t="shared" si="60"/>
        <v/>
      </c>
      <c r="AS421" s="5">
        <f t="shared" si="65"/>
        <v>180.31</v>
      </c>
      <c r="AT421" s="5">
        <f t="shared" si="61"/>
        <v>130.72475</v>
      </c>
      <c r="AU421" s="11">
        <f t="shared" si="62"/>
        <v>1.1587473822577414E-3</v>
      </c>
      <c r="AV421" s="5">
        <f t="shared" si="66"/>
        <v>1.1587473822577414</v>
      </c>
    </row>
    <row r="422" spans="1:48" x14ac:dyDescent="0.3">
      <c r="A422" s="1" t="s">
        <v>458</v>
      </c>
      <c r="B422" s="1" t="s">
        <v>459</v>
      </c>
      <c r="C422" s="1" t="s">
        <v>460</v>
      </c>
      <c r="D422" s="1" t="s">
        <v>73</v>
      </c>
      <c r="E422" s="1" t="s">
        <v>98</v>
      </c>
      <c r="F422" s="1" t="s">
        <v>456</v>
      </c>
      <c r="G422" s="1" t="s">
        <v>55</v>
      </c>
      <c r="H422" s="1" t="s">
        <v>182</v>
      </c>
      <c r="I422" s="2">
        <v>13.806384232599999</v>
      </c>
      <c r="J422" s="2">
        <v>2.65</v>
      </c>
      <c r="K422" s="2">
        <f t="shared" si="63"/>
        <v>2.33</v>
      </c>
      <c r="L422" s="2">
        <f t="shared" si="64"/>
        <v>0</v>
      </c>
      <c r="R422" s="7">
        <v>1.22</v>
      </c>
      <c r="S422" s="5">
        <v>846.06999999999994</v>
      </c>
      <c r="Z422" s="9">
        <v>0.84</v>
      </c>
      <c r="AA422" s="5">
        <v>69.904799999999994</v>
      </c>
      <c r="AB422" s="10">
        <v>0.27</v>
      </c>
      <c r="AC422" s="5">
        <v>20.222999999999999</v>
      </c>
      <c r="AL422" s="5" t="str">
        <f t="shared" si="58"/>
        <v/>
      </c>
      <c r="AN422" s="5" t="str">
        <f t="shared" si="59"/>
        <v/>
      </c>
      <c r="AP422" s="5" t="str">
        <f t="shared" si="60"/>
        <v/>
      </c>
      <c r="AS422" s="5">
        <f t="shared" si="65"/>
        <v>936.19779999999992</v>
      </c>
      <c r="AT422" s="5">
        <f t="shared" si="61"/>
        <v>678.74340500000005</v>
      </c>
      <c r="AU422" s="11">
        <f t="shared" si="62"/>
        <v>6.0163981477758116E-3</v>
      </c>
      <c r="AV422" s="5">
        <f t="shared" si="66"/>
        <v>6.0163981477758117</v>
      </c>
    </row>
    <row r="423" spans="1:48" x14ac:dyDescent="0.3">
      <c r="A423" s="1" t="s">
        <v>458</v>
      </c>
      <c r="B423" s="1" t="s">
        <v>459</v>
      </c>
      <c r="C423" s="1" t="s">
        <v>460</v>
      </c>
      <c r="D423" s="1" t="s">
        <v>73</v>
      </c>
      <c r="E423" s="1" t="s">
        <v>94</v>
      </c>
      <c r="F423" s="1" t="s">
        <v>456</v>
      </c>
      <c r="G423" s="1" t="s">
        <v>55</v>
      </c>
      <c r="H423" s="1" t="s">
        <v>182</v>
      </c>
      <c r="I423" s="2">
        <v>13.806384232599999</v>
      </c>
      <c r="J423" s="2">
        <v>0.86</v>
      </c>
      <c r="K423" s="2">
        <f t="shared" si="63"/>
        <v>0.21</v>
      </c>
      <c r="L423" s="2">
        <f t="shared" si="64"/>
        <v>0</v>
      </c>
      <c r="R423" s="7">
        <v>0.21</v>
      </c>
      <c r="S423" s="5">
        <v>145.63499999999999</v>
      </c>
      <c r="AL423" s="5" t="str">
        <f t="shared" si="58"/>
        <v/>
      </c>
      <c r="AN423" s="5" t="str">
        <f t="shared" si="59"/>
        <v/>
      </c>
      <c r="AP423" s="5" t="str">
        <f t="shared" si="60"/>
        <v/>
      </c>
      <c r="AS423" s="5">
        <f t="shared" si="65"/>
        <v>145.63499999999999</v>
      </c>
      <c r="AT423" s="5">
        <f t="shared" si="61"/>
        <v>105.58537499999998</v>
      </c>
      <c r="AU423" s="11">
        <f t="shared" si="62"/>
        <v>9.3591134720817572E-4</v>
      </c>
      <c r="AV423" s="5">
        <f t="shared" si="66"/>
        <v>0.9359113472081757</v>
      </c>
    </row>
    <row r="424" spans="1:48" x14ac:dyDescent="0.3">
      <c r="A424" s="1" t="s">
        <v>458</v>
      </c>
      <c r="B424" s="1" t="s">
        <v>459</v>
      </c>
      <c r="C424" s="1" t="s">
        <v>460</v>
      </c>
      <c r="D424" s="1" t="s">
        <v>73</v>
      </c>
      <c r="E424" s="1" t="s">
        <v>66</v>
      </c>
      <c r="F424" s="1" t="s">
        <v>456</v>
      </c>
      <c r="G424" s="1" t="s">
        <v>55</v>
      </c>
      <c r="H424" s="1" t="s">
        <v>182</v>
      </c>
      <c r="I424" s="2">
        <v>13.806384232599999</v>
      </c>
      <c r="J424" s="2">
        <v>10.25</v>
      </c>
      <c r="K424" s="2">
        <f t="shared" si="63"/>
        <v>2.2999999999999998</v>
      </c>
      <c r="L424" s="2">
        <f t="shared" si="64"/>
        <v>0</v>
      </c>
      <c r="R424" s="7">
        <v>1.39</v>
      </c>
      <c r="S424" s="5">
        <v>963.96499999999992</v>
      </c>
      <c r="Z424" s="9">
        <v>0.62</v>
      </c>
      <c r="AA424" s="5">
        <v>51.596400000000003</v>
      </c>
      <c r="AB424" s="10">
        <v>0.28999999999999998</v>
      </c>
      <c r="AC424" s="5">
        <v>21.721</v>
      </c>
      <c r="AL424" s="5" t="str">
        <f t="shared" si="58"/>
        <v/>
      </c>
      <c r="AN424" s="5" t="str">
        <f t="shared" si="59"/>
        <v/>
      </c>
      <c r="AP424" s="5" t="str">
        <f t="shared" si="60"/>
        <v/>
      </c>
      <c r="AS424" s="5">
        <f t="shared" si="65"/>
        <v>1037.2823999999998</v>
      </c>
      <c r="AT424" s="5">
        <f t="shared" si="61"/>
        <v>752.02973999999995</v>
      </c>
      <c r="AU424" s="11">
        <f t="shared" si="62"/>
        <v>6.6660100142090133E-3</v>
      </c>
      <c r="AV424" s="5">
        <f t="shared" si="66"/>
        <v>6.6660100142090135</v>
      </c>
    </row>
    <row r="425" spans="1:48" x14ac:dyDescent="0.3">
      <c r="A425" s="1" t="s">
        <v>461</v>
      </c>
      <c r="B425" s="1" t="s">
        <v>462</v>
      </c>
      <c r="C425" s="1" t="s">
        <v>463</v>
      </c>
      <c r="D425" s="1" t="s">
        <v>73</v>
      </c>
      <c r="E425" s="1" t="s">
        <v>98</v>
      </c>
      <c r="F425" s="1" t="s">
        <v>456</v>
      </c>
      <c r="G425" s="1" t="s">
        <v>55</v>
      </c>
      <c r="H425" s="1" t="s">
        <v>182</v>
      </c>
      <c r="I425" s="2">
        <v>137.15487255900001</v>
      </c>
      <c r="J425" s="2">
        <v>37.51</v>
      </c>
      <c r="K425" s="2">
        <f t="shared" si="63"/>
        <v>37.35</v>
      </c>
      <c r="L425" s="2">
        <f t="shared" si="64"/>
        <v>0</v>
      </c>
      <c r="R425" s="7">
        <v>36.99</v>
      </c>
      <c r="S425" s="5">
        <v>25652.564999999999</v>
      </c>
      <c r="Z425" s="9">
        <v>0.26</v>
      </c>
      <c r="AA425" s="5">
        <v>21.6372</v>
      </c>
      <c r="AB425" s="10">
        <v>0.1</v>
      </c>
      <c r="AC425" s="5">
        <v>7.4900000000000011</v>
      </c>
      <c r="AL425" s="5" t="str">
        <f t="shared" si="58"/>
        <v/>
      </c>
      <c r="AN425" s="5" t="str">
        <f t="shared" si="59"/>
        <v/>
      </c>
      <c r="AP425" s="5" t="str">
        <f t="shared" si="60"/>
        <v/>
      </c>
      <c r="AS425" s="5">
        <f t="shared" si="65"/>
        <v>25681.692200000001</v>
      </c>
      <c r="AT425" s="5">
        <f t="shared" si="61"/>
        <v>18619.226845000001</v>
      </c>
      <c r="AU425" s="11">
        <f t="shared" si="62"/>
        <v>0.16504128228439385</v>
      </c>
      <c r="AV425" s="5">
        <f t="shared" si="66"/>
        <v>165.04128228439384</v>
      </c>
    </row>
    <row r="426" spans="1:48" x14ac:dyDescent="0.3">
      <c r="A426" s="1" t="s">
        <v>461</v>
      </c>
      <c r="B426" s="1" t="s">
        <v>462</v>
      </c>
      <c r="C426" s="1" t="s">
        <v>463</v>
      </c>
      <c r="D426" s="1" t="s">
        <v>73</v>
      </c>
      <c r="E426" s="1" t="s">
        <v>89</v>
      </c>
      <c r="F426" s="1" t="s">
        <v>456</v>
      </c>
      <c r="G426" s="1" t="s">
        <v>55</v>
      </c>
      <c r="H426" s="1" t="s">
        <v>182</v>
      </c>
      <c r="I426" s="2">
        <v>137.15487255900001</v>
      </c>
      <c r="J426" s="2">
        <v>39.47</v>
      </c>
      <c r="K426" s="2">
        <f t="shared" si="63"/>
        <v>39.47</v>
      </c>
      <c r="L426" s="2">
        <f t="shared" si="64"/>
        <v>0</v>
      </c>
      <c r="R426" s="7">
        <v>39.47</v>
      </c>
      <c r="S426" s="5">
        <v>27372.445</v>
      </c>
      <c r="AL426" s="5" t="str">
        <f t="shared" si="58"/>
        <v/>
      </c>
      <c r="AN426" s="5" t="str">
        <f t="shared" si="59"/>
        <v/>
      </c>
      <c r="AP426" s="5" t="str">
        <f t="shared" si="60"/>
        <v/>
      </c>
      <c r="AS426" s="5">
        <f t="shared" si="65"/>
        <v>27372.445</v>
      </c>
      <c r="AT426" s="5">
        <f t="shared" si="61"/>
        <v>19845.022625000001</v>
      </c>
      <c r="AU426" s="11">
        <f t="shared" si="62"/>
        <v>0.17590676606812714</v>
      </c>
      <c r="AV426" s="5">
        <f t="shared" si="66"/>
        <v>175.90676606812715</v>
      </c>
    </row>
    <row r="427" spans="1:48" x14ac:dyDescent="0.3">
      <c r="A427" s="1" t="s">
        <v>461</v>
      </c>
      <c r="B427" s="1" t="s">
        <v>462</v>
      </c>
      <c r="C427" s="1" t="s">
        <v>463</v>
      </c>
      <c r="D427" s="1" t="s">
        <v>73</v>
      </c>
      <c r="E427" s="1" t="s">
        <v>100</v>
      </c>
      <c r="F427" s="1" t="s">
        <v>456</v>
      </c>
      <c r="G427" s="1" t="s">
        <v>55</v>
      </c>
      <c r="H427" s="1" t="s">
        <v>182</v>
      </c>
      <c r="I427" s="2">
        <v>137.15487255900001</v>
      </c>
      <c r="J427" s="2">
        <v>37.29</v>
      </c>
      <c r="K427" s="2">
        <f t="shared" si="63"/>
        <v>37.29</v>
      </c>
      <c r="L427" s="2">
        <f t="shared" si="64"/>
        <v>0</v>
      </c>
      <c r="R427" s="7">
        <v>37.29</v>
      </c>
      <c r="S427" s="5">
        <v>25860.615000000002</v>
      </c>
      <c r="AL427" s="5" t="str">
        <f t="shared" si="58"/>
        <v/>
      </c>
      <c r="AN427" s="5" t="str">
        <f t="shared" si="59"/>
        <v/>
      </c>
      <c r="AP427" s="5" t="str">
        <f t="shared" si="60"/>
        <v/>
      </c>
      <c r="AS427" s="5">
        <f t="shared" si="65"/>
        <v>25860.615000000002</v>
      </c>
      <c r="AT427" s="5">
        <f t="shared" si="61"/>
        <v>18748.945875000001</v>
      </c>
      <c r="AU427" s="11">
        <f t="shared" si="62"/>
        <v>0.16619111493996608</v>
      </c>
      <c r="AV427" s="5">
        <f t="shared" si="66"/>
        <v>166.19111493996607</v>
      </c>
    </row>
    <row r="428" spans="1:48" x14ac:dyDescent="0.3">
      <c r="A428" s="1" t="s">
        <v>461</v>
      </c>
      <c r="B428" s="1" t="s">
        <v>462</v>
      </c>
      <c r="C428" s="1" t="s">
        <v>463</v>
      </c>
      <c r="D428" s="1" t="s">
        <v>73</v>
      </c>
      <c r="E428" s="1" t="s">
        <v>94</v>
      </c>
      <c r="F428" s="1" t="s">
        <v>456</v>
      </c>
      <c r="G428" s="1" t="s">
        <v>55</v>
      </c>
      <c r="H428" s="1" t="s">
        <v>182</v>
      </c>
      <c r="I428" s="2">
        <v>137.15487255900001</v>
      </c>
      <c r="J428" s="2">
        <v>18.32</v>
      </c>
      <c r="K428" s="2">
        <f t="shared" si="63"/>
        <v>18.21</v>
      </c>
      <c r="L428" s="2">
        <f t="shared" si="64"/>
        <v>0</v>
      </c>
      <c r="R428" s="7">
        <v>18.21</v>
      </c>
      <c r="S428" s="5">
        <v>12628.635</v>
      </c>
      <c r="AL428" s="5" t="str">
        <f t="shared" si="58"/>
        <v/>
      </c>
      <c r="AN428" s="5" t="str">
        <f t="shared" si="59"/>
        <v/>
      </c>
      <c r="AP428" s="5" t="str">
        <f t="shared" si="60"/>
        <v/>
      </c>
      <c r="AS428" s="5">
        <f t="shared" si="65"/>
        <v>12628.635</v>
      </c>
      <c r="AT428" s="5">
        <f t="shared" si="61"/>
        <v>9155.7603750000017</v>
      </c>
      <c r="AU428" s="11">
        <f t="shared" si="62"/>
        <v>8.1156883965051815E-2</v>
      </c>
      <c r="AV428" s="5">
        <f t="shared" si="66"/>
        <v>81.156883965051819</v>
      </c>
    </row>
    <row r="429" spans="1:48" x14ac:dyDescent="0.3">
      <c r="A429" s="1" t="s">
        <v>461</v>
      </c>
      <c r="B429" s="1" t="s">
        <v>462</v>
      </c>
      <c r="C429" s="1" t="s">
        <v>463</v>
      </c>
      <c r="D429" s="1" t="s">
        <v>73</v>
      </c>
      <c r="E429" s="1" t="s">
        <v>66</v>
      </c>
      <c r="F429" s="1" t="s">
        <v>456</v>
      </c>
      <c r="G429" s="1" t="s">
        <v>55</v>
      </c>
      <c r="H429" s="1" t="s">
        <v>182</v>
      </c>
      <c r="I429" s="2">
        <v>137.15487255900001</v>
      </c>
      <c r="J429" s="2">
        <v>0.48</v>
      </c>
      <c r="K429" s="2">
        <f t="shared" si="63"/>
        <v>0.33</v>
      </c>
      <c r="L429" s="2">
        <f t="shared" si="64"/>
        <v>0</v>
      </c>
      <c r="R429" s="7">
        <v>0.33</v>
      </c>
      <c r="S429" s="5">
        <v>228.85499999999999</v>
      </c>
      <c r="AL429" s="5" t="str">
        <f t="shared" si="58"/>
        <v/>
      </c>
      <c r="AN429" s="5" t="str">
        <f t="shared" si="59"/>
        <v/>
      </c>
      <c r="AP429" s="5" t="str">
        <f t="shared" si="60"/>
        <v/>
      </c>
      <c r="AS429" s="5">
        <f t="shared" si="65"/>
        <v>228.85499999999999</v>
      </c>
      <c r="AT429" s="5">
        <f t="shared" si="61"/>
        <v>165.91987499999999</v>
      </c>
      <c r="AU429" s="11">
        <f t="shared" si="62"/>
        <v>1.4707178313271333E-3</v>
      </c>
      <c r="AV429" s="5">
        <f t="shared" si="66"/>
        <v>1.4707178313271332</v>
      </c>
    </row>
    <row r="430" spans="1:48" x14ac:dyDescent="0.3">
      <c r="A430" s="1" t="s">
        <v>468</v>
      </c>
      <c r="B430" s="1" t="s">
        <v>467</v>
      </c>
      <c r="C430" s="1" t="s">
        <v>466</v>
      </c>
      <c r="D430" s="1" t="s">
        <v>465</v>
      </c>
      <c r="E430" s="1" t="s">
        <v>81</v>
      </c>
      <c r="F430" s="1" t="s">
        <v>464</v>
      </c>
      <c r="G430" s="1" t="s">
        <v>55</v>
      </c>
      <c r="H430" s="1" t="s">
        <v>182</v>
      </c>
      <c r="I430" s="2">
        <v>80.443325697700004</v>
      </c>
      <c r="J430" s="2">
        <v>38.24</v>
      </c>
      <c r="K430" s="2">
        <f t="shared" si="63"/>
        <v>3.68</v>
      </c>
      <c r="L430" s="2">
        <f t="shared" si="64"/>
        <v>0</v>
      </c>
      <c r="R430" s="7">
        <v>3.68</v>
      </c>
      <c r="S430" s="5">
        <v>2552.08</v>
      </c>
      <c r="AL430" s="5" t="str">
        <f>IF(AK430&gt;0,AK430*[1]Sheet1!$AL$1,"")</f>
        <v/>
      </c>
      <c r="AN430" s="5" t="str">
        <f>IF(AM430&gt;0,AM430*[1]Sheet1!$AN$1,"")</f>
        <v/>
      </c>
      <c r="AP430" s="5" t="str">
        <f>IF(AO430&gt;0,AO430*[1]Sheet1!$AP$1,"")</f>
        <v/>
      </c>
      <c r="AS430" s="5">
        <f t="shared" si="65"/>
        <v>2552.08</v>
      </c>
      <c r="AT430" s="5">
        <f t="shared" si="61"/>
        <v>1850.258</v>
      </c>
      <c r="AU430" s="11">
        <f t="shared" si="62"/>
        <v>1.6400732179648034E-2</v>
      </c>
      <c r="AV430" s="5">
        <f t="shared" si="66"/>
        <v>16.400732179648035</v>
      </c>
    </row>
    <row r="431" spans="1:48" x14ac:dyDescent="0.3">
      <c r="A431" s="1" t="s">
        <v>407</v>
      </c>
      <c r="B431" s="1" t="s">
        <v>408</v>
      </c>
      <c r="C431" s="1" t="s">
        <v>409</v>
      </c>
      <c r="D431" s="1" t="s">
        <v>410</v>
      </c>
      <c r="E431" s="1" t="s">
        <v>85</v>
      </c>
      <c r="F431" s="1" t="s">
        <v>411</v>
      </c>
      <c r="G431" s="1" t="s">
        <v>55</v>
      </c>
      <c r="H431" s="1" t="s">
        <v>182</v>
      </c>
      <c r="I431" s="2">
        <v>165.274165461</v>
      </c>
      <c r="J431" s="2">
        <v>39.54</v>
      </c>
      <c r="K431" s="2">
        <f t="shared" si="63"/>
        <v>39.54</v>
      </c>
      <c r="L431" s="2">
        <f t="shared" si="64"/>
        <v>0</v>
      </c>
      <c r="P431" s="6">
        <v>37.06</v>
      </c>
      <c r="Q431" s="5">
        <v>43460.785000000003</v>
      </c>
      <c r="R431" s="7">
        <v>2.48</v>
      </c>
      <c r="S431" s="5">
        <v>1836.04125</v>
      </c>
      <c r="AL431" s="5" t="str">
        <f>IF(AK431&gt;0,AK431*[1]Sheet1!$AL$1,"")</f>
        <v/>
      </c>
      <c r="AN431" s="5" t="str">
        <f>IF(AM431&gt;0,AM431*[1]Sheet1!$AN$1,"")</f>
        <v/>
      </c>
      <c r="AP431" s="5" t="str">
        <f>IF(AO431&gt;0,AO431*[1]Sheet1!$AP$1,"")</f>
        <v/>
      </c>
      <c r="AS431" s="5">
        <f t="shared" si="65"/>
        <v>45296.826250000006</v>
      </c>
      <c r="AT431" s="5">
        <f t="shared" si="61"/>
        <v>32840.199031250006</v>
      </c>
      <c r="AU431" s="11">
        <f t="shared" si="62"/>
        <v>0.29109632766774585</v>
      </c>
      <c r="AV431" s="5">
        <f t="shared" si="66"/>
        <v>291.09632766774587</v>
      </c>
    </row>
    <row r="432" spans="1:48" x14ac:dyDescent="0.3">
      <c r="A432" s="1" t="s">
        <v>407</v>
      </c>
      <c r="B432" s="1" t="s">
        <v>408</v>
      </c>
      <c r="C432" s="1" t="s">
        <v>409</v>
      </c>
      <c r="D432" s="1" t="s">
        <v>410</v>
      </c>
      <c r="E432" s="1" t="s">
        <v>81</v>
      </c>
      <c r="F432" s="1" t="s">
        <v>411</v>
      </c>
      <c r="G432" s="1" t="s">
        <v>55</v>
      </c>
      <c r="H432" s="1" t="s">
        <v>182</v>
      </c>
      <c r="I432" s="2">
        <v>165.274165461</v>
      </c>
      <c r="J432" s="2">
        <v>34.86</v>
      </c>
      <c r="K432" s="2">
        <f t="shared" si="63"/>
        <v>34.85</v>
      </c>
      <c r="L432" s="2">
        <f t="shared" si="64"/>
        <v>0</v>
      </c>
      <c r="P432" s="6">
        <v>28</v>
      </c>
      <c r="Q432" s="5">
        <v>39083.460000000006</v>
      </c>
      <c r="R432" s="7">
        <v>6.85</v>
      </c>
      <c r="S432" s="5">
        <v>5683.24</v>
      </c>
      <c r="AL432" s="5" t="str">
        <f>IF(AK432&gt;0,AK432*[1]Sheet1!$AL$1,"")</f>
        <v/>
      </c>
      <c r="AN432" s="5" t="str">
        <f>IF(AM432&gt;0,AM432*[1]Sheet1!$AN$1,"")</f>
        <v/>
      </c>
      <c r="AP432" s="5" t="str">
        <f>IF(AO432&gt;0,AO432*[1]Sheet1!$AP$1,"")</f>
        <v/>
      </c>
      <c r="AS432" s="5">
        <f t="shared" si="65"/>
        <v>44766.700000000004</v>
      </c>
      <c r="AT432" s="5">
        <f t="shared" si="61"/>
        <v>32455.857500000002</v>
      </c>
      <c r="AU432" s="11">
        <f t="shared" si="62"/>
        <v>0.28768951493160466</v>
      </c>
      <c r="AV432" s="5">
        <f t="shared" si="66"/>
        <v>287.68951493160466</v>
      </c>
    </row>
    <row r="433" spans="1:48" x14ac:dyDescent="0.3">
      <c r="A433" s="1" t="s">
        <v>407</v>
      </c>
      <c r="B433" s="1" t="s">
        <v>408</v>
      </c>
      <c r="C433" s="1" t="s">
        <v>409</v>
      </c>
      <c r="D433" s="1" t="s">
        <v>410</v>
      </c>
      <c r="E433" s="1" t="s">
        <v>87</v>
      </c>
      <c r="F433" s="1" t="s">
        <v>411</v>
      </c>
      <c r="G433" s="1" t="s">
        <v>55</v>
      </c>
      <c r="H433" s="1" t="s">
        <v>182</v>
      </c>
      <c r="I433" s="2">
        <v>165.274165461</v>
      </c>
      <c r="J433" s="2">
        <v>40.590000000000003</v>
      </c>
      <c r="K433" s="2">
        <f t="shared" si="63"/>
        <v>40</v>
      </c>
      <c r="L433" s="2">
        <f t="shared" si="64"/>
        <v>0</v>
      </c>
      <c r="P433" s="6">
        <v>30.82</v>
      </c>
      <c r="Q433" s="5">
        <v>43379.15</v>
      </c>
      <c r="R433" s="7">
        <v>9.18</v>
      </c>
      <c r="S433" s="5">
        <v>7957.9124999999995</v>
      </c>
      <c r="AL433" s="5" t="str">
        <f>IF(AK433&gt;0,AK433*[1]Sheet1!$AL$1,"")</f>
        <v/>
      </c>
      <c r="AN433" s="5" t="str">
        <f>IF(AM433&gt;0,AM433*[1]Sheet1!$AN$1,"")</f>
        <v/>
      </c>
      <c r="AP433" s="5" t="str">
        <f>IF(AO433&gt;0,AO433*[1]Sheet1!$AP$1,"")</f>
        <v/>
      </c>
      <c r="AS433" s="5">
        <f t="shared" si="65"/>
        <v>51337.0625</v>
      </c>
      <c r="AT433" s="5">
        <f t="shared" si="61"/>
        <v>37219.370312499996</v>
      </c>
      <c r="AU433" s="11">
        <f t="shared" si="62"/>
        <v>0.32991340904374167</v>
      </c>
      <c r="AV433" s="5">
        <f t="shared" si="66"/>
        <v>329.91340904374169</v>
      </c>
    </row>
    <row r="434" spans="1:48" x14ac:dyDescent="0.3">
      <c r="A434" s="1" t="s">
        <v>407</v>
      </c>
      <c r="B434" s="1" t="s">
        <v>408</v>
      </c>
      <c r="C434" s="1" t="s">
        <v>409</v>
      </c>
      <c r="D434" s="1" t="s">
        <v>410</v>
      </c>
      <c r="E434" s="1" t="s">
        <v>84</v>
      </c>
      <c r="F434" s="1" t="s">
        <v>411</v>
      </c>
      <c r="G434" s="1" t="s">
        <v>55</v>
      </c>
      <c r="H434" s="1" t="s">
        <v>182</v>
      </c>
      <c r="I434" s="2">
        <v>165.274165461</v>
      </c>
      <c r="J434" s="2">
        <v>41.45</v>
      </c>
      <c r="K434" s="2">
        <f t="shared" si="63"/>
        <v>40</v>
      </c>
      <c r="L434" s="2">
        <f t="shared" si="64"/>
        <v>0</v>
      </c>
      <c r="N434" s="4">
        <v>8.4499999999999993</v>
      </c>
      <c r="O434" s="5">
        <v>9628.7749999999996</v>
      </c>
      <c r="P434" s="6">
        <v>24.09</v>
      </c>
      <c r="Q434" s="5">
        <v>27677.08</v>
      </c>
      <c r="R434" s="7">
        <v>6.99</v>
      </c>
      <c r="S434" s="5">
        <v>4847.5650000000014</v>
      </c>
      <c r="AB434" s="10">
        <v>0.47</v>
      </c>
      <c r="AC434" s="5">
        <v>35.203000000000003</v>
      </c>
      <c r="AL434" s="5" t="str">
        <f>IF(AK434&gt;0,AK434*[1]Sheet1!$AL$1,"")</f>
        <v/>
      </c>
      <c r="AN434" s="5" t="str">
        <f>IF(AM434&gt;0,AM434*[1]Sheet1!$AN$1,"")</f>
        <v/>
      </c>
      <c r="AP434" s="5" t="str">
        <f>IF(AO434&gt;0,AO434*[1]Sheet1!$AP$1,"")</f>
        <v/>
      </c>
      <c r="AS434" s="5">
        <f t="shared" si="65"/>
        <v>42188.623000000007</v>
      </c>
      <c r="AT434" s="5">
        <f t="shared" si="61"/>
        <v>30586.75167500001</v>
      </c>
      <c r="AU434" s="11">
        <f t="shared" si="62"/>
        <v>0.27112171517003358</v>
      </c>
      <c r="AV434" s="5">
        <f t="shared" si="66"/>
        <v>271.12171517003361</v>
      </c>
    </row>
    <row r="435" spans="1:48" x14ac:dyDescent="0.3">
      <c r="A435" s="1" t="s">
        <v>469</v>
      </c>
      <c r="B435" s="1" t="s">
        <v>184</v>
      </c>
      <c r="C435" s="1" t="s">
        <v>187</v>
      </c>
      <c r="D435" s="1" t="s">
        <v>73</v>
      </c>
      <c r="E435" s="1" t="s">
        <v>53</v>
      </c>
      <c r="F435" s="1" t="s">
        <v>411</v>
      </c>
      <c r="G435" s="1" t="s">
        <v>55</v>
      </c>
      <c r="H435" s="1" t="s">
        <v>182</v>
      </c>
      <c r="I435" s="2">
        <v>164.22829465000001</v>
      </c>
      <c r="J435" s="2">
        <v>38.68</v>
      </c>
      <c r="K435" s="2">
        <f t="shared" si="63"/>
        <v>23.679999999999996</v>
      </c>
      <c r="L435" s="2">
        <f t="shared" si="64"/>
        <v>0</v>
      </c>
      <c r="P435" s="6">
        <v>7.13</v>
      </c>
      <c r="Q435" s="5">
        <v>8028.38</v>
      </c>
      <c r="R435" s="7">
        <v>8.34</v>
      </c>
      <c r="S435" s="5">
        <v>5783.79</v>
      </c>
      <c r="Z435" s="9">
        <v>2.58</v>
      </c>
      <c r="AA435" s="5">
        <v>214.70760000000001</v>
      </c>
      <c r="AB435" s="10">
        <v>5.63</v>
      </c>
      <c r="AC435" s="5">
        <v>421.68700000000001</v>
      </c>
      <c r="AL435" s="5" t="str">
        <f t="shared" ref="AL435:AL446" si="67">IF(AK435&gt;0,AK435*$AL$1,"")</f>
        <v/>
      </c>
      <c r="AN435" s="5" t="str">
        <f t="shared" ref="AN435:AN446" si="68">IF(AM435&gt;0,AM435*$AN$1,"")</f>
        <v/>
      </c>
      <c r="AP435" s="5" t="str">
        <f t="shared" ref="AP435:AP446" si="69">IF(AO435&gt;0,AO435*$AP$1,"")</f>
        <v/>
      </c>
      <c r="AS435" s="5">
        <f t="shared" si="65"/>
        <v>14448.5646</v>
      </c>
      <c r="AT435" s="5">
        <f t="shared" si="61"/>
        <v>10475.209334999998</v>
      </c>
      <c r="AU435" s="11">
        <f t="shared" si="62"/>
        <v>9.2852511827585096E-2</v>
      </c>
      <c r="AV435" s="5">
        <f t="shared" si="66"/>
        <v>92.85251182758509</v>
      </c>
    </row>
    <row r="436" spans="1:48" x14ac:dyDescent="0.3">
      <c r="A436" s="1" t="s">
        <v>469</v>
      </c>
      <c r="B436" s="1" t="s">
        <v>184</v>
      </c>
      <c r="C436" s="1" t="s">
        <v>187</v>
      </c>
      <c r="D436" s="1" t="s">
        <v>73</v>
      </c>
      <c r="E436" s="1" t="s">
        <v>57</v>
      </c>
      <c r="F436" s="1" t="s">
        <v>411</v>
      </c>
      <c r="G436" s="1" t="s">
        <v>55</v>
      </c>
      <c r="H436" s="1" t="s">
        <v>182</v>
      </c>
      <c r="I436" s="2">
        <v>164.22829465000001</v>
      </c>
      <c r="J436" s="2">
        <v>39.19</v>
      </c>
      <c r="K436" s="2">
        <f t="shared" si="63"/>
        <v>39.17</v>
      </c>
      <c r="L436" s="2">
        <f t="shared" si="64"/>
        <v>0</v>
      </c>
      <c r="N436" s="4">
        <v>6.1099999999999994</v>
      </c>
      <c r="O436" s="5">
        <v>6962.3450000000003</v>
      </c>
      <c r="P436" s="6">
        <v>18.079999999999998</v>
      </c>
      <c r="Q436" s="5">
        <v>20358.080000000002</v>
      </c>
      <c r="R436" s="7">
        <v>11.46</v>
      </c>
      <c r="S436" s="5">
        <v>7947.51</v>
      </c>
      <c r="T436" s="8">
        <v>3.52</v>
      </c>
      <c r="U436" s="5">
        <v>732.33600000000001</v>
      </c>
      <c r="AL436" s="5" t="str">
        <f t="shared" si="67"/>
        <v/>
      </c>
      <c r="AN436" s="5" t="str">
        <f t="shared" si="68"/>
        <v/>
      </c>
      <c r="AP436" s="5" t="str">
        <f t="shared" si="69"/>
        <v/>
      </c>
      <c r="AS436" s="5">
        <f t="shared" si="65"/>
        <v>36000.271000000008</v>
      </c>
      <c r="AT436" s="5">
        <f t="shared" si="61"/>
        <v>26100.196475000004</v>
      </c>
      <c r="AU436" s="11">
        <f t="shared" si="62"/>
        <v>0.23135278011102708</v>
      </c>
      <c r="AV436" s="5">
        <f t="shared" si="66"/>
        <v>231.35278011102707</v>
      </c>
    </row>
    <row r="437" spans="1:48" x14ac:dyDescent="0.3">
      <c r="A437" s="1" t="s">
        <v>469</v>
      </c>
      <c r="B437" s="1" t="s">
        <v>184</v>
      </c>
      <c r="C437" s="1" t="s">
        <v>187</v>
      </c>
      <c r="D437" s="1" t="s">
        <v>73</v>
      </c>
      <c r="E437" s="1" t="s">
        <v>58</v>
      </c>
      <c r="F437" s="1" t="s">
        <v>411</v>
      </c>
      <c r="G437" s="1" t="s">
        <v>55</v>
      </c>
      <c r="H437" s="1" t="s">
        <v>182</v>
      </c>
      <c r="I437" s="2">
        <v>164.22829465000001</v>
      </c>
      <c r="J437" s="2">
        <v>41.4</v>
      </c>
      <c r="K437" s="2">
        <f t="shared" si="63"/>
        <v>40</v>
      </c>
      <c r="L437" s="2">
        <f t="shared" si="64"/>
        <v>0</v>
      </c>
      <c r="R437" s="7">
        <v>30.17</v>
      </c>
      <c r="S437" s="5">
        <v>20922.895</v>
      </c>
      <c r="T437" s="8">
        <v>9.7100000000000009</v>
      </c>
      <c r="U437" s="5">
        <v>2020.1655000000001</v>
      </c>
      <c r="AB437" s="10">
        <v>0.12</v>
      </c>
      <c r="AC437" s="5">
        <v>8.9879999999999995</v>
      </c>
      <c r="AL437" s="5" t="str">
        <f t="shared" si="67"/>
        <v/>
      </c>
      <c r="AN437" s="5" t="str">
        <f t="shared" si="68"/>
        <v/>
      </c>
      <c r="AP437" s="5" t="str">
        <f t="shared" si="69"/>
        <v/>
      </c>
      <c r="AS437" s="5">
        <f t="shared" si="65"/>
        <v>22952.048500000001</v>
      </c>
      <c r="AT437" s="5">
        <f t="shared" si="61"/>
        <v>16640.235162500001</v>
      </c>
      <c r="AU437" s="11">
        <f t="shared" si="62"/>
        <v>0.14749945159352074</v>
      </c>
      <c r="AV437" s="5">
        <f t="shared" si="66"/>
        <v>147.49945159352075</v>
      </c>
    </row>
    <row r="438" spans="1:48" x14ac:dyDescent="0.3">
      <c r="A438" s="1" t="s">
        <v>469</v>
      </c>
      <c r="B438" s="1" t="s">
        <v>184</v>
      </c>
      <c r="C438" s="1" t="s">
        <v>187</v>
      </c>
      <c r="D438" s="1" t="s">
        <v>73</v>
      </c>
      <c r="E438" s="1" t="s">
        <v>59</v>
      </c>
      <c r="F438" s="1" t="s">
        <v>411</v>
      </c>
      <c r="G438" s="1" t="s">
        <v>55</v>
      </c>
      <c r="H438" s="1" t="s">
        <v>182</v>
      </c>
      <c r="I438" s="2">
        <v>164.22829465000001</v>
      </c>
      <c r="J438" s="2">
        <v>40.94</v>
      </c>
      <c r="K438" s="2">
        <f t="shared" si="63"/>
        <v>3.9699999999999998</v>
      </c>
      <c r="L438" s="2">
        <f t="shared" si="64"/>
        <v>0</v>
      </c>
      <c r="R438" s="7">
        <v>3.32</v>
      </c>
      <c r="S438" s="5">
        <v>2302.42</v>
      </c>
      <c r="T438" s="8">
        <v>0.65</v>
      </c>
      <c r="U438" s="5">
        <v>135.23249999999999</v>
      </c>
      <c r="AL438" s="5" t="str">
        <f t="shared" si="67"/>
        <v/>
      </c>
      <c r="AN438" s="5" t="str">
        <f t="shared" si="68"/>
        <v/>
      </c>
      <c r="AP438" s="5" t="str">
        <f t="shared" si="69"/>
        <v/>
      </c>
      <c r="AS438" s="5">
        <f t="shared" si="65"/>
        <v>2437.6525000000001</v>
      </c>
      <c r="AT438" s="5">
        <f t="shared" si="61"/>
        <v>1767.2980625</v>
      </c>
      <c r="AU438" s="11">
        <f t="shared" si="62"/>
        <v>1.5665373263984466E-2</v>
      </c>
      <c r="AV438" s="5">
        <f t="shared" si="66"/>
        <v>15.665373263984465</v>
      </c>
    </row>
    <row r="439" spans="1:48" x14ac:dyDescent="0.3">
      <c r="A439" s="1" t="s">
        <v>470</v>
      </c>
      <c r="B439" s="1" t="s">
        <v>471</v>
      </c>
      <c r="C439" s="1" t="s">
        <v>472</v>
      </c>
      <c r="D439" s="1" t="s">
        <v>63</v>
      </c>
      <c r="E439" s="1" t="s">
        <v>65</v>
      </c>
      <c r="F439" s="1" t="s">
        <v>411</v>
      </c>
      <c r="G439" s="1" t="s">
        <v>55</v>
      </c>
      <c r="H439" s="1" t="s">
        <v>182</v>
      </c>
      <c r="I439" s="2">
        <v>162.21571285600001</v>
      </c>
      <c r="J439" s="2">
        <v>40.72</v>
      </c>
      <c r="K439" s="2">
        <f t="shared" si="63"/>
        <v>1.4600000000000002</v>
      </c>
      <c r="L439" s="2">
        <f t="shared" si="64"/>
        <v>0</v>
      </c>
      <c r="R439" s="7">
        <v>0.1</v>
      </c>
      <c r="S439" s="5">
        <v>69.350000000000009</v>
      </c>
      <c r="T439" s="8">
        <v>1.36</v>
      </c>
      <c r="U439" s="5">
        <v>282.94799999999998</v>
      </c>
      <c r="AL439" s="5" t="str">
        <f t="shared" si="67"/>
        <v/>
      </c>
      <c r="AN439" s="5" t="str">
        <f t="shared" si="68"/>
        <v/>
      </c>
      <c r="AP439" s="5" t="str">
        <f t="shared" si="69"/>
        <v/>
      </c>
      <c r="AS439" s="5">
        <f t="shared" si="65"/>
        <v>352.298</v>
      </c>
      <c r="AT439" s="5">
        <f t="shared" si="61"/>
        <v>255.41605000000004</v>
      </c>
      <c r="AU439" s="11">
        <f t="shared" si="62"/>
        <v>2.2640141161035872E-3</v>
      </c>
      <c r="AV439" s="5">
        <f t="shared" si="66"/>
        <v>2.2640141161035872</v>
      </c>
    </row>
    <row r="440" spans="1:48" x14ac:dyDescent="0.3">
      <c r="A440" s="1" t="s">
        <v>470</v>
      </c>
      <c r="B440" s="1" t="s">
        <v>471</v>
      </c>
      <c r="C440" s="1" t="s">
        <v>472</v>
      </c>
      <c r="D440" s="1" t="s">
        <v>63</v>
      </c>
      <c r="E440" s="1" t="s">
        <v>66</v>
      </c>
      <c r="F440" s="1" t="s">
        <v>411</v>
      </c>
      <c r="G440" s="1" t="s">
        <v>55</v>
      </c>
      <c r="H440" s="1" t="s">
        <v>182</v>
      </c>
      <c r="I440" s="2">
        <v>162.21571285600001</v>
      </c>
      <c r="J440" s="2">
        <v>40.630000000000003</v>
      </c>
      <c r="K440" s="2">
        <f t="shared" si="63"/>
        <v>30.67</v>
      </c>
      <c r="L440" s="2">
        <f t="shared" si="64"/>
        <v>0</v>
      </c>
      <c r="R440" s="7">
        <v>15.33</v>
      </c>
      <c r="S440" s="5">
        <v>10631.355</v>
      </c>
      <c r="T440" s="8">
        <v>15.33</v>
      </c>
      <c r="U440" s="5">
        <v>3189.4065000000001</v>
      </c>
      <c r="AB440" s="10">
        <v>0.01</v>
      </c>
      <c r="AC440" s="5">
        <v>0.74900000000000011</v>
      </c>
      <c r="AL440" s="5" t="str">
        <f t="shared" si="67"/>
        <v/>
      </c>
      <c r="AN440" s="5" t="str">
        <f t="shared" si="68"/>
        <v/>
      </c>
      <c r="AP440" s="5" t="str">
        <f t="shared" si="69"/>
        <v/>
      </c>
      <c r="AS440" s="5">
        <f t="shared" si="65"/>
        <v>13821.5105</v>
      </c>
      <c r="AT440" s="5">
        <f t="shared" si="61"/>
        <v>10020.595112499999</v>
      </c>
      <c r="AU440" s="11">
        <f t="shared" si="62"/>
        <v>8.8822800236941307E-2</v>
      </c>
      <c r="AV440" s="5">
        <f t="shared" si="66"/>
        <v>88.822800236941305</v>
      </c>
    </row>
    <row r="441" spans="1:48" x14ac:dyDescent="0.3">
      <c r="A441" s="1" t="s">
        <v>470</v>
      </c>
      <c r="B441" s="1" t="s">
        <v>471</v>
      </c>
      <c r="C441" s="1" t="s">
        <v>472</v>
      </c>
      <c r="D441" s="1" t="s">
        <v>63</v>
      </c>
      <c r="E441" s="1" t="s">
        <v>75</v>
      </c>
      <c r="F441" s="1" t="s">
        <v>411</v>
      </c>
      <c r="G441" s="1" t="s">
        <v>55</v>
      </c>
      <c r="H441" s="1" t="s">
        <v>182</v>
      </c>
      <c r="I441" s="2">
        <v>162.21571285600001</v>
      </c>
      <c r="J441" s="2">
        <v>39.340000000000003</v>
      </c>
      <c r="K441" s="2">
        <f t="shared" si="63"/>
        <v>38.96</v>
      </c>
      <c r="L441" s="2">
        <f t="shared" si="64"/>
        <v>0</v>
      </c>
      <c r="R441" s="7">
        <v>30.88</v>
      </c>
      <c r="S441" s="5">
        <v>21415.279999999999</v>
      </c>
      <c r="T441" s="8">
        <v>8.08</v>
      </c>
      <c r="U441" s="5">
        <v>1681.0440000000001</v>
      </c>
      <c r="AL441" s="5" t="str">
        <f t="shared" si="67"/>
        <v/>
      </c>
      <c r="AN441" s="5" t="str">
        <f t="shared" si="68"/>
        <v/>
      </c>
      <c r="AP441" s="5" t="str">
        <f t="shared" si="69"/>
        <v/>
      </c>
      <c r="AS441" s="5">
        <f t="shared" si="65"/>
        <v>23096.324000000001</v>
      </c>
      <c r="AT441" s="5">
        <f t="shared" si="61"/>
        <v>16744.834899999998</v>
      </c>
      <c r="AU441" s="11">
        <f t="shared" si="62"/>
        <v>0.14842662622581468</v>
      </c>
      <c r="AV441" s="5">
        <f t="shared" si="66"/>
        <v>148.42662622581469</v>
      </c>
    </row>
    <row r="442" spans="1:48" x14ac:dyDescent="0.3">
      <c r="A442" s="1" t="s">
        <v>470</v>
      </c>
      <c r="B442" s="1" t="s">
        <v>471</v>
      </c>
      <c r="C442" s="1" t="s">
        <v>472</v>
      </c>
      <c r="D442" s="1" t="s">
        <v>63</v>
      </c>
      <c r="E442" s="1" t="s">
        <v>76</v>
      </c>
      <c r="F442" s="1" t="s">
        <v>411</v>
      </c>
      <c r="G442" s="1" t="s">
        <v>55</v>
      </c>
      <c r="H442" s="1" t="s">
        <v>182</v>
      </c>
      <c r="I442" s="2">
        <v>162.21571285600001</v>
      </c>
      <c r="J442" s="2">
        <v>39.409999999999997</v>
      </c>
      <c r="K442" s="2">
        <f t="shared" si="63"/>
        <v>5.25</v>
      </c>
      <c r="L442" s="2">
        <f t="shared" si="64"/>
        <v>0</v>
      </c>
      <c r="R442" s="7">
        <v>3.22</v>
      </c>
      <c r="S442" s="5">
        <v>2233.0700000000002</v>
      </c>
      <c r="T442" s="8">
        <v>2.0299999999999998</v>
      </c>
      <c r="U442" s="5">
        <v>422.3415</v>
      </c>
      <c r="AL442" s="5" t="str">
        <f t="shared" si="67"/>
        <v/>
      </c>
      <c r="AN442" s="5" t="str">
        <f t="shared" si="68"/>
        <v/>
      </c>
      <c r="AP442" s="5" t="str">
        <f t="shared" si="69"/>
        <v/>
      </c>
      <c r="AS442" s="5">
        <f t="shared" si="65"/>
        <v>2655.4115000000002</v>
      </c>
      <c r="AT442" s="5">
        <f t="shared" si="61"/>
        <v>1925.1733375000001</v>
      </c>
      <c r="AU442" s="11">
        <f t="shared" si="62"/>
        <v>1.7064783564095739E-2</v>
      </c>
      <c r="AV442" s="5">
        <f t="shared" si="66"/>
        <v>17.064783564095741</v>
      </c>
    </row>
    <row r="443" spans="1:48" x14ac:dyDescent="0.3">
      <c r="A443" s="1" t="s">
        <v>473</v>
      </c>
      <c r="B443" s="1" t="s">
        <v>474</v>
      </c>
      <c r="C443" s="1" t="s">
        <v>475</v>
      </c>
      <c r="D443" s="1" t="s">
        <v>476</v>
      </c>
      <c r="E443" s="1" t="s">
        <v>98</v>
      </c>
      <c r="F443" s="1" t="s">
        <v>411</v>
      </c>
      <c r="G443" s="1" t="s">
        <v>55</v>
      </c>
      <c r="H443" s="1" t="s">
        <v>182</v>
      </c>
      <c r="I443" s="2">
        <v>158.603082753</v>
      </c>
      <c r="J443" s="2">
        <v>39.950000000000003</v>
      </c>
      <c r="K443" s="2">
        <f t="shared" si="63"/>
        <v>39.950000000000003</v>
      </c>
      <c r="L443" s="2">
        <f t="shared" si="64"/>
        <v>0</v>
      </c>
      <c r="N443" s="4">
        <v>0.1</v>
      </c>
      <c r="O443" s="5">
        <v>156.68125000000001</v>
      </c>
      <c r="P443" s="6">
        <v>24.82</v>
      </c>
      <c r="Q443" s="5">
        <v>33281.745000000003</v>
      </c>
      <c r="R443" s="7">
        <v>14.93</v>
      </c>
      <c r="S443" s="5">
        <v>12002.751249999999</v>
      </c>
      <c r="AB443" s="10">
        <v>0.1</v>
      </c>
      <c r="AC443" s="5">
        <v>7.4900000000000011</v>
      </c>
      <c r="AL443" s="5" t="str">
        <f t="shared" si="67"/>
        <v/>
      </c>
      <c r="AN443" s="5" t="str">
        <f t="shared" si="68"/>
        <v/>
      </c>
      <c r="AP443" s="5" t="str">
        <f t="shared" si="69"/>
        <v/>
      </c>
      <c r="AS443" s="5">
        <f t="shared" si="65"/>
        <v>45448.667500000003</v>
      </c>
      <c r="AT443" s="5">
        <f t="shared" si="61"/>
        <v>32950.283937500004</v>
      </c>
      <c r="AU443" s="11">
        <f t="shared" si="62"/>
        <v>0.29207212297003765</v>
      </c>
      <c r="AV443" s="5">
        <f t="shared" si="66"/>
        <v>292.07212297003764</v>
      </c>
    </row>
    <row r="444" spans="1:48" x14ac:dyDescent="0.3">
      <c r="A444" s="1" t="s">
        <v>473</v>
      </c>
      <c r="B444" s="1" t="s">
        <v>474</v>
      </c>
      <c r="C444" s="1" t="s">
        <v>475</v>
      </c>
      <c r="D444" s="1" t="s">
        <v>476</v>
      </c>
      <c r="E444" s="1" t="s">
        <v>89</v>
      </c>
      <c r="F444" s="1" t="s">
        <v>411</v>
      </c>
      <c r="G444" s="1" t="s">
        <v>55</v>
      </c>
      <c r="H444" s="1" t="s">
        <v>182</v>
      </c>
      <c r="I444" s="2">
        <v>158.603082753</v>
      </c>
      <c r="J444" s="2">
        <v>37.450000000000003</v>
      </c>
      <c r="K444" s="2">
        <f t="shared" si="63"/>
        <v>37.449999999999996</v>
      </c>
      <c r="L444" s="2">
        <f t="shared" si="64"/>
        <v>0</v>
      </c>
      <c r="P444" s="6">
        <v>35.249999999999993</v>
      </c>
      <c r="Q444" s="5">
        <v>48792.394999999997</v>
      </c>
      <c r="R444" s="7">
        <v>2.2000000000000002</v>
      </c>
      <c r="S444" s="5">
        <v>1907.125</v>
      </c>
      <c r="AL444" s="5" t="str">
        <f t="shared" si="67"/>
        <v/>
      </c>
      <c r="AN444" s="5" t="str">
        <f t="shared" si="68"/>
        <v/>
      </c>
      <c r="AP444" s="5" t="str">
        <f t="shared" si="69"/>
        <v/>
      </c>
      <c r="AS444" s="5">
        <f t="shared" si="65"/>
        <v>50699.519999999997</v>
      </c>
      <c r="AT444" s="5">
        <f t="shared" si="61"/>
        <v>36757.151999999995</v>
      </c>
      <c r="AU444" s="11">
        <f t="shared" si="62"/>
        <v>0.32581629461329931</v>
      </c>
      <c r="AV444" s="5">
        <f t="shared" si="66"/>
        <v>325.81629461329931</v>
      </c>
    </row>
    <row r="445" spans="1:48" x14ac:dyDescent="0.3">
      <c r="A445" s="1" t="s">
        <v>473</v>
      </c>
      <c r="B445" s="1" t="s">
        <v>474</v>
      </c>
      <c r="C445" s="1" t="s">
        <v>475</v>
      </c>
      <c r="D445" s="1" t="s">
        <v>476</v>
      </c>
      <c r="E445" s="1" t="s">
        <v>100</v>
      </c>
      <c r="F445" s="1" t="s">
        <v>411</v>
      </c>
      <c r="G445" s="1" t="s">
        <v>55</v>
      </c>
      <c r="H445" s="1" t="s">
        <v>182</v>
      </c>
      <c r="I445" s="2">
        <v>158.603082753</v>
      </c>
      <c r="J445" s="2">
        <v>36.46</v>
      </c>
      <c r="K445" s="2">
        <f t="shared" si="63"/>
        <v>36.46</v>
      </c>
      <c r="L445" s="2">
        <f t="shared" si="64"/>
        <v>0</v>
      </c>
      <c r="P445" s="6">
        <v>35.86</v>
      </c>
      <c r="Q445" s="5">
        <v>54175.425000000003</v>
      </c>
      <c r="R445" s="7">
        <v>0.6</v>
      </c>
      <c r="S445" s="5">
        <v>592.9425</v>
      </c>
      <c r="AL445" s="5" t="str">
        <f t="shared" si="67"/>
        <v/>
      </c>
      <c r="AN445" s="5" t="str">
        <f t="shared" si="68"/>
        <v/>
      </c>
      <c r="AP445" s="5" t="str">
        <f t="shared" si="69"/>
        <v/>
      </c>
      <c r="AS445" s="5">
        <f t="shared" si="65"/>
        <v>54768.3675</v>
      </c>
      <c r="AT445" s="5">
        <f t="shared" si="61"/>
        <v>39707.066437499998</v>
      </c>
      <c r="AU445" s="11">
        <f t="shared" si="62"/>
        <v>0.35196440835868759</v>
      </c>
      <c r="AV445" s="5">
        <f t="shared" si="66"/>
        <v>351.96440835868759</v>
      </c>
    </row>
    <row r="446" spans="1:48" x14ac:dyDescent="0.3">
      <c r="A446" s="1" t="s">
        <v>473</v>
      </c>
      <c r="B446" s="1" t="s">
        <v>474</v>
      </c>
      <c r="C446" s="1" t="s">
        <v>475</v>
      </c>
      <c r="D446" s="1" t="s">
        <v>476</v>
      </c>
      <c r="E446" s="1" t="s">
        <v>94</v>
      </c>
      <c r="F446" s="1" t="s">
        <v>411</v>
      </c>
      <c r="G446" s="1" t="s">
        <v>55</v>
      </c>
      <c r="H446" s="1" t="s">
        <v>182</v>
      </c>
      <c r="I446" s="2">
        <v>158.603082753</v>
      </c>
      <c r="J446" s="2">
        <v>38.94</v>
      </c>
      <c r="K446" s="2">
        <f t="shared" si="63"/>
        <v>38.94</v>
      </c>
      <c r="L446" s="2">
        <f t="shared" si="64"/>
        <v>0</v>
      </c>
      <c r="N446" s="4">
        <v>1.37</v>
      </c>
      <c r="O446" s="5">
        <v>2731.9512500000001</v>
      </c>
      <c r="P446" s="6">
        <v>28.65</v>
      </c>
      <c r="Q446" s="5">
        <v>46472.835000000006</v>
      </c>
      <c r="R446" s="7">
        <v>8.92</v>
      </c>
      <c r="S446" s="5">
        <v>6628.1262500000003</v>
      </c>
      <c r="AL446" s="5" t="str">
        <f t="shared" si="67"/>
        <v/>
      </c>
      <c r="AN446" s="5" t="str">
        <f t="shared" si="68"/>
        <v/>
      </c>
      <c r="AP446" s="5" t="str">
        <f t="shared" si="69"/>
        <v/>
      </c>
      <c r="AS446" s="5">
        <f t="shared" si="65"/>
        <v>55832.912500000006</v>
      </c>
      <c r="AT446" s="5">
        <f t="shared" si="61"/>
        <v>40478.861562500002</v>
      </c>
      <c r="AU446" s="11">
        <f t="shared" si="62"/>
        <v>0.35880561922910842</v>
      </c>
      <c r="AV446" s="5">
        <f t="shared" si="66"/>
        <v>358.8056192291084</v>
      </c>
    </row>
    <row r="447" spans="1:48" x14ac:dyDescent="0.3">
      <c r="B447" s="29" t="s">
        <v>433</v>
      </c>
      <c r="K447" s="2">
        <f t="shared" si="63"/>
        <v>0</v>
      </c>
      <c r="L447" s="2">
        <f t="shared" si="64"/>
        <v>0</v>
      </c>
    </row>
    <row r="448" spans="1:48" x14ac:dyDescent="0.3">
      <c r="B448" s="1" t="s">
        <v>429</v>
      </c>
      <c r="C448" s="1" t="s">
        <v>430</v>
      </c>
      <c r="D448" s="1" t="s">
        <v>431</v>
      </c>
      <c r="J448" s="2">
        <v>1.21</v>
      </c>
      <c r="K448" s="2">
        <f t="shared" si="63"/>
        <v>78.150000000000006</v>
      </c>
      <c r="L448" s="2">
        <f t="shared" si="64"/>
        <v>0</v>
      </c>
      <c r="AG448" s="9">
        <v>78.150000000000006</v>
      </c>
      <c r="AH448" s="5">
        <v>123195.66</v>
      </c>
      <c r="AL448" s="5" t="str">
        <f t="shared" ref="AL448" si="70">IF(AK448&gt;0,AK448*$AL$1,"")</f>
        <v/>
      </c>
      <c r="AN448" s="5" t="str">
        <f t="shared" ref="AN448" si="71">IF(AM448&gt;0,AM448*$AN$1,"")</f>
        <v/>
      </c>
      <c r="AP448" s="5" t="str">
        <f t="shared" ref="AP448" si="72">IF(AO448&gt;0,AO448*$AP$1,"")</f>
        <v/>
      </c>
      <c r="AS448" s="5">
        <f t="shared" si="65"/>
        <v>123195.66</v>
      </c>
      <c r="AT448" s="5">
        <f>$AS$480*(AU448/100)</f>
        <v>89316.853499999997</v>
      </c>
      <c r="AU448" s="11">
        <f>(AS448/$AS$480)*72.5</f>
        <v>0.79170677461324801</v>
      </c>
      <c r="AV448" s="5">
        <f t="shared" si="66"/>
        <v>791.70677461324806</v>
      </c>
    </row>
    <row r="449" spans="2:48" x14ac:dyDescent="0.3">
      <c r="B449" s="29" t="s">
        <v>434</v>
      </c>
      <c r="K449" s="2">
        <f t="shared" ref="K449:K452" si="73">SUM(N449,P449,R449,T449,V449,X449,Z449,AB449,AE449,AG449,AI449)</f>
        <v>0</v>
      </c>
      <c r="L449" s="2">
        <f t="shared" ref="L449:L452" si="74">SUM(M449,AD449,AK449,AM449,AO449,AQ449,AR449)</f>
        <v>0</v>
      </c>
    </row>
    <row r="450" spans="2:48" x14ac:dyDescent="0.3">
      <c r="B450" s="1" t="s">
        <v>421</v>
      </c>
      <c r="C450" s="1" t="s">
        <v>422</v>
      </c>
      <c r="D450" s="1" t="s">
        <v>63</v>
      </c>
      <c r="J450" s="2">
        <v>1.94</v>
      </c>
      <c r="K450" s="2">
        <f t="shared" si="73"/>
        <v>22.85</v>
      </c>
      <c r="L450" s="2">
        <f t="shared" si="74"/>
        <v>0</v>
      </c>
      <c r="AG450" s="9">
        <v>22.85</v>
      </c>
      <c r="AH450" s="5">
        <v>36682.83</v>
      </c>
      <c r="AL450" s="5" t="str">
        <f t="shared" ref="AL450" si="75">IF(AK450&gt;0,AK450*$AL$1,"")</f>
        <v/>
      </c>
      <c r="AN450" s="5" t="str">
        <f t="shared" ref="AN450" si="76">IF(AM450&gt;0,AM450*$AN$1,"")</f>
        <v/>
      </c>
      <c r="AP450" s="5" t="str">
        <f t="shared" ref="AP450" si="77">IF(AO450&gt;0,AO450*$AP$1,"")</f>
        <v/>
      </c>
      <c r="AS450" s="5">
        <f t="shared" ref="AS450:AS452" si="78">SUM(O450,Q450,S450,U450,W450,Y450,AA450,AC450,AF450,AH450,AJ450)</f>
        <v>36682.83</v>
      </c>
      <c r="AT450" s="5">
        <f t="shared" ref="AT450:AT456" si="79">$AS$480*(AU450/100)</f>
        <v>26595.051749999999</v>
      </c>
      <c r="AU450" s="11">
        <f t="shared" ref="AU450:AU456" si="80">(AS450/$AS$480)*72.5</f>
        <v>0.2357391893755518</v>
      </c>
      <c r="AV450" s="5">
        <f t="shared" ref="AV450:AV452" si="81">(AU450/100)*$AV$1</f>
        <v>235.73918937555177</v>
      </c>
    </row>
    <row r="451" spans="2:48" x14ac:dyDescent="0.3">
      <c r="B451" s="1" t="s">
        <v>423</v>
      </c>
      <c r="C451" s="1" t="s">
        <v>422</v>
      </c>
      <c r="D451" s="1" t="s">
        <v>63</v>
      </c>
      <c r="J451" s="2">
        <v>2.0299999999999998</v>
      </c>
      <c r="K451" s="2">
        <f t="shared" si="73"/>
        <v>42.47</v>
      </c>
      <c r="L451" s="2">
        <f t="shared" si="74"/>
        <v>0</v>
      </c>
      <c r="AG451" s="9">
        <v>42.47</v>
      </c>
      <c r="AH451" s="5">
        <v>44690.94</v>
      </c>
      <c r="AL451" s="5" t="str">
        <f>IF(AK451&gt;0,AK451*$AL$1,"")</f>
        <v/>
      </c>
      <c r="AN451" s="5" t="str">
        <f>IF(AM451&gt;0,AM451*$AN$1,"")</f>
        <v/>
      </c>
      <c r="AP451" s="5" t="str">
        <f>IF(AO451&gt;0,AO451*$AP$1,"")</f>
        <v/>
      </c>
      <c r="AS451" s="5">
        <f t="shared" si="78"/>
        <v>44690.94</v>
      </c>
      <c r="AT451" s="5">
        <f t="shared" si="79"/>
        <v>32400.931500000006</v>
      </c>
      <c r="AU451" s="11">
        <f t="shared" si="80"/>
        <v>0.28720264952380786</v>
      </c>
      <c r="AV451" s="5">
        <f t="shared" si="81"/>
        <v>287.20264952380785</v>
      </c>
    </row>
    <row r="452" spans="2:48" x14ac:dyDescent="0.3">
      <c r="B452" s="1" t="s">
        <v>424</v>
      </c>
      <c r="C452" s="1" t="s">
        <v>422</v>
      </c>
      <c r="D452" s="1" t="s">
        <v>63</v>
      </c>
      <c r="J452" s="2">
        <v>0.83</v>
      </c>
      <c r="K452" s="2">
        <f t="shared" si="73"/>
        <v>74.73</v>
      </c>
      <c r="L452" s="2">
        <f t="shared" si="74"/>
        <v>0</v>
      </c>
      <c r="AG452" s="9">
        <v>74.73</v>
      </c>
      <c r="AH452" s="5">
        <v>101135.06</v>
      </c>
      <c r="AL452" s="5" t="str">
        <f t="shared" ref="AL452" si="82">IF(AK452&gt;0,AK452*$AL$1,"")</f>
        <v/>
      </c>
      <c r="AN452" s="5" t="str">
        <f t="shared" ref="AN452" si="83">IF(AM452&gt;0,AM452*$AN$1,"")</f>
        <v/>
      </c>
      <c r="AP452" s="5" t="str">
        <f t="shared" ref="AP452" si="84">IF(AO452&gt;0,AO452*$AP$1,"")</f>
        <v/>
      </c>
      <c r="AS452" s="5">
        <f t="shared" si="78"/>
        <v>101135.06</v>
      </c>
      <c r="AT452" s="5">
        <f t="shared" si="79"/>
        <v>73322.9185</v>
      </c>
      <c r="AU452" s="11">
        <f t="shared" si="80"/>
        <v>0.64993614347224016</v>
      </c>
      <c r="AV452" s="5">
        <f t="shared" si="81"/>
        <v>649.93614347224013</v>
      </c>
    </row>
    <row r="453" spans="2:48" x14ac:dyDescent="0.3">
      <c r="B453" s="1" t="s">
        <v>425</v>
      </c>
      <c r="C453" s="1" t="s">
        <v>422</v>
      </c>
      <c r="D453" s="1" t="s">
        <v>63</v>
      </c>
      <c r="J453" s="2">
        <v>1.55</v>
      </c>
      <c r="K453" s="2">
        <f t="shared" ref="K453:K454" si="85">SUM(N453,P453,R453,T453,V453,X453,Z453,AB453,AE453,AG453,AI453)</f>
        <v>14.12</v>
      </c>
      <c r="L453" s="2">
        <f t="shared" ref="L453:L454" si="86">SUM(M453,AD453,AK453,AM453,AO453,AQ453,AR453)</f>
        <v>0</v>
      </c>
      <c r="AG453" s="9">
        <v>14.12</v>
      </c>
      <c r="AH453" s="5">
        <v>22258.77</v>
      </c>
      <c r="AL453" s="5" t="str">
        <f t="shared" ref="AL453:AL456" si="87">IF(AK453&gt;0,AK453*$AL$1,"")</f>
        <v/>
      </c>
      <c r="AN453" s="5" t="str">
        <f t="shared" ref="AN453:AN456" si="88">IF(AM453&gt;0,AM453*$AN$1,"")</f>
        <v/>
      </c>
      <c r="AP453" s="5" t="str">
        <f t="shared" ref="AP453:AP456" si="89">IF(AO453&gt;0,AO453*$AP$1,"")</f>
        <v/>
      </c>
      <c r="AS453" s="5">
        <f t="shared" ref="AS453:AS454" si="90">SUM(O453,Q453,S453,U453,W453,Y453,AA453,AC453,AF453,AH453,AJ453)</f>
        <v>22258.77</v>
      </c>
      <c r="AT453" s="5">
        <f t="shared" si="79"/>
        <v>16137.608249999999</v>
      </c>
      <c r="AU453" s="11">
        <f t="shared" si="80"/>
        <v>0.14304415434405826</v>
      </c>
      <c r="AV453" s="5">
        <f t="shared" ref="AV453:AV454" si="91">(AU453/100)*$AV$1</f>
        <v>143.04415434405826</v>
      </c>
    </row>
    <row r="454" spans="2:48" x14ac:dyDescent="0.3">
      <c r="B454" s="1" t="s">
        <v>426</v>
      </c>
      <c r="C454" s="1" t="s">
        <v>422</v>
      </c>
      <c r="D454" s="1" t="s">
        <v>63</v>
      </c>
      <c r="J454" s="2">
        <v>0.6</v>
      </c>
      <c r="K454" s="2">
        <f t="shared" si="85"/>
        <v>27.37</v>
      </c>
      <c r="L454" s="2">
        <f t="shared" si="86"/>
        <v>0</v>
      </c>
      <c r="AG454" s="9">
        <v>27.37</v>
      </c>
      <c r="AH454" s="5">
        <v>43146.07</v>
      </c>
      <c r="AL454" s="5" t="str">
        <f t="shared" si="87"/>
        <v/>
      </c>
      <c r="AN454" s="5" t="str">
        <f t="shared" si="88"/>
        <v/>
      </c>
      <c r="AP454" s="5" t="str">
        <f t="shared" si="89"/>
        <v/>
      </c>
      <c r="AS454" s="5">
        <f t="shared" si="90"/>
        <v>43146.07</v>
      </c>
      <c r="AT454" s="5">
        <f t="shared" si="79"/>
        <v>31280.900750000001</v>
      </c>
      <c r="AU454" s="11">
        <f t="shared" si="80"/>
        <v>0.27727466955359809</v>
      </c>
      <c r="AV454" s="5">
        <f t="shared" si="91"/>
        <v>277.27466955359807</v>
      </c>
    </row>
    <row r="455" spans="2:48" x14ac:dyDescent="0.3">
      <c r="B455" s="1" t="s">
        <v>427</v>
      </c>
      <c r="C455" s="1" t="s">
        <v>422</v>
      </c>
      <c r="D455" s="1" t="s">
        <v>63</v>
      </c>
      <c r="J455" s="2">
        <v>3.29</v>
      </c>
      <c r="K455" s="2">
        <f t="shared" ref="K455:K466" si="92">SUM(N455,P455,R455,T455,V455,X455,Z455,AB455,AE455,AG455,AI455)</f>
        <v>24.42</v>
      </c>
      <c r="L455" s="2">
        <f t="shared" ref="L455:L466" si="93">SUM(M455,AD455,AK455,AM455,AO455,AQ455,AR455)</f>
        <v>0</v>
      </c>
      <c r="AG455" s="9">
        <v>24.42</v>
      </c>
      <c r="AH455" s="5">
        <v>38495.69</v>
      </c>
      <c r="AL455" s="5" t="str">
        <f t="shared" si="87"/>
        <v/>
      </c>
      <c r="AN455" s="5" t="str">
        <f t="shared" si="88"/>
        <v/>
      </c>
      <c r="AP455" s="5" t="str">
        <f t="shared" si="89"/>
        <v/>
      </c>
      <c r="AS455" s="5">
        <f t="shared" ref="AS455:AS466" si="94">SUM(O455,Q455,S455,U455,W455,Y455,AA455,AC455,AF455,AH455,AJ455)</f>
        <v>38495.69</v>
      </c>
      <c r="AT455" s="5">
        <f t="shared" si="79"/>
        <v>27909.375250000001</v>
      </c>
      <c r="AU455" s="11">
        <f t="shared" si="80"/>
        <v>0.24738938503524771</v>
      </c>
      <c r="AV455" s="5">
        <f t="shared" ref="AV455:AV466" si="95">(AU455/100)*$AV$1</f>
        <v>247.38938503524773</v>
      </c>
    </row>
    <row r="456" spans="2:48" x14ac:dyDescent="0.3">
      <c r="B456" s="1" t="s">
        <v>428</v>
      </c>
      <c r="C456" s="1" t="s">
        <v>422</v>
      </c>
      <c r="D456" s="1" t="s">
        <v>63</v>
      </c>
      <c r="J456" s="2">
        <v>0.44</v>
      </c>
      <c r="K456" s="2">
        <f t="shared" si="92"/>
        <v>0.17</v>
      </c>
      <c r="L456" s="2">
        <f t="shared" si="93"/>
        <v>0</v>
      </c>
      <c r="AG456" s="9">
        <v>0.17</v>
      </c>
      <c r="AH456" s="5">
        <v>267.988</v>
      </c>
      <c r="AL456" s="5" t="str">
        <f t="shared" si="87"/>
        <v/>
      </c>
      <c r="AN456" s="5" t="str">
        <f t="shared" si="88"/>
        <v/>
      </c>
      <c r="AP456" s="5" t="str">
        <f t="shared" si="89"/>
        <v/>
      </c>
      <c r="AS456" s="5">
        <f t="shared" si="94"/>
        <v>267.988</v>
      </c>
      <c r="AT456" s="5">
        <f t="shared" si="79"/>
        <v>194.29130000000001</v>
      </c>
      <c r="AU456" s="11">
        <f t="shared" si="80"/>
        <v>1.7222028366506994E-3</v>
      </c>
      <c r="AV456" s="5">
        <f t="shared" si="95"/>
        <v>1.7222028366506994</v>
      </c>
    </row>
    <row r="457" spans="2:48" x14ac:dyDescent="0.3">
      <c r="B457" s="29" t="s">
        <v>437</v>
      </c>
      <c r="K457" s="2">
        <f t="shared" si="92"/>
        <v>0</v>
      </c>
      <c r="L457" s="2">
        <f t="shared" si="93"/>
        <v>0</v>
      </c>
    </row>
    <row r="458" spans="2:48" x14ac:dyDescent="0.3">
      <c r="B458" s="1" t="s">
        <v>412</v>
      </c>
      <c r="C458" s="1" t="s">
        <v>486</v>
      </c>
      <c r="D458" s="30" t="s">
        <v>477</v>
      </c>
      <c r="J458" s="2">
        <v>0.96</v>
      </c>
      <c r="K458" s="2">
        <f t="shared" si="92"/>
        <v>2.13</v>
      </c>
      <c r="L458" s="2">
        <f t="shared" si="93"/>
        <v>0</v>
      </c>
      <c r="AG458" s="9">
        <v>2.13</v>
      </c>
      <c r="AH458" s="5">
        <v>2173.1799999999998</v>
      </c>
      <c r="AL458" s="5" t="str">
        <f>IF(AK458&gt;0,AK458*$AL$1,"")</f>
        <v/>
      </c>
      <c r="AN458" s="5" t="str">
        <f>IF(AM458&gt;0,AM458*$AN$1,"")</f>
        <v/>
      </c>
      <c r="AP458" s="5" t="str">
        <f>IF(AO458&gt;0,AO458*$AP$1,"")</f>
        <v/>
      </c>
      <c r="AS458" s="5">
        <f t="shared" si="94"/>
        <v>2173.1799999999998</v>
      </c>
      <c r="AT458" s="5">
        <f>$AS$480*(AU458/100)</f>
        <v>1575.5554999999999</v>
      </c>
      <c r="AU458" s="11">
        <f>(AS458/$AS$480)*72.5</f>
        <v>1.3965762498890123E-2</v>
      </c>
      <c r="AV458" s="5">
        <f t="shared" si="95"/>
        <v>13.965762498890124</v>
      </c>
    </row>
    <row r="459" spans="2:48" x14ac:dyDescent="0.3">
      <c r="B459" s="29" t="s">
        <v>480</v>
      </c>
      <c r="D459" s="30"/>
      <c r="K459" s="2">
        <f t="shared" si="92"/>
        <v>0</v>
      </c>
      <c r="L459" s="2">
        <f t="shared" si="93"/>
        <v>0</v>
      </c>
    </row>
    <row r="460" spans="2:48" x14ac:dyDescent="0.3">
      <c r="B460" s="1" t="s">
        <v>412</v>
      </c>
      <c r="C460" s="1" t="s">
        <v>487</v>
      </c>
      <c r="D460" s="1" t="s">
        <v>477</v>
      </c>
      <c r="J460" s="2">
        <v>0.97</v>
      </c>
      <c r="K460" s="2">
        <f t="shared" si="92"/>
        <v>3.28</v>
      </c>
      <c r="L460" s="2">
        <f t="shared" si="93"/>
        <v>0</v>
      </c>
      <c r="AG460" s="9">
        <v>3.28</v>
      </c>
      <c r="AH460" s="5">
        <v>3396.02</v>
      </c>
      <c r="AL460" s="5" t="str">
        <f t="shared" ref="AL460:AL462" si="96">IF(AK460&gt;0,AK460*$AL$1,"")</f>
        <v/>
      </c>
      <c r="AN460" s="5" t="str">
        <f t="shared" ref="AN460:AN462" si="97">IF(AM460&gt;0,AM460*$AN$1,"")</f>
        <v/>
      </c>
      <c r="AP460" s="5" t="str">
        <f t="shared" ref="AP460:AP462" si="98">IF(AO460&gt;0,AO460*$AP$1,"")</f>
        <v/>
      </c>
      <c r="AS460" s="5">
        <f t="shared" si="94"/>
        <v>3396.02</v>
      </c>
      <c r="AT460" s="5">
        <f>$AS$480*(AU460/100)</f>
        <v>2462.1144999999997</v>
      </c>
      <c r="AU460" s="11">
        <f>(AS460/$AS$480)*72.5</f>
        <v>2.1824243165076449E-2</v>
      </c>
      <c r="AV460" s="5">
        <f t="shared" si="95"/>
        <v>21.824243165076449</v>
      </c>
    </row>
    <row r="461" spans="2:48" x14ac:dyDescent="0.3">
      <c r="B461" s="1" t="s">
        <v>479</v>
      </c>
      <c r="C461" s="1" t="s">
        <v>487</v>
      </c>
      <c r="D461" s="1" t="s">
        <v>477</v>
      </c>
      <c r="J461" s="2">
        <v>0.94</v>
      </c>
      <c r="K461" s="2">
        <f t="shared" si="92"/>
        <v>2.0099999999999998</v>
      </c>
      <c r="L461" s="2">
        <f t="shared" si="93"/>
        <v>0</v>
      </c>
      <c r="AG461" s="9">
        <v>2.0099999999999998</v>
      </c>
      <c r="AH461" s="5">
        <v>1810.61</v>
      </c>
      <c r="AL461" s="5" t="str">
        <f t="shared" si="96"/>
        <v/>
      </c>
      <c r="AN461" s="5" t="str">
        <f t="shared" si="97"/>
        <v/>
      </c>
      <c r="AP461" s="5" t="str">
        <f t="shared" si="98"/>
        <v/>
      </c>
      <c r="AS461" s="5">
        <f t="shared" si="94"/>
        <v>1810.61</v>
      </c>
      <c r="AT461" s="5">
        <f>$AS$480*(AU461/100)</f>
        <v>1312.6922500000001</v>
      </c>
      <c r="AU461" s="11">
        <f>(AS461/$AS$480)*72.5</f>
        <v>1.1635736219786419E-2</v>
      </c>
      <c r="AV461" s="5">
        <f t="shared" si="95"/>
        <v>11.635736219786418</v>
      </c>
    </row>
    <row r="462" spans="2:48" x14ac:dyDescent="0.3">
      <c r="B462" s="1" t="s">
        <v>478</v>
      </c>
      <c r="C462" s="1" t="s">
        <v>487</v>
      </c>
      <c r="D462" s="1" t="s">
        <v>477</v>
      </c>
      <c r="J462" s="2">
        <v>0.96</v>
      </c>
      <c r="K462" s="2">
        <f t="shared" si="92"/>
        <v>7.91</v>
      </c>
      <c r="L462" s="2">
        <f t="shared" si="93"/>
        <v>0</v>
      </c>
      <c r="AG462" s="9">
        <v>7.91</v>
      </c>
      <c r="AH462" s="5">
        <v>7125.33</v>
      </c>
      <c r="AL462" s="5" t="str">
        <f t="shared" si="96"/>
        <v/>
      </c>
      <c r="AN462" s="5" t="str">
        <f t="shared" si="97"/>
        <v/>
      </c>
      <c r="AP462" s="5" t="str">
        <f t="shared" si="98"/>
        <v/>
      </c>
      <c r="AS462" s="5">
        <f t="shared" si="94"/>
        <v>7125.33</v>
      </c>
      <c r="AT462" s="5">
        <f>$AS$480*(AU462/100)</f>
        <v>5165.8642500000005</v>
      </c>
      <c r="AU462" s="11">
        <f>(AS462/$AS$480)*72.5</f>
        <v>4.5790347097901134E-2</v>
      </c>
      <c r="AV462" s="5">
        <f t="shared" si="95"/>
        <v>45.790347097901133</v>
      </c>
    </row>
    <row r="463" spans="2:48" x14ac:dyDescent="0.3">
      <c r="B463" s="29" t="s">
        <v>436</v>
      </c>
      <c r="K463" s="2">
        <f t="shared" si="92"/>
        <v>0</v>
      </c>
      <c r="L463" s="2">
        <f t="shared" si="93"/>
        <v>0</v>
      </c>
    </row>
    <row r="464" spans="2:48" x14ac:dyDescent="0.3">
      <c r="B464" s="1" t="s">
        <v>171</v>
      </c>
      <c r="C464" s="1" t="s">
        <v>488</v>
      </c>
      <c r="D464" s="1" t="s">
        <v>73</v>
      </c>
      <c r="J464" s="2">
        <v>0.93</v>
      </c>
      <c r="K464" s="2">
        <f t="shared" si="92"/>
        <v>11.9</v>
      </c>
      <c r="L464" s="2">
        <f t="shared" si="93"/>
        <v>0</v>
      </c>
      <c r="AG464" s="9">
        <v>11.9</v>
      </c>
      <c r="AH464" s="5">
        <v>18759.16</v>
      </c>
      <c r="AL464" s="5" t="str">
        <f t="shared" ref="AL464" si="99">IF(AK464&gt;0,AK464*$AL$1,"")</f>
        <v/>
      </c>
      <c r="AN464" s="5" t="str">
        <f t="shared" ref="AN464" si="100">IF(AM464&gt;0,AM464*$AN$1,"")</f>
        <v/>
      </c>
      <c r="AP464" s="5" t="str">
        <f t="shared" ref="AP464" si="101">IF(AO464&gt;0,AO464*$AP$1,"")</f>
        <v/>
      </c>
      <c r="AS464" s="5">
        <f t="shared" si="94"/>
        <v>18759.16</v>
      </c>
      <c r="AT464" s="5">
        <f t="shared" ref="AT464:AT471" si="102">$AS$480*(AU464/100)</f>
        <v>13600.391</v>
      </c>
      <c r="AU464" s="11">
        <f t="shared" ref="AU464:AU471" si="103">(AS464/$AS$480)*72.5</f>
        <v>0.12055419856554896</v>
      </c>
      <c r="AV464" s="5">
        <f t="shared" si="95"/>
        <v>120.55419856554896</v>
      </c>
    </row>
    <row r="465" spans="1:48" x14ac:dyDescent="0.3">
      <c r="B465" s="1" t="s">
        <v>412</v>
      </c>
      <c r="C465" s="1" t="s">
        <v>488</v>
      </c>
      <c r="D465" s="1" t="s">
        <v>73</v>
      </c>
      <c r="J465" s="2">
        <v>2.21</v>
      </c>
      <c r="K465" s="2">
        <f t="shared" si="92"/>
        <v>9.18</v>
      </c>
      <c r="L465" s="2">
        <f t="shared" si="93"/>
        <v>0</v>
      </c>
      <c r="AG465" s="9">
        <v>9.18</v>
      </c>
      <c r="AH465" s="5">
        <v>14471.35</v>
      </c>
      <c r="AL465" s="5" t="str">
        <f t="shared" si="58"/>
        <v/>
      </c>
      <c r="AN465" s="5" t="str">
        <f t="shared" si="59"/>
        <v/>
      </c>
      <c r="AP465" s="5" t="str">
        <f t="shared" si="60"/>
        <v/>
      </c>
      <c r="AS465" s="5">
        <f t="shared" si="94"/>
        <v>14471.35</v>
      </c>
      <c r="AT465" s="5">
        <f t="shared" si="102"/>
        <v>10491.72875</v>
      </c>
      <c r="AU465" s="11">
        <f t="shared" si="103"/>
        <v>9.2998940326302293E-2</v>
      </c>
      <c r="AV465" s="5">
        <f t="shared" si="95"/>
        <v>92.998940326302289</v>
      </c>
    </row>
    <row r="466" spans="1:48" x14ac:dyDescent="0.3">
      <c r="B466" s="1" t="s">
        <v>413</v>
      </c>
      <c r="C466" s="1" t="s">
        <v>488</v>
      </c>
      <c r="D466" s="1" t="s">
        <v>73</v>
      </c>
      <c r="J466" s="2">
        <v>0.98</v>
      </c>
      <c r="K466" s="2">
        <f t="shared" si="92"/>
        <v>9.34</v>
      </c>
      <c r="L466" s="2">
        <f t="shared" si="93"/>
        <v>0</v>
      </c>
      <c r="AG466" s="9">
        <v>9.34</v>
      </c>
      <c r="AH466" s="5">
        <v>14723.58</v>
      </c>
      <c r="AL466" s="5" t="str">
        <f t="shared" si="58"/>
        <v/>
      </c>
      <c r="AN466" s="5" t="str">
        <f t="shared" si="59"/>
        <v/>
      </c>
      <c r="AP466" s="5" t="str">
        <f t="shared" si="60"/>
        <v/>
      </c>
      <c r="AS466" s="5">
        <f t="shared" si="94"/>
        <v>14723.58</v>
      </c>
      <c r="AT466" s="5">
        <f t="shared" si="102"/>
        <v>10674.595499999999</v>
      </c>
      <c r="AU466" s="11">
        <f t="shared" si="103"/>
        <v>9.4619875672244669E-2</v>
      </c>
      <c r="AV466" s="5">
        <f t="shared" si="95"/>
        <v>94.619875672244675</v>
      </c>
    </row>
    <row r="467" spans="1:48" x14ac:dyDescent="0.3">
      <c r="B467" s="1" t="s">
        <v>415</v>
      </c>
      <c r="C467" s="1" t="s">
        <v>488</v>
      </c>
      <c r="D467" s="1" t="s">
        <v>73</v>
      </c>
      <c r="J467" s="2">
        <v>0.06</v>
      </c>
      <c r="K467" s="2">
        <f t="shared" ref="K467:K475" si="104">SUM(N467,P467,R467,T467,V467,X467,Z467,AB467,AE467,AG467,AI467)</f>
        <v>6.17</v>
      </c>
      <c r="L467" s="2">
        <f t="shared" ref="L467:L475" si="105">SUM(M467,AD467,AK467,AM467,AO467,AQ467,AR467)</f>
        <v>0</v>
      </c>
      <c r="AG467" s="9">
        <v>6.17</v>
      </c>
      <c r="AH467" s="5">
        <v>9726.39</v>
      </c>
      <c r="AL467" s="5" t="str">
        <f t="shared" si="58"/>
        <v/>
      </c>
      <c r="AN467" s="5" t="str">
        <f t="shared" si="59"/>
        <v/>
      </c>
      <c r="AP467" s="5" t="str">
        <f t="shared" si="60"/>
        <v/>
      </c>
      <c r="AS467" s="5">
        <f t="shared" ref="AS467:AS475" si="106">SUM(O467,Q467,S467,U467,W467,Y467,AA467,AC467,AF467,AH467,AJ467)</f>
        <v>9726.39</v>
      </c>
      <c r="AT467" s="5">
        <f t="shared" si="102"/>
        <v>7051.6327499999989</v>
      </c>
      <c r="AU467" s="11">
        <f t="shared" si="103"/>
        <v>6.2505845218334383E-2</v>
      </c>
      <c r="AV467" s="5">
        <f t="shared" ref="AV467:AV475" si="107">(AU467/100)*$AV$1</f>
        <v>62.505845218334379</v>
      </c>
    </row>
    <row r="468" spans="1:48" x14ac:dyDescent="0.3">
      <c r="B468" s="1" t="s">
        <v>416</v>
      </c>
      <c r="C468" s="1" t="s">
        <v>488</v>
      </c>
      <c r="D468" s="1" t="s">
        <v>73</v>
      </c>
      <c r="J468" s="2">
        <v>0.02</v>
      </c>
      <c r="K468" s="2">
        <f t="shared" si="104"/>
        <v>2.5299999999999998</v>
      </c>
      <c r="L468" s="2">
        <f t="shared" si="105"/>
        <v>0</v>
      </c>
      <c r="AG468" s="9">
        <v>2.5299999999999998</v>
      </c>
      <c r="AH468" s="5">
        <v>3988.29</v>
      </c>
      <c r="AL468" s="5" t="str">
        <f t="shared" ref="AL468:AL475" si="108">IF(AK468&gt;0,AK468*$AL$1,"")</f>
        <v/>
      </c>
      <c r="AN468" s="5" t="str">
        <f t="shared" ref="AN468:AN475" si="109">IF(AM468&gt;0,AM468*$AN$1,"")</f>
        <v/>
      </c>
      <c r="AP468" s="5" t="str">
        <f t="shared" ref="AP468:AP475" si="110">IF(AO468&gt;0,AO468*$AP$1,"")</f>
        <v/>
      </c>
      <c r="AS468" s="5">
        <f t="shared" si="106"/>
        <v>3988.29</v>
      </c>
      <c r="AT468" s="5">
        <f t="shared" si="102"/>
        <v>2891.5102500000003</v>
      </c>
      <c r="AU468" s="11">
        <f t="shared" si="103"/>
        <v>2.5630417598495523E-2</v>
      </c>
      <c r="AV468" s="5">
        <f t="shared" si="107"/>
        <v>25.630417598495523</v>
      </c>
    </row>
    <row r="469" spans="1:48" x14ac:dyDescent="0.3">
      <c r="B469" s="1" t="s">
        <v>417</v>
      </c>
      <c r="C469" s="1" t="s">
        <v>488</v>
      </c>
      <c r="D469" s="1" t="s">
        <v>73</v>
      </c>
      <c r="J469" s="2">
        <v>1.1399999999999999</v>
      </c>
      <c r="K469" s="2">
        <f t="shared" si="104"/>
        <v>4.0999999999999996</v>
      </c>
      <c r="L469" s="2">
        <f t="shared" si="105"/>
        <v>0</v>
      </c>
      <c r="AG469" s="9">
        <v>4.0999999999999996</v>
      </c>
      <c r="AH469" s="5">
        <v>6463.24</v>
      </c>
      <c r="AL469" s="5" t="str">
        <f t="shared" si="108"/>
        <v/>
      </c>
      <c r="AN469" s="5" t="str">
        <f t="shared" si="109"/>
        <v/>
      </c>
      <c r="AP469" s="5" t="str">
        <f t="shared" si="110"/>
        <v/>
      </c>
      <c r="AS469" s="5">
        <f t="shared" si="106"/>
        <v>6463.24</v>
      </c>
      <c r="AT469" s="5">
        <f t="shared" si="102"/>
        <v>4685.8489999999993</v>
      </c>
      <c r="AU469" s="11">
        <f t="shared" si="103"/>
        <v>4.1535480178046279E-2</v>
      </c>
      <c r="AV469" s="5">
        <f t="shared" si="107"/>
        <v>41.535480178046278</v>
      </c>
    </row>
    <row r="470" spans="1:48" x14ac:dyDescent="0.3">
      <c r="B470" s="1" t="s">
        <v>418</v>
      </c>
      <c r="C470" s="1" t="s">
        <v>488</v>
      </c>
      <c r="D470" s="1" t="s">
        <v>73</v>
      </c>
      <c r="J470" s="2">
        <v>0.44</v>
      </c>
      <c r="K470" s="2">
        <f t="shared" si="104"/>
        <v>8.98</v>
      </c>
      <c r="L470" s="2">
        <f t="shared" si="105"/>
        <v>0</v>
      </c>
      <c r="AG470" s="9">
        <v>8.98</v>
      </c>
      <c r="AH470" s="5">
        <v>14156.07</v>
      </c>
      <c r="AL470" s="5" t="str">
        <f t="shared" si="108"/>
        <v/>
      </c>
      <c r="AN470" s="5" t="str">
        <f t="shared" si="109"/>
        <v/>
      </c>
      <c r="AP470" s="5" t="str">
        <f t="shared" si="110"/>
        <v/>
      </c>
      <c r="AS470" s="5">
        <f t="shared" si="106"/>
        <v>14156.07</v>
      </c>
      <c r="AT470" s="5">
        <f t="shared" si="102"/>
        <v>10263.150750000001</v>
      </c>
      <c r="AU470" s="11">
        <f t="shared" si="103"/>
        <v>9.0972819342007363E-2</v>
      </c>
      <c r="AV470" s="5">
        <f t="shared" si="107"/>
        <v>90.972819342007369</v>
      </c>
    </row>
    <row r="471" spans="1:48" x14ac:dyDescent="0.3">
      <c r="B471" s="1" t="s">
        <v>420</v>
      </c>
      <c r="C471" s="1" t="s">
        <v>488</v>
      </c>
      <c r="D471" s="1" t="s">
        <v>73</v>
      </c>
      <c r="J471" s="2">
        <v>1</v>
      </c>
      <c r="K471" s="2">
        <f t="shared" si="104"/>
        <v>1.38</v>
      </c>
      <c r="L471" s="2">
        <f t="shared" si="105"/>
        <v>0</v>
      </c>
      <c r="AG471" s="9">
        <v>1.38</v>
      </c>
      <c r="AH471" s="5">
        <v>2175.4299999999998</v>
      </c>
      <c r="AL471" s="5" t="str">
        <f>IF(AK471&gt;0,AK471*$AL$1,"")</f>
        <v/>
      </c>
      <c r="AN471" s="5" t="str">
        <f>IF(AM471&gt;0,AM471*$AN$1,"")</f>
        <v/>
      </c>
      <c r="AP471" s="5" t="str">
        <f>IF(AO471&gt;0,AO471*$AP$1,"")</f>
        <v/>
      </c>
      <c r="AS471" s="5">
        <f t="shared" si="106"/>
        <v>2175.4299999999998</v>
      </c>
      <c r="AT471" s="5">
        <f t="shared" si="102"/>
        <v>1577.1867500000001</v>
      </c>
      <c r="AU471" s="11">
        <f t="shared" si="103"/>
        <v>1.3980221938799614E-2</v>
      </c>
      <c r="AV471" s="5">
        <f t="shared" si="107"/>
        <v>13.980221938799614</v>
      </c>
    </row>
    <row r="472" spans="1:48" x14ac:dyDescent="0.3">
      <c r="B472" s="29" t="s">
        <v>435</v>
      </c>
      <c r="K472" s="2">
        <f t="shared" si="104"/>
        <v>0</v>
      </c>
      <c r="L472" s="2">
        <f t="shared" si="105"/>
        <v>0</v>
      </c>
    </row>
    <row r="473" spans="1:48" x14ac:dyDescent="0.3">
      <c r="B473" s="1" t="s">
        <v>413</v>
      </c>
      <c r="C473" s="1" t="s">
        <v>489</v>
      </c>
      <c r="D473" s="1" t="s">
        <v>414</v>
      </c>
      <c r="J473" s="2">
        <v>0.92</v>
      </c>
      <c r="K473" s="2">
        <f t="shared" si="104"/>
        <v>3.28</v>
      </c>
      <c r="L473" s="2">
        <f t="shared" si="105"/>
        <v>0</v>
      </c>
      <c r="AG473" s="9">
        <v>3.28</v>
      </c>
      <c r="AH473" s="5">
        <v>5170.59</v>
      </c>
      <c r="AL473" s="5" t="str">
        <f t="shared" ref="AL473" si="111">IF(AK473&gt;0,AK473*$AL$1,"")</f>
        <v/>
      </c>
      <c r="AN473" s="5" t="str">
        <f t="shared" ref="AN473" si="112">IF(AM473&gt;0,AM473*$AN$1,"")</f>
        <v/>
      </c>
      <c r="AP473" s="5" t="str">
        <f t="shared" ref="AP473" si="113">IF(AO473&gt;0,AO473*$AP$1,"")</f>
        <v/>
      </c>
      <c r="AS473" s="5">
        <f t="shared" si="106"/>
        <v>5170.59</v>
      </c>
      <c r="AT473" s="5">
        <f>$AS$480*(AU473/100)</f>
        <v>3748.6777500000003</v>
      </c>
      <c r="AU473" s="11">
        <f>(AS473/$AS$480)*72.5</f>
        <v>3.3228371289601551E-2</v>
      </c>
      <c r="AV473" s="5">
        <f t="shared" si="107"/>
        <v>33.228371289601547</v>
      </c>
    </row>
    <row r="474" spans="1:48" x14ac:dyDescent="0.3">
      <c r="B474" s="1" t="s">
        <v>419</v>
      </c>
      <c r="C474" s="1" t="s">
        <v>489</v>
      </c>
      <c r="D474" s="1" t="s">
        <v>414</v>
      </c>
      <c r="J474" s="2">
        <v>0.99</v>
      </c>
      <c r="K474" s="2">
        <f t="shared" si="104"/>
        <v>3.87</v>
      </c>
      <c r="L474" s="2">
        <f t="shared" si="105"/>
        <v>0</v>
      </c>
      <c r="AG474" s="9">
        <v>3.87</v>
      </c>
      <c r="AH474" s="5">
        <v>6100.67</v>
      </c>
      <c r="AL474" s="5" t="str">
        <f t="shared" si="108"/>
        <v/>
      </c>
      <c r="AN474" s="5" t="str">
        <f t="shared" si="109"/>
        <v/>
      </c>
      <c r="AP474" s="5" t="str">
        <f t="shared" si="110"/>
        <v/>
      </c>
      <c r="AS474" s="5">
        <f t="shared" si="106"/>
        <v>6100.67</v>
      </c>
      <c r="AT474" s="5">
        <f>$AS$480*(AU474/100)</f>
        <v>4422.9857500000007</v>
      </c>
      <c r="AU474" s="11">
        <f>(AS474/$AS$480)*72.5</f>
        <v>3.9205453898942574E-2</v>
      </c>
      <c r="AV474" s="5">
        <f t="shared" si="107"/>
        <v>39.205453898942579</v>
      </c>
    </row>
    <row r="475" spans="1:48" x14ac:dyDescent="0.3">
      <c r="B475" s="1" t="s">
        <v>420</v>
      </c>
      <c r="C475" s="1" t="s">
        <v>489</v>
      </c>
      <c r="D475" s="1" t="s">
        <v>414</v>
      </c>
      <c r="J475" s="2">
        <v>1.01</v>
      </c>
      <c r="K475" s="2">
        <f t="shared" si="104"/>
        <v>11.39</v>
      </c>
      <c r="L475" s="2">
        <f t="shared" si="105"/>
        <v>0</v>
      </c>
      <c r="AG475" s="9">
        <v>11.39</v>
      </c>
      <c r="AH475" s="5">
        <v>17995.2</v>
      </c>
      <c r="AL475" s="5" t="str">
        <f t="shared" si="108"/>
        <v/>
      </c>
      <c r="AN475" s="5" t="str">
        <f t="shared" si="109"/>
        <v/>
      </c>
      <c r="AP475" s="5" t="str">
        <f t="shared" si="110"/>
        <v/>
      </c>
      <c r="AS475" s="5">
        <f t="shared" si="106"/>
        <v>17995.2</v>
      </c>
      <c r="AT475" s="5">
        <f>$AS$480*(AU475/100)</f>
        <v>13046.52</v>
      </c>
      <c r="AU475" s="11">
        <f>(AS475/$AS$480)*72.5</f>
        <v>0.11564467247076984</v>
      </c>
      <c r="AV475" s="5">
        <f t="shared" si="107"/>
        <v>115.64467247076983</v>
      </c>
    </row>
    <row r="476" spans="1:48" x14ac:dyDescent="0.3">
      <c r="B476" s="29" t="s">
        <v>481</v>
      </c>
    </row>
    <row r="477" spans="1:48" x14ac:dyDescent="0.3">
      <c r="B477" s="1" t="s">
        <v>482</v>
      </c>
      <c r="AT477" s="5">
        <f t="shared" ref="AT477:AT479" si="114">$AS$480*(AU477/100)</f>
        <v>124097.13040285</v>
      </c>
      <c r="AU477" s="11">
        <v>1.1000000000000001</v>
      </c>
      <c r="AV477" s="5">
        <f t="shared" ref="AV477:AV479" si="115">(AU477/100)*$AV$1</f>
        <v>1100</v>
      </c>
    </row>
    <row r="478" spans="1:48" x14ac:dyDescent="0.3">
      <c r="B478" s="1" t="s">
        <v>483</v>
      </c>
      <c r="AT478" s="5">
        <f t="shared" si="114"/>
        <v>541514.75084879994</v>
      </c>
      <c r="AU478" s="11">
        <v>4.8</v>
      </c>
      <c r="AV478" s="5">
        <f t="shared" si="115"/>
        <v>4800</v>
      </c>
    </row>
    <row r="479" spans="1:48" ht="15" thickBot="1" x14ac:dyDescent="0.35">
      <c r="B479" s="1" t="s">
        <v>484</v>
      </c>
      <c r="AT479" s="5">
        <f t="shared" si="114"/>
        <v>2436816.3788196002</v>
      </c>
      <c r="AU479" s="11">
        <v>21.6</v>
      </c>
      <c r="AV479" s="5">
        <f t="shared" si="115"/>
        <v>21600.000000000004</v>
      </c>
    </row>
    <row r="480" spans="1:48" ht="15" thickTop="1" x14ac:dyDescent="0.3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>
        <f t="shared" ref="K480:AR480" si="116">SUM(K3:K475)</f>
        <v>8795.9700000000048</v>
      </c>
      <c r="L480" s="20">
        <f t="shared" si="116"/>
        <v>3717.4399999999991</v>
      </c>
      <c r="M480" s="21">
        <f t="shared" si="116"/>
        <v>428.53999999999996</v>
      </c>
      <c r="N480" s="22">
        <f t="shared" si="116"/>
        <v>287.25000000000006</v>
      </c>
      <c r="O480" s="23">
        <f t="shared" si="116"/>
        <v>554768.42375000031</v>
      </c>
      <c r="P480" s="24">
        <f t="shared" si="116"/>
        <v>2620.8300000000027</v>
      </c>
      <c r="Q480" s="23">
        <f t="shared" si="116"/>
        <v>4835064.455000001</v>
      </c>
      <c r="R480" s="25">
        <f t="shared" si="116"/>
        <v>4463.5199999999986</v>
      </c>
      <c r="S480" s="23">
        <f t="shared" si="116"/>
        <v>5101514.3149499977</v>
      </c>
      <c r="T480" s="26">
        <f t="shared" si="116"/>
        <v>593.9799999999999</v>
      </c>
      <c r="U480" s="23">
        <f t="shared" si="116"/>
        <v>192416.08275000003</v>
      </c>
      <c r="V480" s="20">
        <f t="shared" si="116"/>
        <v>0</v>
      </c>
      <c r="W480" s="23">
        <f t="shared" si="116"/>
        <v>0</v>
      </c>
      <c r="X480" s="20">
        <f t="shared" si="116"/>
        <v>0</v>
      </c>
      <c r="Y480" s="23">
        <f t="shared" si="116"/>
        <v>0</v>
      </c>
      <c r="Z480" s="27">
        <f t="shared" si="116"/>
        <v>113.15999999999998</v>
      </c>
      <c r="AA480" s="23">
        <f t="shared" si="116"/>
        <v>15650.145150000002</v>
      </c>
      <c r="AB480" s="28">
        <f t="shared" si="116"/>
        <v>328.64999999999992</v>
      </c>
      <c r="AC480" s="23">
        <f t="shared" si="116"/>
        <v>41827.155999999974</v>
      </c>
      <c r="AD480" s="20">
        <f t="shared" si="116"/>
        <v>2.19</v>
      </c>
      <c r="AE480" s="20">
        <f t="shared" si="116"/>
        <v>16.849999999999998</v>
      </c>
      <c r="AF480" s="23">
        <f t="shared" si="116"/>
        <v>2208.61375</v>
      </c>
      <c r="AG480" s="27">
        <f t="shared" si="116"/>
        <v>371.72999999999996</v>
      </c>
      <c r="AH480" s="23">
        <f t="shared" si="116"/>
        <v>538108.11800000002</v>
      </c>
      <c r="AI480" s="20">
        <f t="shared" si="116"/>
        <v>0</v>
      </c>
      <c r="AJ480" s="23">
        <f t="shared" si="116"/>
        <v>0</v>
      </c>
      <c r="AK480" s="21">
        <f t="shared" si="116"/>
        <v>5.9700000000000006</v>
      </c>
      <c r="AL480" s="23">
        <f t="shared" si="116"/>
        <v>14567.904000000002</v>
      </c>
      <c r="AM480" s="21">
        <f t="shared" si="116"/>
        <v>47.169999999999987</v>
      </c>
      <c r="AN480" s="23">
        <f t="shared" si="116"/>
        <v>156366.31999999995</v>
      </c>
      <c r="AO480" s="20">
        <f t="shared" si="116"/>
        <v>6.34</v>
      </c>
      <c r="AP480" s="23">
        <f t="shared" si="116"/>
        <v>1.39</v>
      </c>
      <c r="AQ480" s="20">
        <f t="shared" si="116"/>
        <v>89.579999999999984</v>
      </c>
      <c r="AR480" s="20">
        <f t="shared" si="116"/>
        <v>3137.6500000000005</v>
      </c>
      <c r="AS480" s="23">
        <f>SUM(AS3:AS479)</f>
        <v>11281557.309349999</v>
      </c>
      <c r="AT480" s="23">
        <f>SUM(AT3:AT479)</f>
        <v>11281557.309349991</v>
      </c>
      <c r="AU480" s="31">
        <f>SUM(AU3:AU479)</f>
        <v>100</v>
      </c>
      <c r="AV480" s="23">
        <f>SUM(AV3:AV479)</f>
        <v>100000.0000000001</v>
      </c>
    </row>
    <row r="483" spans="2:3" x14ac:dyDescent="0.3">
      <c r="B483" s="29" t="s">
        <v>432</v>
      </c>
      <c r="C483" s="1">
        <f>SUM(K480,L480)</f>
        <v>12513.410000000003</v>
      </c>
    </row>
  </sheetData>
  <autoFilter ref="A2:AV480" xr:uid="{00000000-0001-0000-0000-000000000000}"/>
  <phoneticPr fontId="4" type="noConversion"/>
  <conditionalFormatting sqref="I448:I479">
    <cfRule type="notContainsText" dxfId="0" priority="1" operator="notContains" text="#########">
      <formula>ISERROR(SEARCH("#########",I448))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18" ma:contentTypeDescription="Create a new document." ma:contentTypeScope="" ma:versionID="1d0dd6c6eec1556cbb840b6c64a9791a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785ba6ae5d7ccd4810d80ae85b9c0276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E23994-E693-4780-9906-57D2F0C1F1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4FEE91-0E77-4026-A49F-97AF52645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Ken DeGier</cp:lastModifiedBy>
  <dcterms:created xsi:type="dcterms:W3CDTF">2023-09-21T18:35:30Z</dcterms:created>
  <dcterms:modified xsi:type="dcterms:W3CDTF">2023-10-26T19:44:23Z</dcterms:modified>
</cp:coreProperties>
</file>