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1/CD 23/"/>
    </mc:Choice>
  </mc:AlternateContent>
  <xr:revisionPtr revIDLastSave="10" documentId="8_{867D85F6-5FA4-4A5E-B93E-6B4D538BC995}" xr6:coauthVersionLast="47" xr6:coauthVersionMax="47" xr10:uidLastSave="{0089B85D-8C08-4661-9A98-7A2AA582CF1F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Sheet1!$A$2:$AU$221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21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AS206" i="1"/>
  <c r="AS207" i="1"/>
  <c r="AR221" i="1"/>
  <c r="AQ221" i="1"/>
  <c r="AO221" i="1"/>
  <c r="AM221" i="1"/>
  <c r="AK221" i="1"/>
  <c r="AJ221" i="1"/>
  <c r="AI221" i="1"/>
  <c r="AH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AS208" i="1"/>
  <c r="AP208" i="1"/>
  <c r="AN208" i="1"/>
  <c r="AL208" i="1"/>
  <c r="AS212" i="1"/>
  <c r="AP212" i="1"/>
  <c r="AN212" i="1"/>
  <c r="AL212" i="1"/>
  <c r="AS211" i="1"/>
  <c r="AP211" i="1"/>
  <c r="AN211" i="1"/>
  <c r="AL211" i="1"/>
  <c r="AS210" i="1"/>
  <c r="AP210" i="1"/>
  <c r="AN210" i="1"/>
  <c r="AL210" i="1"/>
  <c r="AS220" i="1"/>
  <c r="AP220" i="1"/>
  <c r="AN220" i="1"/>
  <c r="AL220" i="1"/>
  <c r="AS219" i="1"/>
  <c r="AP219" i="1"/>
  <c r="AN219" i="1"/>
  <c r="AL219" i="1"/>
  <c r="AS218" i="1"/>
  <c r="AP218" i="1"/>
  <c r="AN218" i="1"/>
  <c r="AL218" i="1"/>
  <c r="AS217" i="1"/>
  <c r="AP217" i="1"/>
  <c r="AN217" i="1"/>
  <c r="AL217" i="1"/>
  <c r="AS216" i="1"/>
  <c r="AP216" i="1"/>
  <c r="AN216" i="1"/>
  <c r="AL216" i="1"/>
  <c r="AS215" i="1"/>
  <c r="AP215" i="1"/>
  <c r="AN215" i="1"/>
  <c r="AL215" i="1"/>
  <c r="AS214" i="1"/>
  <c r="AP214" i="1"/>
  <c r="AN214" i="1"/>
  <c r="AL214" i="1"/>
  <c r="AS205" i="1"/>
  <c r="AP205" i="1"/>
  <c r="AN205" i="1"/>
  <c r="AL205" i="1"/>
  <c r="AS204" i="1"/>
  <c r="AP204" i="1"/>
  <c r="AN204" i="1"/>
  <c r="AL204" i="1"/>
  <c r="AS203" i="1"/>
  <c r="AP203" i="1"/>
  <c r="AN203" i="1"/>
  <c r="AL203" i="1"/>
  <c r="AS202" i="1"/>
  <c r="AP202" i="1"/>
  <c r="AN202" i="1"/>
  <c r="AL202" i="1"/>
  <c r="AS201" i="1"/>
  <c r="AP201" i="1"/>
  <c r="AN201" i="1"/>
  <c r="AL201" i="1"/>
  <c r="AS200" i="1"/>
  <c r="AP200" i="1"/>
  <c r="AN200" i="1"/>
  <c r="AL200" i="1"/>
  <c r="AS199" i="1"/>
  <c r="AP199" i="1"/>
  <c r="AN199" i="1"/>
  <c r="AL199" i="1"/>
  <c r="AS198" i="1"/>
  <c r="AP198" i="1"/>
  <c r="AN198" i="1"/>
  <c r="AL198" i="1"/>
  <c r="AS197" i="1"/>
  <c r="AP197" i="1"/>
  <c r="AN197" i="1"/>
  <c r="AL197" i="1"/>
  <c r="AS196" i="1"/>
  <c r="AP196" i="1"/>
  <c r="AN196" i="1"/>
  <c r="AL196" i="1"/>
  <c r="AS195" i="1"/>
  <c r="AP195" i="1"/>
  <c r="AN195" i="1"/>
  <c r="AL195" i="1"/>
  <c r="AS194" i="1"/>
  <c r="AP194" i="1"/>
  <c r="AN194" i="1"/>
  <c r="AL194" i="1"/>
  <c r="AS193" i="1"/>
  <c r="AP193" i="1"/>
  <c r="AN193" i="1"/>
  <c r="AL193" i="1"/>
  <c r="AS192" i="1"/>
  <c r="AP192" i="1"/>
  <c r="AN192" i="1"/>
  <c r="AL192" i="1"/>
  <c r="AS191" i="1"/>
  <c r="AP191" i="1"/>
  <c r="AN191" i="1"/>
  <c r="AS190" i="1"/>
  <c r="AP190" i="1"/>
  <c r="AN190" i="1"/>
  <c r="AL190" i="1"/>
  <c r="AS189" i="1"/>
  <c r="AP189" i="1"/>
  <c r="AN189" i="1"/>
  <c r="AL189" i="1"/>
  <c r="AS188" i="1"/>
  <c r="AP188" i="1"/>
  <c r="AN188" i="1"/>
  <c r="AL188" i="1"/>
  <c r="AS187" i="1"/>
  <c r="AP187" i="1"/>
  <c r="AN187" i="1"/>
  <c r="AS186" i="1"/>
  <c r="AP186" i="1"/>
  <c r="AN186" i="1"/>
  <c r="AL186" i="1"/>
  <c r="AS185" i="1"/>
  <c r="AP185" i="1"/>
  <c r="AN185" i="1"/>
  <c r="AL185" i="1"/>
  <c r="AS184" i="1"/>
  <c r="AP184" i="1"/>
  <c r="AN184" i="1"/>
  <c r="AL184" i="1"/>
  <c r="AS183" i="1"/>
  <c r="AP183" i="1"/>
  <c r="AN183" i="1"/>
  <c r="AL183" i="1"/>
  <c r="AS182" i="1"/>
  <c r="AP182" i="1"/>
  <c r="AN182" i="1"/>
  <c r="AL182" i="1"/>
  <c r="AS181" i="1"/>
  <c r="AP181" i="1"/>
  <c r="AN181" i="1"/>
  <c r="AL181" i="1"/>
  <c r="AS180" i="1"/>
  <c r="AP180" i="1"/>
  <c r="AN180" i="1"/>
  <c r="AL180" i="1"/>
  <c r="AS179" i="1"/>
  <c r="AP179" i="1"/>
  <c r="AN179" i="1"/>
  <c r="AL179" i="1"/>
  <c r="AS178" i="1"/>
  <c r="AP178" i="1"/>
  <c r="AN178" i="1"/>
  <c r="AL178" i="1"/>
  <c r="AS177" i="1"/>
  <c r="AP177" i="1"/>
  <c r="AN177" i="1"/>
  <c r="AL177" i="1"/>
  <c r="AS176" i="1"/>
  <c r="AP176" i="1"/>
  <c r="AN176" i="1"/>
  <c r="AL176" i="1"/>
  <c r="AS175" i="1"/>
  <c r="AP175" i="1"/>
  <c r="AN175" i="1"/>
  <c r="AL175" i="1"/>
  <c r="AS174" i="1"/>
  <c r="AP174" i="1"/>
  <c r="AN174" i="1"/>
  <c r="AL174" i="1"/>
  <c r="AS173" i="1"/>
  <c r="AP173" i="1"/>
  <c r="AN173" i="1"/>
  <c r="AL173" i="1"/>
  <c r="AS172" i="1"/>
  <c r="AP172" i="1"/>
  <c r="AN172" i="1"/>
  <c r="AL172" i="1"/>
  <c r="AS171" i="1"/>
  <c r="AP171" i="1"/>
  <c r="AN171" i="1"/>
  <c r="AL171" i="1"/>
  <c r="AS170" i="1"/>
  <c r="AP170" i="1"/>
  <c r="AN170" i="1"/>
  <c r="AL170" i="1"/>
  <c r="AS169" i="1"/>
  <c r="AP169" i="1"/>
  <c r="AN169" i="1"/>
  <c r="AL169" i="1"/>
  <c r="AS168" i="1"/>
  <c r="AP168" i="1"/>
  <c r="AN168" i="1"/>
  <c r="AL168" i="1"/>
  <c r="AS167" i="1"/>
  <c r="AP167" i="1"/>
  <c r="AN167" i="1"/>
  <c r="AL167" i="1"/>
  <c r="AS166" i="1"/>
  <c r="AP166" i="1"/>
  <c r="AN166" i="1"/>
  <c r="AL166" i="1"/>
  <c r="AS165" i="1"/>
  <c r="AP165" i="1"/>
  <c r="AN165" i="1"/>
  <c r="AL165" i="1"/>
  <c r="AS164" i="1"/>
  <c r="AP164" i="1"/>
  <c r="AN164" i="1"/>
  <c r="AL164" i="1"/>
  <c r="AS163" i="1"/>
  <c r="AP163" i="1"/>
  <c r="AN163" i="1"/>
  <c r="AL163" i="1"/>
  <c r="AS162" i="1"/>
  <c r="AP162" i="1"/>
  <c r="AN162" i="1"/>
  <c r="AL162" i="1"/>
  <c r="AS161" i="1"/>
  <c r="AP161" i="1"/>
  <c r="AN161" i="1"/>
  <c r="AL161" i="1"/>
  <c r="AS160" i="1"/>
  <c r="AP160" i="1"/>
  <c r="AN160" i="1"/>
  <c r="AL160" i="1"/>
  <c r="AS159" i="1"/>
  <c r="AP159" i="1"/>
  <c r="AN159" i="1"/>
  <c r="AL159" i="1"/>
  <c r="AS158" i="1"/>
  <c r="AP158" i="1"/>
  <c r="AN158" i="1"/>
  <c r="AL158" i="1"/>
  <c r="AS157" i="1"/>
  <c r="AP157" i="1"/>
  <c r="AN157" i="1"/>
  <c r="AL157" i="1"/>
  <c r="AS156" i="1"/>
  <c r="AP156" i="1"/>
  <c r="AN156" i="1"/>
  <c r="AL156" i="1"/>
  <c r="AS155" i="1"/>
  <c r="AP155" i="1"/>
  <c r="AN155" i="1"/>
  <c r="AL155" i="1"/>
  <c r="AS154" i="1"/>
  <c r="AP154" i="1"/>
  <c r="AN154" i="1"/>
  <c r="AS153" i="1"/>
  <c r="AP153" i="1"/>
  <c r="AN153" i="1"/>
  <c r="AL153" i="1"/>
  <c r="AS152" i="1"/>
  <c r="AP152" i="1"/>
  <c r="AN152" i="1"/>
  <c r="AL152" i="1"/>
  <c r="AS151" i="1"/>
  <c r="AP151" i="1"/>
  <c r="AN151" i="1"/>
  <c r="AS150" i="1"/>
  <c r="AP150" i="1"/>
  <c r="AN150" i="1"/>
  <c r="AL150" i="1"/>
  <c r="AS149" i="1"/>
  <c r="AP149" i="1"/>
  <c r="AN149" i="1"/>
  <c r="AL149" i="1"/>
  <c r="AS148" i="1"/>
  <c r="AP148" i="1"/>
  <c r="AN148" i="1"/>
  <c r="AL148" i="1"/>
  <c r="AS147" i="1"/>
  <c r="AP147" i="1"/>
  <c r="AN147" i="1"/>
  <c r="AL147" i="1"/>
  <c r="AS146" i="1"/>
  <c r="AP146" i="1"/>
  <c r="AN146" i="1"/>
  <c r="AL146" i="1"/>
  <c r="AS145" i="1"/>
  <c r="AP145" i="1"/>
  <c r="AN145" i="1"/>
  <c r="AL145" i="1"/>
  <c r="AS144" i="1"/>
  <c r="AP144" i="1"/>
  <c r="AN144" i="1"/>
  <c r="AL144" i="1"/>
  <c r="AS143" i="1"/>
  <c r="AP143" i="1"/>
  <c r="AN143" i="1"/>
  <c r="AL143" i="1"/>
  <c r="AS142" i="1"/>
  <c r="AP142" i="1"/>
  <c r="AN142" i="1"/>
  <c r="AL142" i="1"/>
  <c r="AS141" i="1"/>
  <c r="AP141" i="1"/>
  <c r="AN141" i="1"/>
  <c r="AL141" i="1"/>
  <c r="AS140" i="1"/>
  <c r="AP140" i="1"/>
  <c r="AN140" i="1"/>
  <c r="AL140" i="1"/>
  <c r="AS139" i="1"/>
  <c r="AP139" i="1"/>
  <c r="AN139" i="1"/>
  <c r="AL139" i="1"/>
  <c r="AS138" i="1"/>
  <c r="AP138" i="1"/>
  <c r="AN138" i="1"/>
  <c r="AL138" i="1"/>
  <c r="AS137" i="1"/>
  <c r="AP137" i="1"/>
  <c r="AN137" i="1"/>
  <c r="AL137" i="1"/>
  <c r="AS136" i="1"/>
  <c r="AP136" i="1"/>
  <c r="AN136" i="1"/>
  <c r="AL136" i="1"/>
  <c r="AS135" i="1"/>
  <c r="AP135" i="1"/>
  <c r="AN135" i="1"/>
  <c r="AL135" i="1"/>
  <c r="AS134" i="1"/>
  <c r="AP134" i="1"/>
  <c r="AN134" i="1"/>
  <c r="AL134" i="1"/>
  <c r="AS133" i="1"/>
  <c r="AP133" i="1"/>
  <c r="AN133" i="1"/>
  <c r="AL133" i="1"/>
  <c r="AS132" i="1"/>
  <c r="AP132" i="1"/>
  <c r="AN132" i="1"/>
  <c r="AL132" i="1"/>
  <c r="AS131" i="1"/>
  <c r="AP131" i="1"/>
  <c r="AN131" i="1"/>
  <c r="AL131" i="1"/>
  <c r="AS130" i="1"/>
  <c r="AP130" i="1"/>
  <c r="AN130" i="1"/>
  <c r="AL130" i="1"/>
  <c r="AS129" i="1"/>
  <c r="AP129" i="1"/>
  <c r="AN129" i="1"/>
  <c r="AL129" i="1"/>
  <c r="AS128" i="1"/>
  <c r="AP128" i="1"/>
  <c r="AN128" i="1"/>
  <c r="AL128" i="1"/>
  <c r="AS127" i="1"/>
  <c r="AP127" i="1"/>
  <c r="AN127" i="1"/>
  <c r="AL127" i="1"/>
  <c r="AS126" i="1"/>
  <c r="AP126" i="1"/>
  <c r="AN126" i="1"/>
  <c r="AL126" i="1"/>
  <c r="AS125" i="1"/>
  <c r="AP125" i="1"/>
  <c r="AN125" i="1"/>
  <c r="AL125" i="1"/>
  <c r="AS124" i="1"/>
  <c r="AP124" i="1"/>
  <c r="AN124" i="1"/>
  <c r="AL124" i="1"/>
  <c r="AS123" i="1"/>
  <c r="AP123" i="1"/>
  <c r="AN123" i="1"/>
  <c r="AL123" i="1"/>
  <c r="AS122" i="1"/>
  <c r="AP122" i="1"/>
  <c r="AN122" i="1"/>
  <c r="AL122" i="1"/>
  <c r="AS121" i="1"/>
  <c r="AP121" i="1"/>
  <c r="AN121" i="1"/>
  <c r="AL121" i="1"/>
  <c r="AS120" i="1"/>
  <c r="AP120" i="1"/>
  <c r="AN120" i="1"/>
  <c r="AL120" i="1"/>
  <c r="AS119" i="1"/>
  <c r="AP119" i="1"/>
  <c r="AN119" i="1"/>
  <c r="AL119" i="1"/>
  <c r="AS118" i="1"/>
  <c r="AP118" i="1"/>
  <c r="AN118" i="1"/>
  <c r="AL118" i="1"/>
  <c r="AS117" i="1"/>
  <c r="AP117" i="1"/>
  <c r="AN117" i="1"/>
  <c r="AL117" i="1"/>
  <c r="AS116" i="1"/>
  <c r="AP116" i="1"/>
  <c r="AN116" i="1"/>
  <c r="AL116" i="1"/>
  <c r="AS115" i="1"/>
  <c r="AP115" i="1"/>
  <c r="AN115" i="1"/>
  <c r="AL115" i="1"/>
  <c r="AS114" i="1"/>
  <c r="AP114" i="1"/>
  <c r="AN114" i="1"/>
  <c r="AL114" i="1"/>
  <c r="AS113" i="1"/>
  <c r="AP113" i="1"/>
  <c r="AN113" i="1"/>
  <c r="AL113" i="1"/>
  <c r="AS112" i="1"/>
  <c r="AP112" i="1"/>
  <c r="AN112" i="1"/>
  <c r="AL112" i="1"/>
  <c r="AS111" i="1"/>
  <c r="AP111" i="1"/>
  <c r="AN111" i="1"/>
  <c r="AL111" i="1"/>
  <c r="AS110" i="1"/>
  <c r="AP110" i="1"/>
  <c r="AN110" i="1"/>
  <c r="AL110" i="1"/>
  <c r="AS109" i="1"/>
  <c r="AP109" i="1"/>
  <c r="AN109" i="1"/>
  <c r="AL109" i="1"/>
  <c r="AS108" i="1"/>
  <c r="AP108" i="1"/>
  <c r="AN108" i="1"/>
  <c r="AL108" i="1"/>
  <c r="AS107" i="1"/>
  <c r="AP107" i="1"/>
  <c r="AN107" i="1"/>
  <c r="AL107" i="1"/>
  <c r="AS106" i="1"/>
  <c r="AP106" i="1"/>
  <c r="AN106" i="1"/>
  <c r="AL106" i="1"/>
  <c r="AS105" i="1"/>
  <c r="AP105" i="1"/>
  <c r="AN105" i="1"/>
  <c r="AL105" i="1"/>
  <c r="AS104" i="1"/>
  <c r="AP104" i="1"/>
  <c r="AN104" i="1"/>
  <c r="AL104" i="1"/>
  <c r="AS103" i="1"/>
  <c r="AP103" i="1"/>
  <c r="AN103" i="1"/>
  <c r="AL103" i="1"/>
  <c r="AS102" i="1"/>
  <c r="AP102" i="1"/>
  <c r="AN102" i="1"/>
  <c r="AL102" i="1"/>
  <c r="AS101" i="1"/>
  <c r="AP101" i="1"/>
  <c r="AN101" i="1"/>
  <c r="AL101" i="1"/>
  <c r="AS100" i="1"/>
  <c r="AP100" i="1"/>
  <c r="AN100" i="1"/>
  <c r="AL100" i="1"/>
  <c r="AS99" i="1"/>
  <c r="AP99" i="1"/>
  <c r="AN99" i="1"/>
  <c r="AS98" i="1"/>
  <c r="AP98" i="1"/>
  <c r="AN98" i="1"/>
  <c r="AL98" i="1"/>
  <c r="AS97" i="1"/>
  <c r="AP97" i="1"/>
  <c r="AN97" i="1"/>
  <c r="AL97" i="1"/>
  <c r="AS96" i="1"/>
  <c r="AP96" i="1"/>
  <c r="AN96" i="1"/>
  <c r="AL96" i="1"/>
  <c r="AS95" i="1"/>
  <c r="AP95" i="1"/>
  <c r="AN95" i="1"/>
  <c r="AL95" i="1"/>
  <c r="AS94" i="1"/>
  <c r="AP94" i="1"/>
  <c r="AN94" i="1"/>
  <c r="AL94" i="1"/>
  <c r="AS93" i="1"/>
  <c r="AP93" i="1"/>
  <c r="AN93" i="1"/>
  <c r="AL93" i="1"/>
  <c r="AS92" i="1"/>
  <c r="AP92" i="1"/>
  <c r="AN92" i="1"/>
  <c r="AL92" i="1"/>
  <c r="AS91" i="1"/>
  <c r="AP91" i="1"/>
  <c r="AN91" i="1"/>
  <c r="AL91" i="1"/>
  <c r="AS90" i="1"/>
  <c r="AP90" i="1"/>
  <c r="AN90" i="1"/>
  <c r="AL90" i="1"/>
  <c r="AS89" i="1"/>
  <c r="AP89" i="1"/>
  <c r="AN89" i="1"/>
  <c r="AL89" i="1"/>
  <c r="AS88" i="1"/>
  <c r="AP88" i="1"/>
  <c r="AN88" i="1"/>
  <c r="AL88" i="1"/>
  <c r="AS87" i="1"/>
  <c r="AP87" i="1"/>
  <c r="AN87" i="1"/>
  <c r="AL87" i="1"/>
  <c r="AS86" i="1"/>
  <c r="AP86" i="1"/>
  <c r="AN86" i="1"/>
  <c r="AL86" i="1"/>
  <c r="AS85" i="1"/>
  <c r="AP85" i="1"/>
  <c r="AN85" i="1"/>
  <c r="AL85" i="1"/>
  <c r="AS84" i="1"/>
  <c r="AP84" i="1"/>
  <c r="AN84" i="1"/>
  <c r="AL84" i="1"/>
  <c r="AS83" i="1"/>
  <c r="AP83" i="1"/>
  <c r="AN83" i="1"/>
  <c r="AL83" i="1"/>
  <c r="AS82" i="1"/>
  <c r="AP82" i="1"/>
  <c r="AN82" i="1"/>
  <c r="AL82" i="1"/>
  <c r="AS81" i="1"/>
  <c r="AP81" i="1"/>
  <c r="AN81" i="1"/>
  <c r="AL81" i="1"/>
  <c r="AS80" i="1"/>
  <c r="AP80" i="1"/>
  <c r="AN80" i="1"/>
  <c r="AL80" i="1"/>
  <c r="AS79" i="1"/>
  <c r="AP79" i="1"/>
  <c r="AN79" i="1"/>
  <c r="AL79" i="1"/>
  <c r="AS78" i="1"/>
  <c r="AP78" i="1"/>
  <c r="AN78" i="1"/>
  <c r="AL78" i="1"/>
  <c r="AS77" i="1"/>
  <c r="AP77" i="1"/>
  <c r="AN77" i="1"/>
  <c r="AL77" i="1"/>
  <c r="AS76" i="1"/>
  <c r="AP76" i="1"/>
  <c r="AN76" i="1"/>
  <c r="AL76" i="1"/>
  <c r="AS75" i="1"/>
  <c r="AP75" i="1"/>
  <c r="AN75" i="1"/>
  <c r="AL75" i="1"/>
  <c r="AS74" i="1"/>
  <c r="AP74" i="1"/>
  <c r="AN74" i="1"/>
  <c r="AL74" i="1"/>
  <c r="AS73" i="1"/>
  <c r="AP73" i="1"/>
  <c r="AN73" i="1"/>
  <c r="AL73" i="1"/>
  <c r="AS72" i="1"/>
  <c r="AP72" i="1"/>
  <c r="AN72" i="1"/>
  <c r="AL72" i="1"/>
  <c r="AS71" i="1"/>
  <c r="AP71" i="1"/>
  <c r="AN71" i="1"/>
  <c r="AL71" i="1"/>
  <c r="AS70" i="1"/>
  <c r="AP70" i="1"/>
  <c r="AN70" i="1"/>
  <c r="AL70" i="1"/>
  <c r="AS69" i="1"/>
  <c r="AP69" i="1"/>
  <c r="AN69" i="1"/>
  <c r="AL69" i="1"/>
  <c r="AS68" i="1"/>
  <c r="AP68" i="1"/>
  <c r="AN68" i="1"/>
  <c r="AL68" i="1"/>
  <c r="AS67" i="1"/>
  <c r="AP67" i="1"/>
  <c r="AN67" i="1"/>
  <c r="AL67" i="1"/>
  <c r="AS66" i="1"/>
  <c r="AP66" i="1"/>
  <c r="AN66" i="1"/>
  <c r="AL66" i="1"/>
  <c r="AS65" i="1"/>
  <c r="AP65" i="1"/>
  <c r="AN65" i="1"/>
  <c r="AL65" i="1"/>
  <c r="AS64" i="1"/>
  <c r="AP64" i="1"/>
  <c r="AN64" i="1"/>
  <c r="AL64" i="1"/>
  <c r="AS63" i="1"/>
  <c r="AP63" i="1"/>
  <c r="AN63" i="1"/>
  <c r="AL63" i="1"/>
  <c r="AS62" i="1"/>
  <c r="AP62" i="1"/>
  <c r="AN62" i="1"/>
  <c r="AL62" i="1"/>
  <c r="AS61" i="1"/>
  <c r="AP61" i="1"/>
  <c r="AN61" i="1"/>
  <c r="AL61" i="1"/>
  <c r="AS60" i="1"/>
  <c r="AP60" i="1"/>
  <c r="AN60" i="1"/>
  <c r="AL60" i="1"/>
  <c r="AS59" i="1"/>
  <c r="AP59" i="1"/>
  <c r="AN59" i="1"/>
  <c r="AL59" i="1"/>
  <c r="AS58" i="1"/>
  <c r="AP58" i="1"/>
  <c r="AN58" i="1"/>
  <c r="AL58" i="1"/>
  <c r="AS57" i="1"/>
  <c r="AP57" i="1"/>
  <c r="AN57" i="1"/>
  <c r="AL57" i="1"/>
  <c r="AS56" i="1"/>
  <c r="AP56" i="1"/>
  <c r="AN56" i="1"/>
  <c r="AS55" i="1"/>
  <c r="AP55" i="1"/>
  <c r="AN55" i="1"/>
  <c r="AL55" i="1"/>
  <c r="AS54" i="1"/>
  <c r="AP54" i="1"/>
  <c r="AN54" i="1"/>
  <c r="AL54" i="1"/>
  <c r="AS53" i="1"/>
  <c r="AP53" i="1"/>
  <c r="AN53" i="1"/>
  <c r="AL53" i="1"/>
  <c r="AS52" i="1"/>
  <c r="AP52" i="1"/>
  <c r="AN52" i="1"/>
  <c r="AL52" i="1"/>
  <c r="AS51" i="1"/>
  <c r="AP51" i="1"/>
  <c r="AN51" i="1"/>
  <c r="AL51" i="1"/>
  <c r="AS50" i="1"/>
  <c r="AP50" i="1"/>
  <c r="AN50" i="1"/>
  <c r="AL50" i="1"/>
  <c r="AS49" i="1"/>
  <c r="AP49" i="1"/>
  <c r="AN49" i="1"/>
  <c r="AL49" i="1"/>
  <c r="AS48" i="1"/>
  <c r="AP48" i="1"/>
  <c r="AN48" i="1"/>
  <c r="AL48" i="1"/>
  <c r="AS47" i="1"/>
  <c r="AP47" i="1"/>
  <c r="AN47" i="1"/>
  <c r="AL47" i="1"/>
  <c r="AS46" i="1"/>
  <c r="AP46" i="1"/>
  <c r="AN46" i="1"/>
  <c r="AL46" i="1"/>
  <c r="AS45" i="1"/>
  <c r="AP45" i="1"/>
  <c r="AN45" i="1"/>
  <c r="AL45" i="1"/>
  <c r="AS44" i="1"/>
  <c r="AP44" i="1"/>
  <c r="AN44" i="1"/>
  <c r="AL44" i="1"/>
  <c r="AS43" i="1"/>
  <c r="AP43" i="1"/>
  <c r="AN43" i="1"/>
  <c r="AL43" i="1"/>
  <c r="AS42" i="1"/>
  <c r="AP42" i="1"/>
  <c r="AN42" i="1"/>
  <c r="AL42" i="1"/>
  <c r="AS41" i="1"/>
  <c r="AP41" i="1"/>
  <c r="AN41" i="1"/>
  <c r="AL41" i="1"/>
  <c r="AS40" i="1"/>
  <c r="AP40" i="1"/>
  <c r="AN40" i="1"/>
  <c r="AL40" i="1"/>
  <c r="AS39" i="1"/>
  <c r="AP39" i="1"/>
  <c r="AN39" i="1"/>
  <c r="AL39" i="1"/>
  <c r="AS38" i="1"/>
  <c r="AP38" i="1"/>
  <c r="AN38" i="1"/>
  <c r="AL38" i="1"/>
  <c r="AS37" i="1"/>
  <c r="AP37" i="1"/>
  <c r="AN37" i="1"/>
  <c r="AL37" i="1"/>
  <c r="AS36" i="1"/>
  <c r="AP36" i="1"/>
  <c r="AN36" i="1"/>
  <c r="AL36" i="1"/>
  <c r="AS35" i="1"/>
  <c r="AP35" i="1"/>
  <c r="AN35" i="1"/>
  <c r="AL35" i="1"/>
  <c r="AS34" i="1"/>
  <c r="AP34" i="1"/>
  <c r="AN34" i="1"/>
  <c r="AL34" i="1"/>
  <c r="AS33" i="1"/>
  <c r="AP33" i="1"/>
  <c r="AN33" i="1"/>
  <c r="AL33" i="1"/>
  <c r="AS32" i="1"/>
  <c r="AP32" i="1"/>
  <c r="AN32" i="1"/>
  <c r="AL32" i="1"/>
  <c r="AS31" i="1"/>
  <c r="AP31" i="1"/>
  <c r="AN31" i="1"/>
  <c r="AL31" i="1"/>
  <c r="AS30" i="1"/>
  <c r="AP30" i="1"/>
  <c r="AN30" i="1"/>
  <c r="AL30" i="1"/>
  <c r="AS29" i="1"/>
  <c r="AP29" i="1"/>
  <c r="AN29" i="1"/>
  <c r="AL29" i="1"/>
  <c r="AS28" i="1"/>
  <c r="AP28" i="1"/>
  <c r="AN28" i="1"/>
  <c r="AL28" i="1"/>
  <c r="AS27" i="1"/>
  <c r="AP27" i="1"/>
  <c r="AN27" i="1"/>
  <c r="AL27" i="1"/>
  <c r="AS26" i="1"/>
  <c r="AP26" i="1"/>
  <c r="AN26" i="1"/>
  <c r="AL26" i="1"/>
  <c r="AS25" i="1"/>
  <c r="AP25" i="1"/>
  <c r="AN25" i="1"/>
  <c r="AL25" i="1"/>
  <c r="AS24" i="1"/>
  <c r="AP24" i="1"/>
  <c r="AN24" i="1"/>
  <c r="AL24" i="1"/>
  <c r="AS23" i="1"/>
  <c r="AP23" i="1"/>
  <c r="AN23" i="1"/>
  <c r="AL23" i="1"/>
  <c r="AS22" i="1"/>
  <c r="AP22" i="1"/>
  <c r="AN22" i="1"/>
  <c r="AL22" i="1"/>
  <c r="AS21" i="1"/>
  <c r="AP21" i="1"/>
  <c r="AN21" i="1"/>
  <c r="AL21" i="1"/>
  <c r="AS20" i="1"/>
  <c r="AP20" i="1"/>
  <c r="AN20" i="1"/>
  <c r="AL20" i="1"/>
  <c r="AS19" i="1"/>
  <c r="AP19" i="1"/>
  <c r="AN19" i="1"/>
  <c r="AL19" i="1"/>
  <c r="AS18" i="1"/>
  <c r="AP18" i="1"/>
  <c r="AN18" i="1"/>
  <c r="AL18" i="1"/>
  <c r="AS17" i="1"/>
  <c r="AP17" i="1"/>
  <c r="AN17" i="1"/>
  <c r="AL17" i="1"/>
  <c r="AS16" i="1"/>
  <c r="AP16" i="1"/>
  <c r="AN16" i="1"/>
  <c r="AL16" i="1"/>
  <c r="AS15" i="1"/>
  <c r="AP15" i="1"/>
  <c r="AN15" i="1"/>
  <c r="AL15" i="1"/>
  <c r="AS14" i="1"/>
  <c r="AP14" i="1"/>
  <c r="AN14" i="1"/>
  <c r="AL14" i="1"/>
  <c r="AS13" i="1"/>
  <c r="AP13" i="1"/>
  <c r="AN13" i="1"/>
  <c r="AL13" i="1"/>
  <c r="AS12" i="1"/>
  <c r="AP12" i="1"/>
  <c r="AN12" i="1"/>
  <c r="AL12" i="1"/>
  <c r="AS11" i="1"/>
  <c r="AP11" i="1"/>
  <c r="AN11" i="1"/>
  <c r="AL11" i="1"/>
  <c r="AS10" i="1"/>
  <c r="AP10" i="1"/>
  <c r="AN10" i="1"/>
  <c r="AL10" i="1"/>
  <c r="AS9" i="1"/>
  <c r="AP9" i="1"/>
  <c r="AN9" i="1"/>
  <c r="AL9" i="1"/>
  <c r="AS8" i="1"/>
  <c r="AP8" i="1"/>
  <c r="AN8" i="1"/>
  <c r="AL8" i="1"/>
  <c r="AS7" i="1"/>
  <c r="AP7" i="1"/>
  <c r="AN7" i="1"/>
  <c r="AL7" i="1"/>
  <c r="AS6" i="1"/>
  <c r="AP6" i="1"/>
  <c r="AN6" i="1"/>
  <c r="AL6" i="1"/>
  <c r="AS5" i="1"/>
  <c r="AP5" i="1"/>
  <c r="AN5" i="1"/>
  <c r="AL5" i="1"/>
  <c r="AS4" i="1"/>
  <c r="AP4" i="1"/>
  <c r="AN4" i="1"/>
  <c r="AL4" i="1"/>
  <c r="AS3" i="1"/>
  <c r="AP3" i="1"/>
  <c r="AN3" i="1"/>
  <c r="AL3" i="1"/>
  <c r="L3" i="1"/>
  <c r="K3" i="1"/>
  <c r="K221" i="1" l="1"/>
  <c r="AP221" i="1"/>
  <c r="AS221" i="1"/>
  <c r="AT22" i="1" s="1"/>
  <c r="AU22" i="1" s="1"/>
  <c r="L221" i="1"/>
  <c r="AL221" i="1"/>
  <c r="AN221" i="1"/>
  <c r="AT206" i="1" l="1"/>
  <c r="AU206" i="1" s="1"/>
  <c r="AT207" i="1"/>
  <c r="AU207" i="1" s="1"/>
  <c r="AT215" i="1"/>
  <c r="AU215" i="1" s="1"/>
  <c r="AT63" i="1"/>
  <c r="AU63" i="1" s="1"/>
  <c r="AT112" i="1"/>
  <c r="AU112" i="1" s="1"/>
  <c r="AT68" i="1"/>
  <c r="AU68" i="1" s="1"/>
  <c r="AT106" i="1"/>
  <c r="AU106" i="1" s="1"/>
  <c r="AT91" i="1"/>
  <c r="AU91" i="1" s="1"/>
  <c r="AT62" i="1"/>
  <c r="AU62" i="1" s="1"/>
  <c r="AT172" i="1"/>
  <c r="AU172" i="1" s="1"/>
  <c r="AT104" i="1"/>
  <c r="AU104" i="1" s="1"/>
  <c r="AT41" i="1"/>
  <c r="AU41" i="1" s="1"/>
  <c r="AT47" i="1"/>
  <c r="AU47" i="1" s="1"/>
  <c r="AT57" i="1"/>
  <c r="AU57" i="1" s="1"/>
  <c r="AT155" i="1"/>
  <c r="AU155" i="1" s="1"/>
  <c r="AT161" i="1"/>
  <c r="AU161" i="1" s="1"/>
  <c r="AT95" i="1"/>
  <c r="AU95" i="1" s="1"/>
  <c r="AT157" i="1"/>
  <c r="AU157" i="1" s="1"/>
  <c r="AT56" i="1"/>
  <c r="AU56" i="1" s="1"/>
  <c r="AT29" i="1"/>
  <c r="AU29" i="1" s="1"/>
  <c r="AT139" i="1"/>
  <c r="AU139" i="1" s="1"/>
  <c r="AT86" i="1"/>
  <c r="AU86" i="1" s="1"/>
  <c r="AT9" i="1"/>
  <c r="AU9" i="1" s="1"/>
  <c r="AT137" i="1"/>
  <c r="AU137" i="1" s="1"/>
  <c r="AT33" i="1"/>
  <c r="AU33" i="1" s="1"/>
  <c r="AT121" i="1"/>
  <c r="AU121" i="1" s="1"/>
  <c r="AT69" i="1"/>
  <c r="AU69" i="1" s="1"/>
  <c r="AT89" i="1"/>
  <c r="AU89" i="1" s="1"/>
  <c r="AT100" i="1"/>
  <c r="AU100" i="1" s="1"/>
  <c r="AT21" i="1"/>
  <c r="AU21" i="1" s="1"/>
  <c r="AT42" i="1"/>
  <c r="AU42" i="1" s="1"/>
  <c r="AT131" i="1"/>
  <c r="AU131" i="1" s="1"/>
  <c r="AT77" i="1"/>
  <c r="AU77" i="1" s="1"/>
  <c r="AT124" i="1"/>
  <c r="AU124" i="1" s="1"/>
  <c r="AT110" i="1"/>
  <c r="AU110" i="1" s="1"/>
  <c r="AT36" i="1"/>
  <c r="AU36" i="1" s="1"/>
  <c r="AT60" i="1"/>
  <c r="AU60" i="1" s="1"/>
  <c r="AT143" i="1"/>
  <c r="AU143" i="1" s="1"/>
  <c r="AT74" i="1"/>
  <c r="AU74" i="1" s="1"/>
  <c r="AT12" i="1"/>
  <c r="AU12" i="1" s="1"/>
  <c r="AT38" i="1"/>
  <c r="AU38" i="1" s="1"/>
  <c r="AT125" i="1"/>
  <c r="AU125" i="1" s="1"/>
  <c r="AT136" i="1"/>
  <c r="AU136" i="1" s="1"/>
  <c r="AT59" i="1"/>
  <c r="AU59" i="1" s="1"/>
  <c r="AT160" i="1"/>
  <c r="AU160" i="1" s="1"/>
  <c r="AT201" i="1"/>
  <c r="AU201" i="1" s="1"/>
  <c r="AT122" i="1"/>
  <c r="AU122" i="1" s="1"/>
  <c r="AT94" i="1"/>
  <c r="AU94" i="1" s="1"/>
  <c r="AT50" i="1"/>
  <c r="AU50" i="1" s="1"/>
  <c r="AT116" i="1"/>
  <c r="AU116" i="1" s="1"/>
  <c r="AT115" i="1"/>
  <c r="AU115" i="1" s="1"/>
  <c r="AT193" i="1"/>
  <c r="AU193" i="1" s="1"/>
  <c r="AT118" i="1"/>
  <c r="AU118" i="1" s="1"/>
  <c r="AT82" i="1"/>
  <c r="AU82" i="1" s="1"/>
  <c r="AT35" i="1"/>
  <c r="AU35" i="1" s="1"/>
  <c r="AT48" i="1"/>
  <c r="AU48" i="1" s="1"/>
  <c r="AT171" i="1"/>
  <c r="AU171" i="1" s="1"/>
  <c r="AT113" i="1"/>
  <c r="AU113" i="1" s="1"/>
  <c r="AT85" i="1"/>
  <c r="AU85" i="1" s="1"/>
  <c r="AT32" i="1"/>
  <c r="AU32" i="1" s="1"/>
  <c r="AT79" i="1"/>
  <c r="AU79" i="1" s="1"/>
  <c r="AT27" i="1"/>
  <c r="AU27" i="1" s="1"/>
  <c r="AT98" i="1"/>
  <c r="AU98" i="1" s="1"/>
  <c r="AT146" i="1"/>
  <c r="AU146" i="1" s="1"/>
  <c r="AT109" i="1"/>
  <c r="AU109" i="1" s="1"/>
  <c r="AT65" i="1"/>
  <c r="AU65" i="1" s="1"/>
  <c r="C224" i="1"/>
  <c r="AT127" i="1"/>
  <c r="AU127" i="1" s="1"/>
  <c r="AT83" i="1"/>
  <c r="AU83" i="1" s="1"/>
  <c r="AT53" i="1"/>
  <c r="AU53" i="1" s="1"/>
  <c r="AT58" i="1"/>
  <c r="AU58" i="1" s="1"/>
  <c r="AT18" i="1"/>
  <c r="AU18" i="1" s="1"/>
  <c r="AT39" i="1"/>
  <c r="AU39" i="1" s="1"/>
  <c r="AT186" i="1"/>
  <c r="AU186" i="1" s="1"/>
  <c r="AT107" i="1"/>
  <c r="AU107" i="1" s="1"/>
  <c r="AT52" i="1"/>
  <c r="AU52" i="1" s="1"/>
  <c r="AT49" i="1"/>
  <c r="AU49" i="1" s="1"/>
  <c r="AT30" i="1"/>
  <c r="AU30" i="1" s="1"/>
  <c r="AT174" i="1"/>
  <c r="AU174" i="1" s="1"/>
  <c r="AT97" i="1"/>
  <c r="AU97" i="1" s="1"/>
  <c r="AT40" i="1"/>
  <c r="AU40" i="1" s="1"/>
  <c r="AT31" i="1"/>
  <c r="AU31" i="1" s="1"/>
  <c r="AT72" i="1"/>
  <c r="AU72" i="1" s="1"/>
  <c r="AT178" i="1"/>
  <c r="AU178" i="1" s="1"/>
  <c r="AT128" i="1"/>
  <c r="AU128" i="1" s="1"/>
  <c r="AT101" i="1"/>
  <c r="AU101" i="1" s="1"/>
  <c r="AT75" i="1"/>
  <c r="AU75" i="1" s="1"/>
  <c r="AT54" i="1"/>
  <c r="AU54" i="1" s="1"/>
  <c r="AT166" i="1"/>
  <c r="AU166" i="1" s="1"/>
  <c r="AT15" i="1"/>
  <c r="AU15" i="1" s="1"/>
  <c r="AT154" i="1"/>
  <c r="AU154" i="1" s="1"/>
  <c r="AT167" i="1"/>
  <c r="AU167" i="1" s="1"/>
  <c r="AT23" i="1"/>
  <c r="AU23" i="1" s="1"/>
  <c r="AT208" i="1"/>
  <c r="AU208" i="1" s="1"/>
  <c r="AT211" i="1"/>
  <c r="AU211" i="1" s="1"/>
  <c r="AT220" i="1"/>
  <c r="AU220" i="1" s="1"/>
  <c r="AT218" i="1"/>
  <c r="AU218" i="1" s="1"/>
  <c r="AT205" i="1"/>
  <c r="AU205" i="1" s="1"/>
  <c r="AT202" i="1"/>
  <c r="AU202" i="1" s="1"/>
  <c r="AT199" i="1"/>
  <c r="AU199" i="1" s="1"/>
  <c r="AT197" i="1"/>
  <c r="AU197" i="1" s="1"/>
  <c r="AT194" i="1"/>
  <c r="AU194" i="1" s="1"/>
  <c r="AT192" i="1"/>
  <c r="AU192" i="1" s="1"/>
  <c r="AT189" i="1"/>
  <c r="AU189" i="1" s="1"/>
  <c r="AT184" i="1"/>
  <c r="AU184" i="1" s="1"/>
  <c r="AT181" i="1"/>
  <c r="AU181" i="1" s="1"/>
  <c r="AT179" i="1"/>
  <c r="AU179" i="1" s="1"/>
  <c r="AT176" i="1"/>
  <c r="AU176" i="1" s="1"/>
  <c r="AT212" i="1"/>
  <c r="AU212" i="1" s="1"/>
  <c r="AT214" i="1"/>
  <c r="AU214" i="1" s="1"/>
  <c r="AT204" i="1"/>
  <c r="AU204" i="1" s="1"/>
  <c r="AT159" i="1"/>
  <c r="AU159" i="1" s="1"/>
  <c r="AT141" i="1"/>
  <c r="AU141" i="1" s="1"/>
  <c r="AT203" i="1"/>
  <c r="AU203" i="1" s="1"/>
  <c r="AT198" i="1"/>
  <c r="AU198" i="1" s="1"/>
  <c r="AT195" i="1"/>
  <c r="AU195" i="1" s="1"/>
  <c r="AT191" i="1"/>
  <c r="AU191" i="1" s="1"/>
  <c r="AT187" i="1"/>
  <c r="AU187" i="1" s="1"/>
  <c r="AT183" i="1"/>
  <c r="AU183" i="1" s="1"/>
  <c r="AT180" i="1"/>
  <c r="AU180" i="1" s="1"/>
  <c r="AT175" i="1"/>
  <c r="AU175" i="1" s="1"/>
  <c r="AT169" i="1"/>
  <c r="AU169" i="1" s="1"/>
  <c r="AT162" i="1"/>
  <c r="AU162" i="1" s="1"/>
  <c r="AT158" i="1"/>
  <c r="AU158" i="1" s="1"/>
  <c r="AT151" i="1"/>
  <c r="AU151" i="1" s="1"/>
  <c r="AT144" i="1"/>
  <c r="AU144" i="1" s="1"/>
  <c r="AT140" i="1"/>
  <c r="AU140" i="1" s="1"/>
  <c r="AT210" i="1"/>
  <c r="AU210" i="1" s="1"/>
  <c r="AT217" i="1"/>
  <c r="AU217" i="1" s="1"/>
  <c r="AT216" i="1"/>
  <c r="AU216" i="1" s="1"/>
  <c r="AT165" i="1"/>
  <c r="AU165" i="1" s="1"/>
  <c r="AT147" i="1"/>
  <c r="AU147" i="1" s="1"/>
  <c r="AT168" i="1"/>
  <c r="AU168" i="1" s="1"/>
  <c r="AT150" i="1"/>
  <c r="AU150" i="1" s="1"/>
  <c r="AT219" i="1"/>
  <c r="AU219" i="1" s="1"/>
  <c r="AT185" i="1"/>
  <c r="AU185" i="1" s="1"/>
  <c r="AT173" i="1"/>
  <c r="AU173" i="1" s="1"/>
  <c r="AT163" i="1"/>
  <c r="AU163" i="1" s="1"/>
  <c r="AT152" i="1"/>
  <c r="AU152" i="1" s="1"/>
  <c r="AT46" i="1"/>
  <c r="AU46" i="1" s="1"/>
  <c r="AT37" i="1"/>
  <c r="AU37" i="1" s="1"/>
  <c r="AT28" i="1"/>
  <c r="AU28" i="1" s="1"/>
  <c r="AT17" i="1"/>
  <c r="AU17" i="1" s="1"/>
  <c r="AT10" i="1"/>
  <c r="AU10" i="1" s="1"/>
  <c r="AT70" i="1"/>
  <c r="AU70" i="1" s="1"/>
  <c r="AT25" i="1"/>
  <c r="AU25" i="1" s="1"/>
  <c r="AT14" i="1"/>
  <c r="AU14" i="1" s="1"/>
  <c r="AT200" i="1"/>
  <c r="AU200" i="1" s="1"/>
  <c r="AT170" i="1"/>
  <c r="AU170" i="1" s="1"/>
  <c r="AT129" i="1"/>
  <c r="AU129" i="1" s="1"/>
  <c r="AT120" i="1"/>
  <c r="AU120" i="1" s="1"/>
  <c r="AT111" i="1"/>
  <c r="AU111" i="1" s="1"/>
  <c r="AT102" i="1"/>
  <c r="AU102" i="1" s="1"/>
  <c r="AT93" i="1"/>
  <c r="AU93" i="1" s="1"/>
  <c r="AT84" i="1"/>
  <c r="AU84" i="1" s="1"/>
  <c r="AT67" i="1"/>
  <c r="AU67" i="1" s="1"/>
  <c r="AT61" i="1"/>
  <c r="AU61" i="1" s="1"/>
  <c r="AT55" i="1"/>
  <c r="AU55" i="1" s="1"/>
  <c r="AT20" i="1"/>
  <c r="AU20" i="1" s="1"/>
  <c r="AT13" i="1"/>
  <c r="AU13" i="1" s="1"/>
  <c r="AT6" i="1"/>
  <c r="AU6" i="1" s="1"/>
  <c r="AT3" i="1"/>
  <c r="AU3" i="1" s="1"/>
  <c r="AT26" i="1"/>
  <c r="AU26" i="1" s="1"/>
  <c r="AT5" i="1"/>
  <c r="AU5" i="1" s="1"/>
  <c r="AT142" i="1"/>
  <c r="AU142" i="1" s="1"/>
  <c r="AT105" i="1"/>
  <c r="AU105" i="1" s="1"/>
  <c r="AT96" i="1"/>
  <c r="AU96" i="1" s="1"/>
  <c r="AT196" i="1"/>
  <c r="AU196" i="1" s="1"/>
  <c r="AT138" i="1"/>
  <c r="AU138" i="1" s="1"/>
  <c r="AT19" i="1"/>
  <c r="AU19" i="1" s="1"/>
  <c r="AT153" i="1"/>
  <c r="AU153" i="1" s="1"/>
  <c r="AT78" i="1"/>
  <c r="AU78" i="1" s="1"/>
  <c r="AT7" i="1"/>
  <c r="AU7" i="1" s="1"/>
  <c r="AT4" i="1"/>
  <c r="AU4" i="1" s="1"/>
  <c r="AT135" i="1"/>
  <c r="AU135" i="1" s="1"/>
  <c r="AT126" i="1"/>
  <c r="AU126" i="1" s="1"/>
  <c r="AT117" i="1"/>
  <c r="AU117" i="1" s="1"/>
  <c r="AT108" i="1"/>
  <c r="AU108" i="1" s="1"/>
  <c r="AT99" i="1"/>
  <c r="AU99" i="1" s="1"/>
  <c r="AT90" i="1"/>
  <c r="AU90" i="1" s="1"/>
  <c r="AT81" i="1"/>
  <c r="AU81" i="1" s="1"/>
  <c r="AT73" i="1"/>
  <c r="AU73" i="1" s="1"/>
  <c r="AT8" i="1"/>
  <c r="AU8" i="1" s="1"/>
  <c r="AT132" i="1"/>
  <c r="AU132" i="1" s="1"/>
  <c r="AT188" i="1"/>
  <c r="AU188" i="1" s="1"/>
  <c r="AT177" i="1"/>
  <c r="AU177" i="1" s="1"/>
  <c r="AT156" i="1"/>
  <c r="AU156" i="1" s="1"/>
  <c r="AT145" i="1"/>
  <c r="AU145" i="1" s="1"/>
  <c r="AT123" i="1"/>
  <c r="AU123" i="1" s="1"/>
  <c r="AT114" i="1"/>
  <c r="AU114" i="1" s="1"/>
  <c r="AT87" i="1"/>
  <c r="AU87" i="1" s="1"/>
  <c r="AT134" i="1"/>
  <c r="AU134" i="1" s="1"/>
  <c r="AT64" i="1"/>
  <c r="AU64" i="1" s="1"/>
  <c r="AT11" i="1"/>
  <c r="AU11" i="1" s="1"/>
  <c r="AT43" i="1"/>
  <c r="AU43" i="1" s="1"/>
  <c r="AT51" i="1"/>
  <c r="AU51" i="1" s="1"/>
  <c r="AT80" i="1"/>
  <c r="AU80" i="1" s="1"/>
  <c r="AT182" i="1"/>
  <c r="AU182" i="1" s="1"/>
  <c r="AT130" i="1"/>
  <c r="AU130" i="1" s="1"/>
  <c r="AT103" i="1"/>
  <c r="AU103" i="1" s="1"/>
  <c r="AT76" i="1"/>
  <c r="AU76" i="1" s="1"/>
  <c r="AT24" i="1"/>
  <c r="AU24" i="1" s="1"/>
  <c r="AT88" i="1"/>
  <c r="AU88" i="1" s="1"/>
  <c r="AT45" i="1"/>
  <c r="AU45" i="1" s="1"/>
  <c r="AT164" i="1"/>
  <c r="AU164" i="1" s="1"/>
  <c r="AT148" i="1"/>
  <c r="AU148" i="1" s="1"/>
  <c r="AT119" i="1"/>
  <c r="AU119" i="1" s="1"/>
  <c r="AT92" i="1"/>
  <c r="AU92" i="1" s="1"/>
  <c r="AT66" i="1"/>
  <c r="AU66" i="1" s="1"/>
  <c r="AT44" i="1"/>
  <c r="AU44" i="1" s="1"/>
  <c r="AT71" i="1"/>
  <c r="AU71" i="1" s="1"/>
  <c r="AT190" i="1"/>
  <c r="AU190" i="1" s="1"/>
  <c r="AT133" i="1"/>
  <c r="AU133" i="1" s="1"/>
  <c r="AT16" i="1"/>
  <c r="AU16" i="1" s="1"/>
  <c r="AT149" i="1"/>
  <c r="AU149" i="1" s="1"/>
  <c r="AT34" i="1"/>
  <c r="AU34" i="1" s="1"/>
  <c r="AT221" i="1" l="1"/>
  <c r="AU221" i="1"/>
</calcChain>
</file>

<file path=xl/sharedStrings.xml><?xml version="1.0" encoding="utf-8"?>
<sst xmlns="http://schemas.openxmlformats.org/spreadsheetml/2006/main" count="1714" uniqueCount="260">
  <si>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</si>
  <si>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</si>
  <si>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</si>
  <si>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</si>
  <si>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</si>
  <si>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</si>
  <si>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</si>
  <si>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</si>
  <si>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</si>
  <si>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</si>
  <si>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</si>
  <si>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</si>
  <si>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</si>
  <si>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</si>
  <si>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</si>
  <si>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</si>
  <si>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</si>
  <si>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</si>
  <si>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</si>
  <si>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</si>
  <si>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</si>
  <si>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</si>
  <si>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</si>
  <si>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</si>
  <si>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</si>
  <si>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</si>
  <si>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</si>
  <si>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</si>
  <si>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</si>
  <si>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</si>
  <si>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</si>
  <si>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</si>
  <si>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</si>
  <si>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</si>
  <si>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</si>
  <si>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</si>
  <si>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</si>
  <si>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</si>
  <si>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</si>
  <si>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</si>
  <si>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</si>
  <si>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</si>
  <si>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</si>
  <si>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</si>
  <si>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</si>
  <si>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</si>
  <si>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</si>
  <si>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</si>
  <si>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</si>
  <si>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05-0019-000</t>
  </si>
  <si>
    <t>JEPMA/DANIEL J &amp; DAWN L</t>
  </si>
  <si>
    <t>28916 SOUTH SHORE DRIVE</t>
  </si>
  <si>
    <t>STARBUCK MN 56381</t>
  </si>
  <si>
    <t>SWNW</t>
  </si>
  <si>
    <t>4</t>
  </si>
  <si>
    <t>122</t>
  </si>
  <si>
    <t>40</t>
  </si>
  <si>
    <t>NWSW</t>
  </si>
  <si>
    <t>NESW</t>
  </si>
  <si>
    <t>SESW</t>
  </si>
  <si>
    <t>05-0020-000</t>
  </si>
  <si>
    <t>ANDREWS ETAL/DEBRA D</t>
  </si>
  <si>
    <t>13543 DAN PATCH DRIVE</t>
  </si>
  <si>
    <t>SAVAGE MN 55378</t>
  </si>
  <si>
    <t>SWSW</t>
  </si>
  <si>
    <t>05-0020-100</t>
  </si>
  <si>
    <t>ANDREWS/DEBRA &amp; PETER</t>
  </si>
  <si>
    <t>05-0021-000</t>
  </si>
  <si>
    <t>BOUTA/MICHELLE F</t>
  </si>
  <si>
    <t>507 16TH STREET SOUTH</t>
  </si>
  <si>
    <t>BENSON MN 56215</t>
  </si>
  <si>
    <t>NWNE</t>
  </si>
  <si>
    <t>5</t>
  </si>
  <si>
    <t>NENE</t>
  </si>
  <si>
    <t>SENE</t>
  </si>
  <si>
    <t>SWNE</t>
  </si>
  <si>
    <t>NWSE</t>
  </si>
  <si>
    <t>NESE</t>
  </si>
  <si>
    <t>05-0022-000</t>
  </si>
  <si>
    <t>DOYLE/ROBERT W &amp; MONICA M/TRUS</t>
  </si>
  <si>
    <t>830 60TH STREET NW</t>
  </si>
  <si>
    <t>DANVERS MN 56231</t>
  </si>
  <si>
    <t>NWNW</t>
  </si>
  <si>
    <t>NENW</t>
  </si>
  <si>
    <t>SENW</t>
  </si>
  <si>
    <t>05-0023-000</t>
  </si>
  <si>
    <t>CAMERON/DANIEL J</t>
  </si>
  <si>
    <t>5 BRENTWOOD CIRCLE</t>
  </si>
  <si>
    <t>SESE</t>
  </si>
  <si>
    <t>SWSE</t>
  </si>
  <si>
    <t>05-0024-000</t>
  </si>
  <si>
    <t>KENT/JOHN/ETAL</t>
  </si>
  <si>
    <t>112 20TH STREET SW</t>
  </si>
  <si>
    <t>6</t>
  </si>
  <si>
    <t>05-0027-000</t>
  </si>
  <si>
    <t>SPRING VALLEY FARMS LLP</t>
  </si>
  <si>
    <t>28494 US HWY 59</t>
  </si>
  <si>
    <t>MORRIS MN 56267</t>
  </si>
  <si>
    <t>7</t>
  </si>
  <si>
    <t>05-0028-000</t>
  </si>
  <si>
    <t>05-0029-000</t>
  </si>
  <si>
    <t>05-0029-100</t>
  </si>
  <si>
    <t>RAZINK FAMILY REV TRUST</t>
  </si>
  <si>
    <t>710 60TH STREET NW</t>
  </si>
  <si>
    <t>CLONTARF MN 56226</t>
  </si>
  <si>
    <t>05-0030-000</t>
  </si>
  <si>
    <t>HANSON FAM FARM LT.PART.LLLP</t>
  </si>
  <si>
    <t>19826 SUNNYVIEW DRIVE</t>
  </si>
  <si>
    <t>GLENWOOD MN 56334</t>
  </si>
  <si>
    <t>8</t>
  </si>
  <si>
    <t>05-0030-100</t>
  </si>
  <si>
    <t>REARDON/JOHN</t>
  </si>
  <si>
    <t>PO BOX 312</t>
  </si>
  <si>
    <t>05-0031-000</t>
  </si>
  <si>
    <t>BRANDT/CHARLES/ETAL</t>
  </si>
  <si>
    <t>261 HWY 29 NE</t>
  </si>
  <si>
    <t>05-0032-000</t>
  </si>
  <si>
    <t>BRANDT/RICHARD</t>
  </si>
  <si>
    <t>650 60TH STREET NW</t>
  </si>
  <si>
    <t>05-0033-000</t>
  </si>
  <si>
    <t>05-0034-000</t>
  </si>
  <si>
    <t>BENOIT/MOLLY/ETAL</t>
  </si>
  <si>
    <t>1209 PACIFIC AVENUE PO BOX 188</t>
  </si>
  <si>
    <t>9</t>
  </si>
  <si>
    <t>05-0034-100</t>
  </si>
  <si>
    <t>AHRNDT/ALLISON/ETAL</t>
  </si>
  <si>
    <t>PO BOX 233</t>
  </si>
  <si>
    <t>05-0035-000</t>
  </si>
  <si>
    <t>MEIERDING/TERRY</t>
  </si>
  <si>
    <t>37605 300TH STREET</t>
  </si>
  <si>
    <t>16</t>
  </si>
  <si>
    <t>05-0035-100</t>
  </si>
  <si>
    <t>05-0068-000</t>
  </si>
  <si>
    <t>KLUCAS/WILLIAM R &amp; CHARLENE</t>
  </si>
  <si>
    <t>309 13TH STREET SOUTH</t>
  </si>
  <si>
    <t>05-0069-000</t>
  </si>
  <si>
    <t>ASCHEMAN/LARRY/&amp; C HOEFER</t>
  </si>
  <si>
    <t>PO BOX 1712</t>
  </si>
  <si>
    <t>WILLMAR MN 56201</t>
  </si>
  <si>
    <t>05-0070-000</t>
  </si>
  <si>
    <t>SMJJ LIVING TRUST</t>
  </si>
  <si>
    <t>PO BOX 308</t>
  </si>
  <si>
    <t>17</t>
  </si>
  <si>
    <t>05-0071-000</t>
  </si>
  <si>
    <t>LANGAN/JEANNE/ETAL</t>
  </si>
  <si>
    <t>370 WOODBRIDGE AVENUE</t>
  </si>
  <si>
    <t>BUFFALO NY 14214</t>
  </si>
  <si>
    <t>05-0072-000</t>
  </si>
  <si>
    <t>LANGAN/MICHAEL J</t>
  </si>
  <si>
    <t>870 40TH STREET NW</t>
  </si>
  <si>
    <t>05-0073-000</t>
  </si>
  <si>
    <t>LANGAN/PATRICK J</t>
  </si>
  <si>
    <t>405 MEADOW LANE</t>
  </si>
  <si>
    <t>05-0074-000</t>
  </si>
  <si>
    <t>COMMERFORD/ROBERT/LIVING TR</t>
  </si>
  <si>
    <t>145 100TH AVENUE NW</t>
  </si>
  <si>
    <t>18</t>
  </si>
  <si>
    <t>05-0075-000</t>
  </si>
  <si>
    <t>05-0076-000</t>
  </si>
  <si>
    <t>HALVORSON/AMANDA/&amp;AMBER MAROHL</t>
  </si>
  <si>
    <t>700 17TH STREET SOUTH</t>
  </si>
  <si>
    <t>05-0077-000</t>
  </si>
  <si>
    <t>MEIERDING JR TRUST/ELMER L</t>
  </si>
  <si>
    <t>05-0078-000</t>
  </si>
  <si>
    <t>LANGAN/JOSEPH/ETAL</t>
  </si>
  <si>
    <t>855 50TH STREET NW</t>
  </si>
  <si>
    <t>19</t>
  </si>
  <si>
    <t>05-0079-000</t>
  </si>
  <si>
    <t>MEIERDING/KATHLEEN A/TRUST</t>
  </si>
  <si>
    <t>05-0080-000</t>
  </si>
  <si>
    <t>KLUCAS/EMMETT &amp; TAMI</t>
  </si>
  <si>
    <t>455 HWY 29 NE</t>
  </si>
  <si>
    <t>05-0081-000</t>
  </si>
  <si>
    <t>RODAHL/SANDRA &amp; ROBERT</t>
  </si>
  <si>
    <t>911 28TH AVENUE NE</t>
  </si>
  <si>
    <t>ABERDEEN SD 57401</t>
  </si>
  <si>
    <t>05-0082-000</t>
  </si>
  <si>
    <t>SYLTE/LEONARD V</t>
  </si>
  <si>
    <t>PO BOX 111240</t>
  </si>
  <si>
    <t>05-0083-000</t>
  </si>
  <si>
    <t>05-0084-000</t>
  </si>
  <si>
    <t>LANGAN/PATRICK J &amp; MARY K W</t>
  </si>
  <si>
    <t>05-0085-000</t>
  </si>
  <si>
    <t>NAGLER/DAVID &amp; JOCILE</t>
  </si>
  <si>
    <t>140 80TH AVENUE NW</t>
  </si>
  <si>
    <t>05-0086-000</t>
  </si>
  <si>
    <t>05-0087-000</t>
  </si>
  <si>
    <t>20</t>
  </si>
  <si>
    <t>05-0087-100</t>
  </si>
  <si>
    <t>BRANDT/ROBERT &amp; BARBARA A</t>
  </si>
  <si>
    <t>605 50TH STREET NW</t>
  </si>
  <si>
    <t>05-0088-000</t>
  </si>
  <si>
    <t>05-0089-000</t>
  </si>
  <si>
    <t>05-0089-100</t>
  </si>
  <si>
    <t>05-0090-000</t>
  </si>
  <si>
    <t>ASCHEMAN/WAYNE &amp; DONNA</t>
  </si>
  <si>
    <t>610 40TH STREET NW</t>
  </si>
  <si>
    <t>05-0090-100</t>
  </si>
  <si>
    <t>05-0091-000</t>
  </si>
  <si>
    <t>21</t>
  </si>
  <si>
    <t>LOT 1NE</t>
  </si>
  <si>
    <t>05-0091-100</t>
  </si>
  <si>
    <t>SANDERS/JUSTIN J &amp; REBECCA A</t>
  </si>
  <si>
    <t>525 50TH STREET NW</t>
  </si>
  <si>
    <t>05-0092-000</t>
  </si>
  <si>
    <t>05-0093-000</t>
  </si>
  <si>
    <t>05-0094-000</t>
  </si>
  <si>
    <t>05-0128-000</t>
  </si>
  <si>
    <t>28</t>
  </si>
  <si>
    <t>05-0129-000</t>
  </si>
  <si>
    <t>BAILEY/JEROME B &amp; VICTORIA L.</t>
  </si>
  <si>
    <t>551 40TH STREEET NW</t>
  </si>
  <si>
    <t>05-0129-100</t>
  </si>
  <si>
    <t>SCHMIDT/RANDY J &amp; JONELL E</t>
  </si>
  <si>
    <t>380 55TH AVENUE NW</t>
  </si>
  <si>
    <t>05-0135-000</t>
  </si>
  <si>
    <t>LIYCHIK/JOHN &amp; TANYA</t>
  </si>
  <si>
    <t>5730 162ND LANE NW</t>
  </si>
  <si>
    <t>RAMSEY MN 55303</t>
  </si>
  <si>
    <t>29</t>
  </si>
  <si>
    <t>05-0136-000</t>
  </si>
  <si>
    <t>05-0137-000</t>
  </si>
  <si>
    <t>05-0142-000</t>
  </si>
  <si>
    <t>30</t>
  </si>
  <si>
    <t>05-0143-000</t>
  </si>
  <si>
    <t>05-0144-000</t>
  </si>
  <si>
    <t>05-0144-100</t>
  </si>
  <si>
    <t>16-0198-000</t>
  </si>
  <si>
    <t>32</t>
  </si>
  <si>
    <t>123</t>
  </si>
  <si>
    <t>16-0199-000</t>
  </si>
  <si>
    <t>19-0049-000</t>
  </si>
  <si>
    <t>COMMERFORD/ROBERT/LIVING TRT &amp;</t>
  </si>
  <si>
    <t>13</t>
  </si>
  <si>
    <t>41</t>
  </si>
  <si>
    <t>40TH ST NW</t>
  </si>
  <si>
    <t>50TH ST NW</t>
  </si>
  <si>
    <t>55TH AVE NW</t>
  </si>
  <si>
    <t>60TH AVE NW</t>
  </si>
  <si>
    <t>70TH AVE NW</t>
  </si>
  <si>
    <t>70TH ST NW</t>
  </si>
  <si>
    <t>80TH ST NW</t>
  </si>
  <si>
    <t>CR 15 NW</t>
  </si>
  <si>
    <t>CR 22 NW</t>
  </si>
  <si>
    <t>CR 57 NW</t>
  </si>
  <si>
    <t>MN HWY 9 NW</t>
  </si>
  <si>
    <t>TOTAL WATERSHED ACRES:</t>
  </si>
  <si>
    <t>STATE HWYS</t>
  </si>
  <si>
    <t>CLONTARF TOWNSHIP RDS</t>
  </si>
  <si>
    <t>COUNTY RDS</t>
  </si>
  <si>
    <t>NASHVILLE TN 37222</t>
  </si>
  <si>
    <t>1000 HIGHWAY 10 WEST</t>
  </si>
  <si>
    <t>DETROIT LAKES MN 56501</t>
  </si>
  <si>
    <t>CITY OF CLONTARF</t>
  </si>
  <si>
    <t>.</t>
  </si>
  <si>
    <t>33321 STATE HWY 9</t>
  </si>
  <si>
    <t>BOUTA/DANIEL JOSEPH</t>
  </si>
  <si>
    <t>CLONTARF TWP C/O ANNE SCHIRMER P.O. BOX 347</t>
  </si>
  <si>
    <t>PO BOX 241, 1635 HOBAN AVENUE</t>
  </si>
  <si>
    <t>PO BOX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</si>
</sst>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#,##0.00"/>
    <numFmt numFmtId="165" formatCode="#,##0.0000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0" fontId="4" fillId="9" borderId="0" applyNumberFormat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4" fontId="4" fillId="0" borderId="0" xfId="1" applyNumberFormat="1" applyFill="1" applyAlignment="1">
      <alignment horizontal="center"/>
    </xf>
  </cellXfs>
  <cellStyles count="3">
    <cellStyle name="Bad" xfId="1" builtinId="27"/>
    <cellStyle name="Currency" xfId="2" builtinId="4"/>
    <cellStyle name="Normal" xfId="0" builtinId="0"/>
  </cellStyles>
  <dxfs count="2"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24"/>
  <sheetViews>
    <sheetView tabSelected="1" topLeftCell="AG201" zoomScaleNormal="100" workbookViewId="0">
      <selection activeCell="AU210" sqref="AU210:AU212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0.6640625" style="1" customWidth="1"/>
    <col min="4" max="4" width="25.6640625" style="1" customWidth="1"/>
    <col min="5" max="5" width="20.6640625" style="1" customWidth="1"/>
    <col min="6" max="8" width="9.6640625" style="1" customWidth="1"/>
    <col min="9" max="12" width="17.6640625" style="2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0" width="17.6640625" style="2" hidden="1" customWidth="1"/>
    <col min="31" max="31" width="17.6640625" style="2" customWidth="1"/>
    <col min="32" max="32" width="17.6640625" style="5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customWidth="1"/>
    <col min="38" max="38" width="17.6640625" style="5" customWidth="1"/>
    <col min="39" max="39" width="17.6640625" style="3" customWidth="1"/>
    <col min="40" max="40" width="17.6640625" style="5" customWidth="1"/>
    <col min="41" max="41" width="17.6640625" style="2" customWidth="1"/>
    <col min="42" max="42" width="17.6640625" style="5" customWidth="1"/>
    <col min="43" max="43" width="17.6640625" style="2" customWidth="1"/>
    <col min="44" max="44" width="17.6640625" style="2" hidden="1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30">
        <v>3112.8</v>
      </c>
      <c r="AN1" s="30">
        <v>5188</v>
      </c>
      <c r="AP1" s="5" t="s">
        <v>0</v>
      </c>
      <c r="AU1" s="5" t="s">
        <v>1</v>
      </c>
    </row>
    <row r="2" spans="1:47" ht="68.099999999999994" customHeight="1" x14ac:dyDescent="0.3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3" t="s">
        <v>14</v>
      </c>
      <c r="N2" s="14" t="s">
        <v>15</v>
      </c>
      <c r="O2" s="12" t="s">
        <v>16</v>
      </c>
      <c r="P2" s="15" t="s">
        <v>17</v>
      </c>
      <c r="Q2" s="12" t="s">
        <v>18</v>
      </c>
      <c r="R2" s="16" t="s">
        <v>19</v>
      </c>
      <c r="S2" s="12" t="s">
        <v>20</v>
      </c>
      <c r="T2" s="17" t="s">
        <v>21</v>
      </c>
      <c r="U2" s="12" t="s">
        <v>22</v>
      </c>
      <c r="V2" s="12" t="s">
        <v>23</v>
      </c>
      <c r="W2" s="12" t="s">
        <v>24</v>
      </c>
      <c r="X2" s="12" t="s">
        <v>25</v>
      </c>
      <c r="Y2" s="12" t="s">
        <v>26</v>
      </c>
      <c r="Z2" s="18" t="s">
        <v>27</v>
      </c>
      <c r="AA2" s="12" t="s">
        <v>28</v>
      </c>
      <c r="AB2" s="19" t="s">
        <v>29</v>
      </c>
      <c r="AC2" s="12" t="s">
        <v>30</v>
      </c>
      <c r="AD2" s="12" t="s">
        <v>31</v>
      </c>
      <c r="AE2" s="12" t="s">
        <v>32</v>
      </c>
      <c r="AF2" s="12" t="s">
        <v>33</v>
      </c>
      <c r="AG2" s="18" t="s">
        <v>34</v>
      </c>
      <c r="AH2" s="12" t="s">
        <v>35</v>
      </c>
      <c r="AI2" s="12" t="s">
        <v>36</v>
      </c>
      <c r="AJ2" s="12" t="s">
        <v>37</v>
      </c>
      <c r="AK2" s="13" t="s">
        <v>38</v>
      </c>
      <c r="AL2" s="12" t="s">
        <v>39</v>
      </c>
      <c r="AM2" s="13" t="s">
        <v>40</v>
      </c>
      <c r="AN2" s="12" t="s">
        <v>41</v>
      </c>
      <c r="AO2" s="12" t="s">
        <v>42</v>
      </c>
      <c r="AP2" s="12" t="s">
        <v>43</v>
      </c>
      <c r="AQ2" s="12" t="s">
        <v>44</v>
      </c>
      <c r="AR2" s="12" t="s">
        <v>45</v>
      </c>
      <c r="AS2" s="12" t="s">
        <v>46</v>
      </c>
      <c r="AT2" s="12" t="s">
        <v>47</v>
      </c>
      <c r="AU2" s="12" t="s">
        <v>48</v>
      </c>
    </row>
    <row r="3" spans="1:47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57</v>
      </c>
      <c r="F3" s="1" t="s">
        <v>54</v>
      </c>
      <c r="G3" s="1" t="s">
        <v>55</v>
      </c>
      <c r="H3" s="1" t="s">
        <v>56</v>
      </c>
      <c r="I3" s="2">
        <v>401.54902284899998</v>
      </c>
      <c r="J3" s="2">
        <v>5.4</v>
      </c>
      <c r="K3" s="2">
        <f t="shared" ref="K3:K66" si="0">SUM(N3,P3,R3,T3,V3,X3,Z3,AB3,AE3,AG3,AI3)</f>
        <v>0.02</v>
      </c>
      <c r="L3" s="2">
        <f t="shared" ref="L3:L66" si="1">SUM(M3,AD3,AK3,AM3,AO3,AQ3,AR3)</f>
        <v>0</v>
      </c>
      <c r="R3" s="7">
        <v>0.02</v>
      </c>
      <c r="S3" s="5">
        <v>13.87</v>
      </c>
      <c r="AL3" s="5" t="str">
        <f t="shared" ref="AL3:AL65" si="2">IF(AK3&gt;0,AK3*$AL$1,"")</f>
        <v/>
      </c>
      <c r="AN3" s="5" t="str">
        <f t="shared" ref="AN3:AN65" si="3">IF(AM3&gt;0,AM3*$AN$1,"")</f>
        <v/>
      </c>
      <c r="AP3" s="5" t="str">
        <f t="shared" ref="AP3:AP65" si="4">IF(AO3&gt;0,AO3*$AP$1,"")</f>
        <v/>
      </c>
      <c r="AS3" s="5">
        <f t="shared" ref="AS3:AS65" si="5">SUM(O3,Q3,S3,U3,W3,Y3,AA3,AC3,AF3,AH3,AJ3)</f>
        <v>13.87</v>
      </c>
      <c r="AT3" s="11">
        <f t="shared" ref="AT3:AT66" si="6">(AS3/$AS$221)*100</f>
        <v>2.1949823620790951E-4</v>
      </c>
      <c r="AU3" s="5">
        <f t="shared" ref="AU3:AU65" si="7">(AT3/100)*$AU$1</f>
        <v>0.21949823620790951</v>
      </c>
    </row>
    <row r="4" spans="1:47" x14ac:dyDescent="0.3">
      <c r="A4" s="1" t="s">
        <v>49</v>
      </c>
      <c r="B4" s="1" t="s">
        <v>50</v>
      </c>
      <c r="C4" s="1" t="s">
        <v>51</v>
      </c>
      <c r="D4" s="1" t="s">
        <v>52</v>
      </c>
      <c r="E4" s="1" t="s">
        <v>58</v>
      </c>
      <c r="F4" s="1" t="s">
        <v>54</v>
      </c>
      <c r="G4" s="1" t="s">
        <v>55</v>
      </c>
      <c r="H4" s="1" t="s">
        <v>56</v>
      </c>
      <c r="I4" s="2">
        <v>401.54902284899998</v>
      </c>
      <c r="J4" s="2">
        <v>38.35</v>
      </c>
      <c r="K4" s="2">
        <f t="shared" si="0"/>
        <v>0.11</v>
      </c>
      <c r="L4" s="2">
        <f t="shared" si="1"/>
        <v>0</v>
      </c>
      <c r="R4" s="7">
        <v>0.11</v>
      </c>
      <c r="S4" s="5">
        <v>76.284999999999997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76.284999999999997</v>
      </c>
      <c r="AT4" s="11">
        <f t="shared" si="6"/>
        <v>1.2072402991435023E-3</v>
      </c>
      <c r="AU4" s="5">
        <f t="shared" si="7"/>
        <v>1.2072402991435023</v>
      </c>
    </row>
    <row r="5" spans="1:47" x14ac:dyDescent="0.3">
      <c r="A5" s="1" t="s">
        <v>49</v>
      </c>
      <c r="B5" s="1" t="s">
        <v>50</v>
      </c>
      <c r="C5" s="1" t="s">
        <v>51</v>
      </c>
      <c r="D5" s="1" t="s">
        <v>52</v>
      </c>
      <c r="E5" s="1" t="s">
        <v>59</v>
      </c>
      <c r="F5" s="1" t="s">
        <v>54</v>
      </c>
      <c r="G5" s="1" t="s">
        <v>55</v>
      </c>
      <c r="H5" s="1" t="s">
        <v>56</v>
      </c>
      <c r="I5" s="2">
        <v>401.54902284899998</v>
      </c>
      <c r="J5" s="2">
        <v>34.6</v>
      </c>
      <c r="K5" s="2">
        <f t="shared" si="0"/>
        <v>10.08</v>
      </c>
      <c r="L5" s="2">
        <f t="shared" si="1"/>
        <v>0.82000000000000006</v>
      </c>
      <c r="P5" s="6">
        <v>8.9</v>
      </c>
      <c r="Q5" s="5">
        <v>10021.4</v>
      </c>
      <c r="R5" s="7">
        <v>1.18</v>
      </c>
      <c r="S5" s="5">
        <v>818.32999999999993</v>
      </c>
      <c r="AL5" s="5" t="str">
        <f t="shared" si="2"/>
        <v/>
      </c>
      <c r="AM5" s="3">
        <v>0.34</v>
      </c>
      <c r="AN5" s="5">
        <f t="shared" si="3"/>
        <v>1763.92</v>
      </c>
      <c r="AP5" s="5" t="str">
        <f t="shared" si="4"/>
        <v/>
      </c>
      <c r="AQ5" s="2">
        <v>0.48</v>
      </c>
      <c r="AS5" s="5">
        <f t="shared" si="5"/>
        <v>10839.73</v>
      </c>
      <c r="AT5" s="11">
        <f t="shared" si="6"/>
        <v>0.17154301485003337</v>
      </c>
      <c r="AU5" s="5">
        <f t="shared" si="7"/>
        <v>171.54301485003339</v>
      </c>
    </row>
    <row r="6" spans="1:47" x14ac:dyDescent="0.3">
      <c r="A6" s="1" t="s">
        <v>60</v>
      </c>
      <c r="B6" s="1" t="s">
        <v>61</v>
      </c>
      <c r="C6" s="1" t="s">
        <v>62</v>
      </c>
      <c r="D6" s="1" t="s">
        <v>63</v>
      </c>
      <c r="E6" s="1" t="s">
        <v>53</v>
      </c>
      <c r="F6" s="1" t="s">
        <v>54</v>
      </c>
      <c r="G6" s="1" t="s">
        <v>55</v>
      </c>
      <c r="H6" s="1" t="s">
        <v>56</v>
      </c>
      <c r="I6" s="2">
        <v>75.981709379199998</v>
      </c>
      <c r="J6" s="2">
        <v>6.51</v>
      </c>
      <c r="K6" s="2">
        <f t="shared" si="0"/>
        <v>0.44</v>
      </c>
      <c r="L6" s="2">
        <f t="shared" si="1"/>
        <v>0.28000000000000003</v>
      </c>
      <c r="P6" s="6">
        <v>0.01</v>
      </c>
      <c r="Q6" s="5">
        <v>19.704999999999998</v>
      </c>
      <c r="R6" s="7">
        <v>0.43</v>
      </c>
      <c r="S6" s="5">
        <v>412.63249999999999</v>
      </c>
      <c r="AL6" s="5" t="str">
        <f t="shared" si="2"/>
        <v/>
      </c>
      <c r="AM6" s="3">
        <v>0.09</v>
      </c>
      <c r="AN6" s="5">
        <f t="shared" si="3"/>
        <v>466.91999999999996</v>
      </c>
      <c r="AP6" s="5" t="str">
        <f t="shared" si="4"/>
        <v/>
      </c>
      <c r="AQ6" s="2">
        <v>0.19</v>
      </c>
      <c r="AS6" s="5">
        <f t="shared" si="5"/>
        <v>432.33749999999998</v>
      </c>
      <c r="AT6" s="11">
        <f t="shared" si="6"/>
        <v>6.84191194639777E-3</v>
      </c>
      <c r="AU6" s="5">
        <f t="shared" si="7"/>
        <v>6.8419119463977704</v>
      </c>
    </row>
    <row r="7" spans="1:47" x14ac:dyDescent="0.3">
      <c r="A7" s="1" t="s">
        <v>60</v>
      </c>
      <c r="B7" s="1" t="s">
        <v>61</v>
      </c>
      <c r="C7" s="1" t="s">
        <v>62</v>
      </c>
      <c r="D7" s="1" t="s">
        <v>63</v>
      </c>
      <c r="E7" s="1" t="s">
        <v>57</v>
      </c>
      <c r="F7" s="1" t="s">
        <v>54</v>
      </c>
      <c r="G7" s="1" t="s">
        <v>55</v>
      </c>
      <c r="H7" s="1" t="s">
        <v>56</v>
      </c>
      <c r="I7" s="2">
        <v>75.981709379199998</v>
      </c>
      <c r="J7" s="2">
        <v>30.71</v>
      </c>
      <c r="K7" s="2">
        <f t="shared" si="0"/>
        <v>28.58</v>
      </c>
      <c r="L7" s="2">
        <f t="shared" si="1"/>
        <v>1.27</v>
      </c>
      <c r="P7" s="6">
        <v>14.83</v>
      </c>
      <c r="Q7" s="5">
        <v>16698.580000000002</v>
      </c>
      <c r="R7" s="7">
        <v>13.75</v>
      </c>
      <c r="S7" s="5">
        <v>9535.625</v>
      </c>
      <c r="AL7" s="5" t="str">
        <f t="shared" si="2"/>
        <v/>
      </c>
      <c r="AM7" s="3">
        <v>0.49</v>
      </c>
      <c r="AN7" s="5">
        <f t="shared" si="3"/>
        <v>2542.12</v>
      </c>
      <c r="AP7" s="5" t="str">
        <f t="shared" si="4"/>
        <v/>
      </c>
      <c r="AQ7" s="2">
        <v>0.78</v>
      </c>
      <c r="AS7" s="5">
        <f t="shared" si="5"/>
        <v>26234.205000000002</v>
      </c>
      <c r="AT7" s="11">
        <f t="shared" si="6"/>
        <v>0.41516667093127052</v>
      </c>
      <c r="AU7" s="5">
        <f t="shared" si="7"/>
        <v>415.16667093127052</v>
      </c>
    </row>
    <row r="8" spans="1:47" x14ac:dyDescent="0.3">
      <c r="A8" s="1" t="s">
        <v>60</v>
      </c>
      <c r="B8" s="1" t="s">
        <v>61</v>
      </c>
      <c r="C8" s="1" t="s">
        <v>62</v>
      </c>
      <c r="D8" s="1" t="s">
        <v>63</v>
      </c>
      <c r="E8" s="1" t="s">
        <v>64</v>
      </c>
      <c r="F8" s="1" t="s">
        <v>54</v>
      </c>
      <c r="G8" s="1" t="s">
        <v>55</v>
      </c>
      <c r="H8" s="1" t="s">
        <v>56</v>
      </c>
      <c r="I8" s="2">
        <v>75.981709379199998</v>
      </c>
      <c r="J8" s="2">
        <v>35.340000000000003</v>
      </c>
      <c r="K8" s="2">
        <f t="shared" si="0"/>
        <v>33.049999999999997</v>
      </c>
      <c r="L8" s="2">
        <f t="shared" si="1"/>
        <v>2.2799999999999998</v>
      </c>
      <c r="P8" s="6">
        <v>23.64</v>
      </c>
      <c r="Q8" s="5">
        <v>26697.46</v>
      </c>
      <c r="R8" s="7">
        <v>9.4</v>
      </c>
      <c r="S8" s="5">
        <v>6518.9000000000005</v>
      </c>
      <c r="AB8" s="10">
        <v>0.01</v>
      </c>
      <c r="AC8" s="5">
        <v>0.74900000000000011</v>
      </c>
      <c r="AL8" s="5" t="str">
        <f t="shared" si="2"/>
        <v/>
      </c>
      <c r="AM8" s="3">
        <v>0.85</v>
      </c>
      <c r="AN8" s="5">
        <f t="shared" si="3"/>
        <v>4409.8</v>
      </c>
      <c r="AP8" s="5" t="str">
        <f t="shared" si="4"/>
        <v/>
      </c>
      <c r="AQ8" s="2">
        <v>1.43</v>
      </c>
      <c r="AS8" s="5">
        <f t="shared" si="5"/>
        <v>33217.109000000004</v>
      </c>
      <c r="AT8" s="11">
        <f t="shared" si="6"/>
        <v>0.52567388878340859</v>
      </c>
      <c r="AU8" s="5">
        <f t="shared" si="7"/>
        <v>525.67388878340864</v>
      </c>
    </row>
    <row r="9" spans="1:47" x14ac:dyDescent="0.3">
      <c r="A9" s="1" t="s">
        <v>65</v>
      </c>
      <c r="B9" s="1" t="s">
        <v>66</v>
      </c>
      <c r="C9" s="1" t="s">
        <v>62</v>
      </c>
      <c r="D9" s="1" t="s">
        <v>63</v>
      </c>
      <c r="E9" s="1" t="s">
        <v>64</v>
      </c>
      <c r="F9" s="1" t="s">
        <v>54</v>
      </c>
      <c r="G9" s="1" t="s">
        <v>55</v>
      </c>
      <c r="H9" s="1" t="s">
        <v>56</v>
      </c>
      <c r="I9" s="2">
        <v>2.9936885597899998</v>
      </c>
      <c r="J9" s="2">
        <v>2.83</v>
      </c>
      <c r="K9" s="2">
        <f t="shared" si="0"/>
        <v>2.63</v>
      </c>
      <c r="L9" s="2">
        <f t="shared" si="1"/>
        <v>0.21</v>
      </c>
      <c r="P9" s="6">
        <v>1.04</v>
      </c>
      <c r="Q9" s="5">
        <v>1171.04</v>
      </c>
      <c r="Z9" s="9">
        <v>0.65</v>
      </c>
      <c r="AA9" s="5">
        <v>54.093000000000004</v>
      </c>
      <c r="AB9" s="10">
        <v>0.94</v>
      </c>
      <c r="AC9" s="5">
        <v>70.406000000000006</v>
      </c>
      <c r="AK9" s="3">
        <v>0.09</v>
      </c>
      <c r="AL9" s="5">
        <f t="shared" si="2"/>
        <v>280.15199999999999</v>
      </c>
      <c r="AM9" s="3">
        <v>0.01</v>
      </c>
      <c r="AN9" s="5">
        <f t="shared" si="3"/>
        <v>51.88</v>
      </c>
      <c r="AP9" s="5" t="str">
        <f t="shared" si="4"/>
        <v/>
      </c>
      <c r="AQ9" s="2">
        <v>0.11</v>
      </c>
      <c r="AS9" s="5">
        <f t="shared" si="5"/>
        <v>1295.539</v>
      </c>
      <c r="AT9" s="11">
        <f t="shared" si="6"/>
        <v>2.0502417118857887E-2</v>
      </c>
      <c r="AU9" s="5">
        <f t="shared" si="7"/>
        <v>20.502417118857888</v>
      </c>
    </row>
    <row r="10" spans="1:47" x14ac:dyDescent="0.3">
      <c r="A10" s="1" t="s">
        <v>67</v>
      </c>
      <c r="B10" s="1" t="s">
        <v>68</v>
      </c>
      <c r="C10" s="1" t="s">
        <v>69</v>
      </c>
      <c r="D10" s="1" t="s">
        <v>70</v>
      </c>
      <c r="E10" s="1" t="s">
        <v>71</v>
      </c>
      <c r="F10" s="1" t="s">
        <v>72</v>
      </c>
      <c r="G10" s="1" t="s">
        <v>55</v>
      </c>
      <c r="H10" s="1" t="s">
        <v>56</v>
      </c>
      <c r="I10" s="2">
        <v>159.12493308000001</v>
      </c>
      <c r="J10" s="2">
        <v>39.81</v>
      </c>
      <c r="K10" s="2">
        <f t="shared" si="0"/>
        <v>26.77</v>
      </c>
      <c r="L10" s="2">
        <f t="shared" si="1"/>
        <v>0</v>
      </c>
      <c r="R10" s="7">
        <v>18.38</v>
      </c>
      <c r="S10" s="5">
        <v>19119.794999999998</v>
      </c>
      <c r="T10" s="8">
        <v>8.39</v>
      </c>
      <c r="U10" s="5">
        <v>2618.3092500000012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si="5"/>
        <v>21738.10425</v>
      </c>
      <c r="AT10" s="11">
        <f t="shared" si="6"/>
        <v>0.34401409815275136</v>
      </c>
      <c r="AU10" s="5">
        <f t="shared" si="7"/>
        <v>344.01409815275139</v>
      </c>
    </row>
    <row r="11" spans="1:47" x14ac:dyDescent="0.3">
      <c r="A11" s="1" t="s">
        <v>67</v>
      </c>
      <c r="B11" s="1" t="s">
        <v>68</v>
      </c>
      <c r="C11" s="1" t="s">
        <v>69</v>
      </c>
      <c r="D11" s="1" t="s">
        <v>70</v>
      </c>
      <c r="E11" s="1" t="s">
        <v>73</v>
      </c>
      <c r="F11" s="1" t="s">
        <v>72</v>
      </c>
      <c r="G11" s="1" t="s">
        <v>55</v>
      </c>
      <c r="H11" s="1" t="s">
        <v>56</v>
      </c>
      <c r="I11" s="2">
        <v>159.12493308000001</v>
      </c>
      <c r="J11" s="2">
        <v>34.340000000000003</v>
      </c>
      <c r="K11" s="2">
        <f t="shared" si="0"/>
        <v>13.83</v>
      </c>
      <c r="L11" s="2">
        <f t="shared" si="1"/>
        <v>0</v>
      </c>
      <c r="R11" s="7">
        <v>3.94</v>
      </c>
      <c r="S11" s="5">
        <v>4098.585</v>
      </c>
      <c r="T11" s="8">
        <v>9.89</v>
      </c>
      <c r="U11" s="5">
        <v>3086.42175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5"/>
        <v>7185.0067500000005</v>
      </c>
      <c r="AT11" s="11">
        <f t="shared" si="6"/>
        <v>0.11370557381160233</v>
      </c>
      <c r="AU11" s="5">
        <f t="shared" si="7"/>
        <v>113.70557381160232</v>
      </c>
    </row>
    <row r="12" spans="1:47" x14ac:dyDescent="0.3">
      <c r="A12" s="1" t="s">
        <v>67</v>
      </c>
      <c r="B12" s="1" t="s">
        <v>68</v>
      </c>
      <c r="C12" s="1" t="s">
        <v>69</v>
      </c>
      <c r="D12" s="1" t="s">
        <v>70</v>
      </c>
      <c r="E12" s="1" t="s">
        <v>74</v>
      </c>
      <c r="F12" s="1" t="s">
        <v>72</v>
      </c>
      <c r="G12" s="1" t="s">
        <v>55</v>
      </c>
      <c r="H12" s="1" t="s">
        <v>56</v>
      </c>
      <c r="I12" s="2">
        <v>159.12493308000001</v>
      </c>
      <c r="J12" s="2">
        <v>38.47</v>
      </c>
      <c r="K12" s="2">
        <f t="shared" si="0"/>
        <v>37.049999999999997</v>
      </c>
      <c r="L12" s="2">
        <f t="shared" si="1"/>
        <v>1.0299999999999998</v>
      </c>
      <c r="M12" s="3">
        <v>0.47</v>
      </c>
      <c r="P12" s="6">
        <v>5.97</v>
      </c>
      <c r="Q12" s="5">
        <v>10083.33</v>
      </c>
      <c r="R12" s="7">
        <v>20.079999999999998</v>
      </c>
      <c r="S12" s="5">
        <v>20888.22</v>
      </c>
      <c r="T12" s="8">
        <v>10.92</v>
      </c>
      <c r="U12" s="5">
        <v>3407.8589999999999</v>
      </c>
      <c r="AB12" s="10">
        <v>0.08</v>
      </c>
      <c r="AC12" s="5">
        <v>8.9880000000000013</v>
      </c>
      <c r="AK12" s="3">
        <v>0.21</v>
      </c>
      <c r="AL12" s="5">
        <f t="shared" si="2"/>
        <v>653.68799999999999</v>
      </c>
      <c r="AN12" s="5" t="str">
        <f t="shared" si="3"/>
        <v/>
      </c>
      <c r="AP12" s="5" t="str">
        <f t="shared" si="4"/>
        <v/>
      </c>
      <c r="AQ12" s="2">
        <v>0.35</v>
      </c>
      <c r="AS12" s="5">
        <f t="shared" si="5"/>
        <v>34388.396999999997</v>
      </c>
      <c r="AT12" s="11">
        <f t="shared" si="6"/>
        <v>0.54420998468041581</v>
      </c>
      <c r="AU12" s="5">
        <f t="shared" si="7"/>
        <v>544.2099846804158</v>
      </c>
    </row>
    <row r="13" spans="1:47" x14ac:dyDescent="0.3">
      <c r="A13" s="1" t="s">
        <v>67</v>
      </c>
      <c r="B13" s="1" t="s">
        <v>68</v>
      </c>
      <c r="C13" s="1" t="s">
        <v>69</v>
      </c>
      <c r="D13" s="1" t="s">
        <v>70</v>
      </c>
      <c r="E13" s="1" t="s">
        <v>75</v>
      </c>
      <c r="F13" s="1" t="s">
        <v>72</v>
      </c>
      <c r="G13" s="1" t="s">
        <v>55</v>
      </c>
      <c r="H13" s="1" t="s">
        <v>56</v>
      </c>
      <c r="I13" s="2">
        <v>159.12493308000001</v>
      </c>
      <c r="J13" s="2">
        <v>39.6</v>
      </c>
      <c r="K13" s="2">
        <f t="shared" si="0"/>
        <v>39.6</v>
      </c>
      <c r="L13" s="2">
        <f t="shared" si="1"/>
        <v>0</v>
      </c>
      <c r="P13" s="6">
        <v>6.92</v>
      </c>
      <c r="Q13" s="5">
        <v>11687.88</v>
      </c>
      <c r="R13" s="7">
        <v>32.68</v>
      </c>
      <c r="S13" s="5">
        <v>33995.370000000003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5"/>
        <v>45683.25</v>
      </c>
      <c r="AT13" s="11">
        <f t="shared" si="6"/>
        <v>0.72295550102703554</v>
      </c>
      <c r="AU13" s="5">
        <f t="shared" si="7"/>
        <v>722.95550102703555</v>
      </c>
    </row>
    <row r="14" spans="1:47" x14ac:dyDescent="0.3">
      <c r="A14" s="1" t="s">
        <v>67</v>
      </c>
      <c r="B14" s="1" t="s">
        <v>68</v>
      </c>
      <c r="C14" s="1" t="s">
        <v>69</v>
      </c>
      <c r="D14" s="1" t="s">
        <v>70</v>
      </c>
      <c r="E14" s="1" t="s">
        <v>76</v>
      </c>
      <c r="F14" s="1" t="s">
        <v>72</v>
      </c>
      <c r="G14" s="1" t="s">
        <v>55</v>
      </c>
      <c r="H14" s="1" t="s">
        <v>56</v>
      </c>
      <c r="I14" s="2">
        <v>159.12493308000001</v>
      </c>
      <c r="J14" s="2">
        <v>0.02</v>
      </c>
      <c r="K14" s="2">
        <f t="shared" si="0"/>
        <v>0.03</v>
      </c>
      <c r="L14" s="2">
        <f t="shared" si="1"/>
        <v>0</v>
      </c>
      <c r="P14" s="6">
        <v>0.01</v>
      </c>
      <c r="Q14" s="5">
        <v>16.89</v>
      </c>
      <c r="R14" s="7">
        <v>0.02</v>
      </c>
      <c r="S14" s="5">
        <v>20.805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5"/>
        <v>37.695</v>
      </c>
      <c r="AT14" s="11">
        <f t="shared" si="6"/>
        <v>5.9653828506540376E-4</v>
      </c>
      <c r="AU14" s="5">
        <f t="shared" si="7"/>
        <v>0.59653828506540374</v>
      </c>
    </row>
    <row r="15" spans="1:47" x14ac:dyDescent="0.3">
      <c r="A15" s="1" t="s">
        <v>67</v>
      </c>
      <c r="B15" s="1" t="s">
        <v>68</v>
      </c>
      <c r="C15" s="1" t="s">
        <v>69</v>
      </c>
      <c r="D15" s="1" t="s">
        <v>70</v>
      </c>
      <c r="E15" s="1" t="s">
        <v>77</v>
      </c>
      <c r="F15" s="1" t="s">
        <v>72</v>
      </c>
      <c r="G15" s="1" t="s">
        <v>55</v>
      </c>
      <c r="H15" s="1" t="s">
        <v>56</v>
      </c>
      <c r="I15" s="2">
        <v>159.12493308000001</v>
      </c>
      <c r="J15" s="2">
        <v>0.02</v>
      </c>
      <c r="K15" s="2">
        <f t="shared" si="0"/>
        <v>0.02</v>
      </c>
      <c r="L15" s="2">
        <f t="shared" si="1"/>
        <v>0</v>
      </c>
      <c r="P15" s="6">
        <v>0.01</v>
      </c>
      <c r="Q15" s="5">
        <v>16.89</v>
      </c>
      <c r="R15" s="7">
        <v>0.01</v>
      </c>
      <c r="S15" s="5">
        <v>10.4025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5"/>
        <v>27.2925</v>
      </c>
      <c r="AT15" s="11">
        <f t="shared" si="6"/>
        <v>4.3191460790947161E-4</v>
      </c>
      <c r="AU15" s="5">
        <f t="shared" si="7"/>
        <v>0.43191460790947162</v>
      </c>
    </row>
    <row r="16" spans="1:47" x14ac:dyDescent="0.3">
      <c r="A16" s="1" t="s">
        <v>78</v>
      </c>
      <c r="B16" s="1" t="s">
        <v>79</v>
      </c>
      <c r="C16" s="1" t="s">
        <v>80</v>
      </c>
      <c r="D16" s="1" t="s">
        <v>81</v>
      </c>
      <c r="E16" s="1" t="s">
        <v>53</v>
      </c>
      <c r="F16" s="1" t="s">
        <v>72</v>
      </c>
      <c r="G16" s="1" t="s">
        <v>55</v>
      </c>
      <c r="H16" s="1" t="s">
        <v>56</v>
      </c>
      <c r="I16" s="2">
        <v>159.27744609000001</v>
      </c>
      <c r="J16" s="2">
        <v>38.85</v>
      </c>
      <c r="K16" s="2">
        <f t="shared" si="0"/>
        <v>38.849999999999994</v>
      </c>
      <c r="L16" s="2">
        <f t="shared" si="1"/>
        <v>0</v>
      </c>
      <c r="P16" s="6">
        <v>0.72</v>
      </c>
      <c r="Q16" s="5">
        <v>1216.08</v>
      </c>
      <c r="R16" s="7">
        <v>35.76</v>
      </c>
      <c r="S16" s="5">
        <v>37199.339999999997</v>
      </c>
      <c r="T16" s="8">
        <v>2.37</v>
      </c>
      <c r="U16" s="5">
        <v>739.61775000000011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5"/>
        <v>39155.037749999996</v>
      </c>
      <c r="AT16" s="11">
        <f t="shared" si="6"/>
        <v>0.61964395996965493</v>
      </c>
      <c r="AU16" s="5">
        <f t="shared" si="7"/>
        <v>619.64395996965493</v>
      </c>
    </row>
    <row r="17" spans="1:47" x14ac:dyDescent="0.3">
      <c r="A17" s="1" t="s">
        <v>78</v>
      </c>
      <c r="B17" s="1" t="s">
        <v>79</v>
      </c>
      <c r="C17" s="1" t="s">
        <v>80</v>
      </c>
      <c r="D17" s="1" t="s">
        <v>81</v>
      </c>
      <c r="E17" s="1" t="s">
        <v>82</v>
      </c>
      <c r="F17" s="1" t="s">
        <v>72</v>
      </c>
      <c r="G17" s="1" t="s">
        <v>55</v>
      </c>
      <c r="H17" s="1" t="s">
        <v>56</v>
      </c>
      <c r="I17" s="2">
        <v>159.27744609000001</v>
      </c>
      <c r="J17" s="2">
        <v>39.22</v>
      </c>
      <c r="K17" s="2">
        <f t="shared" si="0"/>
        <v>38.39</v>
      </c>
      <c r="L17" s="2">
        <f t="shared" si="1"/>
        <v>0</v>
      </c>
      <c r="P17" s="6">
        <v>4.08</v>
      </c>
      <c r="Q17" s="5">
        <v>6891.12</v>
      </c>
      <c r="R17" s="7">
        <v>24.71</v>
      </c>
      <c r="S17" s="5">
        <v>25704.577499999999</v>
      </c>
      <c r="T17" s="8">
        <v>9.5299999999999994</v>
      </c>
      <c r="U17" s="5">
        <v>2974.0747500000011</v>
      </c>
      <c r="AB17" s="10">
        <v>7.0000000000000007E-2</v>
      </c>
      <c r="AC17" s="5">
        <v>7.8645000000000014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5"/>
        <v>35577.636750000005</v>
      </c>
      <c r="AT17" s="11">
        <f t="shared" si="6"/>
        <v>0.56303017412189649</v>
      </c>
      <c r="AU17" s="5">
        <f t="shared" si="7"/>
        <v>563.03017412189649</v>
      </c>
    </row>
    <row r="18" spans="1:47" x14ac:dyDescent="0.3">
      <c r="A18" s="1" t="s">
        <v>78</v>
      </c>
      <c r="B18" s="1" t="s">
        <v>79</v>
      </c>
      <c r="C18" s="1" t="s">
        <v>80</v>
      </c>
      <c r="D18" s="1" t="s">
        <v>81</v>
      </c>
      <c r="E18" s="1" t="s">
        <v>83</v>
      </c>
      <c r="F18" s="1" t="s">
        <v>72</v>
      </c>
      <c r="G18" s="1" t="s">
        <v>55</v>
      </c>
      <c r="H18" s="1" t="s">
        <v>56</v>
      </c>
      <c r="I18" s="2">
        <v>159.27744609000001</v>
      </c>
      <c r="J18" s="2">
        <v>39.75</v>
      </c>
      <c r="K18" s="2">
        <f t="shared" si="0"/>
        <v>39.75</v>
      </c>
      <c r="L18" s="2">
        <f t="shared" si="1"/>
        <v>0</v>
      </c>
      <c r="R18" s="7">
        <v>26.36</v>
      </c>
      <c r="S18" s="5">
        <v>27420.99</v>
      </c>
      <c r="T18" s="8">
        <v>13.39</v>
      </c>
      <c r="U18" s="5">
        <v>4178.6842500000002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5"/>
        <v>31599.674250000004</v>
      </c>
      <c r="AT18" s="11">
        <f t="shared" si="6"/>
        <v>0.50007734409657512</v>
      </c>
      <c r="AU18" s="5">
        <f t="shared" si="7"/>
        <v>500.07734409657508</v>
      </c>
    </row>
    <row r="19" spans="1:47" x14ac:dyDescent="0.3">
      <c r="A19" s="1" t="s">
        <v>78</v>
      </c>
      <c r="B19" s="1" t="s">
        <v>79</v>
      </c>
      <c r="C19" s="1" t="s">
        <v>80</v>
      </c>
      <c r="D19" s="1" t="s">
        <v>81</v>
      </c>
      <c r="E19" s="1" t="s">
        <v>84</v>
      </c>
      <c r="F19" s="1" t="s">
        <v>72</v>
      </c>
      <c r="G19" s="1" t="s">
        <v>55</v>
      </c>
      <c r="H19" s="1" t="s">
        <v>56</v>
      </c>
      <c r="I19" s="2">
        <v>159.27744609000001</v>
      </c>
      <c r="J19" s="2">
        <v>39.75</v>
      </c>
      <c r="K19" s="2">
        <f t="shared" si="0"/>
        <v>39.75</v>
      </c>
      <c r="L19" s="2">
        <f t="shared" si="1"/>
        <v>0</v>
      </c>
      <c r="R19" s="7">
        <v>32.08</v>
      </c>
      <c r="S19" s="5">
        <v>33371.22</v>
      </c>
      <c r="T19" s="8">
        <v>7.67</v>
      </c>
      <c r="U19" s="5">
        <v>2393.6152499999998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5"/>
        <v>35764.835250000004</v>
      </c>
      <c r="AT19" s="11">
        <f t="shared" si="6"/>
        <v>0.56599266442981033</v>
      </c>
      <c r="AU19" s="5">
        <f t="shared" si="7"/>
        <v>565.99266442981036</v>
      </c>
    </row>
    <row r="20" spans="1:47" x14ac:dyDescent="0.3">
      <c r="A20" s="1" t="s">
        <v>85</v>
      </c>
      <c r="B20" s="1" t="s">
        <v>86</v>
      </c>
      <c r="C20" s="1" t="s">
        <v>87</v>
      </c>
      <c r="D20" s="1" t="s">
        <v>81</v>
      </c>
      <c r="E20" s="1" t="s">
        <v>76</v>
      </c>
      <c r="F20" s="1" t="s">
        <v>72</v>
      </c>
      <c r="G20" s="1" t="s">
        <v>55</v>
      </c>
      <c r="H20" s="1" t="s">
        <v>56</v>
      </c>
      <c r="I20" s="2">
        <v>319.171110951</v>
      </c>
      <c r="J20" s="2">
        <v>39.89</v>
      </c>
      <c r="K20" s="2">
        <f t="shared" si="0"/>
        <v>39.89</v>
      </c>
      <c r="L20" s="2">
        <f t="shared" si="1"/>
        <v>0</v>
      </c>
      <c r="N20" s="4">
        <v>1.8</v>
      </c>
      <c r="O20" s="5">
        <v>3076.65</v>
      </c>
      <c r="P20" s="6">
        <v>26.25</v>
      </c>
      <c r="Q20" s="5">
        <v>44336.25</v>
      </c>
      <c r="R20" s="7">
        <v>11.84</v>
      </c>
      <c r="S20" s="5">
        <v>12316.56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5"/>
        <v>59729.46</v>
      </c>
      <c r="AT20" s="11">
        <f t="shared" si="6"/>
        <v>0.94524233018391368</v>
      </c>
      <c r="AU20" s="5">
        <f t="shared" si="7"/>
        <v>945.24233018391362</v>
      </c>
    </row>
    <row r="21" spans="1:47" x14ac:dyDescent="0.3">
      <c r="A21" s="1" t="s">
        <v>85</v>
      </c>
      <c r="B21" s="1" t="s">
        <v>86</v>
      </c>
      <c r="C21" s="1" t="s">
        <v>87</v>
      </c>
      <c r="D21" s="1" t="s">
        <v>81</v>
      </c>
      <c r="E21" s="1" t="s">
        <v>77</v>
      </c>
      <c r="F21" s="1" t="s">
        <v>72</v>
      </c>
      <c r="G21" s="1" t="s">
        <v>55</v>
      </c>
      <c r="H21" s="1" t="s">
        <v>56</v>
      </c>
      <c r="I21" s="2">
        <v>319.171110951</v>
      </c>
      <c r="J21" s="2">
        <v>38.67</v>
      </c>
      <c r="K21" s="2">
        <f t="shared" si="0"/>
        <v>38.209999999999994</v>
      </c>
      <c r="L21" s="2">
        <f t="shared" si="1"/>
        <v>0.45999999999999996</v>
      </c>
      <c r="N21" s="4">
        <v>0.17</v>
      </c>
      <c r="O21" s="5">
        <v>290.57249999999999</v>
      </c>
      <c r="P21" s="6">
        <v>24.2</v>
      </c>
      <c r="Q21" s="5">
        <v>40873.800000000003</v>
      </c>
      <c r="R21" s="7">
        <v>12.93</v>
      </c>
      <c r="S21" s="5">
        <v>13450.432500000001</v>
      </c>
      <c r="T21" s="8">
        <v>0.9</v>
      </c>
      <c r="U21" s="5">
        <v>280.86750000000012</v>
      </c>
      <c r="AB21" s="10">
        <v>0.01</v>
      </c>
      <c r="AC21" s="5">
        <v>1.1234999999999999</v>
      </c>
      <c r="AL21" s="5" t="str">
        <f t="shared" si="2"/>
        <v/>
      </c>
      <c r="AM21" s="3">
        <v>0.21</v>
      </c>
      <c r="AN21" s="5">
        <f t="shared" si="3"/>
        <v>1089.48</v>
      </c>
      <c r="AP21" s="5" t="str">
        <f t="shared" si="4"/>
        <v/>
      </c>
      <c r="AQ21" s="2">
        <v>0.25</v>
      </c>
      <c r="AS21" s="5">
        <f t="shared" si="5"/>
        <v>54896.796000000009</v>
      </c>
      <c r="AT21" s="11">
        <f t="shared" si="6"/>
        <v>0.8687635108482642</v>
      </c>
      <c r="AU21" s="5">
        <f t="shared" si="7"/>
        <v>868.76351084826422</v>
      </c>
    </row>
    <row r="22" spans="1:47" x14ac:dyDescent="0.3">
      <c r="A22" s="1" t="s">
        <v>85</v>
      </c>
      <c r="B22" s="1" t="s">
        <v>86</v>
      </c>
      <c r="C22" s="1" t="s">
        <v>87</v>
      </c>
      <c r="D22" s="1" t="s">
        <v>81</v>
      </c>
      <c r="E22" s="1" t="s">
        <v>88</v>
      </c>
      <c r="F22" s="1" t="s">
        <v>72</v>
      </c>
      <c r="G22" s="1" t="s">
        <v>55</v>
      </c>
      <c r="H22" s="1" t="s">
        <v>56</v>
      </c>
      <c r="I22" s="2">
        <v>319.171110951</v>
      </c>
      <c r="J22" s="2">
        <v>37.69</v>
      </c>
      <c r="K22" s="2">
        <f t="shared" si="0"/>
        <v>36.19</v>
      </c>
      <c r="L22" s="2">
        <f t="shared" si="1"/>
        <v>1.5</v>
      </c>
      <c r="N22" s="4">
        <v>9.4600000000000009</v>
      </c>
      <c r="O22" s="5">
        <v>16169.504999999999</v>
      </c>
      <c r="P22" s="6">
        <v>26.73</v>
      </c>
      <c r="Q22" s="5">
        <v>45146.97</v>
      </c>
      <c r="AL22" s="5" t="str">
        <f t="shared" si="2"/>
        <v/>
      </c>
      <c r="AM22" s="3">
        <v>0.48</v>
      </c>
      <c r="AN22" s="5">
        <f t="shared" si="3"/>
        <v>2490.2399999999998</v>
      </c>
      <c r="AP22" s="5" t="str">
        <f t="shared" si="4"/>
        <v/>
      </c>
      <c r="AQ22" s="2">
        <v>1.02</v>
      </c>
      <c r="AS22" s="5">
        <f t="shared" si="5"/>
        <v>61316.474999999999</v>
      </c>
      <c r="AT22" s="11">
        <f t="shared" si="6"/>
        <v>0.97035747029461994</v>
      </c>
      <c r="AU22" s="5">
        <f t="shared" si="7"/>
        <v>970.35747029461993</v>
      </c>
    </row>
    <row r="23" spans="1:47" x14ac:dyDescent="0.3">
      <c r="A23" s="1" t="s">
        <v>85</v>
      </c>
      <c r="B23" s="1" t="s">
        <v>86</v>
      </c>
      <c r="C23" s="1" t="s">
        <v>87</v>
      </c>
      <c r="D23" s="1" t="s">
        <v>81</v>
      </c>
      <c r="E23" s="1" t="s">
        <v>89</v>
      </c>
      <c r="F23" s="1" t="s">
        <v>72</v>
      </c>
      <c r="G23" s="1" t="s">
        <v>55</v>
      </c>
      <c r="H23" s="1" t="s">
        <v>56</v>
      </c>
      <c r="I23" s="2">
        <v>319.171110951</v>
      </c>
      <c r="J23" s="2">
        <v>38.65</v>
      </c>
      <c r="K23" s="2">
        <f t="shared" si="0"/>
        <v>37.119999999999997</v>
      </c>
      <c r="L23" s="2">
        <f t="shared" si="1"/>
        <v>1.55</v>
      </c>
      <c r="N23" s="4">
        <v>5.25</v>
      </c>
      <c r="O23" s="5">
        <v>8973.5625</v>
      </c>
      <c r="P23" s="6">
        <v>30.22</v>
      </c>
      <c r="Q23" s="5">
        <v>51041.579999999987</v>
      </c>
      <c r="R23" s="7">
        <v>1.65</v>
      </c>
      <c r="S23" s="5">
        <v>1716.4124999999999</v>
      </c>
      <c r="AL23" s="5" t="str">
        <f t="shared" si="2"/>
        <v/>
      </c>
      <c r="AM23" s="3">
        <v>0.5</v>
      </c>
      <c r="AN23" s="5">
        <f t="shared" si="3"/>
        <v>2594</v>
      </c>
      <c r="AP23" s="5" t="str">
        <f t="shared" si="4"/>
        <v/>
      </c>
      <c r="AQ23" s="2">
        <v>1.05</v>
      </c>
      <c r="AS23" s="5">
        <f t="shared" si="5"/>
        <v>61731.554999999986</v>
      </c>
      <c r="AT23" s="11">
        <f t="shared" si="6"/>
        <v>0.97692627547740118</v>
      </c>
      <c r="AU23" s="5">
        <f t="shared" si="7"/>
        <v>976.92627547740119</v>
      </c>
    </row>
    <row r="24" spans="1:47" x14ac:dyDescent="0.3">
      <c r="A24" s="1" t="s">
        <v>85</v>
      </c>
      <c r="B24" s="1" t="s">
        <v>86</v>
      </c>
      <c r="C24" s="1" t="s">
        <v>87</v>
      </c>
      <c r="D24" s="1" t="s">
        <v>81</v>
      </c>
      <c r="E24" s="1" t="s">
        <v>57</v>
      </c>
      <c r="F24" s="1" t="s">
        <v>72</v>
      </c>
      <c r="G24" s="1" t="s">
        <v>55</v>
      </c>
      <c r="H24" s="1" t="s">
        <v>56</v>
      </c>
      <c r="I24" s="2">
        <v>319.171110951</v>
      </c>
      <c r="J24" s="2">
        <v>39.5</v>
      </c>
      <c r="K24" s="2">
        <f t="shared" si="0"/>
        <v>39.5</v>
      </c>
      <c r="L24" s="2">
        <f t="shared" si="1"/>
        <v>0</v>
      </c>
      <c r="P24" s="6">
        <v>11.36</v>
      </c>
      <c r="Q24" s="5">
        <v>19187.04</v>
      </c>
      <c r="R24" s="7">
        <v>28.14</v>
      </c>
      <c r="S24" s="5">
        <v>29272.634999999998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5"/>
        <v>48459.675000000003</v>
      </c>
      <c r="AT24" s="11">
        <f t="shared" si="6"/>
        <v>0.76689352485281392</v>
      </c>
      <c r="AU24" s="5">
        <f t="shared" si="7"/>
        <v>766.89352485281393</v>
      </c>
    </row>
    <row r="25" spans="1:47" x14ac:dyDescent="0.3">
      <c r="A25" s="1" t="s">
        <v>85</v>
      </c>
      <c r="B25" s="1" t="s">
        <v>86</v>
      </c>
      <c r="C25" s="1" t="s">
        <v>87</v>
      </c>
      <c r="D25" s="1" t="s">
        <v>81</v>
      </c>
      <c r="E25" s="1" t="s">
        <v>58</v>
      </c>
      <c r="F25" s="1" t="s">
        <v>72</v>
      </c>
      <c r="G25" s="1" t="s">
        <v>55</v>
      </c>
      <c r="H25" s="1" t="s">
        <v>56</v>
      </c>
      <c r="I25" s="2">
        <v>319.171110951</v>
      </c>
      <c r="J25" s="2">
        <v>40.340000000000003</v>
      </c>
      <c r="K25" s="2">
        <f t="shared" si="0"/>
        <v>40</v>
      </c>
      <c r="L25" s="2">
        <f t="shared" si="1"/>
        <v>0</v>
      </c>
      <c r="P25" s="6">
        <v>11.85</v>
      </c>
      <c r="Q25" s="5">
        <v>20014.650000000001</v>
      </c>
      <c r="R25" s="7">
        <v>28.15</v>
      </c>
      <c r="S25" s="5">
        <v>29283.037499999999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5"/>
        <v>49297.6875</v>
      </c>
      <c r="AT25" s="11">
        <f t="shared" si="6"/>
        <v>0.78015540413689322</v>
      </c>
      <c r="AU25" s="5">
        <f t="shared" si="7"/>
        <v>780.15540413689325</v>
      </c>
    </row>
    <row r="26" spans="1:47" x14ac:dyDescent="0.3">
      <c r="A26" s="1" t="s">
        <v>85</v>
      </c>
      <c r="B26" s="1" t="s">
        <v>86</v>
      </c>
      <c r="C26" s="1" t="s">
        <v>87</v>
      </c>
      <c r="D26" s="1" t="s">
        <v>81</v>
      </c>
      <c r="E26" s="1" t="s">
        <v>59</v>
      </c>
      <c r="F26" s="1" t="s">
        <v>72</v>
      </c>
      <c r="G26" s="1" t="s">
        <v>55</v>
      </c>
      <c r="H26" s="1" t="s">
        <v>56</v>
      </c>
      <c r="I26" s="2">
        <v>319.171110951</v>
      </c>
      <c r="J26" s="2">
        <v>38.78</v>
      </c>
      <c r="K26" s="2">
        <f t="shared" si="0"/>
        <v>37.270000000000003</v>
      </c>
      <c r="L26" s="2">
        <f t="shared" si="1"/>
        <v>1.51</v>
      </c>
      <c r="N26" s="4">
        <v>2.66</v>
      </c>
      <c r="O26" s="5">
        <v>4546.6049999999996</v>
      </c>
      <c r="P26" s="6">
        <v>28.12</v>
      </c>
      <c r="Q26" s="5">
        <v>47494.68</v>
      </c>
      <c r="R26" s="7">
        <v>6.49</v>
      </c>
      <c r="S26" s="5">
        <v>6751.2225000000008</v>
      </c>
      <c r="AL26" s="5" t="str">
        <f t="shared" si="2"/>
        <v/>
      </c>
      <c r="AM26" s="3">
        <v>0.49</v>
      </c>
      <c r="AN26" s="5">
        <f t="shared" si="3"/>
        <v>2542.12</v>
      </c>
      <c r="AP26" s="5" t="str">
        <f t="shared" si="4"/>
        <v/>
      </c>
      <c r="AQ26" s="2">
        <v>1.02</v>
      </c>
      <c r="AS26" s="5">
        <f t="shared" si="5"/>
        <v>58792.507500000007</v>
      </c>
      <c r="AT26" s="11">
        <f t="shared" si="6"/>
        <v>0.93041468626462109</v>
      </c>
      <c r="AU26" s="5">
        <f t="shared" si="7"/>
        <v>930.41468626462108</v>
      </c>
    </row>
    <row r="27" spans="1:47" x14ac:dyDescent="0.3">
      <c r="A27" s="1" t="s">
        <v>85</v>
      </c>
      <c r="B27" s="1" t="s">
        <v>86</v>
      </c>
      <c r="C27" s="1" t="s">
        <v>87</v>
      </c>
      <c r="D27" s="1" t="s">
        <v>81</v>
      </c>
      <c r="E27" s="1" t="s">
        <v>64</v>
      </c>
      <c r="F27" s="1" t="s">
        <v>72</v>
      </c>
      <c r="G27" s="1" t="s">
        <v>55</v>
      </c>
      <c r="H27" s="1" t="s">
        <v>56</v>
      </c>
      <c r="I27" s="2">
        <v>319.171110951</v>
      </c>
      <c r="J27" s="2">
        <v>37.82</v>
      </c>
      <c r="K27" s="2">
        <f t="shared" si="0"/>
        <v>36.35</v>
      </c>
      <c r="L27" s="2">
        <f t="shared" si="1"/>
        <v>1.47</v>
      </c>
      <c r="N27" s="4">
        <v>4.7699999999999996</v>
      </c>
      <c r="O27" s="5">
        <v>8153.1224999999986</v>
      </c>
      <c r="P27" s="6">
        <v>28.02</v>
      </c>
      <c r="Q27" s="5">
        <v>47325.78</v>
      </c>
      <c r="R27" s="7">
        <v>3.56</v>
      </c>
      <c r="S27" s="5">
        <v>3703.29</v>
      </c>
      <c r="AL27" s="5" t="str">
        <f t="shared" si="2"/>
        <v/>
      </c>
      <c r="AM27" s="3">
        <v>0.48</v>
      </c>
      <c r="AN27" s="5">
        <f t="shared" si="3"/>
        <v>2490.2399999999998</v>
      </c>
      <c r="AP27" s="5" t="str">
        <f t="shared" si="4"/>
        <v/>
      </c>
      <c r="AQ27" s="2">
        <v>0.99</v>
      </c>
      <c r="AS27" s="5">
        <f t="shared" si="5"/>
        <v>59182.192499999997</v>
      </c>
      <c r="AT27" s="11">
        <f t="shared" si="6"/>
        <v>0.93658160552753922</v>
      </c>
      <c r="AU27" s="5">
        <f t="shared" si="7"/>
        <v>936.5816055275393</v>
      </c>
    </row>
    <row r="28" spans="1:47" x14ac:dyDescent="0.3">
      <c r="A28" s="1" t="s">
        <v>90</v>
      </c>
      <c r="B28" s="1" t="s">
        <v>91</v>
      </c>
      <c r="C28" s="1" t="s">
        <v>92</v>
      </c>
      <c r="D28" s="1" t="s">
        <v>70</v>
      </c>
      <c r="E28" s="1" t="s">
        <v>71</v>
      </c>
      <c r="F28" s="1" t="s">
        <v>93</v>
      </c>
      <c r="G28" s="1" t="s">
        <v>55</v>
      </c>
      <c r="H28" s="1" t="s">
        <v>56</v>
      </c>
      <c r="I28" s="2">
        <v>322.182011639</v>
      </c>
      <c r="J28" s="2">
        <v>39.18</v>
      </c>
      <c r="K28" s="2">
        <f t="shared" si="0"/>
        <v>15</v>
      </c>
      <c r="L28" s="2">
        <f t="shared" si="1"/>
        <v>0</v>
      </c>
      <c r="P28" s="6">
        <v>15</v>
      </c>
      <c r="Q28" s="5">
        <v>25335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5"/>
        <v>25335</v>
      </c>
      <c r="AT28" s="11">
        <f t="shared" si="6"/>
        <v>0.40093639613030913</v>
      </c>
      <c r="AU28" s="5">
        <f t="shared" si="7"/>
        <v>400.93639613030911</v>
      </c>
    </row>
    <row r="29" spans="1:47" x14ac:dyDescent="0.3">
      <c r="A29" s="1" t="s">
        <v>90</v>
      </c>
      <c r="B29" s="1" t="s">
        <v>91</v>
      </c>
      <c r="C29" s="1" t="s">
        <v>92</v>
      </c>
      <c r="D29" s="1" t="s">
        <v>70</v>
      </c>
      <c r="E29" s="1" t="s">
        <v>73</v>
      </c>
      <c r="F29" s="1" t="s">
        <v>93</v>
      </c>
      <c r="G29" s="1" t="s">
        <v>55</v>
      </c>
      <c r="H29" s="1" t="s">
        <v>56</v>
      </c>
      <c r="I29" s="2">
        <v>322.182011639</v>
      </c>
      <c r="J29" s="2">
        <v>38.549999999999997</v>
      </c>
      <c r="K29" s="2">
        <f t="shared" si="0"/>
        <v>38.549999999999997</v>
      </c>
      <c r="L29" s="2">
        <f t="shared" si="1"/>
        <v>0</v>
      </c>
      <c r="P29" s="6">
        <v>38.549999999999997</v>
      </c>
      <c r="Q29" s="5">
        <v>65110.95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S29" s="5">
        <f t="shared" si="5"/>
        <v>65110.95</v>
      </c>
      <c r="AT29" s="11">
        <f t="shared" si="6"/>
        <v>1.0304065380548943</v>
      </c>
      <c r="AU29" s="5">
        <f t="shared" si="7"/>
        <v>1030.4065380548943</v>
      </c>
    </row>
    <row r="30" spans="1:47" x14ac:dyDescent="0.3">
      <c r="A30" s="1" t="s">
        <v>90</v>
      </c>
      <c r="B30" s="1" t="s">
        <v>91</v>
      </c>
      <c r="C30" s="1" t="s">
        <v>92</v>
      </c>
      <c r="D30" s="1" t="s">
        <v>70</v>
      </c>
      <c r="E30" s="1" t="s">
        <v>74</v>
      </c>
      <c r="F30" s="1" t="s">
        <v>93</v>
      </c>
      <c r="G30" s="1" t="s">
        <v>55</v>
      </c>
      <c r="H30" s="1" t="s">
        <v>56</v>
      </c>
      <c r="I30" s="2">
        <v>322.182011639</v>
      </c>
      <c r="J30" s="2">
        <v>38.909999999999997</v>
      </c>
      <c r="K30" s="2">
        <f t="shared" si="0"/>
        <v>36.1</v>
      </c>
      <c r="L30" s="2">
        <f t="shared" si="1"/>
        <v>0</v>
      </c>
      <c r="P30" s="6">
        <v>36.1</v>
      </c>
      <c r="Q30" s="5">
        <v>60972.9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S30" s="5">
        <f t="shared" si="5"/>
        <v>60972.9</v>
      </c>
      <c r="AT30" s="11">
        <f t="shared" si="6"/>
        <v>0.96492026002027742</v>
      </c>
      <c r="AU30" s="5">
        <f t="shared" si="7"/>
        <v>964.9202600202774</v>
      </c>
    </row>
    <row r="31" spans="1:47" x14ac:dyDescent="0.3">
      <c r="A31" s="1" t="s">
        <v>90</v>
      </c>
      <c r="B31" s="1" t="s">
        <v>91</v>
      </c>
      <c r="C31" s="1" t="s">
        <v>92</v>
      </c>
      <c r="D31" s="1" t="s">
        <v>70</v>
      </c>
      <c r="E31" s="1" t="s">
        <v>75</v>
      </c>
      <c r="F31" s="1" t="s">
        <v>93</v>
      </c>
      <c r="G31" s="1" t="s">
        <v>55</v>
      </c>
      <c r="H31" s="1" t="s">
        <v>56</v>
      </c>
      <c r="I31" s="2">
        <v>322.182011639</v>
      </c>
      <c r="J31" s="2">
        <v>39.840000000000003</v>
      </c>
      <c r="K31" s="2">
        <f t="shared" si="0"/>
        <v>2.4900000000000002</v>
      </c>
      <c r="L31" s="2">
        <f t="shared" si="1"/>
        <v>0</v>
      </c>
      <c r="P31" s="6">
        <v>2.4900000000000002</v>
      </c>
      <c r="Q31" s="5">
        <v>4205.6100000000006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S31" s="5">
        <f t="shared" si="5"/>
        <v>4205.6100000000006</v>
      </c>
      <c r="AT31" s="11">
        <f t="shared" si="6"/>
        <v>6.6555441757631326E-2</v>
      </c>
      <c r="AU31" s="5">
        <f t="shared" si="7"/>
        <v>66.555441757631314</v>
      </c>
    </row>
    <row r="32" spans="1:47" x14ac:dyDescent="0.3">
      <c r="A32" s="1" t="s">
        <v>90</v>
      </c>
      <c r="B32" s="1" t="s">
        <v>91</v>
      </c>
      <c r="C32" s="1" t="s">
        <v>92</v>
      </c>
      <c r="D32" s="1" t="s">
        <v>70</v>
      </c>
      <c r="E32" s="1" t="s">
        <v>76</v>
      </c>
      <c r="F32" s="1" t="s">
        <v>93</v>
      </c>
      <c r="G32" s="1" t="s">
        <v>55</v>
      </c>
      <c r="H32" s="1" t="s">
        <v>56</v>
      </c>
      <c r="I32" s="2">
        <v>322.182011639</v>
      </c>
      <c r="J32" s="2">
        <v>40.82</v>
      </c>
      <c r="K32" s="2">
        <f t="shared" si="0"/>
        <v>6.43</v>
      </c>
      <c r="L32" s="2">
        <f t="shared" si="1"/>
        <v>0</v>
      </c>
      <c r="P32" s="6">
        <v>6.43</v>
      </c>
      <c r="Q32" s="5">
        <v>10860.27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5"/>
        <v>10860.27</v>
      </c>
      <c r="AT32" s="11">
        <f t="shared" si="6"/>
        <v>0.17186806847452585</v>
      </c>
      <c r="AU32" s="5">
        <f t="shared" si="7"/>
        <v>171.86806847452584</v>
      </c>
    </row>
    <row r="33" spans="1:47" x14ac:dyDescent="0.3">
      <c r="A33" s="1" t="s">
        <v>90</v>
      </c>
      <c r="B33" s="1" t="s">
        <v>91</v>
      </c>
      <c r="C33" s="1" t="s">
        <v>92</v>
      </c>
      <c r="D33" s="1" t="s">
        <v>70</v>
      </c>
      <c r="E33" s="1" t="s">
        <v>77</v>
      </c>
      <c r="F33" s="1" t="s">
        <v>93</v>
      </c>
      <c r="G33" s="1" t="s">
        <v>55</v>
      </c>
      <c r="H33" s="1" t="s">
        <v>56</v>
      </c>
      <c r="I33" s="2">
        <v>322.182011639</v>
      </c>
      <c r="J33" s="2">
        <v>39.770000000000003</v>
      </c>
      <c r="K33" s="2">
        <f t="shared" si="0"/>
        <v>38.28</v>
      </c>
      <c r="L33" s="2">
        <f t="shared" si="1"/>
        <v>0</v>
      </c>
      <c r="P33" s="6">
        <v>38.28</v>
      </c>
      <c r="Q33" s="5">
        <v>64654.920000000013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S33" s="5">
        <f t="shared" si="5"/>
        <v>64654.920000000013</v>
      </c>
      <c r="AT33" s="11">
        <f t="shared" si="6"/>
        <v>1.023189682924549</v>
      </c>
      <c r="AU33" s="5">
        <f t="shared" si="7"/>
        <v>1023.1896829245491</v>
      </c>
    </row>
    <row r="34" spans="1:47" x14ac:dyDescent="0.3">
      <c r="A34" s="1" t="s">
        <v>90</v>
      </c>
      <c r="B34" s="1" t="s">
        <v>91</v>
      </c>
      <c r="C34" s="1" t="s">
        <v>92</v>
      </c>
      <c r="D34" s="1" t="s">
        <v>70</v>
      </c>
      <c r="E34" s="1" t="s">
        <v>88</v>
      </c>
      <c r="F34" s="1" t="s">
        <v>93</v>
      </c>
      <c r="G34" s="1" t="s">
        <v>55</v>
      </c>
      <c r="H34" s="1" t="s">
        <v>56</v>
      </c>
      <c r="I34" s="2">
        <v>322.182011639</v>
      </c>
      <c r="J34" s="2">
        <v>38</v>
      </c>
      <c r="K34" s="2">
        <f t="shared" si="0"/>
        <v>37.76</v>
      </c>
      <c r="L34" s="2">
        <f t="shared" si="1"/>
        <v>0.24000000000000002</v>
      </c>
      <c r="N34" s="4">
        <v>22.27</v>
      </c>
      <c r="O34" s="5">
        <v>38064.997499999998</v>
      </c>
      <c r="P34" s="6">
        <v>15.49</v>
      </c>
      <c r="Q34" s="5">
        <v>26162.61</v>
      </c>
      <c r="AL34" s="5" t="str">
        <f t="shared" si="2"/>
        <v/>
      </c>
      <c r="AM34" s="3">
        <v>0.1</v>
      </c>
      <c r="AN34" s="5">
        <f t="shared" si="3"/>
        <v>518.80000000000007</v>
      </c>
      <c r="AP34" s="5" t="str">
        <f t="shared" si="4"/>
        <v/>
      </c>
      <c r="AQ34" s="2">
        <v>0.14000000000000001</v>
      </c>
      <c r="AS34" s="5">
        <f t="shared" si="5"/>
        <v>64227.607499999998</v>
      </c>
      <c r="AT34" s="11">
        <f t="shared" si="6"/>
        <v>1.0164272935907643</v>
      </c>
      <c r="AU34" s="5">
        <f t="shared" si="7"/>
        <v>1016.4272935907643</v>
      </c>
    </row>
    <row r="35" spans="1:47" x14ac:dyDescent="0.3">
      <c r="A35" s="1" t="s">
        <v>90</v>
      </c>
      <c r="B35" s="1" t="s">
        <v>91</v>
      </c>
      <c r="C35" s="1" t="s">
        <v>92</v>
      </c>
      <c r="D35" s="1" t="s">
        <v>70</v>
      </c>
      <c r="E35" s="1" t="s">
        <v>89</v>
      </c>
      <c r="F35" s="1" t="s">
        <v>93</v>
      </c>
      <c r="G35" s="1" t="s">
        <v>55</v>
      </c>
      <c r="H35" s="1" t="s">
        <v>56</v>
      </c>
      <c r="I35" s="2">
        <v>322.182011639</v>
      </c>
      <c r="J35" s="2">
        <v>39.08</v>
      </c>
      <c r="K35" s="2">
        <f t="shared" si="0"/>
        <v>29</v>
      </c>
      <c r="L35" s="2">
        <f t="shared" si="1"/>
        <v>0</v>
      </c>
      <c r="P35" s="6">
        <v>29</v>
      </c>
      <c r="Q35" s="5">
        <v>48981</v>
      </c>
      <c r="AL35" s="5" t="str">
        <f t="shared" si="2"/>
        <v/>
      </c>
      <c r="AN35" s="5" t="str">
        <f t="shared" si="3"/>
        <v/>
      </c>
      <c r="AP35" s="5" t="str">
        <f t="shared" si="4"/>
        <v/>
      </c>
      <c r="AS35" s="5">
        <f t="shared" si="5"/>
        <v>48981</v>
      </c>
      <c r="AT35" s="11">
        <f t="shared" si="6"/>
        <v>0.77514369918526427</v>
      </c>
      <c r="AU35" s="5">
        <f t="shared" si="7"/>
        <v>775.14369918526427</v>
      </c>
    </row>
    <row r="36" spans="1:47" x14ac:dyDescent="0.3">
      <c r="A36" s="1" t="s">
        <v>94</v>
      </c>
      <c r="B36" s="1" t="s">
        <v>95</v>
      </c>
      <c r="C36" s="1" t="s">
        <v>96</v>
      </c>
      <c r="D36" s="1" t="s">
        <v>97</v>
      </c>
      <c r="E36" s="1" t="s">
        <v>83</v>
      </c>
      <c r="F36" s="1" t="s">
        <v>98</v>
      </c>
      <c r="G36" s="1" t="s">
        <v>55</v>
      </c>
      <c r="H36" s="1" t="s">
        <v>56</v>
      </c>
      <c r="I36" s="2">
        <v>325.99861411799998</v>
      </c>
      <c r="J36" s="2">
        <v>39.6</v>
      </c>
      <c r="K36" s="2">
        <f t="shared" si="0"/>
        <v>0.02</v>
      </c>
      <c r="L36" s="2">
        <f t="shared" si="1"/>
        <v>0</v>
      </c>
      <c r="R36" s="7">
        <v>0.02</v>
      </c>
      <c r="S36" s="5">
        <v>20.805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5"/>
        <v>20.805</v>
      </c>
      <c r="AT36" s="11">
        <f t="shared" si="6"/>
        <v>3.2924735431186426E-4</v>
      </c>
      <c r="AU36" s="5">
        <f t="shared" si="7"/>
        <v>0.32924735431186425</v>
      </c>
    </row>
    <row r="37" spans="1:47" x14ac:dyDescent="0.3">
      <c r="A37" s="1" t="s">
        <v>94</v>
      </c>
      <c r="B37" s="1" t="s">
        <v>95</v>
      </c>
      <c r="C37" s="1" t="s">
        <v>96</v>
      </c>
      <c r="D37" s="1" t="s">
        <v>97</v>
      </c>
      <c r="E37" s="1" t="s">
        <v>84</v>
      </c>
      <c r="F37" s="1" t="s">
        <v>98</v>
      </c>
      <c r="G37" s="1" t="s">
        <v>55</v>
      </c>
      <c r="H37" s="1" t="s">
        <v>56</v>
      </c>
      <c r="I37" s="2">
        <v>325.99861411799998</v>
      </c>
      <c r="J37" s="2">
        <v>40.69</v>
      </c>
      <c r="K37" s="2">
        <f t="shared" si="0"/>
        <v>0.34</v>
      </c>
      <c r="L37" s="2">
        <f t="shared" si="1"/>
        <v>0</v>
      </c>
      <c r="R37" s="7">
        <v>0.34</v>
      </c>
      <c r="S37" s="5">
        <v>353.685</v>
      </c>
      <c r="AL37" s="5" t="str">
        <f t="shared" si="2"/>
        <v/>
      </c>
      <c r="AN37" s="5" t="str">
        <f t="shared" si="3"/>
        <v/>
      </c>
      <c r="AP37" s="5" t="str">
        <f t="shared" si="4"/>
        <v/>
      </c>
      <c r="AS37" s="5">
        <f t="shared" si="5"/>
        <v>353.685</v>
      </c>
      <c r="AT37" s="11">
        <f t="shared" si="6"/>
        <v>5.5972050233016931E-3</v>
      </c>
      <c r="AU37" s="5">
        <f t="shared" si="7"/>
        <v>5.5972050233016928</v>
      </c>
    </row>
    <row r="38" spans="1:47" x14ac:dyDescent="0.3">
      <c r="A38" s="1" t="s">
        <v>94</v>
      </c>
      <c r="B38" s="1" t="s">
        <v>95</v>
      </c>
      <c r="C38" s="1" t="s">
        <v>96</v>
      </c>
      <c r="D38" s="1" t="s">
        <v>97</v>
      </c>
      <c r="E38" s="1" t="s">
        <v>71</v>
      </c>
      <c r="F38" s="1" t="s">
        <v>98</v>
      </c>
      <c r="G38" s="1" t="s">
        <v>55</v>
      </c>
      <c r="H38" s="1" t="s">
        <v>56</v>
      </c>
      <c r="I38" s="2">
        <v>325.99861411799998</v>
      </c>
      <c r="J38" s="2">
        <v>39.21</v>
      </c>
      <c r="K38" s="2">
        <f t="shared" si="0"/>
        <v>38.81</v>
      </c>
      <c r="L38" s="2">
        <f t="shared" si="1"/>
        <v>0</v>
      </c>
      <c r="P38" s="6">
        <v>0.63</v>
      </c>
      <c r="Q38" s="5">
        <v>1064.07</v>
      </c>
      <c r="R38" s="7">
        <v>34.33</v>
      </c>
      <c r="S38" s="5">
        <v>35711.782500000001</v>
      </c>
      <c r="T38" s="8">
        <v>3.85</v>
      </c>
      <c r="U38" s="5">
        <v>1201.48875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5"/>
        <v>37977.341249999998</v>
      </c>
      <c r="AT38" s="11">
        <f t="shared" si="6"/>
        <v>0.60100644702529815</v>
      </c>
      <c r="AU38" s="5">
        <f t="shared" si="7"/>
        <v>601.00644702529814</v>
      </c>
    </row>
    <row r="39" spans="1:47" x14ac:dyDescent="0.3">
      <c r="A39" s="1" t="s">
        <v>94</v>
      </c>
      <c r="B39" s="1" t="s">
        <v>95</v>
      </c>
      <c r="C39" s="1" t="s">
        <v>96</v>
      </c>
      <c r="D39" s="1" t="s">
        <v>97</v>
      </c>
      <c r="E39" s="1" t="s">
        <v>73</v>
      </c>
      <c r="F39" s="1" t="s">
        <v>98</v>
      </c>
      <c r="G39" s="1" t="s">
        <v>55</v>
      </c>
      <c r="H39" s="1" t="s">
        <v>56</v>
      </c>
      <c r="I39" s="2">
        <v>325.99861411799998</v>
      </c>
      <c r="J39" s="2">
        <v>38.25</v>
      </c>
      <c r="K39" s="2">
        <f t="shared" si="0"/>
        <v>38.25</v>
      </c>
      <c r="L39" s="2">
        <f t="shared" si="1"/>
        <v>0</v>
      </c>
      <c r="P39" s="6">
        <v>3.48</v>
      </c>
      <c r="Q39" s="5">
        <v>5877.72</v>
      </c>
      <c r="R39" s="7">
        <v>30.54</v>
      </c>
      <c r="S39" s="5">
        <v>31769.235000000001</v>
      </c>
      <c r="T39" s="8">
        <v>4.2300000000000004</v>
      </c>
      <c r="U39" s="5">
        <v>1320.07725</v>
      </c>
      <c r="AL39" s="5" t="str">
        <f t="shared" si="2"/>
        <v/>
      </c>
      <c r="AN39" s="5" t="str">
        <f t="shared" si="3"/>
        <v/>
      </c>
      <c r="AP39" s="5" t="str">
        <f t="shared" si="4"/>
        <v/>
      </c>
      <c r="AS39" s="5">
        <f t="shared" si="5"/>
        <v>38967.032250000004</v>
      </c>
      <c r="AT39" s="11">
        <f t="shared" si="6"/>
        <v>0.61666869856753637</v>
      </c>
      <c r="AU39" s="5">
        <f t="shared" si="7"/>
        <v>616.66869856753635</v>
      </c>
    </row>
    <row r="40" spans="1:47" x14ac:dyDescent="0.3">
      <c r="A40" s="1" t="s">
        <v>94</v>
      </c>
      <c r="B40" s="1" t="s">
        <v>95</v>
      </c>
      <c r="C40" s="1" t="s">
        <v>96</v>
      </c>
      <c r="D40" s="1" t="s">
        <v>97</v>
      </c>
      <c r="E40" s="1" t="s">
        <v>74</v>
      </c>
      <c r="F40" s="1" t="s">
        <v>98</v>
      </c>
      <c r="G40" s="1" t="s">
        <v>55</v>
      </c>
      <c r="H40" s="1" t="s">
        <v>56</v>
      </c>
      <c r="I40" s="2">
        <v>325.99861411799998</v>
      </c>
      <c r="J40" s="2">
        <v>39.15</v>
      </c>
      <c r="K40" s="2">
        <f t="shared" si="0"/>
        <v>39.15</v>
      </c>
      <c r="L40" s="2">
        <f t="shared" si="1"/>
        <v>0</v>
      </c>
      <c r="P40" s="6">
        <v>20.21</v>
      </c>
      <c r="Q40" s="5">
        <v>34134.69</v>
      </c>
      <c r="R40" s="7">
        <v>17.829999999999998</v>
      </c>
      <c r="S40" s="5">
        <v>18547.657500000001</v>
      </c>
      <c r="T40" s="8">
        <v>1.1100000000000001</v>
      </c>
      <c r="U40" s="5">
        <v>346.40325000000013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5"/>
        <v>53028.750750000007</v>
      </c>
      <c r="AT40" s="11">
        <f t="shared" si="6"/>
        <v>0.83920095587122279</v>
      </c>
      <c r="AU40" s="5">
        <f t="shared" si="7"/>
        <v>839.20095587122285</v>
      </c>
    </row>
    <row r="41" spans="1:47" x14ac:dyDescent="0.3">
      <c r="A41" s="1" t="s">
        <v>94</v>
      </c>
      <c r="B41" s="1" t="s">
        <v>95</v>
      </c>
      <c r="C41" s="1" t="s">
        <v>96</v>
      </c>
      <c r="D41" s="1" t="s">
        <v>97</v>
      </c>
      <c r="E41" s="1" t="s">
        <v>75</v>
      </c>
      <c r="F41" s="1" t="s">
        <v>98</v>
      </c>
      <c r="G41" s="1" t="s">
        <v>55</v>
      </c>
      <c r="H41" s="1" t="s">
        <v>56</v>
      </c>
      <c r="I41" s="2">
        <v>325.99861411799998</v>
      </c>
      <c r="J41" s="2">
        <v>39.78</v>
      </c>
      <c r="K41" s="2">
        <f t="shared" si="0"/>
        <v>39.690000000000005</v>
      </c>
      <c r="L41" s="2">
        <f t="shared" si="1"/>
        <v>0</v>
      </c>
      <c r="P41" s="6">
        <v>2.27</v>
      </c>
      <c r="Q41" s="5">
        <v>3834.03</v>
      </c>
      <c r="R41" s="7">
        <v>36.96</v>
      </c>
      <c r="S41" s="5">
        <v>38447.64</v>
      </c>
      <c r="T41" s="8">
        <v>0.46</v>
      </c>
      <c r="U41" s="5">
        <v>143.55449999999999</v>
      </c>
      <c r="AL41" s="5" t="str">
        <f t="shared" si="2"/>
        <v/>
      </c>
      <c r="AN41" s="5" t="str">
        <f t="shared" si="3"/>
        <v/>
      </c>
      <c r="AP41" s="5" t="str">
        <f t="shared" si="4"/>
        <v/>
      </c>
      <c r="AS41" s="5">
        <f t="shared" si="5"/>
        <v>42425.224499999997</v>
      </c>
      <c r="AT41" s="11">
        <f t="shared" si="6"/>
        <v>0.67139595879413039</v>
      </c>
      <c r="AU41" s="5">
        <f t="shared" si="7"/>
        <v>671.39595879413037</v>
      </c>
    </row>
    <row r="42" spans="1:47" x14ac:dyDescent="0.3">
      <c r="A42" s="1" t="s">
        <v>99</v>
      </c>
      <c r="B42" s="1" t="s">
        <v>95</v>
      </c>
      <c r="C42" s="1" t="s">
        <v>96</v>
      </c>
      <c r="D42" s="1" t="s">
        <v>97</v>
      </c>
      <c r="E42" s="1" t="s">
        <v>58</v>
      </c>
      <c r="F42" s="1" t="s">
        <v>98</v>
      </c>
      <c r="G42" s="1" t="s">
        <v>55</v>
      </c>
      <c r="H42" s="1" t="s">
        <v>56</v>
      </c>
      <c r="I42" s="2">
        <v>159.29777022900001</v>
      </c>
      <c r="J42" s="2">
        <v>39.79</v>
      </c>
      <c r="K42" s="2">
        <f t="shared" si="0"/>
        <v>3.24</v>
      </c>
      <c r="L42" s="2">
        <f t="shared" si="1"/>
        <v>0</v>
      </c>
      <c r="P42" s="6">
        <v>2.77</v>
      </c>
      <c r="Q42" s="5">
        <v>4678.53</v>
      </c>
      <c r="R42" s="7">
        <v>0.47</v>
      </c>
      <c r="S42" s="5">
        <v>488.91750000000002</v>
      </c>
      <c r="AL42" s="5" t="str">
        <f t="shared" si="2"/>
        <v/>
      </c>
      <c r="AN42" s="5" t="str">
        <f t="shared" si="3"/>
        <v/>
      </c>
      <c r="AP42" s="5" t="str">
        <f t="shared" si="4"/>
        <v/>
      </c>
      <c r="AS42" s="5">
        <f t="shared" si="5"/>
        <v>5167.4475000000002</v>
      </c>
      <c r="AT42" s="11">
        <f t="shared" si="6"/>
        <v>8.1776900645059228E-2</v>
      </c>
      <c r="AU42" s="5">
        <f t="shared" si="7"/>
        <v>81.776900645059229</v>
      </c>
    </row>
    <row r="43" spans="1:47" x14ac:dyDescent="0.3">
      <c r="A43" s="1" t="s">
        <v>99</v>
      </c>
      <c r="B43" s="1" t="s">
        <v>95</v>
      </c>
      <c r="C43" s="1" t="s">
        <v>96</v>
      </c>
      <c r="D43" s="1" t="s">
        <v>97</v>
      </c>
      <c r="E43" s="1" t="s">
        <v>59</v>
      </c>
      <c r="F43" s="1" t="s">
        <v>98</v>
      </c>
      <c r="G43" s="1" t="s">
        <v>55</v>
      </c>
      <c r="H43" s="1" t="s">
        <v>56</v>
      </c>
      <c r="I43" s="2">
        <v>159.29777022900001</v>
      </c>
      <c r="J43" s="2">
        <v>37.81</v>
      </c>
      <c r="K43" s="2">
        <f t="shared" si="0"/>
        <v>19.310000000000002</v>
      </c>
      <c r="L43" s="2">
        <f t="shared" si="1"/>
        <v>0.48</v>
      </c>
      <c r="M43" s="3">
        <v>0.48</v>
      </c>
      <c r="P43" s="6">
        <v>14.67</v>
      </c>
      <c r="Q43" s="5">
        <v>24777.63</v>
      </c>
      <c r="R43" s="7">
        <v>3.56</v>
      </c>
      <c r="S43" s="5">
        <v>3703.29</v>
      </c>
      <c r="T43" s="8">
        <v>1.08</v>
      </c>
      <c r="U43" s="5">
        <v>337.04100000000011</v>
      </c>
      <c r="AL43" s="5" t="str">
        <f t="shared" si="2"/>
        <v/>
      </c>
      <c r="AN43" s="5" t="str">
        <f t="shared" si="3"/>
        <v/>
      </c>
      <c r="AP43" s="5" t="str">
        <f t="shared" si="4"/>
        <v/>
      </c>
      <c r="AS43" s="5">
        <f t="shared" si="5"/>
        <v>28817.961000000003</v>
      </c>
      <c r="AT43" s="11">
        <f t="shared" si="6"/>
        <v>0.45605563162280638</v>
      </c>
      <c r="AU43" s="5">
        <f t="shared" si="7"/>
        <v>456.0556316228064</v>
      </c>
    </row>
    <row r="44" spans="1:47" x14ac:dyDescent="0.3">
      <c r="A44" s="1" t="s">
        <v>100</v>
      </c>
      <c r="B44" s="1" t="s">
        <v>95</v>
      </c>
      <c r="C44" s="1" t="s">
        <v>96</v>
      </c>
      <c r="D44" s="1" t="s">
        <v>97</v>
      </c>
      <c r="E44" s="1" t="s">
        <v>76</v>
      </c>
      <c r="F44" s="1" t="s">
        <v>98</v>
      </c>
      <c r="G44" s="1" t="s">
        <v>55</v>
      </c>
      <c r="H44" s="1" t="s">
        <v>56</v>
      </c>
      <c r="I44" s="2">
        <v>151.194110795</v>
      </c>
      <c r="J44" s="2">
        <v>39.14</v>
      </c>
      <c r="K44" s="2">
        <f t="shared" si="0"/>
        <v>39.07</v>
      </c>
      <c r="L44" s="2">
        <f t="shared" si="1"/>
        <v>0</v>
      </c>
      <c r="P44" s="6">
        <v>39.03</v>
      </c>
      <c r="Q44" s="5">
        <v>65921.67</v>
      </c>
      <c r="R44" s="7">
        <v>0.04</v>
      </c>
      <c r="S44" s="5">
        <v>41.61</v>
      </c>
      <c r="AL44" s="5" t="str">
        <f t="shared" si="2"/>
        <v/>
      </c>
      <c r="AN44" s="5" t="str">
        <f t="shared" si="3"/>
        <v/>
      </c>
      <c r="AP44" s="5" t="str">
        <f t="shared" si="4"/>
        <v/>
      </c>
      <c r="AS44" s="5">
        <f t="shared" si="5"/>
        <v>65963.28</v>
      </c>
      <c r="AT44" s="11">
        <f t="shared" si="6"/>
        <v>1.0438949974396881</v>
      </c>
      <c r="AU44" s="5">
        <f t="shared" si="7"/>
        <v>1043.894997439688</v>
      </c>
    </row>
    <row r="45" spans="1:47" x14ac:dyDescent="0.3">
      <c r="A45" s="1" t="s">
        <v>100</v>
      </c>
      <c r="B45" s="1" t="s">
        <v>95</v>
      </c>
      <c r="C45" s="1" t="s">
        <v>96</v>
      </c>
      <c r="D45" s="1" t="s">
        <v>97</v>
      </c>
      <c r="E45" s="1" t="s">
        <v>77</v>
      </c>
      <c r="F45" s="1" t="s">
        <v>98</v>
      </c>
      <c r="G45" s="1" t="s">
        <v>55</v>
      </c>
      <c r="H45" s="1" t="s">
        <v>56</v>
      </c>
      <c r="I45" s="2">
        <v>151.194110795</v>
      </c>
      <c r="J45" s="2">
        <v>38.700000000000003</v>
      </c>
      <c r="K45" s="2">
        <f t="shared" si="0"/>
        <v>38.699999999999996</v>
      </c>
      <c r="L45" s="2">
        <f t="shared" si="1"/>
        <v>0</v>
      </c>
      <c r="N45" s="4">
        <v>0.01</v>
      </c>
      <c r="O45" s="5">
        <v>17.092500000000001</v>
      </c>
      <c r="P45" s="6">
        <v>38.46</v>
      </c>
      <c r="Q45" s="5">
        <v>64958.94</v>
      </c>
      <c r="R45" s="7">
        <v>0.23</v>
      </c>
      <c r="S45" s="5">
        <v>239.25749999999999</v>
      </c>
      <c r="AL45" s="5" t="str">
        <f t="shared" si="2"/>
        <v/>
      </c>
      <c r="AN45" s="5" t="str">
        <f t="shared" si="3"/>
        <v/>
      </c>
      <c r="AP45" s="5" t="str">
        <f t="shared" si="4"/>
        <v/>
      </c>
      <c r="AS45" s="5">
        <f t="shared" si="5"/>
        <v>65215.29</v>
      </c>
      <c r="AT45" s="11">
        <f t="shared" si="6"/>
        <v>1.0320577598260505</v>
      </c>
      <c r="AU45" s="5">
        <f t="shared" si="7"/>
        <v>1032.0577598260504</v>
      </c>
    </row>
    <row r="46" spans="1:47" x14ac:dyDescent="0.3">
      <c r="A46" s="1" t="s">
        <v>100</v>
      </c>
      <c r="B46" s="1" t="s">
        <v>95</v>
      </c>
      <c r="C46" s="1" t="s">
        <v>96</v>
      </c>
      <c r="D46" s="1" t="s">
        <v>97</v>
      </c>
      <c r="E46" s="1" t="s">
        <v>88</v>
      </c>
      <c r="F46" s="1" t="s">
        <v>98</v>
      </c>
      <c r="G46" s="1" t="s">
        <v>55</v>
      </c>
      <c r="H46" s="1" t="s">
        <v>56</v>
      </c>
      <c r="I46" s="2">
        <v>151.194110795</v>
      </c>
      <c r="J46" s="2">
        <v>30.54</v>
      </c>
      <c r="K46" s="2">
        <f t="shared" si="0"/>
        <v>30.54</v>
      </c>
      <c r="L46" s="2">
        <f t="shared" si="1"/>
        <v>0</v>
      </c>
      <c r="N46" s="4">
        <v>6.16</v>
      </c>
      <c r="O46" s="5">
        <v>10528.98</v>
      </c>
      <c r="P46" s="6">
        <v>22.59</v>
      </c>
      <c r="Q46" s="5">
        <v>38154.51</v>
      </c>
      <c r="R46" s="7">
        <v>0.13</v>
      </c>
      <c r="S46" s="5">
        <v>135.23249999999999</v>
      </c>
      <c r="Z46" s="9">
        <v>0.53</v>
      </c>
      <c r="AA46" s="5">
        <v>66.159900000000007</v>
      </c>
      <c r="AB46" s="10">
        <v>1.1299999999999999</v>
      </c>
      <c r="AC46" s="5">
        <v>126.9555</v>
      </c>
      <c r="AL46" s="5" t="str">
        <f t="shared" si="2"/>
        <v/>
      </c>
      <c r="AN46" s="5" t="str">
        <f t="shared" si="3"/>
        <v/>
      </c>
      <c r="AP46" s="5" t="str">
        <f t="shared" si="4"/>
        <v/>
      </c>
      <c r="AS46" s="5">
        <f t="shared" si="5"/>
        <v>49011.837899999999</v>
      </c>
      <c r="AT46" s="11">
        <f t="shared" si="6"/>
        <v>0.77563172115053869</v>
      </c>
      <c r="AU46" s="5">
        <f t="shared" si="7"/>
        <v>775.63172115053862</v>
      </c>
    </row>
    <row r="47" spans="1:47" x14ac:dyDescent="0.3">
      <c r="A47" s="1" t="s">
        <v>100</v>
      </c>
      <c r="B47" s="1" t="s">
        <v>95</v>
      </c>
      <c r="C47" s="1" t="s">
        <v>96</v>
      </c>
      <c r="D47" s="1" t="s">
        <v>97</v>
      </c>
      <c r="E47" s="1" t="s">
        <v>89</v>
      </c>
      <c r="F47" s="1" t="s">
        <v>98</v>
      </c>
      <c r="G47" s="1" t="s">
        <v>55</v>
      </c>
      <c r="H47" s="1" t="s">
        <v>56</v>
      </c>
      <c r="I47" s="2">
        <v>151.194110795</v>
      </c>
      <c r="J47" s="2">
        <v>37.53</v>
      </c>
      <c r="K47" s="2">
        <f t="shared" si="0"/>
        <v>37.049999999999997</v>
      </c>
      <c r="L47" s="2">
        <f t="shared" si="1"/>
        <v>0.49</v>
      </c>
      <c r="M47" s="3">
        <v>0.49</v>
      </c>
      <c r="P47" s="6">
        <v>23.45</v>
      </c>
      <c r="Q47" s="5">
        <v>39607.050000000003</v>
      </c>
      <c r="R47" s="7">
        <v>11.99</v>
      </c>
      <c r="S47" s="5">
        <v>12472.5975</v>
      </c>
      <c r="T47" s="8">
        <v>1.61</v>
      </c>
      <c r="U47" s="5">
        <v>502.44075000000009</v>
      </c>
      <c r="AL47" s="5" t="str">
        <f t="shared" si="2"/>
        <v/>
      </c>
      <c r="AN47" s="5" t="str">
        <f t="shared" si="3"/>
        <v/>
      </c>
      <c r="AP47" s="5" t="str">
        <f t="shared" si="4"/>
        <v/>
      </c>
      <c r="AS47" s="5">
        <f t="shared" si="5"/>
        <v>52582.088250000008</v>
      </c>
      <c r="AT47" s="11">
        <f t="shared" si="6"/>
        <v>0.8321323451336442</v>
      </c>
      <c r="AU47" s="5">
        <f t="shared" si="7"/>
        <v>832.13234513364421</v>
      </c>
    </row>
    <row r="48" spans="1:47" x14ac:dyDescent="0.3">
      <c r="A48" s="1" t="s">
        <v>101</v>
      </c>
      <c r="B48" s="1" t="s">
        <v>102</v>
      </c>
      <c r="C48" s="1" t="s">
        <v>103</v>
      </c>
      <c r="D48" s="1" t="s">
        <v>104</v>
      </c>
      <c r="E48" s="1" t="s">
        <v>88</v>
      </c>
      <c r="F48" s="1" t="s">
        <v>98</v>
      </c>
      <c r="G48" s="1" t="s">
        <v>55</v>
      </c>
      <c r="H48" s="1" t="s">
        <v>56</v>
      </c>
      <c r="I48" s="2">
        <v>6.9498430760699996</v>
      </c>
      <c r="J48" s="2">
        <v>6.27</v>
      </c>
      <c r="K48" s="2">
        <f t="shared" si="0"/>
        <v>6.27</v>
      </c>
      <c r="L48" s="2">
        <f t="shared" si="1"/>
        <v>0</v>
      </c>
      <c r="P48" s="6">
        <v>0.01</v>
      </c>
      <c r="Q48" s="5">
        <v>16.89</v>
      </c>
      <c r="R48" s="7">
        <v>0.02</v>
      </c>
      <c r="S48" s="5">
        <v>20.805</v>
      </c>
      <c r="Z48" s="9">
        <v>2.0499999999999998</v>
      </c>
      <c r="AA48" s="5">
        <v>255.9015</v>
      </c>
      <c r="AB48" s="10">
        <v>4.1900000000000004</v>
      </c>
      <c r="AC48" s="5">
        <v>470.74650000000008</v>
      </c>
      <c r="AL48" s="5" t="str">
        <f t="shared" si="2"/>
        <v/>
      </c>
      <c r="AN48" s="5" t="str">
        <f t="shared" si="3"/>
        <v/>
      </c>
      <c r="AP48" s="5" t="str">
        <f t="shared" si="4"/>
        <v/>
      </c>
      <c r="AS48" s="5">
        <f t="shared" si="5"/>
        <v>764.34300000000007</v>
      </c>
      <c r="AT48" s="11">
        <f t="shared" si="6"/>
        <v>1.2096030306983575E-2</v>
      </c>
      <c r="AU48" s="5">
        <f t="shared" si="7"/>
        <v>12.096030306983574</v>
      </c>
    </row>
    <row r="49" spans="1:47" x14ac:dyDescent="0.3">
      <c r="A49" s="1" t="s">
        <v>105</v>
      </c>
      <c r="B49" s="1" t="s">
        <v>106</v>
      </c>
      <c r="C49" s="1" t="s">
        <v>107</v>
      </c>
      <c r="D49" s="1" t="s">
        <v>108</v>
      </c>
      <c r="E49" s="1" t="s">
        <v>71</v>
      </c>
      <c r="F49" s="1" t="s">
        <v>109</v>
      </c>
      <c r="G49" s="1" t="s">
        <v>55</v>
      </c>
      <c r="H49" s="1" t="s">
        <v>56</v>
      </c>
      <c r="I49" s="2">
        <v>76.726134883699999</v>
      </c>
      <c r="J49" s="2">
        <v>38.799999999999997</v>
      </c>
      <c r="K49" s="2">
        <f t="shared" si="0"/>
        <v>38.79</v>
      </c>
      <c r="L49" s="2">
        <f t="shared" si="1"/>
        <v>0</v>
      </c>
      <c r="P49" s="6">
        <v>22.72</v>
      </c>
      <c r="Q49" s="5">
        <v>38374.079999999987</v>
      </c>
      <c r="R49" s="7">
        <v>16.07</v>
      </c>
      <c r="S49" s="5">
        <v>16716.817500000001</v>
      </c>
      <c r="AL49" s="5" t="str">
        <f t="shared" si="2"/>
        <v/>
      </c>
      <c r="AN49" s="5" t="str">
        <f t="shared" si="3"/>
        <v/>
      </c>
      <c r="AP49" s="5" t="str">
        <f t="shared" si="4"/>
        <v/>
      </c>
      <c r="AS49" s="5">
        <f t="shared" si="5"/>
        <v>55090.897499999992</v>
      </c>
      <c r="AT49" s="11">
        <f t="shared" si="6"/>
        <v>0.87183524386162448</v>
      </c>
      <c r="AU49" s="5">
        <f t="shared" si="7"/>
        <v>871.83524386162446</v>
      </c>
    </row>
    <row r="50" spans="1:47" x14ac:dyDescent="0.3">
      <c r="A50" s="1" t="s">
        <v>105</v>
      </c>
      <c r="B50" s="1" t="s">
        <v>106</v>
      </c>
      <c r="C50" s="1" t="s">
        <v>107</v>
      </c>
      <c r="D50" s="1" t="s">
        <v>108</v>
      </c>
      <c r="E50" s="1" t="s">
        <v>73</v>
      </c>
      <c r="F50" s="1" t="s">
        <v>109</v>
      </c>
      <c r="G50" s="1" t="s">
        <v>55</v>
      </c>
      <c r="H50" s="1" t="s">
        <v>56</v>
      </c>
      <c r="I50" s="2">
        <v>76.726134883699999</v>
      </c>
      <c r="J50" s="2">
        <v>35.369999999999997</v>
      </c>
      <c r="K50" s="2">
        <f t="shared" si="0"/>
        <v>35.370000000000005</v>
      </c>
      <c r="L50" s="2">
        <f t="shared" si="1"/>
        <v>0</v>
      </c>
      <c r="P50" s="6">
        <v>0.93</v>
      </c>
      <c r="Q50" s="5">
        <v>1570.77</v>
      </c>
      <c r="R50" s="7">
        <v>30.22</v>
      </c>
      <c r="S50" s="5">
        <v>31436.355</v>
      </c>
      <c r="T50" s="8">
        <v>3.95</v>
      </c>
      <c r="U50" s="5">
        <v>1232.69625</v>
      </c>
      <c r="Z50" s="9">
        <v>0.06</v>
      </c>
      <c r="AA50" s="5">
        <v>7.4897999999999998</v>
      </c>
      <c r="AB50" s="10">
        <v>0.21</v>
      </c>
      <c r="AC50" s="5">
        <v>23.593499999999999</v>
      </c>
      <c r="AL50" s="5" t="str">
        <f t="shared" si="2"/>
        <v/>
      </c>
      <c r="AN50" s="5" t="str">
        <f t="shared" si="3"/>
        <v/>
      </c>
      <c r="AP50" s="5" t="str">
        <f t="shared" si="4"/>
        <v/>
      </c>
      <c r="AS50" s="5">
        <f t="shared" si="5"/>
        <v>34270.904550000007</v>
      </c>
      <c r="AT50" s="11">
        <f t="shared" si="6"/>
        <v>0.5423506201856253</v>
      </c>
      <c r="AU50" s="5">
        <f t="shared" si="7"/>
        <v>542.3506201856253</v>
      </c>
    </row>
    <row r="51" spans="1:47" x14ac:dyDescent="0.3">
      <c r="A51" s="1" t="s">
        <v>110</v>
      </c>
      <c r="B51" s="1" t="s">
        <v>111</v>
      </c>
      <c r="C51" s="1" t="s">
        <v>112</v>
      </c>
      <c r="D51" s="1" t="s">
        <v>104</v>
      </c>
      <c r="E51" s="1" t="s">
        <v>73</v>
      </c>
      <c r="F51" s="1" t="s">
        <v>109</v>
      </c>
      <c r="G51" s="1" t="s">
        <v>55</v>
      </c>
      <c r="H51" s="1" t="s">
        <v>56</v>
      </c>
      <c r="I51" s="2">
        <v>2.92029638691</v>
      </c>
      <c r="J51" s="2">
        <v>2.39</v>
      </c>
      <c r="K51" s="2">
        <f t="shared" si="0"/>
        <v>2.39</v>
      </c>
      <c r="L51" s="2">
        <f t="shared" si="1"/>
        <v>0</v>
      </c>
      <c r="Z51" s="9">
        <v>0.55000000000000004</v>
      </c>
      <c r="AA51" s="5">
        <v>68.656500000000008</v>
      </c>
      <c r="AB51" s="10">
        <v>1.84</v>
      </c>
      <c r="AC51" s="5">
        <v>206.72399999999999</v>
      </c>
      <c r="AL51" s="5" t="str">
        <f t="shared" si="2"/>
        <v/>
      </c>
      <c r="AN51" s="5" t="str">
        <f t="shared" si="3"/>
        <v/>
      </c>
      <c r="AP51" s="5" t="str">
        <f t="shared" si="4"/>
        <v/>
      </c>
      <c r="AS51" s="5">
        <f t="shared" si="5"/>
        <v>275.38049999999998</v>
      </c>
      <c r="AT51" s="11">
        <f t="shared" si="6"/>
        <v>4.3580053378552436E-3</v>
      </c>
      <c r="AU51" s="5">
        <f t="shared" si="7"/>
        <v>4.3580053378552437</v>
      </c>
    </row>
    <row r="52" spans="1:47" x14ac:dyDescent="0.3">
      <c r="A52" s="1" t="s">
        <v>113</v>
      </c>
      <c r="B52" s="1" t="s">
        <v>114</v>
      </c>
      <c r="C52" s="1" t="s">
        <v>115</v>
      </c>
      <c r="D52" s="1" t="s">
        <v>70</v>
      </c>
      <c r="E52" s="1" t="s">
        <v>74</v>
      </c>
      <c r="F52" s="1" t="s">
        <v>109</v>
      </c>
      <c r="G52" s="1" t="s">
        <v>55</v>
      </c>
      <c r="H52" s="1" t="s">
        <v>56</v>
      </c>
      <c r="I52" s="2">
        <v>159.960305396</v>
      </c>
      <c r="J52" s="2">
        <v>39</v>
      </c>
      <c r="K52" s="2">
        <f t="shared" si="0"/>
        <v>39</v>
      </c>
      <c r="L52" s="2">
        <f t="shared" si="1"/>
        <v>0</v>
      </c>
      <c r="R52" s="7">
        <v>25.24</v>
      </c>
      <c r="S52" s="5">
        <v>26255.91</v>
      </c>
      <c r="T52" s="8">
        <v>13.34</v>
      </c>
      <c r="U52" s="5">
        <v>4163.0805000000009</v>
      </c>
      <c r="AB52" s="10">
        <v>0.42</v>
      </c>
      <c r="AC52" s="5">
        <v>47.186999999999998</v>
      </c>
      <c r="AL52" s="5" t="str">
        <f t="shared" si="2"/>
        <v/>
      </c>
      <c r="AN52" s="5" t="str">
        <f t="shared" si="3"/>
        <v/>
      </c>
      <c r="AP52" s="5" t="str">
        <f t="shared" si="4"/>
        <v/>
      </c>
      <c r="AS52" s="5">
        <f t="shared" si="5"/>
        <v>30466.177500000002</v>
      </c>
      <c r="AT52" s="11">
        <f t="shared" si="6"/>
        <v>0.48213930967895446</v>
      </c>
      <c r="AU52" s="5">
        <f t="shared" si="7"/>
        <v>482.13930967895442</v>
      </c>
    </row>
    <row r="53" spans="1:47" x14ac:dyDescent="0.3">
      <c r="A53" s="1" t="s">
        <v>113</v>
      </c>
      <c r="B53" s="1" t="s">
        <v>114</v>
      </c>
      <c r="C53" s="1" t="s">
        <v>115</v>
      </c>
      <c r="D53" s="1" t="s">
        <v>70</v>
      </c>
      <c r="E53" s="1" t="s">
        <v>75</v>
      </c>
      <c r="F53" s="1" t="s">
        <v>109</v>
      </c>
      <c r="G53" s="1" t="s">
        <v>55</v>
      </c>
      <c r="H53" s="1" t="s">
        <v>56</v>
      </c>
      <c r="I53" s="2">
        <v>159.960305396</v>
      </c>
      <c r="J53" s="2">
        <v>40.020000000000003</v>
      </c>
      <c r="K53" s="2">
        <f t="shared" si="0"/>
        <v>40</v>
      </c>
      <c r="L53" s="2">
        <f t="shared" si="1"/>
        <v>0</v>
      </c>
      <c r="P53" s="6">
        <v>5.05</v>
      </c>
      <c r="Q53" s="5">
        <v>8529.4499999999989</v>
      </c>
      <c r="R53" s="7">
        <v>24.41</v>
      </c>
      <c r="S53" s="5">
        <v>25392.502499999999</v>
      </c>
      <c r="T53" s="8">
        <v>1.95</v>
      </c>
      <c r="U53" s="5">
        <v>608.5462500000001</v>
      </c>
      <c r="AB53" s="10">
        <v>8.59</v>
      </c>
      <c r="AC53" s="5">
        <v>965.0865</v>
      </c>
      <c r="AL53" s="5" t="str">
        <f t="shared" si="2"/>
        <v/>
      </c>
      <c r="AN53" s="5" t="str">
        <f t="shared" si="3"/>
        <v/>
      </c>
      <c r="AP53" s="5" t="str">
        <f t="shared" si="4"/>
        <v/>
      </c>
      <c r="AS53" s="5">
        <f t="shared" si="5"/>
        <v>35495.585249999996</v>
      </c>
      <c r="AT53" s="11">
        <f t="shared" si="6"/>
        <v>0.56173167667934309</v>
      </c>
      <c r="AU53" s="5">
        <f t="shared" si="7"/>
        <v>561.73167667934308</v>
      </c>
    </row>
    <row r="54" spans="1:47" x14ac:dyDescent="0.3">
      <c r="A54" s="1" t="s">
        <v>113</v>
      </c>
      <c r="B54" s="1" t="s">
        <v>114</v>
      </c>
      <c r="C54" s="1" t="s">
        <v>115</v>
      </c>
      <c r="D54" s="1" t="s">
        <v>70</v>
      </c>
      <c r="E54" s="1" t="s">
        <v>76</v>
      </c>
      <c r="F54" s="1" t="s">
        <v>109</v>
      </c>
      <c r="G54" s="1" t="s">
        <v>55</v>
      </c>
      <c r="H54" s="1" t="s">
        <v>56</v>
      </c>
      <c r="I54" s="2">
        <v>159.960305396</v>
      </c>
      <c r="J54" s="2">
        <v>39.93</v>
      </c>
      <c r="K54" s="2">
        <f t="shared" si="0"/>
        <v>39.94</v>
      </c>
      <c r="L54" s="2">
        <f t="shared" si="1"/>
        <v>0</v>
      </c>
      <c r="P54" s="6">
        <v>1.55</v>
      </c>
      <c r="Q54" s="5">
        <v>2617.9499999999998</v>
      </c>
      <c r="R54" s="7">
        <v>20.75</v>
      </c>
      <c r="S54" s="5">
        <v>21585.1875</v>
      </c>
      <c r="T54" s="8">
        <v>15.34</v>
      </c>
      <c r="U54" s="5">
        <v>4787.2305000000006</v>
      </c>
      <c r="Z54" s="9">
        <v>0.04</v>
      </c>
      <c r="AA54" s="5">
        <v>4.9931999999999999</v>
      </c>
      <c r="AB54" s="10">
        <v>2.2599999999999998</v>
      </c>
      <c r="AC54" s="5">
        <v>253.911</v>
      </c>
      <c r="AL54" s="5" t="str">
        <f t="shared" si="2"/>
        <v/>
      </c>
      <c r="AN54" s="5" t="str">
        <f t="shared" si="3"/>
        <v/>
      </c>
      <c r="AP54" s="5" t="str">
        <f t="shared" si="4"/>
        <v/>
      </c>
      <c r="AS54" s="5">
        <f t="shared" si="5"/>
        <v>29249.272200000003</v>
      </c>
      <c r="AT54" s="11">
        <f t="shared" si="6"/>
        <v>0.46288130196575644</v>
      </c>
      <c r="AU54" s="5">
        <f t="shared" si="7"/>
        <v>462.88130196575645</v>
      </c>
    </row>
    <row r="55" spans="1:47" x14ac:dyDescent="0.3">
      <c r="A55" s="1" t="s">
        <v>113</v>
      </c>
      <c r="B55" s="1" t="s">
        <v>114</v>
      </c>
      <c r="C55" s="1" t="s">
        <v>115</v>
      </c>
      <c r="D55" s="1" t="s">
        <v>70</v>
      </c>
      <c r="E55" s="1" t="s">
        <v>77</v>
      </c>
      <c r="F55" s="1" t="s">
        <v>109</v>
      </c>
      <c r="G55" s="1" t="s">
        <v>55</v>
      </c>
      <c r="H55" s="1" t="s">
        <v>56</v>
      </c>
      <c r="I55" s="2">
        <v>159.960305396</v>
      </c>
      <c r="J55" s="2">
        <v>39</v>
      </c>
      <c r="K55" s="2">
        <f t="shared" si="0"/>
        <v>38.979999999999997</v>
      </c>
      <c r="L55" s="2">
        <f t="shared" si="1"/>
        <v>0</v>
      </c>
      <c r="R55" s="7">
        <v>32.36</v>
      </c>
      <c r="S55" s="5">
        <v>33662.49</v>
      </c>
      <c r="T55" s="8">
        <v>5.62</v>
      </c>
      <c r="U55" s="5">
        <v>1753.8615</v>
      </c>
      <c r="AB55" s="10">
        <v>1</v>
      </c>
      <c r="AC55" s="5">
        <v>112.35</v>
      </c>
      <c r="AL55" s="5" t="str">
        <f t="shared" si="2"/>
        <v/>
      </c>
      <c r="AN55" s="5" t="str">
        <f t="shared" si="3"/>
        <v/>
      </c>
      <c r="AP55" s="5" t="str">
        <f t="shared" si="4"/>
        <v/>
      </c>
      <c r="AS55" s="5">
        <f t="shared" si="5"/>
        <v>35528.701499999996</v>
      </c>
      <c r="AT55" s="11">
        <f t="shared" si="6"/>
        <v>0.56225575443455711</v>
      </c>
      <c r="AU55" s="5">
        <f t="shared" si="7"/>
        <v>562.25575443455716</v>
      </c>
    </row>
    <row r="56" spans="1:47" x14ac:dyDescent="0.3">
      <c r="A56" s="1" t="s">
        <v>116</v>
      </c>
      <c r="B56" s="1" t="s">
        <v>117</v>
      </c>
      <c r="C56" s="1" t="s">
        <v>118</v>
      </c>
      <c r="D56" s="1" t="s">
        <v>104</v>
      </c>
      <c r="E56" s="1" t="s">
        <v>82</v>
      </c>
      <c r="F56" s="1" t="s">
        <v>109</v>
      </c>
      <c r="G56" s="1" t="s">
        <v>55</v>
      </c>
      <c r="H56" s="1" t="s">
        <v>56</v>
      </c>
      <c r="I56" s="2">
        <v>160.02618011300001</v>
      </c>
      <c r="J56" s="2">
        <v>37.97</v>
      </c>
      <c r="K56" s="2">
        <f t="shared" si="0"/>
        <v>35.340000000000003</v>
      </c>
      <c r="L56" s="2">
        <f t="shared" si="1"/>
        <v>2.62</v>
      </c>
      <c r="P56" s="6">
        <v>26.46</v>
      </c>
      <c r="Q56" s="5">
        <v>44690.94</v>
      </c>
      <c r="R56" s="7">
        <v>8.8800000000000008</v>
      </c>
      <c r="S56" s="5">
        <v>9237.42</v>
      </c>
      <c r="AK56" s="3" t="s">
        <v>254</v>
      </c>
      <c r="AM56" s="3">
        <v>1.05</v>
      </c>
      <c r="AN56" s="5">
        <f t="shared" si="3"/>
        <v>5447.4000000000005</v>
      </c>
      <c r="AP56" s="5" t="str">
        <f t="shared" si="4"/>
        <v/>
      </c>
      <c r="AQ56" s="2">
        <v>1.57</v>
      </c>
      <c r="AS56" s="5">
        <f t="shared" si="5"/>
        <v>53928.36</v>
      </c>
      <c r="AT56" s="11">
        <f t="shared" si="6"/>
        <v>0.85343762808833301</v>
      </c>
      <c r="AU56" s="5">
        <f t="shared" si="7"/>
        <v>853.43762808833299</v>
      </c>
    </row>
    <row r="57" spans="1:47" x14ac:dyDescent="0.3">
      <c r="A57" s="1" t="s">
        <v>116</v>
      </c>
      <c r="B57" s="1" t="s">
        <v>117</v>
      </c>
      <c r="C57" s="1" t="s">
        <v>118</v>
      </c>
      <c r="D57" s="1" t="s">
        <v>104</v>
      </c>
      <c r="E57" s="1" t="s">
        <v>83</v>
      </c>
      <c r="F57" s="1" t="s">
        <v>109</v>
      </c>
      <c r="G57" s="1" t="s">
        <v>55</v>
      </c>
      <c r="H57" s="1" t="s">
        <v>56</v>
      </c>
      <c r="I57" s="2">
        <v>160.02618011300001</v>
      </c>
      <c r="J57" s="2">
        <v>38.99</v>
      </c>
      <c r="K57" s="2">
        <f t="shared" si="0"/>
        <v>38.99</v>
      </c>
      <c r="L57" s="2">
        <f t="shared" si="1"/>
        <v>0</v>
      </c>
      <c r="P57" s="6">
        <v>14.64</v>
      </c>
      <c r="Q57" s="5">
        <v>24726.959999999999</v>
      </c>
      <c r="R57" s="7">
        <v>24.35</v>
      </c>
      <c r="S57" s="5">
        <v>25330.087500000001</v>
      </c>
      <c r="AL57" s="5" t="str">
        <f t="shared" si="2"/>
        <v/>
      </c>
      <c r="AN57" s="5" t="str">
        <f t="shared" si="3"/>
        <v/>
      </c>
      <c r="AP57" s="5" t="str">
        <f t="shared" si="4"/>
        <v/>
      </c>
      <c r="AS57" s="5">
        <f t="shared" si="5"/>
        <v>50057.047500000001</v>
      </c>
      <c r="AT57" s="11">
        <f t="shared" si="6"/>
        <v>0.79217257649787653</v>
      </c>
      <c r="AU57" s="5">
        <f t="shared" si="7"/>
        <v>792.17257649787655</v>
      </c>
    </row>
    <row r="58" spans="1:47" x14ac:dyDescent="0.3">
      <c r="A58" s="1" t="s">
        <v>116</v>
      </c>
      <c r="B58" s="1" t="s">
        <v>117</v>
      </c>
      <c r="C58" s="1" t="s">
        <v>118</v>
      </c>
      <c r="D58" s="1" t="s">
        <v>104</v>
      </c>
      <c r="E58" s="1" t="s">
        <v>84</v>
      </c>
      <c r="F58" s="1" t="s">
        <v>109</v>
      </c>
      <c r="G58" s="1" t="s">
        <v>55</v>
      </c>
      <c r="H58" s="1" t="s">
        <v>56</v>
      </c>
      <c r="I58" s="2">
        <v>160.02618011300001</v>
      </c>
      <c r="J58" s="2">
        <v>40.090000000000003</v>
      </c>
      <c r="K58" s="2">
        <f t="shared" si="0"/>
        <v>39.99</v>
      </c>
      <c r="L58" s="2">
        <f t="shared" si="1"/>
        <v>0</v>
      </c>
      <c r="P58" s="6">
        <v>8.57</v>
      </c>
      <c r="Q58" s="5">
        <v>14474.73</v>
      </c>
      <c r="R58" s="7">
        <v>28.17</v>
      </c>
      <c r="S58" s="5">
        <v>29303.842499999999</v>
      </c>
      <c r="T58" s="8">
        <v>3.25</v>
      </c>
      <c r="U58" s="5">
        <v>1014.24375</v>
      </c>
      <c r="AL58" s="5" t="str">
        <f t="shared" si="2"/>
        <v/>
      </c>
      <c r="AN58" s="5" t="str">
        <f t="shared" si="3"/>
        <v/>
      </c>
      <c r="AP58" s="5" t="str">
        <f t="shared" si="4"/>
        <v/>
      </c>
      <c r="AS58" s="5">
        <f t="shared" si="5"/>
        <v>44792.816249999996</v>
      </c>
      <c r="AT58" s="11">
        <f t="shared" si="6"/>
        <v>0.70886403472674742</v>
      </c>
      <c r="AU58" s="5">
        <f t="shared" si="7"/>
        <v>708.86403472674749</v>
      </c>
    </row>
    <row r="59" spans="1:47" x14ac:dyDescent="0.3">
      <c r="A59" s="1" t="s">
        <v>116</v>
      </c>
      <c r="B59" s="1" t="s">
        <v>117</v>
      </c>
      <c r="C59" s="1" t="s">
        <v>118</v>
      </c>
      <c r="D59" s="1" t="s">
        <v>104</v>
      </c>
      <c r="E59" s="1" t="s">
        <v>53</v>
      </c>
      <c r="F59" s="1" t="s">
        <v>109</v>
      </c>
      <c r="G59" s="1" t="s">
        <v>55</v>
      </c>
      <c r="H59" s="1" t="s">
        <v>56</v>
      </c>
      <c r="I59" s="2">
        <v>160.02618011300001</v>
      </c>
      <c r="J59" s="2">
        <v>39.1</v>
      </c>
      <c r="K59" s="2">
        <f t="shared" si="0"/>
        <v>36.43</v>
      </c>
      <c r="L59" s="2">
        <f t="shared" si="1"/>
        <v>2.67</v>
      </c>
      <c r="P59" s="6">
        <v>32.4</v>
      </c>
      <c r="Q59" s="5">
        <v>54723.6</v>
      </c>
      <c r="R59" s="7">
        <v>4.03</v>
      </c>
      <c r="S59" s="5">
        <v>4192.2075000000004</v>
      </c>
      <c r="AL59" s="5" t="str">
        <f t="shared" si="2"/>
        <v/>
      </c>
      <c r="AM59" s="3">
        <v>1.04</v>
      </c>
      <c r="AN59" s="5">
        <f t="shared" si="3"/>
        <v>5395.52</v>
      </c>
      <c r="AP59" s="5" t="str">
        <f t="shared" si="4"/>
        <v/>
      </c>
      <c r="AQ59" s="2">
        <v>1.63</v>
      </c>
      <c r="AS59" s="5">
        <f t="shared" si="5"/>
        <v>58915.807499999995</v>
      </c>
      <c r="AT59" s="11">
        <f t="shared" si="6"/>
        <v>0.93236595753530827</v>
      </c>
      <c r="AU59" s="5">
        <f t="shared" si="7"/>
        <v>932.36595753530821</v>
      </c>
    </row>
    <row r="60" spans="1:47" x14ac:dyDescent="0.3">
      <c r="A60" s="1" t="s">
        <v>119</v>
      </c>
      <c r="B60" s="1" t="s">
        <v>117</v>
      </c>
      <c r="C60" s="1" t="s">
        <v>118</v>
      </c>
      <c r="D60" s="1" t="s">
        <v>104</v>
      </c>
      <c r="E60" s="1" t="s">
        <v>88</v>
      </c>
      <c r="F60" s="1" t="s">
        <v>109</v>
      </c>
      <c r="G60" s="1" t="s">
        <v>55</v>
      </c>
      <c r="H60" s="1" t="s">
        <v>56</v>
      </c>
      <c r="I60" s="2">
        <v>239.85114998500001</v>
      </c>
      <c r="J60" s="2">
        <v>39.090000000000003</v>
      </c>
      <c r="K60" s="2">
        <f t="shared" si="0"/>
        <v>39.08</v>
      </c>
      <c r="L60" s="2">
        <f t="shared" si="1"/>
        <v>0</v>
      </c>
      <c r="P60" s="6">
        <v>7.83</v>
      </c>
      <c r="Q60" s="5">
        <v>13224.87</v>
      </c>
      <c r="R60" s="7">
        <v>22.84</v>
      </c>
      <c r="S60" s="5">
        <v>23759.31</v>
      </c>
      <c r="AB60" s="10">
        <v>8.41</v>
      </c>
      <c r="AC60" s="5">
        <v>944.86350000000004</v>
      </c>
      <c r="AL60" s="5" t="str">
        <f t="shared" si="2"/>
        <v/>
      </c>
      <c r="AN60" s="5" t="str">
        <f t="shared" si="3"/>
        <v/>
      </c>
      <c r="AP60" s="5" t="str">
        <f t="shared" si="4"/>
        <v/>
      </c>
      <c r="AS60" s="5">
        <f t="shared" si="5"/>
        <v>37929.0435</v>
      </c>
      <c r="AT60" s="11">
        <f t="shared" si="6"/>
        <v>0.60024211602761901</v>
      </c>
      <c r="AU60" s="5">
        <f t="shared" si="7"/>
        <v>600.24211602761898</v>
      </c>
    </row>
    <row r="61" spans="1:47" x14ac:dyDescent="0.3">
      <c r="A61" s="1" t="s">
        <v>119</v>
      </c>
      <c r="B61" s="1" t="s">
        <v>117</v>
      </c>
      <c r="C61" s="1" t="s">
        <v>118</v>
      </c>
      <c r="D61" s="1" t="s">
        <v>104</v>
      </c>
      <c r="E61" s="1" t="s">
        <v>89</v>
      </c>
      <c r="F61" s="1" t="s">
        <v>109</v>
      </c>
      <c r="G61" s="1" t="s">
        <v>55</v>
      </c>
      <c r="H61" s="1" t="s">
        <v>56</v>
      </c>
      <c r="I61" s="2">
        <v>239.85114998500001</v>
      </c>
      <c r="J61" s="2">
        <v>39.82</v>
      </c>
      <c r="K61" s="2">
        <f t="shared" si="0"/>
        <v>39.820000000000007</v>
      </c>
      <c r="L61" s="2">
        <f t="shared" si="1"/>
        <v>0</v>
      </c>
      <c r="P61" s="6">
        <v>15.89</v>
      </c>
      <c r="Q61" s="5">
        <v>26838.21</v>
      </c>
      <c r="R61" s="7">
        <v>20.98</v>
      </c>
      <c r="S61" s="5">
        <v>21824.445</v>
      </c>
      <c r="AB61" s="10">
        <v>2.95</v>
      </c>
      <c r="AC61" s="5">
        <v>331.4325</v>
      </c>
      <c r="AL61" s="5" t="str">
        <f t="shared" si="2"/>
        <v/>
      </c>
      <c r="AN61" s="5" t="str">
        <f t="shared" si="3"/>
        <v/>
      </c>
      <c r="AP61" s="5" t="str">
        <f t="shared" si="4"/>
        <v/>
      </c>
      <c r="AS61" s="5">
        <f t="shared" si="5"/>
        <v>48994.087500000001</v>
      </c>
      <c r="AT61" s="11">
        <f t="shared" si="6"/>
        <v>0.77535081404945838</v>
      </c>
      <c r="AU61" s="5">
        <f t="shared" si="7"/>
        <v>775.35081404945845</v>
      </c>
    </row>
    <row r="62" spans="1:47" x14ac:dyDescent="0.3">
      <c r="A62" s="1" t="s">
        <v>119</v>
      </c>
      <c r="B62" s="1" t="s">
        <v>117</v>
      </c>
      <c r="C62" s="1" t="s">
        <v>118</v>
      </c>
      <c r="D62" s="1" t="s">
        <v>104</v>
      </c>
      <c r="E62" s="1" t="s">
        <v>57</v>
      </c>
      <c r="F62" s="1" t="s">
        <v>109</v>
      </c>
      <c r="G62" s="1" t="s">
        <v>55</v>
      </c>
      <c r="H62" s="1" t="s">
        <v>56</v>
      </c>
      <c r="I62" s="2">
        <v>239.85114998500001</v>
      </c>
      <c r="J62" s="2">
        <v>38.880000000000003</v>
      </c>
      <c r="K62" s="2">
        <f t="shared" si="0"/>
        <v>36.989999999999995</v>
      </c>
      <c r="L62" s="2">
        <f t="shared" si="1"/>
        <v>1.8900000000000001</v>
      </c>
      <c r="M62" s="3">
        <v>0.49</v>
      </c>
      <c r="N62" s="4">
        <v>9.76</v>
      </c>
      <c r="O62" s="5">
        <v>16682.28</v>
      </c>
      <c r="P62" s="6">
        <v>26.72</v>
      </c>
      <c r="Q62" s="5">
        <v>45130.079999999987</v>
      </c>
      <c r="AB62" s="10">
        <v>0.51</v>
      </c>
      <c r="AC62" s="5">
        <v>57.298499999999997</v>
      </c>
      <c r="AL62" s="5" t="str">
        <f t="shared" si="2"/>
        <v/>
      </c>
      <c r="AM62" s="3">
        <v>0.5</v>
      </c>
      <c r="AN62" s="5">
        <f t="shared" si="3"/>
        <v>2594</v>
      </c>
      <c r="AP62" s="5" t="str">
        <f t="shared" si="4"/>
        <v/>
      </c>
      <c r="AQ62" s="2">
        <v>0.9</v>
      </c>
      <c r="AS62" s="5">
        <f t="shared" si="5"/>
        <v>61869.658499999983</v>
      </c>
      <c r="AT62" s="11">
        <f t="shared" si="6"/>
        <v>0.97911181799103775</v>
      </c>
      <c r="AU62" s="5">
        <f t="shared" si="7"/>
        <v>979.11181799103781</v>
      </c>
    </row>
    <row r="63" spans="1:47" x14ac:dyDescent="0.3">
      <c r="A63" s="1" t="s">
        <v>119</v>
      </c>
      <c r="B63" s="1" t="s">
        <v>117</v>
      </c>
      <c r="C63" s="1" t="s">
        <v>118</v>
      </c>
      <c r="D63" s="1" t="s">
        <v>104</v>
      </c>
      <c r="E63" s="1" t="s">
        <v>58</v>
      </c>
      <c r="F63" s="1" t="s">
        <v>109</v>
      </c>
      <c r="G63" s="1" t="s">
        <v>55</v>
      </c>
      <c r="H63" s="1" t="s">
        <v>56</v>
      </c>
      <c r="I63" s="2">
        <v>239.85114998500001</v>
      </c>
      <c r="J63" s="2">
        <v>39.93</v>
      </c>
      <c r="K63" s="2">
        <f t="shared" si="0"/>
        <v>39.92</v>
      </c>
      <c r="L63" s="2">
        <f t="shared" si="1"/>
        <v>0</v>
      </c>
      <c r="N63" s="4">
        <v>0.69</v>
      </c>
      <c r="O63" s="5">
        <v>1179.3824999999999</v>
      </c>
      <c r="P63" s="6">
        <v>22.11</v>
      </c>
      <c r="Q63" s="5">
        <v>37343.79</v>
      </c>
      <c r="R63" s="7">
        <v>1.83</v>
      </c>
      <c r="S63" s="5">
        <v>1903.6575</v>
      </c>
      <c r="Z63" s="9">
        <v>5.69</v>
      </c>
      <c r="AA63" s="5">
        <v>710.28270000000009</v>
      </c>
      <c r="AB63" s="10">
        <v>9.6</v>
      </c>
      <c r="AC63" s="5">
        <v>1078.56</v>
      </c>
      <c r="AL63" s="5" t="str">
        <f t="shared" si="2"/>
        <v/>
      </c>
      <c r="AN63" s="5" t="str">
        <f t="shared" si="3"/>
        <v/>
      </c>
      <c r="AP63" s="5" t="str">
        <f t="shared" si="4"/>
        <v/>
      </c>
      <c r="AS63" s="5">
        <f t="shared" si="5"/>
        <v>42215.672700000003</v>
      </c>
      <c r="AT63" s="11">
        <f t="shared" si="6"/>
        <v>0.66807971867198257</v>
      </c>
      <c r="AU63" s="5">
        <f t="shared" si="7"/>
        <v>668.07971867198262</v>
      </c>
    </row>
    <row r="64" spans="1:47" x14ac:dyDescent="0.3">
      <c r="A64" s="1" t="s">
        <v>119</v>
      </c>
      <c r="B64" s="1" t="s">
        <v>117</v>
      </c>
      <c r="C64" s="1" t="s">
        <v>118</v>
      </c>
      <c r="D64" s="1" t="s">
        <v>104</v>
      </c>
      <c r="E64" s="1" t="s">
        <v>59</v>
      </c>
      <c r="F64" s="1" t="s">
        <v>109</v>
      </c>
      <c r="G64" s="1" t="s">
        <v>55</v>
      </c>
      <c r="H64" s="1" t="s">
        <v>56</v>
      </c>
      <c r="I64" s="2">
        <v>239.85114998500001</v>
      </c>
      <c r="J64" s="2">
        <v>37.28</v>
      </c>
      <c r="K64" s="2">
        <f t="shared" si="0"/>
        <v>37.269999999999996</v>
      </c>
      <c r="L64" s="2">
        <f t="shared" si="1"/>
        <v>0</v>
      </c>
      <c r="N64" s="4">
        <v>0.92</v>
      </c>
      <c r="O64" s="5">
        <v>1572.51</v>
      </c>
      <c r="P64" s="6">
        <v>31.44</v>
      </c>
      <c r="Q64" s="5">
        <v>53102.16</v>
      </c>
      <c r="R64" s="7">
        <v>0.05</v>
      </c>
      <c r="S64" s="5">
        <v>52.012500000000003</v>
      </c>
      <c r="Z64" s="9">
        <v>3.24</v>
      </c>
      <c r="AA64" s="5">
        <v>404.44920000000002</v>
      </c>
      <c r="AB64" s="10">
        <v>1.62</v>
      </c>
      <c r="AC64" s="5">
        <v>182.00700000000001</v>
      </c>
      <c r="AL64" s="5" t="str">
        <f t="shared" si="2"/>
        <v/>
      </c>
      <c r="AN64" s="5" t="str">
        <f t="shared" si="3"/>
        <v/>
      </c>
      <c r="AP64" s="5" t="str">
        <f t="shared" si="4"/>
        <v/>
      </c>
      <c r="AS64" s="5">
        <f t="shared" si="5"/>
        <v>55313.138700000003</v>
      </c>
      <c r="AT64" s="11">
        <f t="shared" si="6"/>
        <v>0.87535229875800014</v>
      </c>
      <c r="AU64" s="5">
        <f t="shared" si="7"/>
        <v>875.35229875800019</v>
      </c>
    </row>
    <row r="65" spans="1:47" x14ac:dyDescent="0.3">
      <c r="A65" s="1" t="s">
        <v>119</v>
      </c>
      <c r="B65" s="1" t="s">
        <v>117</v>
      </c>
      <c r="C65" s="1" t="s">
        <v>118</v>
      </c>
      <c r="D65" s="1" t="s">
        <v>104</v>
      </c>
      <c r="E65" s="1" t="s">
        <v>64</v>
      </c>
      <c r="F65" s="1" t="s">
        <v>109</v>
      </c>
      <c r="G65" s="1" t="s">
        <v>55</v>
      </c>
      <c r="H65" s="1" t="s">
        <v>56</v>
      </c>
      <c r="I65" s="2">
        <v>239.85114998500001</v>
      </c>
      <c r="J65" s="2">
        <v>36.71</v>
      </c>
      <c r="K65" s="2">
        <f t="shared" si="0"/>
        <v>35.369999999999997</v>
      </c>
      <c r="L65" s="2">
        <f t="shared" si="1"/>
        <v>1.33</v>
      </c>
      <c r="N65" s="4">
        <v>27.98</v>
      </c>
      <c r="O65" s="5">
        <v>47824.815000000002</v>
      </c>
      <c r="P65" s="6">
        <v>5.92</v>
      </c>
      <c r="Q65" s="5">
        <v>9998.8799999999992</v>
      </c>
      <c r="AB65" s="10">
        <v>1.47</v>
      </c>
      <c r="AC65" s="5">
        <v>165.15450000000001</v>
      </c>
      <c r="AL65" s="5" t="str">
        <f t="shared" si="2"/>
        <v/>
      </c>
      <c r="AM65" s="3">
        <v>0.47</v>
      </c>
      <c r="AN65" s="5">
        <f t="shared" si="3"/>
        <v>2438.3599999999997</v>
      </c>
      <c r="AP65" s="5" t="str">
        <f t="shared" si="4"/>
        <v/>
      </c>
      <c r="AQ65" s="2">
        <v>0.86</v>
      </c>
      <c r="AS65" s="5">
        <f t="shared" si="5"/>
        <v>57988.849499999997</v>
      </c>
      <c r="AT65" s="11">
        <f t="shared" si="6"/>
        <v>0.91769648053178909</v>
      </c>
      <c r="AU65" s="5">
        <f t="shared" si="7"/>
        <v>917.69648053178912</v>
      </c>
    </row>
    <row r="66" spans="1:47" x14ac:dyDescent="0.3">
      <c r="A66" s="1" t="s">
        <v>120</v>
      </c>
      <c r="B66" s="1" t="s">
        <v>121</v>
      </c>
      <c r="C66" s="1" t="s">
        <v>122</v>
      </c>
      <c r="D66" s="1" t="s">
        <v>70</v>
      </c>
      <c r="E66" s="1" t="s">
        <v>82</v>
      </c>
      <c r="F66" s="1" t="s">
        <v>123</v>
      </c>
      <c r="G66" s="1" t="s">
        <v>55</v>
      </c>
      <c r="H66" s="1" t="s">
        <v>56</v>
      </c>
      <c r="I66" s="2">
        <v>179.79732276999999</v>
      </c>
      <c r="J66" s="2">
        <v>37.590000000000003</v>
      </c>
      <c r="K66" s="2">
        <f t="shared" si="0"/>
        <v>37.589999999999996</v>
      </c>
      <c r="L66" s="2">
        <f t="shared" si="1"/>
        <v>0</v>
      </c>
      <c r="P66" s="6">
        <v>13.5</v>
      </c>
      <c r="Q66" s="5">
        <v>15448.72</v>
      </c>
      <c r="R66" s="7">
        <v>21.64</v>
      </c>
      <c r="S66" s="5">
        <v>21605.9925</v>
      </c>
      <c r="Z66" s="9">
        <v>0.26</v>
      </c>
      <c r="AA66" s="5">
        <v>28.294799999999999</v>
      </c>
      <c r="AB66" s="10">
        <v>2.19</v>
      </c>
      <c r="AC66" s="5">
        <v>217.21</v>
      </c>
      <c r="AL66" s="5" t="str">
        <f t="shared" ref="AL66:AL128" si="8">IF(AK66&gt;0,AK66*$AL$1,"")</f>
        <v/>
      </c>
      <c r="AN66" s="5" t="str">
        <f t="shared" ref="AN66:AN128" si="9">IF(AM66&gt;0,AM66*$AN$1,"")</f>
        <v/>
      </c>
      <c r="AP66" s="5" t="str">
        <f t="shared" ref="AP66:AP128" si="10">IF(AO66&gt;0,AO66*$AP$1,"")</f>
        <v/>
      </c>
      <c r="AS66" s="5">
        <f t="shared" ref="AS66:AS128" si="11">SUM(O66,Q66,S66,U66,W66,Y66,AA66,AC66,AF66,AH66,AJ66)</f>
        <v>37300.217300000004</v>
      </c>
      <c r="AT66" s="11">
        <f t="shared" si="6"/>
        <v>0.590290692683616</v>
      </c>
      <c r="AU66" s="5">
        <f t="shared" ref="AU66:AU128" si="12">(AT66/100)*$AU$1</f>
        <v>590.29069268361604</v>
      </c>
    </row>
    <row r="67" spans="1:47" x14ac:dyDescent="0.3">
      <c r="A67" s="1" t="s">
        <v>120</v>
      </c>
      <c r="B67" s="1" t="s">
        <v>121</v>
      </c>
      <c r="C67" s="1" t="s">
        <v>122</v>
      </c>
      <c r="D67" s="1" t="s">
        <v>70</v>
      </c>
      <c r="E67" s="1" t="s">
        <v>83</v>
      </c>
      <c r="F67" s="1" t="s">
        <v>123</v>
      </c>
      <c r="G67" s="1" t="s">
        <v>55</v>
      </c>
      <c r="H67" s="1" t="s">
        <v>56</v>
      </c>
      <c r="I67" s="2">
        <v>179.79732276999999</v>
      </c>
      <c r="J67" s="2">
        <v>33.049999999999997</v>
      </c>
      <c r="K67" s="2">
        <f t="shared" ref="K67:K130" si="13">SUM(N67,P67,R67,T67,V67,X67,Z67,AB67,AE67,AG67,AI67)</f>
        <v>33.050000000000004</v>
      </c>
      <c r="L67" s="2">
        <f t="shared" ref="L67:L130" si="14">SUM(M67,AD67,AK67,AM67,AO67,AQ67,AR67)</f>
        <v>0</v>
      </c>
      <c r="P67" s="6">
        <v>17.64</v>
      </c>
      <c r="Q67" s="5">
        <v>22458.07</v>
      </c>
      <c r="R67" s="7">
        <v>12.53</v>
      </c>
      <c r="S67" s="5">
        <v>12247.21</v>
      </c>
      <c r="Z67" s="9">
        <v>1.1399999999999999</v>
      </c>
      <c r="AA67" s="5">
        <v>133.15199999999999</v>
      </c>
      <c r="AB67" s="10">
        <v>1.74</v>
      </c>
      <c r="AC67" s="5">
        <v>139.6885</v>
      </c>
      <c r="AL67" s="5" t="str">
        <f t="shared" si="8"/>
        <v/>
      </c>
      <c r="AN67" s="5" t="str">
        <f t="shared" si="9"/>
        <v/>
      </c>
      <c r="AP67" s="5" t="str">
        <f t="shared" si="10"/>
        <v/>
      </c>
      <c r="AS67" s="5">
        <f t="shared" si="11"/>
        <v>34978.120499999997</v>
      </c>
      <c r="AT67" s="11">
        <f t="shared" ref="AT67:AT130" si="15">(AS67/$AS$221)*100</f>
        <v>0.55354259233004488</v>
      </c>
      <c r="AU67" s="5">
        <f t="shared" si="12"/>
        <v>553.54259233004495</v>
      </c>
    </row>
    <row r="68" spans="1:47" x14ac:dyDescent="0.3">
      <c r="A68" s="1" t="s">
        <v>120</v>
      </c>
      <c r="B68" s="1" t="s">
        <v>121</v>
      </c>
      <c r="C68" s="1" t="s">
        <v>122</v>
      </c>
      <c r="D68" s="1" t="s">
        <v>70</v>
      </c>
      <c r="E68" s="1" t="s">
        <v>84</v>
      </c>
      <c r="F68" s="1" t="s">
        <v>123</v>
      </c>
      <c r="G68" s="1" t="s">
        <v>55</v>
      </c>
      <c r="H68" s="1" t="s">
        <v>56</v>
      </c>
      <c r="I68" s="2">
        <v>179.79732276999999</v>
      </c>
      <c r="J68" s="2">
        <v>34.5</v>
      </c>
      <c r="K68" s="2">
        <f t="shared" si="13"/>
        <v>34.5</v>
      </c>
      <c r="L68" s="2">
        <f t="shared" si="14"/>
        <v>0</v>
      </c>
      <c r="P68" s="6">
        <v>5.34</v>
      </c>
      <c r="Q68" s="5">
        <v>6345.01</v>
      </c>
      <c r="R68" s="7">
        <v>26.72</v>
      </c>
      <c r="S68" s="5">
        <v>27410.587500000001</v>
      </c>
      <c r="T68" s="8">
        <v>7.0000000000000007E-2</v>
      </c>
      <c r="U68" s="5">
        <v>21.84525</v>
      </c>
      <c r="Z68" s="9">
        <v>0.22</v>
      </c>
      <c r="AA68" s="5">
        <v>22.0533</v>
      </c>
      <c r="AB68" s="10">
        <v>2.15</v>
      </c>
      <c r="AC68" s="5">
        <v>217.58449999999999</v>
      </c>
      <c r="AL68" s="5" t="str">
        <f t="shared" si="8"/>
        <v/>
      </c>
      <c r="AN68" s="5" t="str">
        <f t="shared" si="9"/>
        <v/>
      </c>
      <c r="AP68" s="5" t="str">
        <f t="shared" si="10"/>
        <v/>
      </c>
      <c r="AS68" s="5">
        <f t="shared" si="11"/>
        <v>34017.080549999999</v>
      </c>
      <c r="AT68" s="11">
        <f t="shared" si="15"/>
        <v>0.53833375498683378</v>
      </c>
      <c r="AU68" s="5">
        <f t="shared" si="12"/>
        <v>538.33375498683381</v>
      </c>
    </row>
    <row r="69" spans="1:47" x14ac:dyDescent="0.3">
      <c r="A69" s="1" t="s">
        <v>120</v>
      </c>
      <c r="B69" s="1" t="s">
        <v>121</v>
      </c>
      <c r="C69" s="1" t="s">
        <v>122</v>
      </c>
      <c r="D69" s="1" t="s">
        <v>70</v>
      </c>
      <c r="E69" s="1" t="s">
        <v>53</v>
      </c>
      <c r="F69" s="1" t="s">
        <v>123</v>
      </c>
      <c r="G69" s="1" t="s">
        <v>55</v>
      </c>
      <c r="H69" s="1" t="s">
        <v>56</v>
      </c>
      <c r="I69" s="2">
        <v>179.79732276999999</v>
      </c>
      <c r="J69" s="2">
        <v>38.64</v>
      </c>
      <c r="K69" s="2">
        <f t="shared" si="13"/>
        <v>38.639999999999993</v>
      </c>
      <c r="L69" s="2">
        <f t="shared" si="14"/>
        <v>0</v>
      </c>
      <c r="R69" s="7">
        <v>35.86</v>
      </c>
      <c r="S69" s="5">
        <v>37303.364999999998</v>
      </c>
      <c r="T69" s="8">
        <v>0.41</v>
      </c>
      <c r="U69" s="5">
        <v>127.95075</v>
      </c>
      <c r="Z69" s="9">
        <v>0.79</v>
      </c>
      <c r="AA69" s="5">
        <v>98.615700000000004</v>
      </c>
      <c r="AB69" s="10">
        <v>1.47</v>
      </c>
      <c r="AC69" s="5">
        <v>165.15450000000001</v>
      </c>
      <c r="AE69" s="2">
        <v>0.11</v>
      </c>
      <c r="AF69" s="5">
        <v>12.358499999999999</v>
      </c>
      <c r="AL69" s="5" t="str">
        <f t="shared" si="8"/>
        <v/>
      </c>
      <c r="AN69" s="5" t="str">
        <f t="shared" si="9"/>
        <v/>
      </c>
      <c r="AP69" s="5" t="str">
        <f t="shared" si="10"/>
        <v/>
      </c>
      <c r="AS69" s="5">
        <f t="shared" si="11"/>
        <v>37707.444450000003</v>
      </c>
      <c r="AT69" s="11">
        <f t="shared" si="15"/>
        <v>0.59673522340899254</v>
      </c>
      <c r="AU69" s="5">
        <f t="shared" si="12"/>
        <v>596.73522340899262</v>
      </c>
    </row>
    <row r="70" spans="1:47" x14ac:dyDescent="0.3">
      <c r="A70" s="1" t="s">
        <v>120</v>
      </c>
      <c r="B70" s="1" t="s">
        <v>121</v>
      </c>
      <c r="C70" s="1" t="s">
        <v>122</v>
      </c>
      <c r="D70" s="1" t="s">
        <v>70</v>
      </c>
      <c r="E70" s="1" t="s">
        <v>71</v>
      </c>
      <c r="F70" s="1" t="s">
        <v>123</v>
      </c>
      <c r="G70" s="1" t="s">
        <v>55</v>
      </c>
      <c r="H70" s="1" t="s">
        <v>56</v>
      </c>
      <c r="I70" s="2">
        <v>179.79732276999999</v>
      </c>
      <c r="J70" s="2">
        <v>4.3600000000000003</v>
      </c>
      <c r="K70" s="2">
        <f t="shared" si="13"/>
        <v>3.6699999999999995</v>
      </c>
      <c r="L70" s="2">
        <f t="shared" si="14"/>
        <v>0</v>
      </c>
      <c r="P70" s="6">
        <v>3.05</v>
      </c>
      <c r="Q70" s="5">
        <v>5151.45</v>
      </c>
      <c r="R70" s="7">
        <v>0.51</v>
      </c>
      <c r="S70" s="5">
        <v>530.52750000000003</v>
      </c>
      <c r="Z70" s="9">
        <v>0.11</v>
      </c>
      <c r="AA70" s="5">
        <v>13.731299999999999</v>
      </c>
      <c r="AL70" s="5" t="str">
        <f t="shared" si="8"/>
        <v/>
      </c>
      <c r="AN70" s="5" t="str">
        <f t="shared" si="9"/>
        <v/>
      </c>
      <c r="AP70" s="5" t="str">
        <f t="shared" si="10"/>
        <v/>
      </c>
      <c r="AS70" s="5">
        <f t="shared" si="11"/>
        <v>5695.7088000000003</v>
      </c>
      <c r="AT70" s="11">
        <f t="shared" si="15"/>
        <v>9.0136844668627897E-2</v>
      </c>
      <c r="AU70" s="5">
        <f t="shared" si="12"/>
        <v>90.136844668627887</v>
      </c>
    </row>
    <row r="71" spans="1:47" x14ac:dyDescent="0.3">
      <c r="A71" s="1" t="s">
        <v>120</v>
      </c>
      <c r="B71" s="1" t="s">
        <v>121</v>
      </c>
      <c r="C71" s="1" t="s">
        <v>122</v>
      </c>
      <c r="D71" s="1" t="s">
        <v>70</v>
      </c>
      <c r="E71" s="1" t="s">
        <v>75</v>
      </c>
      <c r="F71" s="1" t="s">
        <v>123</v>
      </c>
      <c r="G71" s="1" t="s">
        <v>55</v>
      </c>
      <c r="H71" s="1" t="s">
        <v>56</v>
      </c>
      <c r="I71" s="2">
        <v>179.79732276999999</v>
      </c>
      <c r="J71" s="2">
        <v>27.76</v>
      </c>
      <c r="K71" s="2">
        <f t="shared" si="13"/>
        <v>24.849999999999998</v>
      </c>
      <c r="L71" s="2">
        <f t="shared" si="14"/>
        <v>0.44999999999999996</v>
      </c>
      <c r="P71" s="6">
        <v>9.83</v>
      </c>
      <c r="Q71" s="5">
        <v>16602.87</v>
      </c>
      <c r="R71" s="7">
        <v>13.04</v>
      </c>
      <c r="S71" s="5">
        <v>13564.86</v>
      </c>
      <c r="AB71" s="10">
        <v>1.98</v>
      </c>
      <c r="AC71" s="5">
        <v>222.453</v>
      </c>
      <c r="AL71" s="5" t="str">
        <f t="shared" si="8"/>
        <v/>
      </c>
      <c r="AM71" s="3">
        <v>0.35</v>
      </c>
      <c r="AN71" s="5">
        <f t="shared" si="9"/>
        <v>1815.8</v>
      </c>
      <c r="AP71" s="5" t="str">
        <f t="shared" si="10"/>
        <v/>
      </c>
      <c r="AQ71" s="2">
        <v>0.1</v>
      </c>
      <c r="AS71" s="5">
        <f t="shared" si="11"/>
        <v>30390.183000000001</v>
      </c>
      <c r="AT71" s="11">
        <f t="shared" si="15"/>
        <v>0.48093666665721679</v>
      </c>
      <c r="AU71" s="5">
        <f t="shared" si="12"/>
        <v>480.93666665721679</v>
      </c>
    </row>
    <row r="72" spans="1:47" x14ac:dyDescent="0.3">
      <c r="A72" s="1" t="s">
        <v>124</v>
      </c>
      <c r="B72" s="1" t="s">
        <v>125</v>
      </c>
      <c r="C72" s="1" t="s">
        <v>126</v>
      </c>
      <c r="D72" s="1" t="s">
        <v>104</v>
      </c>
      <c r="E72" s="1" t="s">
        <v>82</v>
      </c>
      <c r="F72" s="1" t="s">
        <v>123</v>
      </c>
      <c r="G72" s="1" t="s">
        <v>55</v>
      </c>
      <c r="H72" s="1" t="s">
        <v>56</v>
      </c>
      <c r="I72" s="2">
        <v>9.78636069609</v>
      </c>
      <c r="J72" s="2">
        <v>0.4</v>
      </c>
      <c r="K72" s="2">
        <f t="shared" si="13"/>
        <v>0.41000000000000003</v>
      </c>
      <c r="L72" s="2">
        <f t="shared" si="14"/>
        <v>0</v>
      </c>
      <c r="Z72" s="9">
        <v>0.28000000000000003</v>
      </c>
      <c r="AA72" s="5">
        <v>29.543099999999999</v>
      </c>
      <c r="AB72" s="10">
        <v>0.13</v>
      </c>
      <c r="AC72" s="5">
        <v>12.733000000000001</v>
      </c>
      <c r="AL72" s="5" t="str">
        <f t="shared" si="8"/>
        <v/>
      </c>
      <c r="AN72" s="5" t="str">
        <f t="shared" si="9"/>
        <v/>
      </c>
      <c r="AP72" s="5" t="str">
        <f t="shared" si="10"/>
        <v/>
      </c>
      <c r="AS72" s="5">
        <f t="shared" si="11"/>
        <v>42.2761</v>
      </c>
      <c r="AT72" s="11">
        <f t="shared" si="15"/>
        <v>6.6903600459619346E-4</v>
      </c>
      <c r="AU72" s="5">
        <f t="shared" si="12"/>
        <v>0.6690360045961935</v>
      </c>
    </row>
    <row r="73" spans="1:47" x14ac:dyDescent="0.3">
      <c r="A73" s="1" t="s">
        <v>124</v>
      </c>
      <c r="B73" s="1" t="s">
        <v>125</v>
      </c>
      <c r="C73" s="1" t="s">
        <v>126</v>
      </c>
      <c r="D73" s="1" t="s">
        <v>104</v>
      </c>
      <c r="E73" s="1" t="s">
        <v>83</v>
      </c>
      <c r="F73" s="1" t="s">
        <v>123</v>
      </c>
      <c r="G73" s="1" t="s">
        <v>55</v>
      </c>
      <c r="H73" s="1" t="s">
        <v>56</v>
      </c>
      <c r="I73" s="2">
        <v>9.78636069609</v>
      </c>
      <c r="J73" s="2">
        <v>3.67</v>
      </c>
      <c r="K73" s="2">
        <f t="shared" si="13"/>
        <v>3.67</v>
      </c>
      <c r="L73" s="2">
        <f t="shared" si="14"/>
        <v>0</v>
      </c>
      <c r="P73" s="6">
        <v>0.59</v>
      </c>
      <c r="Q73" s="5">
        <v>664.33999999999992</v>
      </c>
      <c r="R73" s="7">
        <v>0.15</v>
      </c>
      <c r="S73" s="5">
        <v>104.02500000000001</v>
      </c>
      <c r="Z73" s="9">
        <v>1.47</v>
      </c>
      <c r="AA73" s="5">
        <v>132.31979999999999</v>
      </c>
      <c r="AB73" s="10">
        <v>1.46</v>
      </c>
      <c r="AC73" s="5">
        <v>113.848</v>
      </c>
      <c r="AL73" s="5" t="str">
        <f t="shared" si="8"/>
        <v/>
      </c>
      <c r="AN73" s="5" t="str">
        <f t="shared" si="9"/>
        <v/>
      </c>
      <c r="AP73" s="5" t="str">
        <f t="shared" si="10"/>
        <v/>
      </c>
      <c r="AS73" s="5">
        <f t="shared" si="11"/>
        <v>1014.5327999999998</v>
      </c>
      <c r="AT73" s="11">
        <f t="shared" si="15"/>
        <v>1.6055382853285637E-2</v>
      </c>
      <c r="AU73" s="5">
        <f t="shared" si="12"/>
        <v>16.055382853285636</v>
      </c>
    </row>
    <row r="74" spans="1:47" x14ac:dyDescent="0.3">
      <c r="A74" s="1" t="s">
        <v>124</v>
      </c>
      <c r="B74" s="1" t="s">
        <v>125</v>
      </c>
      <c r="C74" s="1" t="s">
        <v>126</v>
      </c>
      <c r="D74" s="1" t="s">
        <v>104</v>
      </c>
      <c r="E74" s="1" t="s">
        <v>84</v>
      </c>
      <c r="F74" s="1" t="s">
        <v>123</v>
      </c>
      <c r="G74" s="1" t="s">
        <v>55</v>
      </c>
      <c r="H74" s="1" t="s">
        <v>56</v>
      </c>
      <c r="I74" s="2">
        <v>9.78636069609</v>
      </c>
      <c r="J74" s="2">
        <v>5.34</v>
      </c>
      <c r="K74" s="2">
        <f t="shared" si="13"/>
        <v>5.33</v>
      </c>
      <c r="L74" s="2">
        <f t="shared" si="14"/>
        <v>0</v>
      </c>
      <c r="P74" s="6">
        <v>0.81</v>
      </c>
      <c r="Q74" s="5">
        <v>912.06000000000006</v>
      </c>
      <c r="R74" s="7">
        <v>0.01</v>
      </c>
      <c r="S74" s="5">
        <v>10.4025</v>
      </c>
      <c r="Z74" s="9">
        <v>0.06</v>
      </c>
      <c r="AA74" s="5">
        <v>6.2415000000000003</v>
      </c>
      <c r="AB74" s="10">
        <v>4.45</v>
      </c>
      <c r="AC74" s="5">
        <v>402.21300000000002</v>
      </c>
      <c r="AL74" s="5" t="str">
        <f t="shared" si="8"/>
        <v/>
      </c>
      <c r="AN74" s="5" t="str">
        <f t="shared" si="9"/>
        <v/>
      </c>
      <c r="AP74" s="5" t="str">
        <f t="shared" si="10"/>
        <v/>
      </c>
      <c r="AS74" s="5">
        <f t="shared" si="11"/>
        <v>1330.9170000000001</v>
      </c>
      <c r="AT74" s="11">
        <f t="shared" si="15"/>
        <v>2.1062287962445737E-2</v>
      </c>
      <c r="AU74" s="5">
        <f t="shared" si="12"/>
        <v>21.062287962445737</v>
      </c>
    </row>
    <row r="75" spans="1:47" x14ac:dyDescent="0.3">
      <c r="A75" s="1" t="s">
        <v>124</v>
      </c>
      <c r="B75" s="1" t="s">
        <v>125</v>
      </c>
      <c r="C75" s="1" t="s">
        <v>126</v>
      </c>
      <c r="D75" s="1" t="s">
        <v>104</v>
      </c>
      <c r="E75" s="1" t="s">
        <v>53</v>
      </c>
      <c r="F75" s="1" t="s">
        <v>123</v>
      </c>
      <c r="G75" s="1" t="s">
        <v>55</v>
      </c>
      <c r="H75" s="1" t="s">
        <v>56</v>
      </c>
      <c r="I75" s="2">
        <v>9.78636069609</v>
      </c>
      <c r="J75" s="2">
        <v>0.38</v>
      </c>
      <c r="K75" s="2">
        <f t="shared" si="13"/>
        <v>0.38</v>
      </c>
      <c r="L75" s="2">
        <f t="shared" si="14"/>
        <v>0</v>
      </c>
      <c r="Z75" s="9">
        <v>0.06</v>
      </c>
      <c r="AA75" s="5">
        <v>7.4897999999999998</v>
      </c>
      <c r="AB75" s="10">
        <v>0.32</v>
      </c>
      <c r="AC75" s="5">
        <v>35.952000000000012</v>
      </c>
      <c r="AL75" s="5" t="str">
        <f t="shared" si="8"/>
        <v/>
      </c>
      <c r="AN75" s="5" t="str">
        <f t="shared" si="9"/>
        <v/>
      </c>
      <c r="AP75" s="5" t="str">
        <f t="shared" si="10"/>
        <v/>
      </c>
      <c r="AS75" s="5">
        <f t="shared" si="11"/>
        <v>43.441800000000015</v>
      </c>
      <c r="AT75" s="11">
        <f t="shared" si="15"/>
        <v>6.8748366818289597E-4</v>
      </c>
      <c r="AU75" s="5">
        <f t="shared" si="12"/>
        <v>0.68748366818289597</v>
      </c>
    </row>
    <row r="76" spans="1:47" x14ac:dyDescent="0.3">
      <c r="A76" s="1" t="s">
        <v>127</v>
      </c>
      <c r="B76" s="1" t="s">
        <v>128</v>
      </c>
      <c r="C76" s="1" t="s">
        <v>129</v>
      </c>
      <c r="D76" s="1" t="s">
        <v>104</v>
      </c>
      <c r="E76" s="1" t="s">
        <v>76</v>
      </c>
      <c r="F76" s="1" t="s">
        <v>123</v>
      </c>
      <c r="G76" s="1" t="s">
        <v>55</v>
      </c>
      <c r="H76" s="1" t="s">
        <v>56</v>
      </c>
      <c r="I76" s="2">
        <v>158.14519033900001</v>
      </c>
      <c r="J76" s="2">
        <v>40.380000000000003</v>
      </c>
      <c r="K76" s="2">
        <f t="shared" si="13"/>
        <v>36.93</v>
      </c>
      <c r="L76" s="2">
        <f t="shared" si="14"/>
        <v>0</v>
      </c>
      <c r="P76" s="6">
        <v>1.32</v>
      </c>
      <c r="Q76" s="5">
        <v>2229.48</v>
      </c>
      <c r="R76" s="7">
        <v>35.18</v>
      </c>
      <c r="S76" s="5">
        <v>36595.995000000003</v>
      </c>
      <c r="AB76" s="10">
        <v>0.43</v>
      </c>
      <c r="AC76" s="5">
        <v>48.310499999999998</v>
      </c>
      <c r="AL76" s="5" t="str">
        <f t="shared" si="8"/>
        <v/>
      </c>
      <c r="AN76" s="5" t="str">
        <f t="shared" si="9"/>
        <v/>
      </c>
      <c r="AP76" s="5" t="str">
        <f t="shared" si="10"/>
        <v/>
      </c>
      <c r="AS76" s="5">
        <f t="shared" si="11"/>
        <v>38873.785500000005</v>
      </c>
      <c r="AT76" s="11">
        <f t="shared" si="15"/>
        <v>0.61519303186550889</v>
      </c>
      <c r="AU76" s="5">
        <f t="shared" si="12"/>
        <v>615.19303186550894</v>
      </c>
    </row>
    <row r="77" spans="1:47" x14ac:dyDescent="0.3">
      <c r="A77" s="1" t="s">
        <v>127</v>
      </c>
      <c r="B77" s="1" t="s">
        <v>128</v>
      </c>
      <c r="C77" s="1" t="s">
        <v>129</v>
      </c>
      <c r="D77" s="1" t="s">
        <v>104</v>
      </c>
      <c r="E77" s="1" t="s">
        <v>89</v>
      </c>
      <c r="F77" s="1" t="s">
        <v>123</v>
      </c>
      <c r="G77" s="1" t="s">
        <v>55</v>
      </c>
      <c r="H77" s="1" t="s">
        <v>56</v>
      </c>
      <c r="I77" s="2">
        <v>158.14519033900001</v>
      </c>
      <c r="J77" s="2">
        <v>37.770000000000003</v>
      </c>
      <c r="K77" s="2">
        <f t="shared" si="13"/>
        <v>31.82</v>
      </c>
      <c r="L77" s="2">
        <f t="shared" si="14"/>
        <v>0</v>
      </c>
      <c r="R77" s="7">
        <v>30.71</v>
      </c>
      <c r="S77" s="5">
        <v>31946.077499999999</v>
      </c>
      <c r="AB77" s="10">
        <v>0.37</v>
      </c>
      <c r="AC77" s="5">
        <v>41.569500000000012</v>
      </c>
      <c r="AE77" s="2">
        <v>0.74</v>
      </c>
      <c r="AF77" s="5">
        <v>83.13900000000001</v>
      </c>
      <c r="AL77" s="5" t="str">
        <f t="shared" si="8"/>
        <v/>
      </c>
      <c r="AN77" s="5" t="str">
        <f t="shared" si="9"/>
        <v/>
      </c>
      <c r="AP77" s="5" t="str">
        <f t="shared" si="10"/>
        <v/>
      </c>
      <c r="AS77" s="5">
        <f t="shared" si="11"/>
        <v>32070.786</v>
      </c>
      <c r="AT77" s="11">
        <f t="shared" si="15"/>
        <v>0.50753287388618007</v>
      </c>
      <c r="AU77" s="5">
        <f t="shared" si="12"/>
        <v>507.53287388618003</v>
      </c>
    </row>
    <row r="78" spans="1:47" x14ac:dyDescent="0.3">
      <c r="A78" s="1" t="s">
        <v>127</v>
      </c>
      <c r="B78" s="1" t="s">
        <v>128</v>
      </c>
      <c r="C78" s="1" t="s">
        <v>129</v>
      </c>
      <c r="D78" s="1" t="s">
        <v>104</v>
      </c>
      <c r="E78" s="1" t="s">
        <v>58</v>
      </c>
      <c r="F78" s="1" t="s">
        <v>123</v>
      </c>
      <c r="G78" s="1" t="s">
        <v>55</v>
      </c>
      <c r="H78" s="1" t="s">
        <v>56</v>
      </c>
      <c r="I78" s="2">
        <v>158.14519033900001</v>
      </c>
      <c r="J78" s="2">
        <v>5.94</v>
      </c>
      <c r="K78" s="2">
        <f t="shared" si="13"/>
        <v>5.9399999999999995</v>
      </c>
      <c r="L78" s="2">
        <f t="shared" si="14"/>
        <v>0</v>
      </c>
      <c r="R78" s="7">
        <v>3.09</v>
      </c>
      <c r="S78" s="5">
        <v>3214.3724999999999</v>
      </c>
      <c r="AB78" s="10">
        <v>2.0499999999999998</v>
      </c>
      <c r="AC78" s="5">
        <v>230.3175</v>
      </c>
      <c r="AE78" s="2">
        <v>0.8</v>
      </c>
      <c r="AF78" s="5">
        <v>89.88000000000001</v>
      </c>
      <c r="AL78" s="5" t="str">
        <f t="shared" si="8"/>
        <v/>
      </c>
      <c r="AN78" s="5" t="str">
        <f t="shared" si="9"/>
        <v/>
      </c>
      <c r="AP78" s="5" t="str">
        <f t="shared" si="10"/>
        <v/>
      </c>
      <c r="AS78" s="5">
        <f t="shared" si="11"/>
        <v>3534.57</v>
      </c>
      <c r="AT78" s="11">
        <f t="shared" si="15"/>
        <v>5.5935968331174535E-2</v>
      </c>
      <c r="AU78" s="5">
        <f t="shared" si="12"/>
        <v>55.935968331174536</v>
      </c>
    </row>
    <row r="79" spans="1:47" x14ac:dyDescent="0.3">
      <c r="A79" s="1" t="s">
        <v>127</v>
      </c>
      <c r="B79" s="1" t="s">
        <v>128</v>
      </c>
      <c r="C79" s="1" t="s">
        <v>129</v>
      </c>
      <c r="D79" s="1" t="s">
        <v>104</v>
      </c>
      <c r="E79" s="1" t="s">
        <v>59</v>
      </c>
      <c r="F79" s="1" t="s">
        <v>123</v>
      </c>
      <c r="G79" s="1" t="s">
        <v>55</v>
      </c>
      <c r="H79" s="1" t="s">
        <v>56</v>
      </c>
      <c r="I79" s="2">
        <v>158.14519033900001</v>
      </c>
      <c r="J79" s="2">
        <v>0.91</v>
      </c>
      <c r="K79" s="2">
        <f t="shared" si="13"/>
        <v>0.90999999999999992</v>
      </c>
      <c r="L79" s="2">
        <f t="shared" si="14"/>
        <v>0</v>
      </c>
      <c r="R79" s="7">
        <v>0.49</v>
      </c>
      <c r="S79" s="5">
        <v>509.72250000000003</v>
      </c>
      <c r="AB79" s="10">
        <v>0.21</v>
      </c>
      <c r="AC79" s="5">
        <v>23.593499999999999</v>
      </c>
      <c r="AE79" s="2">
        <v>0.21</v>
      </c>
      <c r="AF79" s="5">
        <v>23.593499999999999</v>
      </c>
      <c r="AL79" s="5" t="str">
        <f t="shared" si="8"/>
        <v/>
      </c>
      <c r="AN79" s="5" t="str">
        <f t="shared" si="9"/>
        <v/>
      </c>
      <c r="AP79" s="5" t="str">
        <f t="shared" si="10"/>
        <v/>
      </c>
      <c r="AS79" s="5">
        <f t="shared" si="11"/>
        <v>556.90949999999998</v>
      </c>
      <c r="AT79" s="11">
        <f t="shared" si="15"/>
        <v>8.8133131202183697E-3</v>
      </c>
      <c r="AU79" s="5">
        <f t="shared" si="12"/>
        <v>8.8133131202183694</v>
      </c>
    </row>
    <row r="80" spans="1:47" x14ac:dyDescent="0.3">
      <c r="A80" s="1" t="s">
        <v>131</v>
      </c>
      <c r="B80" s="1" t="s">
        <v>128</v>
      </c>
      <c r="C80" s="1" t="s">
        <v>129</v>
      </c>
      <c r="D80" s="1" t="s">
        <v>104</v>
      </c>
      <c r="E80" s="1" t="s">
        <v>89</v>
      </c>
      <c r="F80" s="1" t="s">
        <v>123</v>
      </c>
      <c r="G80" s="1" t="s">
        <v>55</v>
      </c>
      <c r="H80" s="1" t="s">
        <v>56</v>
      </c>
      <c r="I80" s="2">
        <v>155.998899572</v>
      </c>
      <c r="J80" s="2">
        <v>2.58</v>
      </c>
      <c r="K80" s="2">
        <f t="shared" si="13"/>
        <v>2.58</v>
      </c>
      <c r="L80" s="2">
        <f t="shared" si="14"/>
        <v>0</v>
      </c>
      <c r="R80" s="7">
        <v>0.01</v>
      </c>
      <c r="S80" s="5">
        <v>10.4025</v>
      </c>
      <c r="AB80" s="10">
        <v>0.11</v>
      </c>
      <c r="AC80" s="5">
        <v>12.358499999999999</v>
      </c>
      <c r="AE80" s="2">
        <v>2.46</v>
      </c>
      <c r="AF80" s="5">
        <v>276.38099999999997</v>
      </c>
      <c r="AL80" s="5" t="str">
        <f t="shared" si="8"/>
        <v/>
      </c>
      <c r="AN80" s="5" t="str">
        <f t="shared" si="9"/>
        <v/>
      </c>
      <c r="AP80" s="5" t="str">
        <f t="shared" si="10"/>
        <v/>
      </c>
      <c r="AS80" s="5">
        <f t="shared" si="11"/>
        <v>299.142</v>
      </c>
      <c r="AT80" s="11">
        <f t="shared" si="15"/>
        <v>4.7340404740956361E-3</v>
      </c>
      <c r="AU80" s="5">
        <f t="shared" si="12"/>
        <v>4.7340404740956368</v>
      </c>
    </row>
    <row r="81" spans="1:47" x14ac:dyDescent="0.3">
      <c r="A81" s="1" t="s">
        <v>131</v>
      </c>
      <c r="B81" s="1" t="s">
        <v>128</v>
      </c>
      <c r="C81" s="1" t="s">
        <v>129</v>
      </c>
      <c r="D81" s="1" t="s">
        <v>104</v>
      </c>
      <c r="E81" s="1" t="s">
        <v>57</v>
      </c>
      <c r="F81" s="1" t="s">
        <v>123</v>
      </c>
      <c r="G81" s="1" t="s">
        <v>55</v>
      </c>
      <c r="H81" s="1" t="s">
        <v>56</v>
      </c>
      <c r="I81" s="2">
        <v>155.998899572</v>
      </c>
      <c r="J81" s="2">
        <v>39</v>
      </c>
      <c r="K81" s="2">
        <f t="shared" si="13"/>
        <v>39</v>
      </c>
      <c r="L81" s="2">
        <f t="shared" si="14"/>
        <v>0</v>
      </c>
      <c r="R81" s="7">
        <v>0.13</v>
      </c>
      <c r="S81" s="5">
        <v>135.23249999999999</v>
      </c>
      <c r="T81" s="8">
        <v>0.03</v>
      </c>
      <c r="U81" s="5">
        <v>9.3622500000000013</v>
      </c>
      <c r="AE81" s="2">
        <v>38.840000000000003</v>
      </c>
      <c r="AF81" s="5">
        <v>4363.6740000000009</v>
      </c>
      <c r="AL81" s="5" t="str">
        <f t="shared" si="8"/>
        <v/>
      </c>
      <c r="AN81" s="5" t="str">
        <f t="shared" si="9"/>
        <v/>
      </c>
      <c r="AP81" s="5" t="str">
        <f t="shared" si="10"/>
        <v/>
      </c>
      <c r="AS81" s="5">
        <f t="shared" si="11"/>
        <v>4508.2687500000011</v>
      </c>
      <c r="AT81" s="11">
        <f t="shared" si="15"/>
        <v>7.1345136191509534E-2</v>
      </c>
      <c r="AU81" s="5">
        <f t="shared" si="12"/>
        <v>71.345136191509539</v>
      </c>
    </row>
    <row r="82" spans="1:47" x14ac:dyDescent="0.3">
      <c r="A82" s="1" t="s">
        <v>131</v>
      </c>
      <c r="B82" s="1" t="s">
        <v>128</v>
      </c>
      <c r="C82" s="1" t="s">
        <v>129</v>
      </c>
      <c r="D82" s="1" t="s">
        <v>104</v>
      </c>
      <c r="E82" s="1" t="s">
        <v>58</v>
      </c>
      <c r="F82" s="1" t="s">
        <v>123</v>
      </c>
      <c r="G82" s="1" t="s">
        <v>55</v>
      </c>
      <c r="H82" s="1" t="s">
        <v>56</v>
      </c>
      <c r="I82" s="2">
        <v>155.998899572</v>
      </c>
      <c r="J82" s="2">
        <v>34.229999999999997</v>
      </c>
      <c r="K82" s="2">
        <f t="shared" si="13"/>
        <v>34.24</v>
      </c>
      <c r="L82" s="2">
        <f t="shared" si="14"/>
        <v>0</v>
      </c>
      <c r="R82" s="7">
        <v>0.02</v>
      </c>
      <c r="S82" s="5">
        <v>20.805</v>
      </c>
      <c r="AB82" s="10">
        <v>0.11</v>
      </c>
      <c r="AC82" s="5">
        <v>12.358499999999999</v>
      </c>
      <c r="AE82" s="2">
        <v>34.11</v>
      </c>
      <c r="AF82" s="5">
        <v>3832.2584999999999</v>
      </c>
      <c r="AL82" s="5" t="str">
        <f t="shared" si="8"/>
        <v/>
      </c>
      <c r="AN82" s="5" t="str">
        <f t="shared" si="9"/>
        <v/>
      </c>
      <c r="AP82" s="5" t="str">
        <f t="shared" si="10"/>
        <v/>
      </c>
      <c r="AS82" s="5">
        <f t="shared" si="11"/>
        <v>3865.422</v>
      </c>
      <c r="AT82" s="11">
        <f t="shared" si="15"/>
        <v>6.1171832097999285E-2</v>
      </c>
      <c r="AU82" s="5">
        <f t="shared" si="12"/>
        <v>61.171832097999285</v>
      </c>
    </row>
    <row r="83" spans="1:47" x14ac:dyDescent="0.3">
      <c r="A83" s="1" t="s">
        <v>131</v>
      </c>
      <c r="B83" s="1" t="s">
        <v>128</v>
      </c>
      <c r="C83" s="1" t="s">
        <v>129</v>
      </c>
      <c r="D83" s="1" t="s">
        <v>104</v>
      </c>
      <c r="E83" s="1" t="s">
        <v>59</v>
      </c>
      <c r="F83" s="1" t="s">
        <v>123</v>
      </c>
      <c r="G83" s="1" t="s">
        <v>55</v>
      </c>
      <c r="H83" s="1" t="s">
        <v>56</v>
      </c>
      <c r="I83" s="2">
        <v>155.998899572</v>
      </c>
      <c r="J83" s="2">
        <v>39.25</v>
      </c>
      <c r="K83" s="2">
        <f t="shared" si="13"/>
        <v>39.25</v>
      </c>
      <c r="L83" s="2">
        <f t="shared" si="14"/>
        <v>0</v>
      </c>
      <c r="AE83" s="2">
        <v>39.25</v>
      </c>
      <c r="AF83" s="5">
        <v>4409.7375000000002</v>
      </c>
      <c r="AL83" s="5" t="str">
        <f t="shared" si="8"/>
        <v/>
      </c>
      <c r="AN83" s="5" t="str">
        <f t="shared" si="9"/>
        <v/>
      </c>
      <c r="AP83" s="5" t="str">
        <f t="shared" si="10"/>
        <v/>
      </c>
      <c r="AS83" s="5">
        <f t="shared" si="11"/>
        <v>4409.7375000000002</v>
      </c>
      <c r="AT83" s="11">
        <f t="shared" si="15"/>
        <v>6.9785840186725054E-2</v>
      </c>
      <c r="AU83" s="5">
        <f t="shared" si="12"/>
        <v>69.785840186725054</v>
      </c>
    </row>
    <row r="84" spans="1:47" x14ac:dyDescent="0.3">
      <c r="A84" s="1" t="s">
        <v>131</v>
      </c>
      <c r="B84" s="1" t="s">
        <v>128</v>
      </c>
      <c r="C84" s="1" t="s">
        <v>129</v>
      </c>
      <c r="D84" s="1" t="s">
        <v>104</v>
      </c>
      <c r="E84" s="1" t="s">
        <v>64</v>
      </c>
      <c r="F84" s="1" t="s">
        <v>123</v>
      </c>
      <c r="G84" s="1" t="s">
        <v>55</v>
      </c>
      <c r="H84" s="1" t="s">
        <v>56</v>
      </c>
      <c r="I84" s="2">
        <v>155.998899572</v>
      </c>
      <c r="J84" s="2">
        <v>38.979999999999997</v>
      </c>
      <c r="K84" s="2">
        <f t="shared" si="13"/>
        <v>38.980000000000004</v>
      </c>
      <c r="L84" s="2">
        <f t="shared" si="14"/>
        <v>0</v>
      </c>
      <c r="R84" s="7">
        <v>0.11</v>
      </c>
      <c r="S84" s="5">
        <v>114.42749999999999</v>
      </c>
      <c r="AB84" s="10">
        <v>0.16</v>
      </c>
      <c r="AC84" s="5">
        <v>17.975999999999999</v>
      </c>
      <c r="AE84" s="2">
        <v>38.71</v>
      </c>
      <c r="AF84" s="5">
        <v>4349.0685000000003</v>
      </c>
      <c r="AL84" s="5" t="str">
        <f t="shared" si="8"/>
        <v/>
      </c>
      <c r="AN84" s="5" t="str">
        <f t="shared" si="9"/>
        <v/>
      </c>
      <c r="AP84" s="5" t="str">
        <f t="shared" si="10"/>
        <v/>
      </c>
      <c r="AS84" s="5">
        <f t="shared" si="11"/>
        <v>4481.4720000000007</v>
      </c>
      <c r="AT84" s="11">
        <f t="shared" si="15"/>
        <v>7.0921067023441448E-2</v>
      </c>
      <c r="AU84" s="5">
        <f t="shared" si="12"/>
        <v>70.921067023441452</v>
      </c>
    </row>
    <row r="85" spans="1:47" x14ac:dyDescent="0.3">
      <c r="A85" s="1" t="s">
        <v>132</v>
      </c>
      <c r="B85" s="1" t="s">
        <v>133</v>
      </c>
      <c r="C85" s="1" t="s">
        <v>134</v>
      </c>
      <c r="D85" s="1" t="s">
        <v>70</v>
      </c>
      <c r="E85" s="1" t="s">
        <v>82</v>
      </c>
      <c r="F85" s="1" t="s">
        <v>130</v>
      </c>
      <c r="G85" s="1" t="s">
        <v>55</v>
      </c>
      <c r="H85" s="1" t="s">
        <v>56</v>
      </c>
      <c r="I85" s="2">
        <v>160.42396187700001</v>
      </c>
      <c r="J85" s="2">
        <v>34.770000000000003</v>
      </c>
      <c r="K85" s="2">
        <f t="shared" si="13"/>
        <v>34.769999999999996</v>
      </c>
      <c r="L85" s="2">
        <f t="shared" si="14"/>
        <v>0</v>
      </c>
      <c r="P85" s="6">
        <v>0.42</v>
      </c>
      <c r="Q85" s="5">
        <v>709.38</v>
      </c>
      <c r="R85" s="7">
        <v>31.08</v>
      </c>
      <c r="S85" s="5">
        <v>32330.97</v>
      </c>
      <c r="T85" s="8">
        <v>3.22</v>
      </c>
      <c r="U85" s="5">
        <v>1004.8815</v>
      </c>
      <c r="AE85" s="2">
        <v>0.05</v>
      </c>
      <c r="AF85" s="5">
        <v>5.6175000000000006</v>
      </c>
      <c r="AL85" s="5" t="str">
        <f t="shared" si="8"/>
        <v/>
      </c>
      <c r="AN85" s="5" t="str">
        <f t="shared" si="9"/>
        <v/>
      </c>
      <c r="AP85" s="5" t="str">
        <f t="shared" si="10"/>
        <v/>
      </c>
      <c r="AS85" s="5">
        <f t="shared" si="11"/>
        <v>34050.849000000002</v>
      </c>
      <c r="AT85" s="11">
        <f t="shared" si="15"/>
        <v>0.53886815406502231</v>
      </c>
      <c r="AU85" s="5">
        <f t="shared" si="12"/>
        <v>538.86815406502228</v>
      </c>
    </row>
    <row r="86" spans="1:47" x14ac:dyDescent="0.3">
      <c r="A86" s="1" t="s">
        <v>132</v>
      </c>
      <c r="B86" s="1" t="s">
        <v>133</v>
      </c>
      <c r="C86" s="1" t="s">
        <v>134</v>
      </c>
      <c r="D86" s="1" t="s">
        <v>70</v>
      </c>
      <c r="E86" s="1" t="s">
        <v>83</v>
      </c>
      <c r="F86" s="1" t="s">
        <v>130</v>
      </c>
      <c r="G86" s="1" t="s">
        <v>55</v>
      </c>
      <c r="H86" s="1" t="s">
        <v>56</v>
      </c>
      <c r="I86" s="2">
        <v>160.42396187700001</v>
      </c>
      <c r="J86" s="2">
        <v>39.71</v>
      </c>
      <c r="K86" s="2">
        <f t="shared" si="13"/>
        <v>39.710000000000008</v>
      </c>
      <c r="L86" s="2">
        <f t="shared" si="14"/>
        <v>0</v>
      </c>
      <c r="R86" s="7">
        <v>38.950000000000003</v>
      </c>
      <c r="S86" s="5">
        <v>40517.737500000003</v>
      </c>
      <c r="AB86" s="10">
        <v>0.27</v>
      </c>
      <c r="AC86" s="5">
        <v>30.334500000000009</v>
      </c>
      <c r="AE86" s="2">
        <v>0.49</v>
      </c>
      <c r="AF86" s="5">
        <v>55.051499999999997</v>
      </c>
      <c r="AL86" s="5" t="str">
        <f t="shared" si="8"/>
        <v/>
      </c>
      <c r="AN86" s="5" t="str">
        <f t="shared" si="9"/>
        <v/>
      </c>
      <c r="AP86" s="5" t="str">
        <f t="shared" si="10"/>
        <v/>
      </c>
      <c r="AS86" s="5">
        <f t="shared" si="11"/>
        <v>40603.123500000002</v>
      </c>
      <c r="AT86" s="11">
        <f t="shared" si="15"/>
        <v>0.64256048974635349</v>
      </c>
      <c r="AU86" s="5">
        <f t="shared" si="12"/>
        <v>642.56048974635348</v>
      </c>
    </row>
    <row r="87" spans="1:47" x14ac:dyDescent="0.3">
      <c r="A87" s="1" t="s">
        <v>132</v>
      </c>
      <c r="B87" s="1" t="s">
        <v>133</v>
      </c>
      <c r="C87" s="1" t="s">
        <v>134</v>
      </c>
      <c r="D87" s="1" t="s">
        <v>70</v>
      </c>
      <c r="E87" s="1" t="s">
        <v>84</v>
      </c>
      <c r="F87" s="1" t="s">
        <v>130</v>
      </c>
      <c r="G87" s="1" t="s">
        <v>55</v>
      </c>
      <c r="H87" s="1" t="s">
        <v>56</v>
      </c>
      <c r="I87" s="2">
        <v>160.42396187700001</v>
      </c>
      <c r="J87" s="2">
        <v>36.43</v>
      </c>
      <c r="K87" s="2">
        <f t="shared" si="13"/>
        <v>36.430000000000007</v>
      </c>
      <c r="L87" s="2">
        <f t="shared" si="14"/>
        <v>0</v>
      </c>
      <c r="P87" s="6">
        <v>0.01</v>
      </c>
      <c r="Q87" s="5">
        <v>16.89</v>
      </c>
      <c r="R87" s="7">
        <v>30.71</v>
      </c>
      <c r="S87" s="5">
        <v>31946.077499999999</v>
      </c>
      <c r="T87" s="8">
        <v>4.76</v>
      </c>
      <c r="U87" s="5">
        <v>1485.4770000000001</v>
      </c>
      <c r="AB87" s="10">
        <v>0.95</v>
      </c>
      <c r="AC87" s="5">
        <v>106.7325</v>
      </c>
      <c r="AL87" s="5" t="str">
        <f t="shared" si="8"/>
        <v/>
      </c>
      <c r="AN87" s="5" t="str">
        <f t="shared" si="9"/>
        <v/>
      </c>
      <c r="AP87" s="5" t="str">
        <f t="shared" si="10"/>
        <v/>
      </c>
      <c r="AS87" s="5">
        <f t="shared" si="11"/>
        <v>33555.176999999996</v>
      </c>
      <c r="AT87" s="11">
        <f t="shared" si="15"/>
        <v>0.53102394860448532</v>
      </c>
      <c r="AU87" s="5">
        <f t="shared" si="12"/>
        <v>531.02394860448533</v>
      </c>
    </row>
    <row r="88" spans="1:47" x14ac:dyDescent="0.3">
      <c r="A88" s="1" t="s">
        <v>132</v>
      </c>
      <c r="B88" s="1" t="s">
        <v>133</v>
      </c>
      <c r="C88" s="1" t="s">
        <v>134</v>
      </c>
      <c r="D88" s="1" t="s">
        <v>70</v>
      </c>
      <c r="E88" s="1" t="s">
        <v>53</v>
      </c>
      <c r="F88" s="1" t="s">
        <v>130</v>
      </c>
      <c r="G88" s="1" t="s">
        <v>55</v>
      </c>
      <c r="H88" s="1" t="s">
        <v>56</v>
      </c>
      <c r="I88" s="2">
        <v>160.42396187700001</v>
      </c>
      <c r="J88" s="2">
        <v>39.119999999999997</v>
      </c>
      <c r="K88" s="2">
        <f t="shared" si="13"/>
        <v>39.11</v>
      </c>
      <c r="L88" s="2">
        <f t="shared" si="14"/>
        <v>0</v>
      </c>
      <c r="P88" s="6">
        <v>11.78</v>
      </c>
      <c r="Q88" s="5">
        <v>19896.419999999998</v>
      </c>
      <c r="R88" s="7">
        <v>24.05</v>
      </c>
      <c r="S88" s="5">
        <v>25018.012500000001</v>
      </c>
      <c r="T88" s="8">
        <v>3.06</v>
      </c>
      <c r="U88" s="5">
        <v>954.94950000000017</v>
      </c>
      <c r="AB88" s="10">
        <v>0.22</v>
      </c>
      <c r="AC88" s="5">
        <v>24.716999999999999</v>
      </c>
      <c r="AL88" s="5" t="str">
        <f t="shared" si="8"/>
        <v/>
      </c>
      <c r="AN88" s="5" t="str">
        <f t="shared" si="9"/>
        <v/>
      </c>
      <c r="AP88" s="5" t="str">
        <f t="shared" si="10"/>
        <v/>
      </c>
      <c r="AS88" s="5">
        <f t="shared" si="11"/>
        <v>45894.098999999995</v>
      </c>
      <c r="AT88" s="11">
        <f t="shared" si="15"/>
        <v>0.72629226985228423</v>
      </c>
      <c r="AU88" s="5">
        <f t="shared" si="12"/>
        <v>726.29226985228422</v>
      </c>
    </row>
    <row r="89" spans="1:47" x14ac:dyDescent="0.3">
      <c r="A89" s="1" t="s">
        <v>135</v>
      </c>
      <c r="B89" s="1" t="s">
        <v>136</v>
      </c>
      <c r="C89" s="1" t="s">
        <v>137</v>
      </c>
      <c r="D89" s="1" t="s">
        <v>138</v>
      </c>
      <c r="E89" s="1" t="s">
        <v>57</v>
      </c>
      <c r="F89" s="1" t="s">
        <v>130</v>
      </c>
      <c r="G89" s="1" t="s">
        <v>55</v>
      </c>
      <c r="H89" s="1" t="s">
        <v>56</v>
      </c>
      <c r="I89" s="2">
        <v>163.38748439400001</v>
      </c>
      <c r="J89" s="2">
        <v>39.75</v>
      </c>
      <c r="K89" s="2">
        <f t="shared" si="13"/>
        <v>39.76</v>
      </c>
      <c r="L89" s="2">
        <f t="shared" si="14"/>
        <v>0</v>
      </c>
      <c r="N89" s="4">
        <v>0.83</v>
      </c>
      <c r="O89" s="5">
        <v>1418.6775</v>
      </c>
      <c r="P89" s="6">
        <v>32.409999999999997</v>
      </c>
      <c r="Q89" s="5">
        <v>54740.489999999991</v>
      </c>
      <c r="R89" s="7">
        <v>6.31</v>
      </c>
      <c r="S89" s="5">
        <v>6563.9775</v>
      </c>
      <c r="AB89" s="10">
        <v>0.21</v>
      </c>
      <c r="AC89" s="5">
        <v>23.593499999999999</v>
      </c>
      <c r="AL89" s="5" t="str">
        <f t="shared" si="8"/>
        <v/>
      </c>
      <c r="AN89" s="5" t="str">
        <f t="shared" si="9"/>
        <v/>
      </c>
      <c r="AP89" s="5" t="str">
        <f t="shared" si="10"/>
        <v/>
      </c>
      <c r="AS89" s="5">
        <f t="shared" si="11"/>
        <v>62746.738499999992</v>
      </c>
      <c r="AT89" s="11">
        <f t="shared" si="15"/>
        <v>0.9929919559155681</v>
      </c>
      <c r="AU89" s="5">
        <f t="shared" si="12"/>
        <v>992.99195591556804</v>
      </c>
    </row>
    <row r="90" spans="1:47" x14ac:dyDescent="0.3">
      <c r="A90" s="1" t="s">
        <v>135</v>
      </c>
      <c r="B90" s="1" t="s">
        <v>136</v>
      </c>
      <c r="C90" s="1" t="s">
        <v>137</v>
      </c>
      <c r="D90" s="1" t="s">
        <v>138</v>
      </c>
      <c r="E90" s="1" t="s">
        <v>58</v>
      </c>
      <c r="F90" s="1" t="s">
        <v>130</v>
      </c>
      <c r="G90" s="1" t="s">
        <v>55</v>
      </c>
      <c r="H90" s="1" t="s">
        <v>56</v>
      </c>
      <c r="I90" s="2">
        <v>163.38748439400001</v>
      </c>
      <c r="J90" s="2">
        <v>40.65</v>
      </c>
      <c r="K90" s="2">
        <f t="shared" si="13"/>
        <v>37.520000000000003</v>
      </c>
      <c r="L90" s="2">
        <f t="shared" si="14"/>
        <v>2.48</v>
      </c>
      <c r="N90" s="4">
        <v>9.0299999999999994</v>
      </c>
      <c r="O90" s="5">
        <v>15434.5275</v>
      </c>
      <c r="P90" s="6">
        <v>22.86</v>
      </c>
      <c r="Q90" s="5">
        <v>38610.54</v>
      </c>
      <c r="R90" s="7">
        <v>5.63</v>
      </c>
      <c r="S90" s="5">
        <v>5856.6075000000001</v>
      </c>
      <c r="AL90" s="5" t="str">
        <f t="shared" si="8"/>
        <v/>
      </c>
      <c r="AM90" s="3">
        <v>1</v>
      </c>
      <c r="AN90" s="5">
        <f t="shared" si="9"/>
        <v>5188</v>
      </c>
      <c r="AP90" s="5" t="str">
        <f t="shared" si="10"/>
        <v/>
      </c>
      <c r="AQ90" s="2">
        <v>1.48</v>
      </c>
      <c r="AS90" s="5">
        <f t="shared" si="11"/>
        <v>59901.675000000003</v>
      </c>
      <c r="AT90" s="11">
        <f t="shared" si="15"/>
        <v>0.94796770067768055</v>
      </c>
      <c r="AU90" s="5">
        <f t="shared" si="12"/>
        <v>947.96770067768057</v>
      </c>
    </row>
    <row r="91" spans="1:47" x14ac:dyDescent="0.3">
      <c r="A91" s="1" t="s">
        <v>135</v>
      </c>
      <c r="B91" s="1" t="s">
        <v>136</v>
      </c>
      <c r="C91" s="1" t="s">
        <v>137</v>
      </c>
      <c r="D91" s="1" t="s">
        <v>138</v>
      </c>
      <c r="E91" s="1" t="s">
        <v>59</v>
      </c>
      <c r="F91" s="1" t="s">
        <v>130</v>
      </c>
      <c r="G91" s="1" t="s">
        <v>55</v>
      </c>
      <c r="H91" s="1" t="s">
        <v>56</v>
      </c>
      <c r="I91" s="2">
        <v>163.38748439400001</v>
      </c>
      <c r="J91" s="2">
        <v>40.01</v>
      </c>
      <c r="K91" s="2">
        <f t="shared" si="13"/>
        <v>39.839999999999996</v>
      </c>
      <c r="L91" s="2">
        <f t="shared" si="14"/>
        <v>0.16</v>
      </c>
      <c r="N91" s="4">
        <v>1.63</v>
      </c>
      <c r="O91" s="5">
        <v>2786.0774999999999</v>
      </c>
      <c r="P91" s="6">
        <v>28.13</v>
      </c>
      <c r="Q91" s="5">
        <v>47511.57</v>
      </c>
      <c r="R91" s="7">
        <v>9.82</v>
      </c>
      <c r="S91" s="5">
        <v>10215.254999999999</v>
      </c>
      <c r="T91" s="8">
        <v>7.0000000000000007E-2</v>
      </c>
      <c r="U91" s="5">
        <v>21.84525</v>
      </c>
      <c r="AB91" s="10">
        <v>0.19</v>
      </c>
      <c r="AC91" s="5">
        <v>21.346499999999999</v>
      </c>
      <c r="AL91" s="5" t="str">
        <f t="shared" si="8"/>
        <v/>
      </c>
      <c r="AM91" s="3">
        <v>0.16</v>
      </c>
      <c r="AN91" s="5">
        <f t="shared" si="9"/>
        <v>830.08</v>
      </c>
      <c r="AP91" s="5" t="str">
        <f t="shared" si="10"/>
        <v/>
      </c>
      <c r="AS91" s="5">
        <f t="shared" si="11"/>
        <v>60556.094249999995</v>
      </c>
      <c r="AT91" s="11">
        <f t="shared" si="15"/>
        <v>0.95832414416113409</v>
      </c>
      <c r="AU91" s="5">
        <f t="shared" si="12"/>
        <v>958.32414416113409</v>
      </c>
    </row>
    <row r="92" spans="1:47" x14ac:dyDescent="0.3">
      <c r="A92" s="1" t="s">
        <v>135</v>
      </c>
      <c r="B92" s="1" t="s">
        <v>136</v>
      </c>
      <c r="C92" s="1" t="s">
        <v>137</v>
      </c>
      <c r="D92" s="1" t="s">
        <v>138</v>
      </c>
      <c r="E92" s="1" t="s">
        <v>64</v>
      </c>
      <c r="F92" s="1" t="s">
        <v>130</v>
      </c>
      <c r="G92" s="1" t="s">
        <v>55</v>
      </c>
      <c r="H92" s="1" t="s">
        <v>56</v>
      </c>
      <c r="I92" s="2">
        <v>163.38748439400001</v>
      </c>
      <c r="J92" s="2">
        <v>39.159999999999997</v>
      </c>
      <c r="K92" s="2">
        <f t="shared" si="13"/>
        <v>39.15</v>
      </c>
      <c r="L92" s="2">
        <f t="shared" si="14"/>
        <v>0</v>
      </c>
      <c r="P92" s="6">
        <v>3.32</v>
      </c>
      <c r="Q92" s="5">
        <v>5607.48</v>
      </c>
      <c r="R92" s="7">
        <v>35.78</v>
      </c>
      <c r="S92" s="5">
        <v>37220.144999999997</v>
      </c>
      <c r="T92" s="8">
        <v>0.05</v>
      </c>
      <c r="U92" s="5">
        <v>15.60375</v>
      </c>
      <c r="AL92" s="5" t="str">
        <f t="shared" si="8"/>
        <v/>
      </c>
      <c r="AN92" s="5" t="str">
        <f t="shared" si="9"/>
        <v/>
      </c>
      <c r="AP92" s="5" t="str">
        <f t="shared" si="10"/>
        <v/>
      </c>
      <c r="AS92" s="5">
        <f t="shared" si="11"/>
        <v>42843.228750000002</v>
      </c>
      <c r="AT92" s="11">
        <f t="shared" si="15"/>
        <v>0.67801104138983426</v>
      </c>
      <c r="AU92" s="5">
        <f t="shared" si="12"/>
        <v>678.01104138983419</v>
      </c>
    </row>
    <row r="93" spans="1:47" x14ac:dyDescent="0.3">
      <c r="A93" s="1" t="s">
        <v>139</v>
      </c>
      <c r="B93" s="1" t="s">
        <v>140</v>
      </c>
      <c r="C93" s="1" t="s">
        <v>141</v>
      </c>
      <c r="D93" s="1" t="s">
        <v>104</v>
      </c>
      <c r="E93" s="1" t="s">
        <v>71</v>
      </c>
      <c r="F93" s="1" t="s">
        <v>142</v>
      </c>
      <c r="G93" s="1" t="s">
        <v>55</v>
      </c>
      <c r="H93" s="1" t="s">
        <v>56</v>
      </c>
      <c r="I93" s="2">
        <v>159.36660181799999</v>
      </c>
      <c r="J93" s="2">
        <v>35.89</v>
      </c>
      <c r="K93" s="2">
        <f t="shared" si="13"/>
        <v>35.42</v>
      </c>
      <c r="L93" s="2">
        <f t="shared" si="14"/>
        <v>0.47</v>
      </c>
      <c r="M93" s="3">
        <v>0.47</v>
      </c>
      <c r="P93" s="6">
        <v>3.43</v>
      </c>
      <c r="Q93" s="5">
        <v>5793.27</v>
      </c>
      <c r="R93" s="7">
        <v>25.04</v>
      </c>
      <c r="S93" s="5">
        <v>26047.86</v>
      </c>
      <c r="T93" s="8">
        <v>6.95</v>
      </c>
      <c r="U93" s="5">
        <v>2168.9212499999999</v>
      </c>
      <c r="AL93" s="5" t="str">
        <f t="shared" si="8"/>
        <v/>
      </c>
      <c r="AN93" s="5" t="str">
        <f t="shared" si="9"/>
        <v/>
      </c>
      <c r="AP93" s="5" t="str">
        <f t="shared" si="10"/>
        <v/>
      </c>
      <c r="AS93" s="5">
        <f t="shared" si="11"/>
        <v>34010.051250000004</v>
      </c>
      <c r="AT93" s="11">
        <f t="shared" si="15"/>
        <v>0.53822251353393002</v>
      </c>
      <c r="AU93" s="5">
        <f t="shared" si="12"/>
        <v>538.22251353393006</v>
      </c>
    </row>
    <row r="94" spans="1:47" x14ac:dyDescent="0.3">
      <c r="A94" s="1" t="s">
        <v>139</v>
      </c>
      <c r="B94" s="1" t="s">
        <v>140</v>
      </c>
      <c r="C94" s="1" t="s">
        <v>141</v>
      </c>
      <c r="D94" s="1" t="s">
        <v>104</v>
      </c>
      <c r="E94" s="1" t="s">
        <v>73</v>
      </c>
      <c r="F94" s="1" t="s">
        <v>142</v>
      </c>
      <c r="G94" s="1" t="s">
        <v>55</v>
      </c>
      <c r="H94" s="1" t="s">
        <v>56</v>
      </c>
      <c r="I94" s="2">
        <v>159.36660181799999</v>
      </c>
      <c r="J94" s="2">
        <v>34.76</v>
      </c>
      <c r="K94" s="2">
        <f t="shared" si="13"/>
        <v>34.76</v>
      </c>
      <c r="L94" s="2">
        <f t="shared" si="14"/>
        <v>0</v>
      </c>
      <c r="P94" s="6">
        <v>13.01</v>
      </c>
      <c r="Q94" s="5">
        <v>21973.89</v>
      </c>
      <c r="R94" s="7">
        <v>16.829999999999998</v>
      </c>
      <c r="S94" s="5">
        <v>17507.407500000001</v>
      </c>
      <c r="T94" s="8">
        <v>0.09</v>
      </c>
      <c r="U94" s="5">
        <v>28.086749999999999</v>
      </c>
      <c r="Z94" s="9">
        <v>1.2</v>
      </c>
      <c r="AA94" s="5">
        <v>149.79599999999999</v>
      </c>
      <c r="AB94" s="10">
        <v>3.63</v>
      </c>
      <c r="AC94" s="5">
        <v>407.83049999999997</v>
      </c>
      <c r="AL94" s="5" t="str">
        <f t="shared" si="8"/>
        <v/>
      </c>
      <c r="AN94" s="5" t="str">
        <f t="shared" si="9"/>
        <v/>
      </c>
      <c r="AP94" s="5" t="str">
        <f t="shared" si="10"/>
        <v/>
      </c>
      <c r="AS94" s="5">
        <f t="shared" si="11"/>
        <v>40067.010750000001</v>
      </c>
      <c r="AT94" s="11">
        <f t="shared" si="15"/>
        <v>0.63407629342093363</v>
      </c>
      <c r="AU94" s="5">
        <f t="shared" si="12"/>
        <v>634.07629342093367</v>
      </c>
    </row>
    <row r="95" spans="1:47" x14ac:dyDescent="0.3">
      <c r="A95" s="1" t="s">
        <v>139</v>
      </c>
      <c r="B95" s="1" t="s">
        <v>140</v>
      </c>
      <c r="C95" s="1" t="s">
        <v>141</v>
      </c>
      <c r="D95" s="1" t="s">
        <v>104</v>
      </c>
      <c r="E95" s="1" t="s">
        <v>74</v>
      </c>
      <c r="F95" s="1" t="s">
        <v>142</v>
      </c>
      <c r="G95" s="1" t="s">
        <v>55</v>
      </c>
      <c r="H95" s="1" t="s">
        <v>56</v>
      </c>
      <c r="I95" s="2">
        <v>159.36660181799999</v>
      </c>
      <c r="J95" s="2">
        <v>38.86</v>
      </c>
      <c r="K95" s="2">
        <f t="shared" si="13"/>
        <v>38.869999999999997</v>
      </c>
      <c r="L95" s="2">
        <f t="shared" si="14"/>
        <v>0</v>
      </c>
      <c r="P95" s="6">
        <v>24.04</v>
      </c>
      <c r="Q95" s="5">
        <v>40603.56</v>
      </c>
      <c r="R95" s="7">
        <v>7.94</v>
      </c>
      <c r="S95" s="5">
        <v>8259.5850000000009</v>
      </c>
      <c r="AB95" s="10">
        <v>6.89</v>
      </c>
      <c r="AC95" s="5">
        <v>774.0915</v>
      </c>
      <c r="AL95" s="5" t="str">
        <f t="shared" si="8"/>
        <v/>
      </c>
      <c r="AN95" s="5" t="str">
        <f t="shared" si="9"/>
        <v/>
      </c>
      <c r="AP95" s="5" t="str">
        <f t="shared" si="10"/>
        <v/>
      </c>
      <c r="AS95" s="5">
        <f t="shared" si="11"/>
        <v>49637.236499999999</v>
      </c>
      <c r="AT95" s="11">
        <f t="shared" si="15"/>
        <v>0.78552890136877207</v>
      </c>
      <c r="AU95" s="5">
        <f t="shared" si="12"/>
        <v>785.52890136877204</v>
      </c>
    </row>
    <row r="96" spans="1:47" x14ac:dyDescent="0.3">
      <c r="A96" s="1" t="s">
        <v>139</v>
      </c>
      <c r="B96" s="1" t="s">
        <v>140</v>
      </c>
      <c r="C96" s="1" t="s">
        <v>141</v>
      </c>
      <c r="D96" s="1" t="s">
        <v>104</v>
      </c>
      <c r="E96" s="1" t="s">
        <v>75</v>
      </c>
      <c r="F96" s="1" t="s">
        <v>142</v>
      </c>
      <c r="G96" s="1" t="s">
        <v>55</v>
      </c>
      <c r="H96" s="1" t="s">
        <v>56</v>
      </c>
      <c r="I96" s="2">
        <v>159.36660181799999</v>
      </c>
      <c r="J96" s="2">
        <v>39.86</v>
      </c>
      <c r="K96" s="2">
        <f t="shared" si="13"/>
        <v>39.840000000000003</v>
      </c>
      <c r="L96" s="2">
        <f t="shared" si="14"/>
        <v>0.02</v>
      </c>
      <c r="P96" s="6">
        <v>26.75</v>
      </c>
      <c r="Q96" s="5">
        <v>45180.75</v>
      </c>
      <c r="R96" s="7">
        <v>13.09</v>
      </c>
      <c r="S96" s="5">
        <v>13616.872499999999</v>
      </c>
      <c r="AL96" s="5" t="str">
        <f t="shared" si="8"/>
        <v/>
      </c>
      <c r="AM96" s="3">
        <v>0.02</v>
      </c>
      <c r="AN96" s="5">
        <f t="shared" si="9"/>
        <v>103.76</v>
      </c>
      <c r="AP96" s="5" t="str">
        <f t="shared" si="10"/>
        <v/>
      </c>
      <c r="AS96" s="5">
        <f t="shared" si="11"/>
        <v>58797.622499999998</v>
      </c>
      <c r="AT96" s="11">
        <f t="shared" si="15"/>
        <v>0.93049563316283301</v>
      </c>
      <c r="AU96" s="5">
        <f t="shared" si="12"/>
        <v>930.49563316283309</v>
      </c>
    </row>
    <row r="97" spans="1:47" x14ac:dyDescent="0.3">
      <c r="A97" s="1" t="s">
        <v>143</v>
      </c>
      <c r="B97" s="1" t="s">
        <v>144</v>
      </c>
      <c r="C97" s="1" t="s">
        <v>145</v>
      </c>
      <c r="D97" s="1" t="s">
        <v>146</v>
      </c>
      <c r="E97" s="1" t="s">
        <v>82</v>
      </c>
      <c r="F97" s="1" t="s">
        <v>142</v>
      </c>
      <c r="G97" s="1" t="s">
        <v>55</v>
      </c>
      <c r="H97" s="1" t="s">
        <v>56</v>
      </c>
      <c r="I97" s="2">
        <v>160.17411697</v>
      </c>
      <c r="J97" s="2">
        <v>37.44</v>
      </c>
      <c r="K97" s="2">
        <f t="shared" si="13"/>
        <v>36.08</v>
      </c>
      <c r="L97" s="2">
        <f t="shared" si="14"/>
        <v>1.3599999999999999</v>
      </c>
      <c r="P97" s="6">
        <v>9.3800000000000008</v>
      </c>
      <c r="Q97" s="5">
        <v>15842.82</v>
      </c>
      <c r="R97" s="7">
        <v>24.83</v>
      </c>
      <c r="S97" s="5">
        <v>25829.407500000001</v>
      </c>
      <c r="T97" s="8">
        <v>1.87</v>
      </c>
      <c r="U97" s="5">
        <v>583.58025000000009</v>
      </c>
      <c r="AL97" s="5" t="str">
        <f t="shared" si="8"/>
        <v/>
      </c>
      <c r="AM97" s="3">
        <v>0.47</v>
      </c>
      <c r="AN97" s="5">
        <f t="shared" si="9"/>
        <v>2438.3599999999997</v>
      </c>
      <c r="AP97" s="5" t="str">
        <f t="shared" si="10"/>
        <v/>
      </c>
      <c r="AQ97" s="2">
        <v>0.89</v>
      </c>
      <c r="AS97" s="5">
        <f t="shared" si="11"/>
        <v>42255.80775</v>
      </c>
      <c r="AT97" s="11">
        <f t="shared" si="15"/>
        <v>0.66871487171344723</v>
      </c>
      <c r="AU97" s="5">
        <f t="shared" si="12"/>
        <v>668.71487171344722</v>
      </c>
    </row>
    <row r="98" spans="1:47" x14ac:dyDescent="0.3">
      <c r="A98" s="1" t="s">
        <v>143</v>
      </c>
      <c r="B98" s="1" t="s">
        <v>144</v>
      </c>
      <c r="C98" s="1" t="s">
        <v>145</v>
      </c>
      <c r="D98" s="1" t="s">
        <v>146</v>
      </c>
      <c r="E98" s="1" t="s">
        <v>83</v>
      </c>
      <c r="F98" s="1" t="s">
        <v>142</v>
      </c>
      <c r="G98" s="1" t="s">
        <v>55</v>
      </c>
      <c r="H98" s="1" t="s">
        <v>56</v>
      </c>
      <c r="I98" s="2">
        <v>160.17411697</v>
      </c>
      <c r="J98" s="2">
        <v>38.81</v>
      </c>
      <c r="K98" s="2">
        <f t="shared" si="13"/>
        <v>38.81</v>
      </c>
      <c r="L98" s="2">
        <f t="shared" si="14"/>
        <v>0</v>
      </c>
      <c r="P98" s="6">
        <v>1.78</v>
      </c>
      <c r="Q98" s="5">
        <v>3006.42</v>
      </c>
      <c r="R98" s="7">
        <v>36.15</v>
      </c>
      <c r="S98" s="5">
        <v>37605.037499999999</v>
      </c>
      <c r="T98" s="8">
        <v>0.88</v>
      </c>
      <c r="U98" s="5">
        <v>274.62599999999998</v>
      </c>
      <c r="AL98" s="5" t="str">
        <f t="shared" si="8"/>
        <v/>
      </c>
      <c r="AN98" s="5" t="str">
        <f t="shared" si="9"/>
        <v/>
      </c>
      <c r="AP98" s="5" t="str">
        <f t="shared" si="10"/>
        <v/>
      </c>
      <c r="AS98" s="5">
        <f t="shared" si="11"/>
        <v>40886.083499999993</v>
      </c>
      <c r="AT98" s="11">
        <f t="shared" si="15"/>
        <v>0.64703844366974117</v>
      </c>
      <c r="AU98" s="5">
        <f t="shared" si="12"/>
        <v>647.03844366974113</v>
      </c>
    </row>
    <row r="99" spans="1:47" x14ac:dyDescent="0.3">
      <c r="A99" s="1" t="s">
        <v>143</v>
      </c>
      <c r="B99" s="1" t="s">
        <v>144</v>
      </c>
      <c r="C99" s="1" t="s">
        <v>145</v>
      </c>
      <c r="D99" s="1" t="s">
        <v>146</v>
      </c>
      <c r="E99" s="1" t="s">
        <v>84</v>
      </c>
      <c r="F99" s="1" t="s">
        <v>142</v>
      </c>
      <c r="G99" s="1" t="s">
        <v>55</v>
      </c>
      <c r="H99" s="1" t="s">
        <v>56</v>
      </c>
      <c r="I99" s="2">
        <v>160.17411697</v>
      </c>
      <c r="J99" s="2">
        <v>39.99</v>
      </c>
      <c r="K99" s="2">
        <f t="shared" si="13"/>
        <v>38.869999999999997</v>
      </c>
      <c r="L99" s="2">
        <f t="shared" si="14"/>
        <v>1.1200000000000001</v>
      </c>
      <c r="P99" s="6">
        <v>24.11</v>
      </c>
      <c r="Q99" s="5">
        <v>40721.79</v>
      </c>
      <c r="R99" s="7">
        <v>14.76</v>
      </c>
      <c r="S99" s="5">
        <v>15354.09</v>
      </c>
      <c r="AM99" s="3">
        <v>0.51</v>
      </c>
      <c r="AN99" s="5">
        <f t="shared" si="9"/>
        <v>2645.88</v>
      </c>
      <c r="AP99" s="5" t="str">
        <f t="shared" si="10"/>
        <v/>
      </c>
      <c r="AQ99" s="2">
        <v>0.61</v>
      </c>
      <c r="AS99" s="5">
        <f t="shared" si="11"/>
        <v>56075.880000000005</v>
      </c>
      <c r="AT99" s="11">
        <f t="shared" si="15"/>
        <v>0.88742298152893939</v>
      </c>
      <c r="AU99" s="5">
        <f t="shared" si="12"/>
        <v>887.42298152893943</v>
      </c>
    </row>
    <row r="100" spans="1:47" x14ac:dyDescent="0.3">
      <c r="A100" s="1" t="s">
        <v>143</v>
      </c>
      <c r="B100" s="1" t="s">
        <v>144</v>
      </c>
      <c r="C100" s="1" t="s">
        <v>145</v>
      </c>
      <c r="D100" s="1" t="s">
        <v>146</v>
      </c>
      <c r="E100" s="1" t="s">
        <v>53</v>
      </c>
      <c r="F100" s="1" t="s">
        <v>142</v>
      </c>
      <c r="G100" s="1" t="s">
        <v>55</v>
      </c>
      <c r="H100" s="1" t="s">
        <v>56</v>
      </c>
      <c r="I100" s="2">
        <v>160.17411697</v>
      </c>
      <c r="J100" s="2">
        <v>39.01</v>
      </c>
      <c r="K100" s="2">
        <f t="shared" si="13"/>
        <v>36.599999999999994</v>
      </c>
      <c r="L100" s="2">
        <f t="shared" si="14"/>
        <v>2.41</v>
      </c>
      <c r="P100" s="6">
        <v>23.06</v>
      </c>
      <c r="Q100" s="5">
        <v>38948.339999999997</v>
      </c>
      <c r="R100" s="7">
        <v>13.54</v>
      </c>
      <c r="S100" s="5">
        <v>14084.985000000001</v>
      </c>
      <c r="AL100" s="5" t="str">
        <f t="shared" si="8"/>
        <v/>
      </c>
      <c r="AM100" s="3">
        <v>0.96</v>
      </c>
      <c r="AN100" s="5">
        <f t="shared" si="9"/>
        <v>4980.4799999999996</v>
      </c>
      <c r="AP100" s="5" t="str">
        <f t="shared" si="10"/>
        <v/>
      </c>
      <c r="AQ100" s="2">
        <v>1.45</v>
      </c>
      <c r="AS100" s="5">
        <f t="shared" si="11"/>
        <v>53033.324999999997</v>
      </c>
      <c r="AT100" s="11">
        <f t="shared" si="15"/>
        <v>0.83927334518679397</v>
      </c>
      <c r="AU100" s="5">
        <f t="shared" si="12"/>
        <v>839.27334518679402</v>
      </c>
    </row>
    <row r="101" spans="1:47" x14ac:dyDescent="0.3">
      <c r="A101" s="1" t="s">
        <v>147</v>
      </c>
      <c r="B101" s="1" t="s">
        <v>148</v>
      </c>
      <c r="C101" s="1" t="s">
        <v>149</v>
      </c>
      <c r="D101" s="1" t="s">
        <v>81</v>
      </c>
      <c r="E101" s="1" t="s">
        <v>59</v>
      </c>
      <c r="F101" s="1" t="s">
        <v>142</v>
      </c>
      <c r="G101" s="1" t="s">
        <v>55</v>
      </c>
      <c r="H101" s="1" t="s">
        <v>56</v>
      </c>
      <c r="I101" s="2">
        <v>159.773949375</v>
      </c>
      <c r="J101" s="2">
        <v>38.96</v>
      </c>
      <c r="K101" s="2">
        <f t="shared" si="13"/>
        <v>38.96</v>
      </c>
      <c r="L101" s="2">
        <f t="shared" si="14"/>
        <v>0</v>
      </c>
      <c r="P101" s="6">
        <v>27.01</v>
      </c>
      <c r="Q101" s="5">
        <v>45619.89</v>
      </c>
      <c r="R101" s="7">
        <v>11.95</v>
      </c>
      <c r="S101" s="5">
        <v>12430.987499999999</v>
      </c>
      <c r="AL101" s="5" t="str">
        <f t="shared" si="8"/>
        <v/>
      </c>
      <c r="AN101" s="5" t="str">
        <f t="shared" si="9"/>
        <v/>
      </c>
      <c r="AP101" s="5" t="str">
        <f t="shared" si="10"/>
        <v/>
      </c>
      <c r="AS101" s="5">
        <f t="shared" si="11"/>
        <v>58050.877500000002</v>
      </c>
      <c r="AT101" s="11">
        <f t="shared" si="15"/>
        <v>0.91867809816664892</v>
      </c>
      <c r="AU101" s="5">
        <f t="shared" si="12"/>
        <v>918.67809816664897</v>
      </c>
    </row>
    <row r="102" spans="1:47" x14ac:dyDescent="0.3">
      <c r="A102" s="1" t="s">
        <v>147</v>
      </c>
      <c r="B102" s="1" t="s">
        <v>148</v>
      </c>
      <c r="C102" s="1" t="s">
        <v>149</v>
      </c>
      <c r="D102" s="1" t="s">
        <v>81</v>
      </c>
      <c r="E102" s="1" t="s">
        <v>64</v>
      </c>
      <c r="F102" s="1" t="s">
        <v>142</v>
      </c>
      <c r="G102" s="1" t="s">
        <v>55</v>
      </c>
      <c r="H102" s="1" t="s">
        <v>56</v>
      </c>
      <c r="I102" s="2">
        <v>159.773949375</v>
      </c>
      <c r="J102" s="2">
        <v>38.299999999999997</v>
      </c>
      <c r="K102" s="2">
        <f t="shared" si="13"/>
        <v>38.29</v>
      </c>
      <c r="L102" s="2">
        <f t="shared" si="14"/>
        <v>0</v>
      </c>
      <c r="P102" s="6">
        <v>37.299999999999997</v>
      </c>
      <c r="Q102" s="5">
        <v>62999.7</v>
      </c>
      <c r="R102" s="7">
        <v>0.99</v>
      </c>
      <c r="S102" s="5">
        <v>1029.8475000000001</v>
      </c>
      <c r="AL102" s="5" t="str">
        <f t="shared" si="8"/>
        <v/>
      </c>
      <c r="AN102" s="5" t="str">
        <f t="shared" si="9"/>
        <v/>
      </c>
      <c r="AP102" s="5" t="str">
        <f t="shared" si="10"/>
        <v/>
      </c>
      <c r="AS102" s="5">
        <f t="shared" si="11"/>
        <v>64029.547500000001</v>
      </c>
      <c r="AT102" s="11">
        <f t="shared" si="15"/>
        <v>1.0132929157491395</v>
      </c>
      <c r="AU102" s="5">
        <f t="shared" si="12"/>
        <v>1013.2929157491395</v>
      </c>
    </row>
    <row r="103" spans="1:47" x14ac:dyDescent="0.3">
      <c r="A103" s="1" t="s">
        <v>147</v>
      </c>
      <c r="B103" s="1" t="s">
        <v>148</v>
      </c>
      <c r="C103" s="1" t="s">
        <v>149</v>
      </c>
      <c r="D103" s="1" t="s">
        <v>81</v>
      </c>
      <c r="E103" s="1" t="s">
        <v>57</v>
      </c>
      <c r="F103" s="1" t="s">
        <v>142</v>
      </c>
      <c r="G103" s="1" t="s">
        <v>55</v>
      </c>
      <c r="H103" s="1" t="s">
        <v>56</v>
      </c>
      <c r="I103" s="2">
        <v>159.773949375</v>
      </c>
      <c r="J103" s="2">
        <v>39.130000000000003</v>
      </c>
      <c r="K103" s="2">
        <f t="shared" si="13"/>
        <v>37.74</v>
      </c>
      <c r="L103" s="2">
        <f t="shared" si="14"/>
        <v>1.3900000000000001</v>
      </c>
      <c r="P103" s="6">
        <v>23.89</v>
      </c>
      <c r="Q103" s="5">
        <v>40350.21</v>
      </c>
      <c r="R103" s="7">
        <v>13.85</v>
      </c>
      <c r="S103" s="5">
        <v>14407.4625</v>
      </c>
      <c r="AL103" s="5" t="str">
        <f t="shared" si="8"/>
        <v/>
      </c>
      <c r="AM103" s="3">
        <v>0.49</v>
      </c>
      <c r="AN103" s="5">
        <f t="shared" si="9"/>
        <v>2542.12</v>
      </c>
      <c r="AP103" s="5" t="str">
        <f t="shared" si="10"/>
        <v/>
      </c>
      <c r="AQ103" s="2">
        <v>0.9</v>
      </c>
      <c r="AS103" s="5">
        <f t="shared" si="11"/>
        <v>54757.672500000001</v>
      </c>
      <c r="AT103" s="11">
        <f t="shared" si="15"/>
        <v>0.86656182643117163</v>
      </c>
      <c r="AU103" s="5">
        <f t="shared" si="12"/>
        <v>866.56182643117165</v>
      </c>
    </row>
    <row r="104" spans="1:47" x14ac:dyDescent="0.3">
      <c r="A104" s="1" t="s">
        <v>147</v>
      </c>
      <c r="B104" s="1" t="s">
        <v>148</v>
      </c>
      <c r="C104" s="1" t="s">
        <v>149</v>
      </c>
      <c r="D104" s="1" t="s">
        <v>81</v>
      </c>
      <c r="E104" s="1" t="s">
        <v>58</v>
      </c>
      <c r="F104" s="1" t="s">
        <v>142</v>
      </c>
      <c r="G104" s="1" t="s">
        <v>55</v>
      </c>
      <c r="H104" s="1" t="s">
        <v>56</v>
      </c>
      <c r="I104" s="2">
        <v>159.773949375</v>
      </c>
      <c r="J104" s="2">
        <v>40</v>
      </c>
      <c r="K104" s="2">
        <f t="shared" si="13"/>
        <v>38.590000000000003</v>
      </c>
      <c r="L104" s="2">
        <f t="shared" si="14"/>
        <v>1.4100000000000001</v>
      </c>
      <c r="P104" s="6">
        <v>26.32</v>
      </c>
      <c r="Q104" s="5">
        <v>44454.48</v>
      </c>
      <c r="R104" s="7">
        <v>12.27</v>
      </c>
      <c r="S104" s="5">
        <v>12763.8675</v>
      </c>
      <c r="AL104" s="5" t="str">
        <f t="shared" si="8"/>
        <v/>
      </c>
      <c r="AM104" s="3">
        <v>0.51</v>
      </c>
      <c r="AN104" s="5">
        <f t="shared" si="9"/>
        <v>2645.88</v>
      </c>
      <c r="AP104" s="5" t="str">
        <f t="shared" si="10"/>
        <v/>
      </c>
      <c r="AQ104" s="2">
        <v>0.9</v>
      </c>
      <c r="AS104" s="5">
        <f t="shared" si="11"/>
        <v>57218.347500000003</v>
      </c>
      <c r="AT104" s="11">
        <f t="shared" si="15"/>
        <v>0.90550298161364462</v>
      </c>
      <c r="AU104" s="5">
        <f t="shared" si="12"/>
        <v>905.50298161364458</v>
      </c>
    </row>
    <row r="105" spans="1:47" x14ac:dyDescent="0.3">
      <c r="A105" s="1" t="s">
        <v>150</v>
      </c>
      <c r="B105" s="1" t="s">
        <v>151</v>
      </c>
      <c r="C105" s="1" t="s">
        <v>152</v>
      </c>
      <c r="D105" s="1" t="s">
        <v>70</v>
      </c>
      <c r="E105" s="1" t="s">
        <v>76</v>
      </c>
      <c r="F105" s="1" t="s">
        <v>142</v>
      </c>
      <c r="G105" s="1" t="s">
        <v>55</v>
      </c>
      <c r="H105" s="1" t="s">
        <v>56</v>
      </c>
      <c r="I105" s="2">
        <v>159.762696186</v>
      </c>
      <c r="J105" s="2">
        <v>39.97</v>
      </c>
      <c r="K105" s="2">
        <f t="shared" si="13"/>
        <v>37.36</v>
      </c>
      <c r="L105" s="2">
        <f t="shared" si="14"/>
        <v>2.62</v>
      </c>
      <c r="P105" s="6">
        <v>27</v>
      </c>
      <c r="Q105" s="5">
        <v>45603</v>
      </c>
      <c r="R105" s="7">
        <v>10.36</v>
      </c>
      <c r="S105" s="5">
        <v>10776.99</v>
      </c>
      <c r="AL105" s="5" t="str">
        <f t="shared" si="8"/>
        <v/>
      </c>
      <c r="AM105" s="3">
        <v>1.04</v>
      </c>
      <c r="AN105" s="5">
        <f t="shared" si="9"/>
        <v>5395.52</v>
      </c>
      <c r="AP105" s="5" t="str">
        <f t="shared" si="10"/>
        <v/>
      </c>
      <c r="AQ105" s="2">
        <v>1.58</v>
      </c>
      <c r="AS105" s="5">
        <f t="shared" si="11"/>
        <v>56379.99</v>
      </c>
      <c r="AT105" s="11">
        <f t="shared" si="15"/>
        <v>0.89223564256810206</v>
      </c>
      <c r="AU105" s="5">
        <f t="shared" si="12"/>
        <v>892.23564256810209</v>
      </c>
    </row>
    <row r="106" spans="1:47" x14ac:dyDescent="0.3">
      <c r="A106" s="1" t="s">
        <v>150</v>
      </c>
      <c r="B106" s="1" t="s">
        <v>151</v>
      </c>
      <c r="C106" s="1" t="s">
        <v>152</v>
      </c>
      <c r="D106" s="1" t="s">
        <v>70</v>
      </c>
      <c r="E106" s="1" t="s">
        <v>77</v>
      </c>
      <c r="F106" s="1" t="s">
        <v>142</v>
      </c>
      <c r="G106" s="1" t="s">
        <v>55</v>
      </c>
      <c r="H106" s="1" t="s">
        <v>56</v>
      </c>
      <c r="I106" s="2">
        <v>159.762696186</v>
      </c>
      <c r="J106" s="2">
        <v>38.97</v>
      </c>
      <c r="K106" s="2">
        <f t="shared" si="13"/>
        <v>38.97</v>
      </c>
      <c r="L106" s="2">
        <f t="shared" si="14"/>
        <v>0</v>
      </c>
      <c r="P106" s="6">
        <v>36</v>
      </c>
      <c r="Q106" s="5">
        <v>60804</v>
      </c>
      <c r="R106" s="7">
        <v>2.97</v>
      </c>
      <c r="S106" s="5">
        <v>3089.5425</v>
      </c>
      <c r="AL106" s="5" t="str">
        <f t="shared" si="8"/>
        <v/>
      </c>
      <c r="AN106" s="5" t="str">
        <f t="shared" si="9"/>
        <v/>
      </c>
      <c r="AP106" s="5" t="str">
        <f t="shared" si="10"/>
        <v/>
      </c>
      <c r="AS106" s="5">
        <f t="shared" si="11"/>
        <v>63893.542500000003</v>
      </c>
      <c r="AT106" s="11">
        <f t="shared" si="15"/>
        <v>1.0111405828280537</v>
      </c>
      <c r="AU106" s="5">
        <f t="shared" si="12"/>
        <v>1011.1405828280539</v>
      </c>
    </row>
    <row r="107" spans="1:47" x14ac:dyDescent="0.3">
      <c r="A107" s="1" t="s">
        <v>150</v>
      </c>
      <c r="B107" s="1" t="s">
        <v>151</v>
      </c>
      <c r="C107" s="1" t="s">
        <v>152</v>
      </c>
      <c r="D107" s="1" t="s">
        <v>70</v>
      </c>
      <c r="E107" s="1" t="s">
        <v>88</v>
      </c>
      <c r="F107" s="1" t="s">
        <v>142</v>
      </c>
      <c r="G107" s="1" t="s">
        <v>55</v>
      </c>
      <c r="H107" s="1" t="s">
        <v>56</v>
      </c>
      <c r="I107" s="2">
        <v>159.762696186</v>
      </c>
      <c r="J107" s="2">
        <v>37.89</v>
      </c>
      <c r="K107" s="2">
        <f t="shared" si="13"/>
        <v>37.89</v>
      </c>
      <c r="L107" s="2">
        <f t="shared" si="14"/>
        <v>0</v>
      </c>
      <c r="P107" s="6">
        <v>30.62</v>
      </c>
      <c r="Q107" s="5">
        <v>51717.18</v>
      </c>
      <c r="R107" s="7">
        <v>7.27</v>
      </c>
      <c r="S107" s="5">
        <v>7562.6174999999994</v>
      </c>
      <c r="AL107" s="5" t="str">
        <f t="shared" si="8"/>
        <v/>
      </c>
      <c r="AN107" s="5" t="str">
        <f t="shared" si="9"/>
        <v/>
      </c>
      <c r="AP107" s="5" t="str">
        <f t="shared" si="10"/>
        <v/>
      </c>
      <c r="AS107" s="5">
        <f t="shared" si="11"/>
        <v>59279.797500000001</v>
      </c>
      <c r="AT107" s="11">
        <f t="shared" si="15"/>
        <v>0.93812624325970029</v>
      </c>
      <c r="AU107" s="5">
        <f t="shared" si="12"/>
        <v>938.12624325970035</v>
      </c>
    </row>
    <row r="108" spans="1:47" x14ac:dyDescent="0.3">
      <c r="A108" s="1" t="s">
        <v>150</v>
      </c>
      <c r="B108" s="1" t="s">
        <v>151</v>
      </c>
      <c r="C108" s="1" t="s">
        <v>152</v>
      </c>
      <c r="D108" s="1" t="s">
        <v>70</v>
      </c>
      <c r="E108" s="1" t="s">
        <v>89</v>
      </c>
      <c r="F108" s="1" t="s">
        <v>142</v>
      </c>
      <c r="G108" s="1" t="s">
        <v>55</v>
      </c>
      <c r="H108" s="1" t="s">
        <v>56</v>
      </c>
      <c r="I108" s="2">
        <v>159.762696186</v>
      </c>
      <c r="J108" s="2">
        <v>38.86</v>
      </c>
      <c r="K108" s="2">
        <f t="shared" si="13"/>
        <v>36.319999999999993</v>
      </c>
      <c r="L108" s="2">
        <f t="shared" si="14"/>
        <v>2.5499999999999998</v>
      </c>
      <c r="N108" s="4">
        <v>12.98</v>
      </c>
      <c r="O108" s="5">
        <v>22186.064999999999</v>
      </c>
      <c r="P108" s="6">
        <v>22.93</v>
      </c>
      <c r="Q108" s="5">
        <v>38728.769999999997</v>
      </c>
      <c r="R108" s="7">
        <v>0.41</v>
      </c>
      <c r="S108" s="5">
        <v>426.5025</v>
      </c>
      <c r="AL108" s="5" t="str">
        <f t="shared" si="8"/>
        <v/>
      </c>
      <c r="AM108" s="3">
        <v>1.02</v>
      </c>
      <c r="AN108" s="5">
        <f t="shared" si="9"/>
        <v>5291.76</v>
      </c>
      <c r="AP108" s="5" t="str">
        <f t="shared" si="10"/>
        <v/>
      </c>
      <c r="AQ108" s="2">
        <v>1.53</v>
      </c>
      <c r="AS108" s="5">
        <f t="shared" si="11"/>
        <v>61341.337499999994</v>
      </c>
      <c r="AT108" s="11">
        <f t="shared" si="15"/>
        <v>0.97075092919135519</v>
      </c>
      <c r="AU108" s="5">
        <f t="shared" si="12"/>
        <v>970.75092919135523</v>
      </c>
    </row>
    <row r="109" spans="1:47" x14ac:dyDescent="0.3">
      <c r="A109" s="1" t="s">
        <v>153</v>
      </c>
      <c r="B109" s="1" t="s">
        <v>154</v>
      </c>
      <c r="C109" s="1" t="s">
        <v>155</v>
      </c>
      <c r="D109" s="1" t="s">
        <v>81</v>
      </c>
      <c r="E109" s="1" t="s">
        <v>82</v>
      </c>
      <c r="F109" s="1" t="s">
        <v>156</v>
      </c>
      <c r="G109" s="1" t="s">
        <v>55</v>
      </c>
      <c r="H109" s="1" t="s">
        <v>56</v>
      </c>
      <c r="I109" s="2">
        <v>158.31263994700001</v>
      </c>
      <c r="J109" s="2">
        <v>37.450000000000003</v>
      </c>
      <c r="K109" s="2">
        <f t="shared" si="13"/>
        <v>34.96</v>
      </c>
      <c r="L109" s="2">
        <f t="shared" si="14"/>
        <v>0</v>
      </c>
      <c r="R109" s="7">
        <v>34.96</v>
      </c>
      <c r="S109" s="5">
        <v>36367.14</v>
      </c>
      <c r="AL109" s="5" t="str">
        <f t="shared" si="8"/>
        <v/>
      </c>
      <c r="AN109" s="5" t="str">
        <f t="shared" si="9"/>
        <v/>
      </c>
      <c r="AP109" s="5" t="str">
        <f t="shared" si="10"/>
        <v/>
      </c>
      <c r="AS109" s="5">
        <f t="shared" si="11"/>
        <v>36367.14</v>
      </c>
      <c r="AT109" s="11">
        <f t="shared" si="15"/>
        <v>0.57552437533713874</v>
      </c>
      <c r="AU109" s="5">
        <f t="shared" si="12"/>
        <v>575.52437533713874</v>
      </c>
    </row>
    <row r="110" spans="1:47" x14ac:dyDescent="0.3">
      <c r="A110" s="1" t="s">
        <v>153</v>
      </c>
      <c r="B110" s="1" t="s">
        <v>154</v>
      </c>
      <c r="C110" s="1" t="s">
        <v>155</v>
      </c>
      <c r="D110" s="1" t="s">
        <v>81</v>
      </c>
      <c r="E110" s="1" t="s">
        <v>83</v>
      </c>
      <c r="F110" s="1" t="s">
        <v>156</v>
      </c>
      <c r="G110" s="1" t="s">
        <v>55</v>
      </c>
      <c r="H110" s="1" t="s">
        <v>56</v>
      </c>
      <c r="I110" s="2">
        <v>158.31263994700001</v>
      </c>
      <c r="J110" s="2">
        <v>37.75</v>
      </c>
      <c r="K110" s="2">
        <f t="shared" si="13"/>
        <v>36.910000000000004</v>
      </c>
      <c r="L110" s="2">
        <f t="shared" si="14"/>
        <v>0</v>
      </c>
      <c r="P110" s="6">
        <v>3.5</v>
      </c>
      <c r="Q110" s="5">
        <v>5911.5</v>
      </c>
      <c r="R110" s="7">
        <v>30.89</v>
      </c>
      <c r="S110" s="5">
        <v>32133.322499999998</v>
      </c>
      <c r="T110" s="8">
        <v>2.52</v>
      </c>
      <c r="U110" s="5">
        <v>786.42900000000009</v>
      </c>
      <c r="AL110" s="5" t="str">
        <f t="shared" si="8"/>
        <v/>
      </c>
      <c r="AN110" s="5" t="str">
        <f t="shared" si="9"/>
        <v/>
      </c>
      <c r="AP110" s="5" t="str">
        <f t="shared" si="10"/>
        <v/>
      </c>
      <c r="AS110" s="5">
        <f t="shared" si="11"/>
        <v>38831.251499999998</v>
      </c>
      <c r="AT110" s="11">
        <f t="shared" si="15"/>
        <v>0.61451991449140164</v>
      </c>
      <c r="AU110" s="5">
        <f t="shared" si="12"/>
        <v>614.51991449140166</v>
      </c>
    </row>
    <row r="111" spans="1:47" x14ac:dyDescent="0.3">
      <c r="A111" s="1" t="s">
        <v>153</v>
      </c>
      <c r="B111" s="1" t="s">
        <v>154</v>
      </c>
      <c r="C111" s="1" t="s">
        <v>155</v>
      </c>
      <c r="D111" s="1" t="s">
        <v>81</v>
      </c>
      <c r="E111" s="1" t="s">
        <v>71</v>
      </c>
      <c r="F111" s="1" t="s">
        <v>156</v>
      </c>
      <c r="G111" s="1" t="s">
        <v>55</v>
      </c>
      <c r="H111" s="1" t="s">
        <v>56</v>
      </c>
      <c r="I111" s="2">
        <v>158.31263994700001</v>
      </c>
      <c r="J111" s="2">
        <v>37.46</v>
      </c>
      <c r="K111" s="2">
        <f t="shared" si="13"/>
        <v>37.47</v>
      </c>
      <c r="L111" s="2">
        <f t="shared" si="14"/>
        <v>0</v>
      </c>
      <c r="R111" s="7">
        <v>20.2</v>
      </c>
      <c r="S111" s="5">
        <v>21013.05</v>
      </c>
      <c r="T111" s="8">
        <v>17.27</v>
      </c>
      <c r="U111" s="5">
        <v>5389.5352500000008</v>
      </c>
      <c r="AL111" s="5" t="str">
        <f t="shared" si="8"/>
        <v/>
      </c>
      <c r="AN111" s="5" t="str">
        <f t="shared" si="9"/>
        <v/>
      </c>
      <c r="AP111" s="5" t="str">
        <f t="shared" si="10"/>
        <v/>
      </c>
      <c r="AS111" s="5">
        <f t="shared" si="11"/>
        <v>26402.58525</v>
      </c>
      <c r="AT111" s="11">
        <f t="shared" si="15"/>
        <v>0.41783135498947133</v>
      </c>
      <c r="AU111" s="5">
        <f t="shared" si="12"/>
        <v>417.83135498947132</v>
      </c>
    </row>
    <row r="112" spans="1:47" x14ac:dyDescent="0.3">
      <c r="A112" s="1" t="s">
        <v>153</v>
      </c>
      <c r="B112" s="1" t="s">
        <v>154</v>
      </c>
      <c r="C112" s="1" t="s">
        <v>155</v>
      </c>
      <c r="D112" s="1" t="s">
        <v>81</v>
      </c>
      <c r="E112" s="1" t="s">
        <v>73</v>
      </c>
      <c r="F112" s="1" t="s">
        <v>156</v>
      </c>
      <c r="G112" s="1" t="s">
        <v>55</v>
      </c>
      <c r="H112" s="1" t="s">
        <v>56</v>
      </c>
      <c r="I112" s="2">
        <v>158.31263994700001</v>
      </c>
      <c r="J112" s="2">
        <v>36.9</v>
      </c>
      <c r="K112" s="2">
        <f t="shared" si="13"/>
        <v>36.9</v>
      </c>
      <c r="L112" s="2">
        <f t="shared" si="14"/>
        <v>0</v>
      </c>
      <c r="P112" s="6">
        <v>11.78</v>
      </c>
      <c r="Q112" s="5">
        <v>19896.419999999998</v>
      </c>
      <c r="R112" s="7">
        <v>16.579999999999998</v>
      </c>
      <c r="S112" s="5">
        <v>17247.345000000001</v>
      </c>
      <c r="T112" s="8">
        <v>8.5299999999999994</v>
      </c>
      <c r="U112" s="5">
        <v>2661.9997499999999</v>
      </c>
      <c r="AB112" s="10">
        <v>0.01</v>
      </c>
      <c r="AC112" s="5">
        <v>1.1234999999999999</v>
      </c>
      <c r="AL112" s="5" t="str">
        <f t="shared" si="8"/>
        <v/>
      </c>
      <c r="AN112" s="5" t="str">
        <f t="shared" si="9"/>
        <v/>
      </c>
      <c r="AP112" s="5" t="str">
        <f t="shared" si="10"/>
        <v/>
      </c>
      <c r="AS112" s="5">
        <f t="shared" si="11"/>
        <v>39806.888250000004</v>
      </c>
      <c r="AT112" s="11">
        <f t="shared" si="15"/>
        <v>0.62995975196830267</v>
      </c>
      <c r="AU112" s="5">
        <f t="shared" si="12"/>
        <v>629.95975196830261</v>
      </c>
    </row>
    <row r="113" spans="1:47" x14ac:dyDescent="0.3">
      <c r="A113" s="1" t="s">
        <v>157</v>
      </c>
      <c r="B113" s="1" t="s">
        <v>154</v>
      </c>
      <c r="C113" s="1" t="s">
        <v>155</v>
      </c>
      <c r="D113" s="1" t="s">
        <v>81</v>
      </c>
      <c r="E113" s="1" t="s">
        <v>84</v>
      </c>
      <c r="F113" s="1" t="s">
        <v>156</v>
      </c>
      <c r="G113" s="1" t="s">
        <v>55</v>
      </c>
      <c r="H113" s="1" t="s">
        <v>56</v>
      </c>
      <c r="I113" s="2">
        <v>158.82222383800001</v>
      </c>
      <c r="J113" s="2">
        <v>39.76</v>
      </c>
      <c r="K113" s="2">
        <f t="shared" si="13"/>
        <v>39.76</v>
      </c>
      <c r="L113" s="2">
        <f t="shared" si="14"/>
        <v>0</v>
      </c>
      <c r="P113" s="6">
        <v>33.53</v>
      </c>
      <c r="Q113" s="5">
        <v>56632.170000000013</v>
      </c>
      <c r="R113" s="7">
        <v>6.22</v>
      </c>
      <c r="S113" s="5">
        <v>6470.3549999999996</v>
      </c>
      <c r="AE113" s="2">
        <v>0.01</v>
      </c>
      <c r="AF113" s="5">
        <v>1.1234999999999999</v>
      </c>
      <c r="AL113" s="5" t="str">
        <f t="shared" si="8"/>
        <v/>
      </c>
      <c r="AN113" s="5" t="str">
        <f t="shared" si="9"/>
        <v/>
      </c>
      <c r="AP113" s="5" t="str">
        <f t="shared" si="10"/>
        <v/>
      </c>
      <c r="AS113" s="5">
        <f t="shared" si="11"/>
        <v>63103.64850000001</v>
      </c>
      <c r="AT113" s="11">
        <f t="shared" si="15"/>
        <v>0.99864019783950231</v>
      </c>
      <c r="AU113" s="5">
        <f t="shared" si="12"/>
        <v>998.64019783950232</v>
      </c>
    </row>
    <row r="114" spans="1:47" x14ac:dyDescent="0.3">
      <c r="A114" s="1" t="s">
        <v>157</v>
      </c>
      <c r="B114" s="1" t="s">
        <v>154</v>
      </c>
      <c r="C114" s="1" t="s">
        <v>155</v>
      </c>
      <c r="D114" s="1" t="s">
        <v>81</v>
      </c>
      <c r="E114" s="1" t="s">
        <v>53</v>
      </c>
      <c r="F114" s="1" t="s">
        <v>156</v>
      </c>
      <c r="G114" s="1" t="s">
        <v>55</v>
      </c>
      <c r="H114" s="1" t="s">
        <v>56</v>
      </c>
      <c r="I114" s="2">
        <v>158.82222383800001</v>
      </c>
      <c r="J114" s="2">
        <v>40.47</v>
      </c>
      <c r="K114" s="2">
        <f t="shared" si="13"/>
        <v>14.31</v>
      </c>
      <c r="L114" s="2">
        <f t="shared" si="14"/>
        <v>0</v>
      </c>
      <c r="P114" s="6">
        <v>7.19</v>
      </c>
      <c r="Q114" s="5">
        <v>12143.91</v>
      </c>
      <c r="R114" s="7">
        <v>7.12</v>
      </c>
      <c r="S114" s="5">
        <v>7406.58</v>
      </c>
      <c r="AL114" s="5" t="str">
        <f t="shared" si="8"/>
        <v/>
      </c>
      <c r="AN114" s="5" t="str">
        <f t="shared" si="9"/>
        <v/>
      </c>
      <c r="AP114" s="5" t="str">
        <f t="shared" si="10"/>
        <v/>
      </c>
      <c r="AS114" s="5">
        <f t="shared" si="11"/>
        <v>19550.489999999998</v>
      </c>
      <c r="AT114" s="11">
        <f t="shared" si="15"/>
        <v>0.30939423734681848</v>
      </c>
      <c r="AU114" s="5">
        <f t="shared" si="12"/>
        <v>309.3942373468185</v>
      </c>
    </row>
    <row r="115" spans="1:47" x14ac:dyDescent="0.3">
      <c r="A115" s="1" t="s">
        <v>157</v>
      </c>
      <c r="B115" s="1" t="s">
        <v>154</v>
      </c>
      <c r="C115" s="1" t="s">
        <v>155</v>
      </c>
      <c r="D115" s="1" t="s">
        <v>81</v>
      </c>
      <c r="E115" s="1" t="s">
        <v>74</v>
      </c>
      <c r="F115" s="1" t="s">
        <v>156</v>
      </c>
      <c r="G115" s="1" t="s">
        <v>55</v>
      </c>
      <c r="H115" s="1" t="s">
        <v>56</v>
      </c>
      <c r="I115" s="2">
        <v>158.82222383800001</v>
      </c>
      <c r="J115" s="2">
        <v>38.9</v>
      </c>
      <c r="K115" s="2">
        <f t="shared" si="13"/>
        <v>38.889999999999993</v>
      </c>
      <c r="L115" s="2">
        <f t="shared" si="14"/>
        <v>0</v>
      </c>
      <c r="P115" s="6">
        <v>38.409999999999997</v>
      </c>
      <c r="Q115" s="5">
        <v>64874.489999999991</v>
      </c>
      <c r="R115" s="7">
        <v>7.0000000000000007E-2</v>
      </c>
      <c r="S115" s="5">
        <v>72.81750000000001</v>
      </c>
      <c r="AE115" s="2">
        <v>0.41</v>
      </c>
      <c r="AF115" s="5">
        <v>46.063499999999998</v>
      </c>
      <c r="AL115" s="5" t="str">
        <f t="shared" si="8"/>
        <v/>
      </c>
      <c r="AN115" s="5" t="str">
        <f t="shared" si="9"/>
        <v/>
      </c>
      <c r="AP115" s="5" t="str">
        <f t="shared" si="10"/>
        <v/>
      </c>
      <c r="AS115" s="5">
        <f t="shared" si="11"/>
        <v>64993.370999999985</v>
      </c>
      <c r="AT115" s="11">
        <f t="shared" si="15"/>
        <v>1.0285458038721191</v>
      </c>
      <c r="AU115" s="5">
        <f t="shared" si="12"/>
        <v>1028.5458038721192</v>
      </c>
    </row>
    <row r="116" spans="1:47" x14ac:dyDescent="0.3">
      <c r="A116" s="1" t="s">
        <v>157</v>
      </c>
      <c r="B116" s="1" t="s">
        <v>154</v>
      </c>
      <c r="C116" s="1" t="s">
        <v>155</v>
      </c>
      <c r="D116" s="1" t="s">
        <v>81</v>
      </c>
      <c r="E116" s="1" t="s">
        <v>75</v>
      </c>
      <c r="F116" s="1" t="s">
        <v>156</v>
      </c>
      <c r="G116" s="1" t="s">
        <v>55</v>
      </c>
      <c r="H116" s="1" t="s">
        <v>56</v>
      </c>
      <c r="I116" s="2">
        <v>158.82222383800001</v>
      </c>
      <c r="J116" s="2">
        <v>38.76</v>
      </c>
      <c r="K116" s="2">
        <f t="shared" si="13"/>
        <v>38.760000000000005</v>
      </c>
      <c r="L116" s="2">
        <f t="shared" si="14"/>
        <v>0</v>
      </c>
      <c r="P116" s="6">
        <v>23.96</v>
      </c>
      <c r="Q116" s="5">
        <v>40468.44</v>
      </c>
      <c r="R116" s="7">
        <v>14.27</v>
      </c>
      <c r="S116" s="5">
        <v>14844.3675</v>
      </c>
      <c r="AB116" s="10">
        <v>0.02</v>
      </c>
      <c r="AC116" s="5">
        <v>2.2469999999999999</v>
      </c>
      <c r="AE116" s="2">
        <v>0.51</v>
      </c>
      <c r="AF116" s="5">
        <v>57.298499999999997</v>
      </c>
      <c r="AL116" s="5" t="str">
        <f t="shared" si="8"/>
        <v/>
      </c>
      <c r="AN116" s="5" t="str">
        <f t="shared" si="9"/>
        <v/>
      </c>
      <c r="AP116" s="5" t="str">
        <f t="shared" si="10"/>
        <v/>
      </c>
      <c r="AS116" s="5">
        <f t="shared" si="11"/>
        <v>55372.353000000003</v>
      </c>
      <c r="AT116" s="11">
        <f t="shared" si="15"/>
        <v>0.876289388477415</v>
      </c>
      <c r="AU116" s="5">
        <f t="shared" si="12"/>
        <v>876.28938847741506</v>
      </c>
    </row>
    <row r="117" spans="1:47" x14ac:dyDescent="0.3">
      <c r="A117" s="1" t="s">
        <v>158</v>
      </c>
      <c r="B117" s="1" t="s">
        <v>159</v>
      </c>
      <c r="C117" s="1" t="s">
        <v>160</v>
      </c>
      <c r="D117" s="1" t="s">
        <v>70</v>
      </c>
      <c r="E117" s="1" t="s">
        <v>57</v>
      </c>
      <c r="F117" s="1" t="s">
        <v>156</v>
      </c>
      <c r="G117" s="1" t="s">
        <v>55</v>
      </c>
      <c r="H117" s="1" t="s">
        <v>56</v>
      </c>
      <c r="I117" s="2">
        <v>161.09136258199999</v>
      </c>
      <c r="J117" s="2">
        <v>40.94</v>
      </c>
      <c r="K117" s="2">
        <f t="shared" si="13"/>
        <v>0.33</v>
      </c>
      <c r="L117" s="2">
        <f t="shared" si="14"/>
        <v>0</v>
      </c>
      <c r="P117" s="6">
        <v>0.33</v>
      </c>
      <c r="Q117" s="5">
        <v>557.37</v>
      </c>
      <c r="AL117" s="5" t="str">
        <f t="shared" si="8"/>
        <v/>
      </c>
      <c r="AN117" s="5" t="str">
        <f t="shared" si="9"/>
        <v/>
      </c>
      <c r="AP117" s="5" t="str">
        <f t="shared" si="10"/>
        <v/>
      </c>
      <c r="AS117" s="5">
        <f t="shared" si="11"/>
        <v>557.37</v>
      </c>
      <c r="AT117" s="11">
        <f t="shared" si="15"/>
        <v>8.8206007148668008E-3</v>
      </c>
      <c r="AU117" s="5">
        <f t="shared" si="12"/>
        <v>8.8206007148668011</v>
      </c>
    </row>
    <row r="118" spans="1:47" x14ac:dyDescent="0.3">
      <c r="A118" s="1" t="s">
        <v>158</v>
      </c>
      <c r="B118" s="1" t="s">
        <v>159</v>
      </c>
      <c r="C118" s="1" t="s">
        <v>160</v>
      </c>
      <c r="D118" s="1" t="s">
        <v>70</v>
      </c>
      <c r="E118" s="1" t="s">
        <v>58</v>
      </c>
      <c r="F118" s="1" t="s">
        <v>156</v>
      </c>
      <c r="G118" s="1" t="s">
        <v>55</v>
      </c>
      <c r="H118" s="1" t="s">
        <v>56</v>
      </c>
      <c r="I118" s="2">
        <v>161.09136258199999</v>
      </c>
      <c r="J118" s="2">
        <v>39.67</v>
      </c>
      <c r="K118" s="2">
        <f t="shared" si="13"/>
        <v>32.06</v>
      </c>
      <c r="L118" s="2">
        <f t="shared" si="14"/>
        <v>0</v>
      </c>
      <c r="P118" s="6">
        <v>1.76</v>
      </c>
      <c r="Q118" s="5">
        <v>2972.64</v>
      </c>
      <c r="R118" s="7">
        <v>27.63</v>
      </c>
      <c r="S118" s="5">
        <v>28742.107499999998</v>
      </c>
      <c r="T118" s="8">
        <v>2.29</v>
      </c>
      <c r="U118" s="5">
        <v>714.65175000000011</v>
      </c>
      <c r="AE118" s="2">
        <v>0.38</v>
      </c>
      <c r="AF118" s="5">
        <v>42.692999999999998</v>
      </c>
      <c r="AL118" s="5" t="str">
        <f t="shared" si="8"/>
        <v/>
      </c>
      <c r="AN118" s="5" t="str">
        <f t="shared" si="9"/>
        <v/>
      </c>
      <c r="AP118" s="5" t="str">
        <f t="shared" si="10"/>
        <v/>
      </c>
      <c r="AS118" s="5">
        <f t="shared" si="11"/>
        <v>32472.092249999998</v>
      </c>
      <c r="AT118" s="11">
        <f t="shared" si="15"/>
        <v>0.51388370402707484</v>
      </c>
      <c r="AU118" s="5">
        <f t="shared" si="12"/>
        <v>513.88370402707483</v>
      </c>
    </row>
    <row r="119" spans="1:47" x14ac:dyDescent="0.3">
      <c r="A119" s="1" t="s">
        <v>158</v>
      </c>
      <c r="B119" s="1" t="s">
        <v>159</v>
      </c>
      <c r="C119" s="1" t="s">
        <v>160</v>
      </c>
      <c r="D119" s="1" t="s">
        <v>70</v>
      </c>
      <c r="E119" s="1" t="s">
        <v>59</v>
      </c>
      <c r="F119" s="1" t="s">
        <v>156</v>
      </c>
      <c r="G119" s="1" t="s">
        <v>55</v>
      </c>
      <c r="H119" s="1" t="s">
        <v>56</v>
      </c>
      <c r="I119" s="2">
        <v>161.09136258199999</v>
      </c>
      <c r="J119" s="2">
        <v>38.64</v>
      </c>
      <c r="K119" s="2">
        <f t="shared" si="13"/>
        <v>9.620000000000001</v>
      </c>
      <c r="L119" s="2">
        <f t="shared" si="14"/>
        <v>0</v>
      </c>
      <c r="R119" s="7">
        <v>9.4</v>
      </c>
      <c r="S119" s="5">
        <v>9778.35</v>
      </c>
      <c r="AE119" s="2">
        <v>0.22</v>
      </c>
      <c r="AF119" s="5">
        <v>24.716999999999999</v>
      </c>
      <c r="AL119" s="5" t="str">
        <f t="shared" si="8"/>
        <v/>
      </c>
      <c r="AN119" s="5" t="str">
        <f t="shared" si="9"/>
        <v/>
      </c>
      <c r="AP119" s="5" t="str">
        <f t="shared" si="10"/>
        <v/>
      </c>
      <c r="AS119" s="5">
        <f t="shared" si="11"/>
        <v>9803.0670000000009</v>
      </c>
      <c r="AT119" s="11">
        <f t="shared" si="15"/>
        <v>0.15513741282825977</v>
      </c>
      <c r="AU119" s="5">
        <f t="shared" si="12"/>
        <v>155.13741282825978</v>
      </c>
    </row>
    <row r="120" spans="1:47" x14ac:dyDescent="0.3">
      <c r="A120" s="1" t="s">
        <v>161</v>
      </c>
      <c r="B120" s="1" t="s">
        <v>162</v>
      </c>
      <c r="C120" s="1" t="s">
        <v>129</v>
      </c>
      <c r="D120" s="1" t="s">
        <v>104</v>
      </c>
      <c r="E120" s="1" t="s">
        <v>76</v>
      </c>
      <c r="F120" s="1" t="s">
        <v>156</v>
      </c>
      <c r="G120" s="1" t="s">
        <v>55</v>
      </c>
      <c r="H120" s="1" t="s">
        <v>56</v>
      </c>
      <c r="I120" s="2">
        <v>157.295806191</v>
      </c>
      <c r="J120" s="2">
        <v>38.58</v>
      </c>
      <c r="K120" s="2">
        <f t="shared" si="13"/>
        <v>38.58</v>
      </c>
      <c r="L120" s="2">
        <f t="shared" si="14"/>
        <v>0</v>
      </c>
      <c r="AE120" s="2">
        <v>38.58</v>
      </c>
      <c r="AF120" s="5">
        <v>4334.4629999999997</v>
      </c>
      <c r="AL120" s="5" t="str">
        <f t="shared" si="8"/>
        <v/>
      </c>
      <c r="AN120" s="5" t="str">
        <f t="shared" si="9"/>
        <v/>
      </c>
      <c r="AP120" s="5" t="str">
        <f t="shared" si="10"/>
        <v/>
      </c>
      <c r="AS120" s="5">
        <f t="shared" si="11"/>
        <v>4334.4629999999997</v>
      </c>
      <c r="AT120" s="11">
        <f t="shared" si="15"/>
        <v>6.8594591449779668E-2</v>
      </c>
      <c r="AU120" s="5">
        <f t="shared" si="12"/>
        <v>68.594591449779671</v>
      </c>
    </row>
    <row r="121" spans="1:47" x14ac:dyDescent="0.3">
      <c r="A121" s="1" t="s">
        <v>161</v>
      </c>
      <c r="B121" s="1" t="s">
        <v>162</v>
      </c>
      <c r="C121" s="1" t="s">
        <v>129</v>
      </c>
      <c r="D121" s="1" t="s">
        <v>104</v>
      </c>
      <c r="E121" s="1" t="s">
        <v>77</v>
      </c>
      <c r="F121" s="1" t="s">
        <v>156</v>
      </c>
      <c r="G121" s="1" t="s">
        <v>55</v>
      </c>
      <c r="H121" s="1" t="s">
        <v>56</v>
      </c>
      <c r="I121" s="2">
        <v>157.295806191</v>
      </c>
      <c r="J121" s="2">
        <v>38.71</v>
      </c>
      <c r="K121" s="2">
        <f t="shared" si="13"/>
        <v>38.71</v>
      </c>
      <c r="L121" s="2">
        <f t="shared" si="14"/>
        <v>0</v>
      </c>
      <c r="AE121" s="2">
        <v>38.71</v>
      </c>
      <c r="AF121" s="5">
        <v>4349.0685000000003</v>
      </c>
      <c r="AL121" s="5" t="str">
        <f t="shared" si="8"/>
        <v/>
      </c>
      <c r="AN121" s="5" t="str">
        <f t="shared" si="9"/>
        <v/>
      </c>
      <c r="AP121" s="5" t="str">
        <f t="shared" si="10"/>
        <v/>
      </c>
      <c r="AS121" s="5">
        <f t="shared" si="11"/>
        <v>4349.0685000000003</v>
      </c>
      <c r="AT121" s="11">
        <f t="shared" si="15"/>
        <v>6.882572926441087E-2</v>
      </c>
      <c r="AU121" s="5">
        <f t="shared" si="12"/>
        <v>68.825729264410867</v>
      </c>
    </row>
    <row r="122" spans="1:47" x14ac:dyDescent="0.3">
      <c r="A122" s="1" t="s">
        <v>161</v>
      </c>
      <c r="B122" s="1" t="s">
        <v>162</v>
      </c>
      <c r="C122" s="1" t="s">
        <v>129</v>
      </c>
      <c r="D122" s="1" t="s">
        <v>104</v>
      </c>
      <c r="E122" s="1" t="s">
        <v>88</v>
      </c>
      <c r="F122" s="1" t="s">
        <v>156</v>
      </c>
      <c r="G122" s="1" t="s">
        <v>55</v>
      </c>
      <c r="H122" s="1" t="s">
        <v>56</v>
      </c>
      <c r="I122" s="2">
        <v>157.295806191</v>
      </c>
      <c r="J122" s="2">
        <v>37.630000000000003</v>
      </c>
      <c r="K122" s="2">
        <f t="shared" si="13"/>
        <v>37.630000000000003</v>
      </c>
      <c r="L122" s="2">
        <f t="shared" si="14"/>
        <v>0</v>
      </c>
      <c r="R122" s="7">
        <v>0.14000000000000001</v>
      </c>
      <c r="S122" s="5">
        <v>145.63499999999999</v>
      </c>
      <c r="AE122" s="2">
        <v>37.49</v>
      </c>
      <c r="AF122" s="5">
        <v>4212.0015000000003</v>
      </c>
      <c r="AL122" s="5" t="str">
        <f t="shared" si="8"/>
        <v/>
      </c>
      <c r="AN122" s="5" t="str">
        <f t="shared" si="9"/>
        <v/>
      </c>
      <c r="AP122" s="5" t="str">
        <f t="shared" si="10"/>
        <v/>
      </c>
      <c r="AS122" s="5">
        <f t="shared" si="11"/>
        <v>4357.6365000000005</v>
      </c>
      <c r="AT122" s="11">
        <f t="shared" si="15"/>
        <v>6.8961321253439678E-2</v>
      </c>
      <c r="AU122" s="5">
        <f t="shared" si="12"/>
        <v>68.961321253439678</v>
      </c>
    </row>
    <row r="123" spans="1:47" x14ac:dyDescent="0.3">
      <c r="A123" s="1" t="s">
        <v>161</v>
      </c>
      <c r="B123" s="1" t="s">
        <v>162</v>
      </c>
      <c r="C123" s="1" t="s">
        <v>129</v>
      </c>
      <c r="D123" s="1" t="s">
        <v>104</v>
      </c>
      <c r="E123" s="1" t="s">
        <v>89</v>
      </c>
      <c r="F123" s="1" t="s">
        <v>156</v>
      </c>
      <c r="G123" s="1" t="s">
        <v>55</v>
      </c>
      <c r="H123" s="1" t="s">
        <v>56</v>
      </c>
      <c r="I123" s="2">
        <v>157.295806191</v>
      </c>
      <c r="J123" s="2">
        <v>38.06</v>
      </c>
      <c r="K123" s="2">
        <f t="shared" si="13"/>
        <v>38.06</v>
      </c>
      <c r="L123" s="2">
        <f t="shared" si="14"/>
        <v>0</v>
      </c>
      <c r="R123" s="7">
        <v>0.06</v>
      </c>
      <c r="S123" s="5">
        <v>62.414999999999999</v>
      </c>
      <c r="AE123" s="2">
        <v>38</v>
      </c>
      <c r="AF123" s="5">
        <v>4269.3</v>
      </c>
      <c r="AL123" s="5" t="str">
        <f t="shared" si="8"/>
        <v/>
      </c>
      <c r="AN123" s="5" t="str">
        <f t="shared" si="9"/>
        <v/>
      </c>
      <c r="AP123" s="5" t="str">
        <f t="shared" si="10"/>
        <v/>
      </c>
      <c r="AS123" s="5">
        <f t="shared" si="11"/>
        <v>4331.7150000000001</v>
      </c>
      <c r="AT123" s="11">
        <f t="shared" si="15"/>
        <v>6.8551103262822266E-2</v>
      </c>
      <c r="AU123" s="5">
        <f t="shared" si="12"/>
        <v>68.551103262822267</v>
      </c>
    </row>
    <row r="124" spans="1:47" x14ac:dyDescent="0.3">
      <c r="A124" s="1" t="s">
        <v>161</v>
      </c>
      <c r="B124" s="1" t="s">
        <v>162</v>
      </c>
      <c r="C124" s="1" t="s">
        <v>129</v>
      </c>
      <c r="D124" s="1" t="s">
        <v>104</v>
      </c>
      <c r="E124" s="1" t="s">
        <v>58</v>
      </c>
      <c r="F124" s="1" t="s">
        <v>156</v>
      </c>
      <c r="G124" s="1" t="s">
        <v>55</v>
      </c>
      <c r="H124" s="1" t="s">
        <v>56</v>
      </c>
      <c r="I124" s="2">
        <v>157.295806191</v>
      </c>
      <c r="J124" s="2">
        <v>0.03</v>
      </c>
      <c r="K124" s="2">
        <f t="shared" si="13"/>
        <v>0.03</v>
      </c>
      <c r="L124" s="2">
        <f t="shared" si="14"/>
        <v>0</v>
      </c>
      <c r="AE124" s="2">
        <v>0.03</v>
      </c>
      <c r="AF124" s="5">
        <v>3.3704999999999998</v>
      </c>
      <c r="AL124" s="5" t="str">
        <f t="shared" si="8"/>
        <v/>
      </c>
      <c r="AN124" s="5" t="str">
        <f t="shared" si="9"/>
        <v/>
      </c>
      <c r="AP124" s="5" t="str">
        <f t="shared" si="10"/>
        <v/>
      </c>
      <c r="AS124" s="5">
        <f t="shared" si="11"/>
        <v>3.3704999999999998</v>
      </c>
      <c r="AT124" s="11">
        <f t="shared" si="15"/>
        <v>5.3339495684121054E-5</v>
      </c>
      <c r="AU124" s="5">
        <f t="shared" si="12"/>
        <v>5.3339495684121052E-2</v>
      </c>
    </row>
    <row r="125" spans="1:47" x14ac:dyDescent="0.3">
      <c r="A125" s="1" t="s">
        <v>161</v>
      </c>
      <c r="B125" s="1" t="s">
        <v>162</v>
      </c>
      <c r="C125" s="1" t="s">
        <v>129</v>
      </c>
      <c r="D125" s="1" t="s">
        <v>104</v>
      </c>
      <c r="E125" s="1" t="s">
        <v>59</v>
      </c>
      <c r="F125" s="1" t="s">
        <v>156</v>
      </c>
      <c r="G125" s="1" t="s">
        <v>55</v>
      </c>
      <c r="H125" s="1" t="s">
        <v>56</v>
      </c>
      <c r="I125" s="2">
        <v>157.295806191</v>
      </c>
      <c r="J125" s="2">
        <v>0.02</v>
      </c>
      <c r="K125" s="2">
        <f t="shared" si="13"/>
        <v>0.02</v>
      </c>
      <c r="L125" s="2">
        <f t="shared" si="14"/>
        <v>0</v>
      </c>
      <c r="AE125" s="2">
        <v>0.02</v>
      </c>
      <c r="AF125" s="5">
        <v>2.2469999999999999</v>
      </c>
      <c r="AL125" s="5" t="str">
        <f t="shared" si="8"/>
        <v/>
      </c>
      <c r="AN125" s="5" t="str">
        <f t="shared" si="9"/>
        <v/>
      </c>
      <c r="AP125" s="5" t="str">
        <f t="shared" si="10"/>
        <v/>
      </c>
      <c r="AS125" s="5">
        <f t="shared" si="11"/>
        <v>2.2469999999999999</v>
      </c>
      <c r="AT125" s="11">
        <f t="shared" si="15"/>
        <v>3.5559663789414036E-5</v>
      </c>
      <c r="AU125" s="5">
        <f t="shared" si="12"/>
        <v>3.5559663789414039E-2</v>
      </c>
    </row>
    <row r="126" spans="1:47" x14ac:dyDescent="0.3">
      <c r="A126" s="1" t="s">
        <v>163</v>
      </c>
      <c r="B126" s="1" t="s">
        <v>164</v>
      </c>
      <c r="C126" s="1" t="s">
        <v>165</v>
      </c>
      <c r="D126" s="1" t="s">
        <v>81</v>
      </c>
      <c r="E126" s="1" t="s">
        <v>71</v>
      </c>
      <c r="F126" s="1" t="s">
        <v>166</v>
      </c>
      <c r="G126" s="1" t="s">
        <v>55</v>
      </c>
      <c r="H126" s="1" t="s">
        <v>56</v>
      </c>
      <c r="I126" s="2">
        <v>118.99383870299999</v>
      </c>
      <c r="J126" s="2">
        <v>38.29</v>
      </c>
      <c r="K126" s="2">
        <f t="shared" si="13"/>
        <v>38.019999999999996</v>
      </c>
      <c r="L126" s="2">
        <f t="shared" si="14"/>
        <v>0.25</v>
      </c>
      <c r="M126" s="3">
        <v>0.25</v>
      </c>
      <c r="R126" s="7">
        <v>36.619999999999997</v>
      </c>
      <c r="S126" s="5">
        <v>38093.954999999987</v>
      </c>
      <c r="AB126" s="10">
        <v>1.4</v>
      </c>
      <c r="AC126" s="5">
        <v>157.29</v>
      </c>
      <c r="AL126" s="5" t="str">
        <f t="shared" si="8"/>
        <v/>
      </c>
      <c r="AN126" s="5" t="str">
        <f t="shared" si="9"/>
        <v/>
      </c>
      <c r="AP126" s="5" t="str">
        <f t="shared" si="10"/>
        <v/>
      </c>
      <c r="AS126" s="5">
        <f t="shared" si="11"/>
        <v>38251.244999999988</v>
      </c>
      <c r="AT126" s="11">
        <f t="shared" si="15"/>
        <v>0.60534108221028227</v>
      </c>
      <c r="AU126" s="5">
        <f t="shared" si="12"/>
        <v>605.34108221028225</v>
      </c>
    </row>
    <row r="127" spans="1:47" x14ac:dyDescent="0.3">
      <c r="A127" s="1" t="s">
        <v>163</v>
      </c>
      <c r="B127" s="1" t="s">
        <v>164</v>
      </c>
      <c r="C127" s="1" t="s">
        <v>165</v>
      </c>
      <c r="D127" s="1" t="s">
        <v>81</v>
      </c>
      <c r="E127" s="1" t="s">
        <v>73</v>
      </c>
      <c r="F127" s="1" t="s">
        <v>166</v>
      </c>
      <c r="G127" s="1" t="s">
        <v>55</v>
      </c>
      <c r="H127" s="1" t="s">
        <v>56</v>
      </c>
      <c r="I127" s="2">
        <v>118.99383870299999</v>
      </c>
      <c r="J127" s="2">
        <v>37.659999999999997</v>
      </c>
      <c r="K127" s="2">
        <f t="shared" si="13"/>
        <v>37.65</v>
      </c>
      <c r="L127" s="2">
        <f t="shared" si="14"/>
        <v>0</v>
      </c>
      <c r="R127" s="7">
        <v>35.03</v>
      </c>
      <c r="S127" s="5">
        <v>36439.957499999997</v>
      </c>
      <c r="AB127" s="10">
        <v>2.62</v>
      </c>
      <c r="AC127" s="5">
        <v>294.35700000000003</v>
      </c>
      <c r="AL127" s="5" t="str">
        <f t="shared" si="8"/>
        <v/>
      </c>
      <c r="AN127" s="5" t="str">
        <f t="shared" si="9"/>
        <v/>
      </c>
      <c r="AP127" s="5" t="str">
        <f t="shared" si="10"/>
        <v/>
      </c>
      <c r="AS127" s="5">
        <f t="shared" si="11"/>
        <v>36734.3145</v>
      </c>
      <c r="AT127" s="11">
        <f t="shared" si="15"/>
        <v>0.58133505703364352</v>
      </c>
      <c r="AU127" s="5">
        <f t="shared" si="12"/>
        <v>581.33505703364358</v>
      </c>
    </row>
    <row r="128" spans="1:47" x14ac:dyDescent="0.3">
      <c r="A128" s="1" t="s">
        <v>163</v>
      </c>
      <c r="B128" s="1" t="s">
        <v>164</v>
      </c>
      <c r="C128" s="1" t="s">
        <v>165</v>
      </c>
      <c r="D128" s="1" t="s">
        <v>81</v>
      </c>
      <c r="E128" s="1" t="s">
        <v>74</v>
      </c>
      <c r="F128" s="1" t="s">
        <v>166</v>
      </c>
      <c r="G128" s="1" t="s">
        <v>55</v>
      </c>
      <c r="H128" s="1" t="s">
        <v>56</v>
      </c>
      <c r="I128" s="2">
        <v>118.99383870299999</v>
      </c>
      <c r="J128" s="2">
        <v>19.57</v>
      </c>
      <c r="K128" s="2">
        <f t="shared" si="13"/>
        <v>19.559999999999999</v>
      </c>
      <c r="L128" s="2">
        <f t="shared" si="14"/>
        <v>0</v>
      </c>
      <c r="P128" s="6">
        <v>0.1</v>
      </c>
      <c r="Q128" s="5">
        <v>168.9</v>
      </c>
      <c r="R128" s="7">
        <v>16.52</v>
      </c>
      <c r="S128" s="5">
        <v>17184.93</v>
      </c>
      <c r="AB128" s="10">
        <v>2.04</v>
      </c>
      <c r="AC128" s="5">
        <v>229.19399999999999</v>
      </c>
      <c r="AE128" s="2">
        <v>0.9</v>
      </c>
      <c r="AF128" s="5">
        <v>101.11499999999999</v>
      </c>
      <c r="AL128" s="5" t="str">
        <f t="shared" si="8"/>
        <v/>
      </c>
      <c r="AN128" s="5" t="str">
        <f t="shared" si="9"/>
        <v/>
      </c>
      <c r="AP128" s="5" t="str">
        <f t="shared" si="10"/>
        <v/>
      </c>
      <c r="AS128" s="5">
        <f t="shared" si="11"/>
        <v>17684.139000000003</v>
      </c>
      <c r="AT128" s="11">
        <f t="shared" si="15"/>
        <v>0.27985849454617917</v>
      </c>
      <c r="AU128" s="5">
        <f t="shared" si="12"/>
        <v>279.85849454617914</v>
      </c>
    </row>
    <row r="129" spans="1:47" x14ac:dyDescent="0.3">
      <c r="A129" s="1" t="s">
        <v>163</v>
      </c>
      <c r="B129" s="1" t="s">
        <v>164</v>
      </c>
      <c r="C129" s="1" t="s">
        <v>165</v>
      </c>
      <c r="D129" s="1" t="s">
        <v>81</v>
      </c>
      <c r="E129" s="1" t="s">
        <v>75</v>
      </c>
      <c r="F129" s="1" t="s">
        <v>166</v>
      </c>
      <c r="G129" s="1" t="s">
        <v>55</v>
      </c>
      <c r="H129" s="1" t="s">
        <v>56</v>
      </c>
      <c r="I129" s="2">
        <v>118.99383870299999</v>
      </c>
      <c r="J129" s="2">
        <v>19.73</v>
      </c>
      <c r="K129" s="2">
        <f t="shared" si="13"/>
        <v>19.729999999999997</v>
      </c>
      <c r="L129" s="2">
        <f t="shared" si="14"/>
        <v>0</v>
      </c>
      <c r="R129" s="7">
        <v>16.29</v>
      </c>
      <c r="S129" s="5">
        <v>16945.672500000001</v>
      </c>
      <c r="AB129" s="10">
        <v>2.79</v>
      </c>
      <c r="AC129" s="5">
        <v>313.45650000000001</v>
      </c>
      <c r="AE129" s="2">
        <v>0.65</v>
      </c>
      <c r="AF129" s="5">
        <v>73.027500000000003</v>
      </c>
      <c r="AL129" s="5" t="str">
        <f t="shared" ref="AL129:AL189" si="16">IF(AK129&gt;0,AK129*$AL$1,"")</f>
        <v/>
      </c>
      <c r="AN129" s="5" t="str">
        <f t="shared" ref="AN129:AN189" si="17">IF(AM129&gt;0,AM129*$AN$1,"")</f>
        <v/>
      </c>
      <c r="AP129" s="5" t="str">
        <f t="shared" ref="AP129:AP189" si="18">IF(AO129&gt;0,AO129*$AP$1,"")</f>
        <v/>
      </c>
      <c r="AS129" s="5">
        <f t="shared" ref="AS129:AS189" si="19">SUM(O129,Q129,S129,U129,W129,Y129,AA129,AC129,AF129,AH129,AJ129)</f>
        <v>17332.156500000001</v>
      </c>
      <c r="AT129" s="11">
        <f t="shared" si="15"/>
        <v>0.27428823225879267</v>
      </c>
      <c r="AU129" s="5">
        <f t="shared" ref="AU129:AU189" si="20">(AT129/100)*$AU$1</f>
        <v>274.28823225879268</v>
      </c>
    </row>
    <row r="130" spans="1:47" x14ac:dyDescent="0.3">
      <c r="A130" s="1" t="s">
        <v>167</v>
      </c>
      <c r="B130" s="1" t="s">
        <v>168</v>
      </c>
      <c r="C130" s="1" t="s">
        <v>129</v>
      </c>
      <c r="D130" s="1" t="s">
        <v>104</v>
      </c>
      <c r="E130" s="1" t="s">
        <v>74</v>
      </c>
      <c r="F130" s="1" t="s">
        <v>166</v>
      </c>
      <c r="G130" s="1" t="s">
        <v>55</v>
      </c>
      <c r="H130" s="1" t="s">
        <v>56</v>
      </c>
      <c r="I130" s="2">
        <v>39.510717360400001</v>
      </c>
      <c r="J130" s="2">
        <v>19.46</v>
      </c>
      <c r="K130" s="2">
        <f t="shared" si="13"/>
        <v>19.45</v>
      </c>
      <c r="L130" s="2">
        <f t="shared" si="14"/>
        <v>0</v>
      </c>
      <c r="P130" s="6">
        <v>0.43</v>
      </c>
      <c r="Q130" s="5">
        <v>726.27</v>
      </c>
      <c r="R130" s="7">
        <v>0.28000000000000003</v>
      </c>
      <c r="S130" s="5">
        <v>291.27</v>
      </c>
      <c r="AB130" s="10">
        <v>0.09</v>
      </c>
      <c r="AC130" s="5">
        <v>10.111499999999999</v>
      </c>
      <c r="AE130" s="2">
        <v>18.649999999999999</v>
      </c>
      <c r="AF130" s="5">
        <v>2095.3274999999999</v>
      </c>
      <c r="AL130" s="5" t="str">
        <f t="shared" si="16"/>
        <v/>
      </c>
      <c r="AN130" s="5" t="str">
        <f t="shared" si="17"/>
        <v/>
      </c>
      <c r="AP130" s="5" t="str">
        <f t="shared" si="18"/>
        <v/>
      </c>
      <c r="AS130" s="5">
        <f t="shared" si="19"/>
        <v>3122.9789999999998</v>
      </c>
      <c r="AT130" s="11">
        <f t="shared" si="15"/>
        <v>4.942237795344924E-2</v>
      </c>
      <c r="AU130" s="5">
        <f t="shared" si="20"/>
        <v>49.422377953449242</v>
      </c>
    </row>
    <row r="131" spans="1:47" x14ac:dyDescent="0.3">
      <c r="A131" s="1" t="s">
        <v>167</v>
      </c>
      <c r="B131" s="1" t="s">
        <v>168</v>
      </c>
      <c r="C131" s="1" t="s">
        <v>129</v>
      </c>
      <c r="D131" s="1" t="s">
        <v>104</v>
      </c>
      <c r="E131" s="1" t="s">
        <v>75</v>
      </c>
      <c r="F131" s="1" t="s">
        <v>166</v>
      </c>
      <c r="G131" s="1" t="s">
        <v>55</v>
      </c>
      <c r="H131" s="1" t="s">
        <v>56</v>
      </c>
      <c r="I131" s="2">
        <v>39.510717360400001</v>
      </c>
      <c r="J131" s="2">
        <v>19.62</v>
      </c>
      <c r="K131" s="2">
        <f t="shared" ref="K131:K194" si="21">SUM(N131,P131,R131,T131,V131,X131,Z131,AB131,AE131,AG131,AI131)</f>
        <v>19.619999999999997</v>
      </c>
      <c r="L131" s="2">
        <f t="shared" ref="L131:L194" si="22">SUM(M131,AD131,AK131,AM131,AO131,AQ131,AR131)</f>
        <v>0</v>
      </c>
      <c r="P131" s="6">
        <v>0.1</v>
      </c>
      <c r="Q131" s="5">
        <v>168.9</v>
      </c>
      <c r="R131" s="7">
        <v>0.27</v>
      </c>
      <c r="S131" s="5">
        <v>280.86750000000001</v>
      </c>
      <c r="T131" s="8">
        <v>0.1</v>
      </c>
      <c r="U131" s="5">
        <v>31.20750000000001</v>
      </c>
      <c r="AE131" s="2">
        <v>19.149999999999999</v>
      </c>
      <c r="AF131" s="5">
        <v>2151.5025000000001</v>
      </c>
      <c r="AL131" s="5" t="str">
        <f t="shared" si="16"/>
        <v/>
      </c>
      <c r="AN131" s="5" t="str">
        <f t="shared" si="17"/>
        <v/>
      </c>
      <c r="AP131" s="5" t="str">
        <f t="shared" si="18"/>
        <v/>
      </c>
      <c r="AS131" s="5">
        <f t="shared" si="19"/>
        <v>2632.4775</v>
      </c>
      <c r="AT131" s="11">
        <f t="shared" ref="AT131:AT194" si="23">(AS131/$AS$221)*100</f>
        <v>4.1659997700577295E-2</v>
      </c>
      <c r="AU131" s="5">
        <f t="shared" si="20"/>
        <v>41.6599977005773</v>
      </c>
    </row>
    <row r="132" spans="1:47" x14ac:dyDescent="0.3">
      <c r="A132" s="1" t="s">
        <v>169</v>
      </c>
      <c r="B132" s="1" t="s">
        <v>170</v>
      </c>
      <c r="C132" s="1" t="s">
        <v>171</v>
      </c>
      <c r="D132" s="1" t="s">
        <v>70</v>
      </c>
      <c r="E132" s="1" t="s">
        <v>58</v>
      </c>
      <c r="F132" s="1" t="s">
        <v>166</v>
      </c>
      <c r="G132" s="1" t="s">
        <v>55</v>
      </c>
      <c r="H132" s="1" t="s">
        <v>56</v>
      </c>
      <c r="I132" s="2">
        <v>40.6028803289</v>
      </c>
      <c r="J132" s="2">
        <v>40.61</v>
      </c>
      <c r="K132" s="2">
        <f t="shared" si="21"/>
        <v>11.4</v>
      </c>
      <c r="L132" s="2">
        <f t="shared" si="22"/>
        <v>0</v>
      </c>
      <c r="P132" s="6">
        <v>7.07</v>
      </c>
      <c r="Q132" s="5">
        <v>11941.23</v>
      </c>
      <c r="R132" s="7">
        <v>4.33</v>
      </c>
      <c r="S132" s="5">
        <v>4504.2825000000003</v>
      </c>
      <c r="AL132" s="5" t="str">
        <f t="shared" si="16"/>
        <v/>
      </c>
      <c r="AN132" s="5" t="str">
        <f t="shared" si="17"/>
        <v/>
      </c>
      <c r="AP132" s="5" t="str">
        <f t="shared" si="18"/>
        <v/>
      </c>
      <c r="AS132" s="5">
        <f t="shared" si="19"/>
        <v>16445.512500000001</v>
      </c>
      <c r="AT132" s="11">
        <f t="shared" si="23"/>
        <v>0.26025674025127099</v>
      </c>
      <c r="AU132" s="5">
        <f t="shared" si="20"/>
        <v>260.25674025127097</v>
      </c>
    </row>
    <row r="133" spans="1:47" x14ac:dyDescent="0.3">
      <c r="A133" s="1" t="s">
        <v>172</v>
      </c>
      <c r="B133" s="1" t="s">
        <v>173</v>
      </c>
      <c r="C133" s="1" t="s">
        <v>174</v>
      </c>
      <c r="D133" s="1" t="s">
        <v>175</v>
      </c>
      <c r="E133" s="1" t="s">
        <v>84</v>
      </c>
      <c r="F133" s="1" t="s">
        <v>166</v>
      </c>
      <c r="G133" s="1" t="s">
        <v>55</v>
      </c>
      <c r="H133" s="1" t="s">
        <v>56</v>
      </c>
      <c r="I133" s="2">
        <v>39.742009490900003</v>
      </c>
      <c r="J133" s="2">
        <v>39.75</v>
      </c>
      <c r="K133" s="2">
        <f t="shared" si="21"/>
        <v>39.649999999999991</v>
      </c>
      <c r="L133" s="2">
        <f t="shared" si="22"/>
        <v>0.06</v>
      </c>
      <c r="M133" s="3">
        <v>0.06</v>
      </c>
      <c r="P133" s="6">
        <v>3.8</v>
      </c>
      <c r="Q133" s="5">
        <v>6418.2</v>
      </c>
      <c r="R133" s="7">
        <v>32.4</v>
      </c>
      <c r="S133" s="5">
        <v>33704.1</v>
      </c>
      <c r="T133" s="8">
        <v>2.83</v>
      </c>
      <c r="U133" s="5">
        <v>883.17225000000019</v>
      </c>
      <c r="AB133" s="10">
        <v>0.56999999999999995</v>
      </c>
      <c r="AC133" s="5">
        <v>64.039500000000004</v>
      </c>
      <c r="AE133" s="2">
        <v>0.05</v>
      </c>
      <c r="AF133" s="5">
        <v>5.6175000000000006</v>
      </c>
      <c r="AL133" s="5" t="str">
        <f t="shared" si="16"/>
        <v/>
      </c>
      <c r="AN133" s="5" t="str">
        <f t="shared" si="17"/>
        <v/>
      </c>
      <c r="AP133" s="5" t="str">
        <f t="shared" si="18"/>
        <v/>
      </c>
      <c r="AS133" s="5">
        <f t="shared" si="19"/>
        <v>41075.129249999998</v>
      </c>
      <c r="AT133" s="11">
        <f t="shared" si="23"/>
        <v>0.65003016743957553</v>
      </c>
      <c r="AU133" s="5">
        <f t="shared" si="20"/>
        <v>650.03016743957551</v>
      </c>
    </row>
    <row r="134" spans="1:47" x14ac:dyDescent="0.3">
      <c r="A134" s="1" t="s">
        <v>176</v>
      </c>
      <c r="B134" s="1" t="s">
        <v>177</v>
      </c>
      <c r="C134" s="1" t="s">
        <v>178</v>
      </c>
      <c r="D134" s="1" t="s">
        <v>250</v>
      </c>
      <c r="E134" s="1" t="s">
        <v>83</v>
      </c>
      <c r="F134" s="1" t="s">
        <v>166</v>
      </c>
      <c r="G134" s="1" t="s">
        <v>55</v>
      </c>
      <c r="H134" s="1" t="s">
        <v>56</v>
      </c>
      <c r="I134" s="2">
        <v>39.742568761299999</v>
      </c>
      <c r="J134" s="2">
        <v>38.78</v>
      </c>
      <c r="K134" s="2">
        <f t="shared" si="21"/>
        <v>21.09</v>
      </c>
      <c r="L134" s="2">
        <f t="shared" si="22"/>
        <v>0.09</v>
      </c>
      <c r="M134" s="3">
        <v>0.09</v>
      </c>
      <c r="R134" s="7">
        <v>10.68</v>
      </c>
      <c r="S134" s="5">
        <v>11109.87</v>
      </c>
      <c r="T134" s="8">
        <v>10.41</v>
      </c>
      <c r="U134" s="5">
        <v>3248.70075</v>
      </c>
      <c r="AL134" s="5" t="str">
        <f t="shared" si="16"/>
        <v/>
      </c>
      <c r="AN134" s="5" t="str">
        <f t="shared" si="17"/>
        <v/>
      </c>
      <c r="AP134" s="5" t="str">
        <f t="shared" si="18"/>
        <v/>
      </c>
      <c r="AS134" s="5">
        <f t="shared" si="19"/>
        <v>14358.570750000001</v>
      </c>
      <c r="AT134" s="11">
        <f t="shared" si="23"/>
        <v>0.22723006157833314</v>
      </c>
      <c r="AU134" s="5">
        <f t="shared" si="20"/>
        <v>227.23006157833316</v>
      </c>
    </row>
    <row r="135" spans="1:47" x14ac:dyDescent="0.3">
      <c r="A135" s="1" t="s">
        <v>179</v>
      </c>
      <c r="B135" s="1" t="s">
        <v>144</v>
      </c>
      <c r="C135" s="1" t="s">
        <v>145</v>
      </c>
      <c r="D135" s="1" t="s">
        <v>146</v>
      </c>
      <c r="E135" s="1" t="s">
        <v>82</v>
      </c>
      <c r="F135" s="1" t="s">
        <v>166</v>
      </c>
      <c r="G135" s="1" t="s">
        <v>55</v>
      </c>
      <c r="H135" s="1" t="s">
        <v>56</v>
      </c>
      <c r="I135" s="2">
        <v>82.157423988999994</v>
      </c>
      <c r="J135" s="2">
        <v>40.1</v>
      </c>
      <c r="K135" s="2">
        <f t="shared" si="21"/>
        <v>0.04</v>
      </c>
      <c r="L135" s="2">
        <f t="shared" si="22"/>
        <v>0</v>
      </c>
      <c r="T135" s="8">
        <v>0.04</v>
      </c>
      <c r="U135" s="5">
        <v>12.483000000000001</v>
      </c>
      <c r="AL135" s="5" t="str">
        <f t="shared" si="16"/>
        <v/>
      </c>
      <c r="AN135" s="5" t="str">
        <f t="shared" si="17"/>
        <v/>
      </c>
      <c r="AP135" s="5" t="str">
        <f t="shared" si="18"/>
        <v/>
      </c>
      <c r="AS135" s="5">
        <f t="shared" si="19"/>
        <v>12.483000000000001</v>
      </c>
      <c r="AT135" s="11">
        <f t="shared" si="23"/>
        <v>1.9754841258711855E-4</v>
      </c>
      <c r="AU135" s="5">
        <f t="shared" si="20"/>
        <v>0.19754841258711855</v>
      </c>
    </row>
    <row r="136" spans="1:47" x14ac:dyDescent="0.3">
      <c r="A136" s="1" t="s">
        <v>179</v>
      </c>
      <c r="B136" s="1" t="s">
        <v>144</v>
      </c>
      <c r="C136" s="1" t="s">
        <v>145</v>
      </c>
      <c r="D136" s="1" t="s">
        <v>146</v>
      </c>
      <c r="E136" s="1" t="s">
        <v>53</v>
      </c>
      <c r="F136" s="1" t="s">
        <v>166</v>
      </c>
      <c r="G136" s="1" t="s">
        <v>55</v>
      </c>
      <c r="H136" s="1" t="s">
        <v>56</v>
      </c>
      <c r="I136" s="2">
        <v>82.157423988999994</v>
      </c>
      <c r="J136" s="2">
        <v>41.1</v>
      </c>
      <c r="K136" s="2">
        <f t="shared" si="21"/>
        <v>3.2199999999999998</v>
      </c>
      <c r="L136" s="2">
        <f t="shared" si="22"/>
        <v>0</v>
      </c>
      <c r="R136" s="7">
        <v>3.15</v>
      </c>
      <c r="S136" s="5">
        <v>3276.7874999999999</v>
      </c>
      <c r="T136" s="8">
        <v>7.0000000000000007E-2</v>
      </c>
      <c r="U136" s="5">
        <v>21.84525</v>
      </c>
      <c r="AL136" s="5" t="str">
        <f t="shared" si="16"/>
        <v/>
      </c>
      <c r="AN136" s="5" t="str">
        <f t="shared" si="17"/>
        <v/>
      </c>
      <c r="AP136" s="5" t="str">
        <f t="shared" si="18"/>
        <v/>
      </c>
      <c r="AS136" s="5">
        <f t="shared" si="19"/>
        <v>3298.6327499999998</v>
      </c>
      <c r="AT136" s="11">
        <f t="shared" si="23"/>
        <v>5.2202168026146079E-2</v>
      </c>
      <c r="AU136" s="5">
        <f t="shared" si="20"/>
        <v>52.202168026146076</v>
      </c>
    </row>
    <row r="137" spans="1:47" x14ac:dyDescent="0.3">
      <c r="A137" s="1" t="s">
        <v>180</v>
      </c>
      <c r="B137" s="1" t="s">
        <v>181</v>
      </c>
      <c r="C137" s="1" t="s">
        <v>152</v>
      </c>
      <c r="D137" s="1" t="s">
        <v>70</v>
      </c>
      <c r="E137" s="1" t="s">
        <v>57</v>
      </c>
      <c r="F137" s="1" t="s">
        <v>166</v>
      </c>
      <c r="G137" s="1" t="s">
        <v>55</v>
      </c>
      <c r="H137" s="1" t="s">
        <v>56</v>
      </c>
      <c r="I137" s="2">
        <v>81.896843398300007</v>
      </c>
      <c r="J137" s="2">
        <v>41.18</v>
      </c>
      <c r="K137" s="2">
        <f t="shared" si="21"/>
        <v>0.14000000000000001</v>
      </c>
      <c r="L137" s="2">
        <f t="shared" si="22"/>
        <v>0</v>
      </c>
      <c r="R137" s="7">
        <v>0.14000000000000001</v>
      </c>
      <c r="S137" s="5">
        <v>145.63499999999999</v>
      </c>
      <c r="AL137" s="5" t="str">
        <f t="shared" si="16"/>
        <v/>
      </c>
      <c r="AN137" s="5" t="str">
        <f t="shared" si="17"/>
        <v/>
      </c>
      <c r="AP137" s="5" t="str">
        <f t="shared" si="18"/>
        <v/>
      </c>
      <c r="AS137" s="5">
        <f t="shared" si="19"/>
        <v>145.63499999999999</v>
      </c>
      <c r="AT137" s="11">
        <f t="shared" si="23"/>
        <v>2.30473148018305E-3</v>
      </c>
      <c r="AU137" s="5">
        <f t="shared" si="20"/>
        <v>2.3047314801830501</v>
      </c>
    </row>
    <row r="138" spans="1:47" x14ac:dyDescent="0.3">
      <c r="A138" s="1" t="s">
        <v>182</v>
      </c>
      <c r="B138" s="1" t="s">
        <v>183</v>
      </c>
      <c r="C138" s="1" t="s">
        <v>184</v>
      </c>
      <c r="D138" s="1" t="s">
        <v>81</v>
      </c>
      <c r="E138" s="1" t="s">
        <v>59</v>
      </c>
      <c r="F138" s="1" t="s">
        <v>166</v>
      </c>
      <c r="G138" s="1" t="s">
        <v>55</v>
      </c>
      <c r="H138" s="1" t="s">
        <v>56</v>
      </c>
      <c r="I138" s="2">
        <v>40.603961484300001</v>
      </c>
      <c r="J138" s="2">
        <v>38.6</v>
      </c>
      <c r="K138" s="2">
        <f t="shared" si="21"/>
        <v>9.6199999999999992</v>
      </c>
      <c r="L138" s="2">
        <f t="shared" si="22"/>
        <v>0</v>
      </c>
      <c r="P138" s="6">
        <v>9.11</v>
      </c>
      <c r="Q138" s="5">
        <v>15386.79</v>
      </c>
      <c r="R138" s="7">
        <v>0.51</v>
      </c>
      <c r="S138" s="5">
        <v>530.52750000000003</v>
      </c>
      <c r="AL138" s="5" t="str">
        <f t="shared" si="16"/>
        <v/>
      </c>
      <c r="AN138" s="5" t="str">
        <f t="shared" si="17"/>
        <v/>
      </c>
      <c r="AP138" s="5" t="str">
        <f t="shared" si="18"/>
        <v/>
      </c>
      <c r="AS138" s="5">
        <f t="shared" si="19"/>
        <v>15917.317500000001</v>
      </c>
      <c r="AT138" s="11">
        <f t="shared" si="23"/>
        <v>0.25189784545142696</v>
      </c>
      <c r="AU138" s="5">
        <f t="shared" si="20"/>
        <v>251.89784545142697</v>
      </c>
    </row>
    <row r="139" spans="1:47" x14ac:dyDescent="0.3">
      <c r="A139" s="1" t="s">
        <v>185</v>
      </c>
      <c r="B139" s="1" t="s">
        <v>164</v>
      </c>
      <c r="C139" s="1" t="s">
        <v>165</v>
      </c>
      <c r="D139" s="1" t="s">
        <v>81</v>
      </c>
      <c r="E139" s="1" t="s">
        <v>76</v>
      </c>
      <c r="F139" s="1" t="s">
        <v>166</v>
      </c>
      <c r="G139" s="1" t="s">
        <v>55</v>
      </c>
      <c r="H139" s="1" t="s">
        <v>56</v>
      </c>
      <c r="I139" s="2">
        <v>161.910541491</v>
      </c>
      <c r="J139" s="2">
        <v>40.479999999999997</v>
      </c>
      <c r="K139" s="2">
        <f t="shared" si="21"/>
        <v>40</v>
      </c>
      <c r="L139" s="2">
        <f t="shared" si="22"/>
        <v>0</v>
      </c>
      <c r="P139" s="6">
        <v>12.1</v>
      </c>
      <c r="Q139" s="5">
        <v>20436.900000000001</v>
      </c>
      <c r="R139" s="7">
        <v>13.53</v>
      </c>
      <c r="S139" s="5">
        <v>14074.5825</v>
      </c>
      <c r="T139" s="8">
        <v>1.04</v>
      </c>
      <c r="U139" s="5">
        <v>324.55799999999999</v>
      </c>
      <c r="AB139" s="10">
        <v>13.33</v>
      </c>
      <c r="AC139" s="5">
        <v>1497.6255000000001</v>
      </c>
      <c r="AL139" s="5" t="str">
        <f t="shared" si="16"/>
        <v/>
      </c>
      <c r="AN139" s="5" t="str">
        <f t="shared" si="17"/>
        <v/>
      </c>
      <c r="AP139" s="5" t="str">
        <f t="shared" si="18"/>
        <v/>
      </c>
      <c r="AS139" s="5">
        <f t="shared" si="19"/>
        <v>36333.665999999997</v>
      </c>
      <c r="AT139" s="11">
        <f t="shared" si="23"/>
        <v>0.57499463604666845</v>
      </c>
      <c r="AU139" s="5">
        <f t="shared" si="20"/>
        <v>574.99463604666846</v>
      </c>
    </row>
    <row r="140" spans="1:47" x14ac:dyDescent="0.3">
      <c r="A140" s="1" t="s">
        <v>185</v>
      </c>
      <c r="B140" s="1" t="s">
        <v>164</v>
      </c>
      <c r="C140" s="1" t="s">
        <v>165</v>
      </c>
      <c r="D140" s="1" t="s">
        <v>81</v>
      </c>
      <c r="E140" s="1" t="s">
        <v>77</v>
      </c>
      <c r="F140" s="1" t="s">
        <v>166</v>
      </c>
      <c r="G140" s="1" t="s">
        <v>55</v>
      </c>
      <c r="H140" s="1" t="s">
        <v>56</v>
      </c>
      <c r="I140" s="2">
        <v>161.910541491</v>
      </c>
      <c r="J140" s="2">
        <v>39.21</v>
      </c>
      <c r="K140" s="2">
        <f t="shared" si="21"/>
        <v>39.21</v>
      </c>
      <c r="L140" s="2">
        <f t="shared" si="22"/>
        <v>0</v>
      </c>
      <c r="P140" s="6">
        <v>12.7</v>
      </c>
      <c r="Q140" s="5">
        <v>21450.3</v>
      </c>
      <c r="R140" s="7">
        <v>18.760000000000002</v>
      </c>
      <c r="S140" s="5">
        <v>19515.09</v>
      </c>
      <c r="AB140" s="10">
        <v>7.75</v>
      </c>
      <c r="AC140" s="5">
        <v>870.71250000000009</v>
      </c>
      <c r="AL140" s="5" t="str">
        <f t="shared" si="16"/>
        <v/>
      </c>
      <c r="AN140" s="5" t="str">
        <f t="shared" si="17"/>
        <v/>
      </c>
      <c r="AP140" s="5" t="str">
        <f t="shared" si="18"/>
        <v/>
      </c>
      <c r="AS140" s="5">
        <f t="shared" si="19"/>
        <v>41836.102500000001</v>
      </c>
      <c r="AT140" s="11">
        <f t="shared" si="23"/>
        <v>0.66207287011992166</v>
      </c>
      <c r="AU140" s="5">
        <f t="shared" si="20"/>
        <v>662.07287011992173</v>
      </c>
    </row>
    <row r="141" spans="1:47" x14ac:dyDescent="0.3">
      <c r="A141" s="1" t="s">
        <v>185</v>
      </c>
      <c r="B141" s="1" t="s">
        <v>164</v>
      </c>
      <c r="C141" s="1" t="s">
        <v>165</v>
      </c>
      <c r="D141" s="1" t="s">
        <v>81</v>
      </c>
      <c r="E141" s="1" t="s">
        <v>88</v>
      </c>
      <c r="F141" s="1" t="s">
        <v>166</v>
      </c>
      <c r="G141" s="1" t="s">
        <v>55</v>
      </c>
      <c r="H141" s="1" t="s">
        <v>56</v>
      </c>
      <c r="I141" s="2">
        <v>161.910541491</v>
      </c>
      <c r="J141" s="2">
        <v>37.17</v>
      </c>
      <c r="K141" s="2">
        <f t="shared" si="21"/>
        <v>36.549999999999997</v>
      </c>
      <c r="L141" s="2">
        <f t="shared" si="22"/>
        <v>0.58000000000000007</v>
      </c>
      <c r="N141" s="4">
        <v>1.42</v>
      </c>
      <c r="O141" s="5">
        <v>2427.1350000000002</v>
      </c>
      <c r="P141" s="6">
        <v>22.77</v>
      </c>
      <c r="Q141" s="5">
        <v>38458.53</v>
      </c>
      <c r="R141" s="7">
        <v>3.23</v>
      </c>
      <c r="S141" s="5">
        <v>3360.0075000000002</v>
      </c>
      <c r="AB141" s="10">
        <v>9.1300000000000008</v>
      </c>
      <c r="AC141" s="5">
        <v>1025.7555</v>
      </c>
      <c r="AL141" s="5" t="str">
        <f t="shared" si="16"/>
        <v/>
      </c>
      <c r="AM141" s="3">
        <v>0.31</v>
      </c>
      <c r="AN141" s="5">
        <f t="shared" si="17"/>
        <v>1608.28</v>
      </c>
      <c r="AP141" s="5" t="str">
        <f t="shared" si="18"/>
        <v/>
      </c>
      <c r="AQ141" s="2">
        <v>0.27</v>
      </c>
      <c r="AS141" s="5">
        <f t="shared" si="19"/>
        <v>45271.428</v>
      </c>
      <c r="AT141" s="11">
        <f t="shared" si="23"/>
        <v>0.71643825498293934</v>
      </c>
      <c r="AU141" s="5">
        <f t="shared" si="20"/>
        <v>716.43825498293938</v>
      </c>
    </row>
    <row r="142" spans="1:47" x14ac:dyDescent="0.3">
      <c r="A142" s="1" t="s">
        <v>185</v>
      </c>
      <c r="B142" s="1" t="s">
        <v>164</v>
      </c>
      <c r="C142" s="1" t="s">
        <v>165</v>
      </c>
      <c r="D142" s="1" t="s">
        <v>81</v>
      </c>
      <c r="E142" s="1" t="s">
        <v>89</v>
      </c>
      <c r="F142" s="1" t="s">
        <v>166</v>
      </c>
      <c r="G142" s="1" t="s">
        <v>55</v>
      </c>
      <c r="H142" s="1" t="s">
        <v>56</v>
      </c>
      <c r="I142" s="2">
        <v>161.910541491</v>
      </c>
      <c r="J142" s="2">
        <v>38.99</v>
      </c>
      <c r="K142" s="2">
        <f t="shared" si="21"/>
        <v>38.9</v>
      </c>
      <c r="L142" s="2">
        <f t="shared" si="22"/>
        <v>0</v>
      </c>
      <c r="N142" s="4">
        <v>5.42</v>
      </c>
      <c r="O142" s="5">
        <v>9264.1350000000002</v>
      </c>
      <c r="P142" s="6">
        <v>27.96</v>
      </c>
      <c r="Q142" s="5">
        <v>47224.44</v>
      </c>
      <c r="R142" s="7">
        <v>0.48</v>
      </c>
      <c r="S142" s="5">
        <v>499.32</v>
      </c>
      <c r="AB142" s="10">
        <v>5.04</v>
      </c>
      <c r="AC142" s="5">
        <v>566.24400000000003</v>
      </c>
      <c r="AL142" s="5" t="str">
        <f t="shared" si="16"/>
        <v/>
      </c>
      <c r="AN142" s="5" t="str">
        <f t="shared" si="17"/>
        <v/>
      </c>
      <c r="AP142" s="5" t="str">
        <f t="shared" si="18"/>
        <v/>
      </c>
      <c r="AS142" s="5">
        <f t="shared" si="19"/>
        <v>57554.139000000003</v>
      </c>
      <c r="AT142" s="11">
        <f t="shared" si="23"/>
        <v>0.91081701492176337</v>
      </c>
      <c r="AU142" s="5">
        <f t="shared" si="20"/>
        <v>910.8170149217633</v>
      </c>
    </row>
    <row r="143" spans="1:47" x14ac:dyDescent="0.3">
      <c r="A143" s="1" t="s">
        <v>186</v>
      </c>
      <c r="B143" s="1" t="s">
        <v>162</v>
      </c>
      <c r="C143" s="1" t="s">
        <v>129</v>
      </c>
      <c r="D143" s="1" t="s">
        <v>104</v>
      </c>
      <c r="E143" s="1" t="s">
        <v>71</v>
      </c>
      <c r="F143" s="1" t="s">
        <v>187</v>
      </c>
      <c r="G143" s="1" t="s">
        <v>55</v>
      </c>
      <c r="H143" s="1" t="s">
        <v>56</v>
      </c>
      <c r="I143" s="2">
        <v>122.233160622</v>
      </c>
      <c r="J143" s="2">
        <v>39.159999999999997</v>
      </c>
      <c r="K143" s="2">
        <f t="shared" si="21"/>
        <v>36.08</v>
      </c>
      <c r="L143" s="2">
        <f t="shared" si="22"/>
        <v>3.08</v>
      </c>
      <c r="P143" s="6">
        <v>0.04</v>
      </c>
      <c r="Q143" s="5">
        <v>67.56</v>
      </c>
      <c r="R143" s="7">
        <v>0.1</v>
      </c>
      <c r="S143" s="5">
        <v>104.02500000000001</v>
      </c>
      <c r="AE143" s="2">
        <v>35.94</v>
      </c>
      <c r="AF143" s="5">
        <v>4038.9825000000001</v>
      </c>
      <c r="AK143" s="3">
        <v>1.17</v>
      </c>
      <c r="AL143" s="5">
        <f t="shared" si="16"/>
        <v>3641.9760000000001</v>
      </c>
      <c r="AN143" s="5" t="str">
        <f t="shared" si="17"/>
        <v/>
      </c>
      <c r="AP143" s="5" t="str">
        <f t="shared" si="18"/>
        <v/>
      </c>
      <c r="AQ143" s="2">
        <v>1.91</v>
      </c>
      <c r="AS143" s="5">
        <f t="shared" si="19"/>
        <v>4210.5675000000001</v>
      </c>
      <c r="AT143" s="11">
        <f t="shared" si="23"/>
        <v>6.6633896156045203E-2</v>
      </c>
      <c r="AU143" s="5">
        <f t="shared" si="20"/>
        <v>66.633896156045211</v>
      </c>
    </row>
    <row r="144" spans="1:47" x14ac:dyDescent="0.3">
      <c r="A144" s="1" t="s">
        <v>186</v>
      </c>
      <c r="B144" s="1" t="s">
        <v>162</v>
      </c>
      <c r="C144" s="1" t="s">
        <v>129</v>
      </c>
      <c r="D144" s="1" t="s">
        <v>104</v>
      </c>
      <c r="E144" s="1" t="s">
        <v>73</v>
      </c>
      <c r="F144" s="1" t="s">
        <v>187</v>
      </c>
      <c r="G144" s="1" t="s">
        <v>55</v>
      </c>
      <c r="H144" s="1" t="s">
        <v>56</v>
      </c>
      <c r="I144" s="2">
        <v>122.233160622</v>
      </c>
      <c r="J144" s="2">
        <v>26.82</v>
      </c>
      <c r="K144" s="2">
        <f t="shared" si="21"/>
        <v>26</v>
      </c>
      <c r="L144" s="2">
        <f t="shared" si="22"/>
        <v>0.81</v>
      </c>
      <c r="R144" s="7">
        <v>0.66</v>
      </c>
      <c r="S144" s="5">
        <v>686.56500000000005</v>
      </c>
      <c r="T144" s="8">
        <v>0.01</v>
      </c>
      <c r="U144" s="5">
        <v>3.120750000000001</v>
      </c>
      <c r="Z144" s="9">
        <v>0.17</v>
      </c>
      <c r="AA144" s="5">
        <v>21.6372</v>
      </c>
      <c r="AB144" s="10">
        <v>0.41</v>
      </c>
      <c r="AC144" s="5">
        <v>49.246750000000013</v>
      </c>
      <c r="AE144" s="2">
        <v>24.75</v>
      </c>
      <c r="AF144" s="5">
        <v>2792.4592499999999</v>
      </c>
      <c r="AK144" s="3">
        <v>0.32</v>
      </c>
      <c r="AL144" s="5">
        <f t="shared" si="16"/>
        <v>996.09600000000012</v>
      </c>
      <c r="AN144" s="5" t="str">
        <f t="shared" si="17"/>
        <v/>
      </c>
      <c r="AP144" s="5" t="str">
        <f t="shared" si="18"/>
        <v/>
      </c>
      <c r="AQ144" s="2">
        <v>0.49</v>
      </c>
      <c r="AS144" s="5">
        <f t="shared" si="19"/>
        <v>3553.0289499999999</v>
      </c>
      <c r="AT144" s="11">
        <f t="shared" si="23"/>
        <v>5.622808851626826E-2</v>
      </c>
      <c r="AU144" s="5">
        <f t="shared" si="20"/>
        <v>56.228088516268258</v>
      </c>
    </row>
    <row r="145" spans="1:47" x14ac:dyDescent="0.3">
      <c r="A145" s="1" t="s">
        <v>186</v>
      </c>
      <c r="B145" s="1" t="s">
        <v>162</v>
      </c>
      <c r="C145" s="1" t="s">
        <v>129</v>
      </c>
      <c r="D145" s="1" t="s">
        <v>104</v>
      </c>
      <c r="E145" s="1" t="s">
        <v>74</v>
      </c>
      <c r="F145" s="1" t="s">
        <v>187</v>
      </c>
      <c r="G145" s="1" t="s">
        <v>55</v>
      </c>
      <c r="H145" s="1" t="s">
        <v>56</v>
      </c>
      <c r="I145" s="2">
        <v>122.233160622</v>
      </c>
      <c r="J145" s="2">
        <v>14.54</v>
      </c>
      <c r="K145" s="2">
        <f t="shared" si="21"/>
        <v>14.54</v>
      </c>
      <c r="L145" s="2">
        <f t="shared" si="22"/>
        <v>0</v>
      </c>
      <c r="R145" s="7">
        <v>0.49</v>
      </c>
      <c r="S145" s="5">
        <v>509.72250000000003</v>
      </c>
      <c r="AB145" s="10">
        <v>0.01</v>
      </c>
      <c r="AC145" s="5">
        <v>1.1234999999999999</v>
      </c>
      <c r="AE145" s="2">
        <v>14.04</v>
      </c>
      <c r="AF145" s="5">
        <v>1577.394</v>
      </c>
      <c r="AL145" s="5" t="str">
        <f t="shared" si="16"/>
        <v/>
      </c>
      <c r="AN145" s="5" t="str">
        <f t="shared" si="17"/>
        <v/>
      </c>
      <c r="AP145" s="5" t="str">
        <f t="shared" si="18"/>
        <v/>
      </c>
      <c r="AS145" s="5">
        <f t="shared" si="19"/>
        <v>2088.2399999999998</v>
      </c>
      <c r="AT145" s="11">
        <f t="shared" si="23"/>
        <v>3.3047223992704031E-2</v>
      </c>
      <c r="AU145" s="5">
        <f t="shared" si="20"/>
        <v>33.047223992704033</v>
      </c>
    </row>
    <row r="146" spans="1:47" x14ac:dyDescent="0.3">
      <c r="A146" s="1" t="s">
        <v>186</v>
      </c>
      <c r="B146" s="1" t="s">
        <v>162</v>
      </c>
      <c r="C146" s="1" t="s">
        <v>129</v>
      </c>
      <c r="D146" s="1" t="s">
        <v>104</v>
      </c>
      <c r="E146" s="1" t="s">
        <v>75</v>
      </c>
      <c r="F146" s="1" t="s">
        <v>187</v>
      </c>
      <c r="G146" s="1" t="s">
        <v>55</v>
      </c>
      <c r="H146" s="1" t="s">
        <v>56</v>
      </c>
      <c r="I146" s="2">
        <v>122.233160622</v>
      </c>
      <c r="J146" s="2">
        <v>40.200000000000003</v>
      </c>
      <c r="K146" s="2">
        <f t="shared" si="21"/>
        <v>39.82</v>
      </c>
      <c r="L146" s="2">
        <f t="shared" si="22"/>
        <v>0.18</v>
      </c>
      <c r="P146" s="6">
        <v>0.1</v>
      </c>
      <c r="Q146" s="5">
        <v>168.9</v>
      </c>
      <c r="R146" s="7">
        <v>7.0000000000000007E-2</v>
      </c>
      <c r="S146" s="5">
        <v>72.817499999999995</v>
      </c>
      <c r="AE146" s="2">
        <v>39.65</v>
      </c>
      <c r="AF146" s="5">
        <v>4454.6774999999998</v>
      </c>
      <c r="AK146" s="3">
        <v>0.08</v>
      </c>
      <c r="AL146" s="5">
        <f t="shared" si="16"/>
        <v>249.02400000000003</v>
      </c>
      <c r="AN146" s="5" t="str">
        <f t="shared" si="17"/>
        <v/>
      </c>
      <c r="AP146" s="5" t="str">
        <f t="shared" si="18"/>
        <v/>
      </c>
      <c r="AQ146" s="2">
        <v>0.1</v>
      </c>
      <c r="AS146" s="5">
        <f t="shared" si="19"/>
        <v>4696.3949999999995</v>
      </c>
      <c r="AT146" s="11">
        <f t="shared" si="23"/>
        <v>7.4322308510140239E-2</v>
      </c>
      <c r="AU146" s="5">
        <f t="shared" si="20"/>
        <v>74.322308510140232</v>
      </c>
    </row>
    <row r="147" spans="1:47" x14ac:dyDescent="0.3">
      <c r="A147" s="1" t="s">
        <v>188</v>
      </c>
      <c r="B147" s="1" t="s">
        <v>189</v>
      </c>
      <c r="C147" s="1" t="s">
        <v>190</v>
      </c>
      <c r="D147" s="1" t="s">
        <v>70</v>
      </c>
      <c r="E147" s="1" t="s">
        <v>73</v>
      </c>
      <c r="F147" s="1" t="s">
        <v>187</v>
      </c>
      <c r="G147" s="1" t="s">
        <v>55</v>
      </c>
      <c r="H147" s="1" t="s">
        <v>56</v>
      </c>
      <c r="I147" s="2">
        <v>38.317959519299997</v>
      </c>
      <c r="J147" s="2">
        <v>12.37</v>
      </c>
      <c r="K147" s="2">
        <f t="shared" si="21"/>
        <v>12.379999999999999</v>
      </c>
      <c r="L147" s="2">
        <f t="shared" si="22"/>
        <v>0</v>
      </c>
      <c r="R147" s="7">
        <v>5.75</v>
      </c>
      <c r="S147" s="5">
        <v>5981.4375</v>
      </c>
      <c r="T147" s="8">
        <v>0.31</v>
      </c>
      <c r="U147" s="5">
        <v>96.743250000000018</v>
      </c>
      <c r="Z147" s="9">
        <v>4.16</v>
      </c>
      <c r="AA147" s="5">
        <v>519.50085000000013</v>
      </c>
      <c r="AB147" s="10">
        <v>2.16</v>
      </c>
      <c r="AC147" s="5">
        <v>258.59224999999998</v>
      </c>
      <c r="AL147" s="5" t="str">
        <f t="shared" si="16"/>
        <v/>
      </c>
      <c r="AN147" s="5" t="str">
        <f t="shared" si="17"/>
        <v/>
      </c>
      <c r="AP147" s="5" t="str">
        <f t="shared" si="18"/>
        <v/>
      </c>
      <c r="AS147" s="5">
        <f t="shared" si="19"/>
        <v>6856.2738500000005</v>
      </c>
      <c r="AT147" s="11">
        <f t="shared" si="23"/>
        <v>0.10850324564047681</v>
      </c>
      <c r="AU147" s="5">
        <f t="shared" si="20"/>
        <v>108.50324564047681</v>
      </c>
    </row>
    <row r="148" spans="1:47" x14ac:dyDescent="0.3">
      <c r="A148" s="1" t="s">
        <v>188</v>
      </c>
      <c r="B148" s="1" t="s">
        <v>189</v>
      </c>
      <c r="C148" s="1" t="s">
        <v>190</v>
      </c>
      <c r="D148" s="1" t="s">
        <v>70</v>
      </c>
      <c r="E148" s="1" t="s">
        <v>74</v>
      </c>
      <c r="F148" s="1" t="s">
        <v>187</v>
      </c>
      <c r="G148" s="1" t="s">
        <v>55</v>
      </c>
      <c r="H148" s="1" t="s">
        <v>56</v>
      </c>
      <c r="I148" s="2">
        <v>38.317959519299997</v>
      </c>
      <c r="J148" s="2">
        <v>25.66</v>
      </c>
      <c r="K148" s="2">
        <f t="shared" si="21"/>
        <v>26.67</v>
      </c>
      <c r="L148" s="2">
        <f t="shared" si="22"/>
        <v>0</v>
      </c>
      <c r="P148" s="6">
        <v>5.93</v>
      </c>
      <c r="Q148" s="5">
        <v>10015.77</v>
      </c>
      <c r="R148" s="7">
        <v>6.62</v>
      </c>
      <c r="S148" s="5">
        <v>6886.4549999999999</v>
      </c>
      <c r="AB148" s="10">
        <v>14.12</v>
      </c>
      <c r="AC148" s="5">
        <v>1586.3820000000001</v>
      </c>
      <c r="AL148" s="5" t="str">
        <f t="shared" si="16"/>
        <v/>
      </c>
      <c r="AN148" s="5" t="str">
        <f t="shared" si="17"/>
        <v/>
      </c>
      <c r="AP148" s="5" t="str">
        <f t="shared" si="18"/>
        <v/>
      </c>
      <c r="AS148" s="5">
        <f t="shared" si="19"/>
        <v>18488.607</v>
      </c>
      <c r="AT148" s="11">
        <f t="shared" si="23"/>
        <v>0.29258951884940226</v>
      </c>
      <c r="AU148" s="5">
        <f t="shared" si="20"/>
        <v>292.58951884940222</v>
      </c>
    </row>
    <row r="149" spans="1:47" x14ac:dyDescent="0.3">
      <c r="A149" s="1" t="s">
        <v>191</v>
      </c>
      <c r="B149" s="1" t="s">
        <v>144</v>
      </c>
      <c r="C149" s="1" t="s">
        <v>145</v>
      </c>
      <c r="D149" s="1" t="s">
        <v>146</v>
      </c>
      <c r="E149" s="1" t="s">
        <v>82</v>
      </c>
      <c r="F149" s="1" t="s">
        <v>187</v>
      </c>
      <c r="G149" s="1" t="s">
        <v>55</v>
      </c>
      <c r="H149" s="1" t="s">
        <v>56</v>
      </c>
      <c r="I149" s="2">
        <v>160.5838799</v>
      </c>
      <c r="J149" s="2">
        <v>38.32</v>
      </c>
      <c r="K149" s="2">
        <f t="shared" si="21"/>
        <v>37.75</v>
      </c>
      <c r="L149" s="2">
        <f t="shared" si="22"/>
        <v>0.57999999999999996</v>
      </c>
      <c r="M149" s="3">
        <v>0.57999999999999996</v>
      </c>
      <c r="R149" s="7">
        <v>27.63</v>
      </c>
      <c r="S149" s="5">
        <v>28742.107499999998</v>
      </c>
      <c r="T149" s="8">
        <v>10.119999999999999</v>
      </c>
      <c r="U149" s="5">
        <v>3158.1990000000001</v>
      </c>
      <c r="AL149" s="5" t="str">
        <f t="shared" si="16"/>
        <v/>
      </c>
      <c r="AN149" s="5" t="str">
        <f t="shared" si="17"/>
        <v/>
      </c>
      <c r="AP149" s="5" t="str">
        <f t="shared" si="18"/>
        <v/>
      </c>
      <c r="AS149" s="5">
        <f t="shared" si="19"/>
        <v>31900.306499999999</v>
      </c>
      <c r="AT149" s="11">
        <f t="shared" si="23"/>
        <v>0.50483496836638142</v>
      </c>
      <c r="AU149" s="5">
        <f t="shared" si="20"/>
        <v>504.83496836638147</v>
      </c>
    </row>
    <row r="150" spans="1:47" x14ac:dyDescent="0.3">
      <c r="A150" s="1" t="s">
        <v>191</v>
      </c>
      <c r="B150" s="1" t="s">
        <v>144</v>
      </c>
      <c r="C150" s="1" t="s">
        <v>145</v>
      </c>
      <c r="D150" s="1" t="s">
        <v>146</v>
      </c>
      <c r="E150" s="1" t="s">
        <v>83</v>
      </c>
      <c r="F150" s="1" t="s">
        <v>187</v>
      </c>
      <c r="G150" s="1" t="s">
        <v>55</v>
      </c>
      <c r="H150" s="1" t="s">
        <v>56</v>
      </c>
      <c r="I150" s="2">
        <v>160.5838799</v>
      </c>
      <c r="J150" s="2">
        <v>39.06</v>
      </c>
      <c r="K150" s="2">
        <f t="shared" si="21"/>
        <v>37.790000000000006</v>
      </c>
      <c r="L150" s="2">
        <f t="shared" si="22"/>
        <v>1.27</v>
      </c>
      <c r="M150" s="3">
        <v>0.81</v>
      </c>
      <c r="P150" s="6">
        <v>2.27</v>
      </c>
      <c r="Q150" s="5">
        <v>3834.03</v>
      </c>
      <c r="R150" s="7">
        <v>33.340000000000003</v>
      </c>
      <c r="S150" s="5">
        <v>34681.934999999998</v>
      </c>
      <c r="T150" s="8">
        <v>2.1800000000000002</v>
      </c>
      <c r="U150" s="5">
        <v>680.32350000000019</v>
      </c>
      <c r="AK150" s="3">
        <v>0.21</v>
      </c>
      <c r="AL150" s="5">
        <f t="shared" si="16"/>
        <v>653.68799999999999</v>
      </c>
      <c r="AN150" s="5" t="str">
        <f t="shared" si="17"/>
        <v/>
      </c>
      <c r="AP150" s="5" t="str">
        <f t="shared" si="18"/>
        <v/>
      </c>
      <c r="AQ150" s="2">
        <v>0.25</v>
      </c>
      <c r="AS150" s="5">
        <f t="shared" si="19"/>
        <v>39196.288499999995</v>
      </c>
      <c r="AT150" s="11">
        <f t="shared" si="23"/>
        <v>0.62029676940492906</v>
      </c>
      <c r="AU150" s="5">
        <f t="shared" si="20"/>
        <v>620.29676940492902</v>
      </c>
    </row>
    <row r="151" spans="1:47" x14ac:dyDescent="0.3">
      <c r="A151" s="1" t="s">
        <v>191</v>
      </c>
      <c r="B151" s="1" t="s">
        <v>144</v>
      </c>
      <c r="C151" s="1" t="s">
        <v>145</v>
      </c>
      <c r="D151" s="1" t="s">
        <v>146</v>
      </c>
      <c r="E151" s="1" t="s">
        <v>84</v>
      </c>
      <c r="F151" s="1" t="s">
        <v>187</v>
      </c>
      <c r="G151" s="1" t="s">
        <v>55</v>
      </c>
      <c r="H151" s="1" t="s">
        <v>56</v>
      </c>
      <c r="I151" s="2">
        <v>160.5838799</v>
      </c>
      <c r="J151" s="2">
        <v>40.200000000000003</v>
      </c>
      <c r="K151" s="2">
        <f t="shared" si="21"/>
        <v>36.81</v>
      </c>
      <c r="L151" s="2">
        <f t="shared" si="22"/>
        <v>3.19</v>
      </c>
      <c r="P151" s="6">
        <v>31.29</v>
      </c>
      <c r="Q151" s="5">
        <v>52848.81</v>
      </c>
      <c r="R151" s="7">
        <v>5.52</v>
      </c>
      <c r="S151" s="5">
        <v>5742.1799999999994</v>
      </c>
      <c r="AM151" s="3">
        <v>1.28</v>
      </c>
      <c r="AN151" s="5">
        <f t="shared" si="17"/>
        <v>6640.64</v>
      </c>
      <c r="AP151" s="5" t="str">
        <f t="shared" si="18"/>
        <v/>
      </c>
      <c r="AQ151" s="2">
        <v>1.91</v>
      </c>
      <c r="AS151" s="5">
        <f t="shared" si="19"/>
        <v>58590.99</v>
      </c>
      <c r="AT151" s="11">
        <f t="shared" si="23"/>
        <v>0.92722559211789946</v>
      </c>
      <c r="AU151" s="5">
        <f t="shared" si="20"/>
        <v>927.2255921178994</v>
      </c>
    </row>
    <row r="152" spans="1:47" x14ac:dyDescent="0.3">
      <c r="A152" s="1" t="s">
        <v>191</v>
      </c>
      <c r="B152" s="1" t="s">
        <v>144</v>
      </c>
      <c r="C152" s="1" t="s">
        <v>145</v>
      </c>
      <c r="D152" s="1" t="s">
        <v>146</v>
      </c>
      <c r="E152" s="1" t="s">
        <v>53</v>
      </c>
      <c r="F152" s="1" t="s">
        <v>187</v>
      </c>
      <c r="G152" s="1" t="s">
        <v>55</v>
      </c>
      <c r="H152" s="1" t="s">
        <v>56</v>
      </c>
      <c r="I152" s="2">
        <v>160.5838799</v>
      </c>
      <c r="J152" s="2">
        <v>39.119999999999997</v>
      </c>
      <c r="K152" s="2">
        <f t="shared" si="21"/>
        <v>39.119999999999997</v>
      </c>
      <c r="L152" s="2">
        <f t="shared" si="22"/>
        <v>0</v>
      </c>
      <c r="P152" s="6">
        <v>14.79</v>
      </c>
      <c r="Q152" s="5">
        <v>24980.31</v>
      </c>
      <c r="R152" s="7">
        <v>22.98</v>
      </c>
      <c r="S152" s="5">
        <v>23904.945</v>
      </c>
      <c r="T152" s="8">
        <v>0.2</v>
      </c>
      <c r="U152" s="5">
        <v>62.415000000000013</v>
      </c>
      <c r="AB152" s="10">
        <v>1.1499999999999999</v>
      </c>
      <c r="AC152" s="5">
        <v>129.20249999999999</v>
      </c>
      <c r="AL152" s="5" t="str">
        <f t="shared" si="16"/>
        <v/>
      </c>
      <c r="AN152" s="5" t="str">
        <f t="shared" si="17"/>
        <v/>
      </c>
      <c r="AP152" s="5" t="str">
        <f t="shared" si="18"/>
        <v/>
      </c>
      <c r="AS152" s="5">
        <f t="shared" si="19"/>
        <v>49076.872500000005</v>
      </c>
      <c r="AT152" s="11">
        <f t="shared" si="23"/>
        <v>0.77666091941964388</v>
      </c>
      <c r="AU152" s="5">
        <f t="shared" si="20"/>
        <v>776.66091941964396</v>
      </c>
    </row>
    <row r="153" spans="1:47" x14ac:dyDescent="0.3">
      <c r="A153" s="1" t="s">
        <v>192</v>
      </c>
      <c r="B153" s="1" t="s">
        <v>144</v>
      </c>
      <c r="C153" s="1" t="s">
        <v>145</v>
      </c>
      <c r="D153" s="1" t="s">
        <v>146</v>
      </c>
      <c r="E153" s="1" t="s">
        <v>57</v>
      </c>
      <c r="F153" s="1" t="s">
        <v>187</v>
      </c>
      <c r="G153" s="1" t="s">
        <v>55</v>
      </c>
      <c r="H153" s="1" t="s">
        <v>56</v>
      </c>
      <c r="I153" s="2">
        <v>150.83392132700001</v>
      </c>
      <c r="J153" s="2">
        <v>39.270000000000003</v>
      </c>
      <c r="K153" s="2">
        <f t="shared" si="21"/>
        <v>39.270000000000003</v>
      </c>
      <c r="L153" s="2">
        <f t="shared" si="22"/>
        <v>0</v>
      </c>
      <c r="N153" s="4">
        <v>2.41</v>
      </c>
      <c r="O153" s="5">
        <v>4119.2924999999996</v>
      </c>
      <c r="P153" s="6">
        <v>29.37</v>
      </c>
      <c r="Q153" s="5">
        <v>49605.93</v>
      </c>
      <c r="R153" s="7">
        <v>7.49</v>
      </c>
      <c r="S153" s="5">
        <v>7791.4724999999999</v>
      </c>
      <c r="AL153" s="5" t="str">
        <f t="shared" si="16"/>
        <v/>
      </c>
      <c r="AN153" s="5" t="str">
        <f t="shared" si="17"/>
        <v/>
      </c>
      <c r="AP153" s="5" t="str">
        <f t="shared" si="18"/>
        <v/>
      </c>
      <c r="AS153" s="5">
        <f t="shared" si="19"/>
        <v>61516.695000000007</v>
      </c>
      <c r="AT153" s="11">
        <f t="shared" si="23"/>
        <v>0.97352603099062218</v>
      </c>
      <c r="AU153" s="5">
        <f t="shared" si="20"/>
        <v>973.52603099062208</v>
      </c>
    </row>
    <row r="154" spans="1:47" x14ac:dyDescent="0.3">
      <c r="A154" s="1" t="s">
        <v>192</v>
      </c>
      <c r="B154" s="1" t="s">
        <v>144</v>
      </c>
      <c r="C154" s="1" t="s">
        <v>145</v>
      </c>
      <c r="D154" s="1" t="s">
        <v>146</v>
      </c>
      <c r="E154" s="1" t="s">
        <v>58</v>
      </c>
      <c r="F154" s="1" t="s">
        <v>187</v>
      </c>
      <c r="G154" s="1" t="s">
        <v>55</v>
      </c>
      <c r="H154" s="1" t="s">
        <v>56</v>
      </c>
      <c r="I154" s="2">
        <v>150.83392132700001</v>
      </c>
      <c r="J154" s="2">
        <v>40.119999999999997</v>
      </c>
      <c r="K154" s="2">
        <f t="shared" si="21"/>
        <v>35.83</v>
      </c>
      <c r="L154" s="2">
        <f t="shared" si="22"/>
        <v>2.5</v>
      </c>
      <c r="P154" s="6">
        <v>32.979999999999997</v>
      </c>
      <c r="Q154" s="5">
        <v>55703.22</v>
      </c>
      <c r="R154" s="7">
        <v>2.85</v>
      </c>
      <c r="S154" s="5">
        <v>2964.7125000000001</v>
      </c>
      <c r="AM154" s="3">
        <v>1</v>
      </c>
      <c r="AN154" s="5">
        <f t="shared" si="17"/>
        <v>5188</v>
      </c>
      <c r="AP154" s="5" t="str">
        <f t="shared" si="18"/>
        <v/>
      </c>
      <c r="AQ154" s="2">
        <v>1.5</v>
      </c>
      <c r="AS154" s="5">
        <f t="shared" si="19"/>
        <v>58667.932500000003</v>
      </c>
      <c r="AT154" s="11">
        <f t="shared" si="23"/>
        <v>0.92844323761461367</v>
      </c>
      <c r="AU154" s="5">
        <f t="shared" si="20"/>
        <v>928.44323761461374</v>
      </c>
    </row>
    <row r="155" spans="1:47" x14ac:dyDescent="0.3">
      <c r="A155" s="1" t="s">
        <v>192</v>
      </c>
      <c r="B155" s="1" t="s">
        <v>144</v>
      </c>
      <c r="C155" s="1" t="s">
        <v>145</v>
      </c>
      <c r="D155" s="1" t="s">
        <v>146</v>
      </c>
      <c r="E155" s="1" t="s">
        <v>59</v>
      </c>
      <c r="F155" s="1" t="s">
        <v>187</v>
      </c>
      <c r="G155" s="1" t="s">
        <v>55</v>
      </c>
      <c r="H155" s="1" t="s">
        <v>56</v>
      </c>
      <c r="I155" s="2">
        <v>150.83392132700001</v>
      </c>
      <c r="J155" s="2">
        <v>38.200000000000003</v>
      </c>
      <c r="K155" s="2">
        <f t="shared" si="21"/>
        <v>35.07</v>
      </c>
      <c r="L155" s="2">
        <f t="shared" si="22"/>
        <v>3.12</v>
      </c>
      <c r="P155" s="6">
        <v>35.07</v>
      </c>
      <c r="Q155" s="5">
        <v>59233.23</v>
      </c>
      <c r="AL155" s="5" t="str">
        <f t="shared" si="16"/>
        <v/>
      </c>
      <c r="AM155" s="3">
        <v>1.41</v>
      </c>
      <c r="AN155" s="5">
        <f t="shared" si="17"/>
        <v>7315.08</v>
      </c>
      <c r="AP155" s="5" t="str">
        <f t="shared" si="18"/>
        <v/>
      </c>
      <c r="AQ155" s="2">
        <v>1.71</v>
      </c>
      <c r="AS155" s="5">
        <f t="shared" si="19"/>
        <v>59233.23</v>
      </c>
      <c r="AT155" s="11">
        <f t="shared" si="23"/>
        <v>0.9373892941526627</v>
      </c>
      <c r="AU155" s="5">
        <f t="shared" si="20"/>
        <v>937.38929415266273</v>
      </c>
    </row>
    <row r="156" spans="1:47" x14ac:dyDescent="0.3">
      <c r="A156" s="1" t="s">
        <v>192</v>
      </c>
      <c r="B156" s="1" t="s">
        <v>144</v>
      </c>
      <c r="C156" s="1" t="s">
        <v>145</v>
      </c>
      <c r="D156" s="1" t="s">
        <v>146</v>
      </c>
      <c r="E156" s="1" t="s">
        <v>64</v>
      </c>
      <c r="F156" s="1" t="s">
        <v>187</v>
      </c>
      <c r="G156" s="1" t="s">
        <v>55</v>
      </c>
      <c r="H156" s="1" t="s">
        <v>56</v>
      </c>
      <c r="I156" s="2">
        <v>150.83392132700001</v>
      </c>
      <c r="J156" s="2">
        <v>28.01</v>
      </c>
      <c r="K156" s="2">
        <f t="shared" si="21"/>
        <v>27.3</v>
      </c>
      <c r="L156" s="2">
        <f t="shared" si="22"/>
        <v>0.7</v>
      </c>
      <c r="N156" s="4">
        <v>2.87</v>
      </c>
      <c r="O156" s="5">
        <v>4905.5475000000006</v>
      </c>
      <c r="P156" s="6">
        <v>17.93</v>
      </c>
      <c r="Q156" s="5">
        <v>30283.77</v>
      </c>
      <c r="R156" s="7">
        <v>2.2000000000000002</v>
      </c>
      <c r="S156" s="5">
        <v>2288.5500000000002</v>
      </c>
      <c r="AB156" s="10">
        <v>4.3</v>
      </c>
      <c r="AC156" s="5">
        <v>483.10500000000002</v>
      </c>
      <c r="AL156" s="5" t="str">
        <f t="shared" si="16"/>
        <v/>
      </c>
      <c r="AM156" s="3">
        <v>0.37</v>
      </c>
      <c r="AN156" s="5">
        <f t="shared" si="17"/>
        <v>1919.56</v>
      </c>
      <c r="AP156" s="5" t="str">
        <f t="shared" si="18"/>
        <v/>
      </c>
      <c r="AQ156" s="2">
        <v>0.33</v>
      </c>
      <c r="AS156" s="5">
        <f t="shared" si="19"/>
        <v>37960.972500000011</v>
      </c>
      <c r="AT156" s="11">
        <f t="shared" si="23"/>
        <v>0.60074740508197255</v>
      </c>
      <c r="AU156" s="5">
        <f t="shared" si="20"/>
        <v>600.7474050819726</v>
      </c>
    </row>
    <row r="157" spans="1:47" x14ac:dyDescent="0.3">
      <c r="A157" s="1" t="s">
        <v>193</v>
      </c>
      <c r="B157" s="1" t="s">
        <v>144</v>
      </c>
      <c r="C157" s="1" t="s">
        <v>145</v>
      </c>
      <c r="D157" s="1" t="s">
        <v>146</v>
      </c>
      <c r="E157" s="1" t="s">
        <v>64</v>
      </c>
      <c r="F157" s="1" t="s">
        <v>187</v>
      </c>
      <c r="G157" s="1" t="s">
        <v>55</v>
      </c>
      <c r="H157" s="1" t="s">
        <v>56</v>
      </c>
      <c r="I157" s="2">
        <v>10.0570949109</v>
      </c>
      <c r="J157" s="2">
        <v>9.56</v>
      </c>
      <c r="K157" s="2">
        <f t="shared" si="21"/>
        <v>9.3400000000000016</v>
      </c>
      <c r="L157" s="2">
        <f t="shared" si="22"/>
        <v>0.23</v>
      </c>
      <c r="N157" s="4">
        <v>0.22</v>
      </c>
      <c r="O157" s="5">
        <v>376.03500000000003</v>
      </c>
      <c r="P157" s="6">
        <v>8.65</v>
      </c>
      <c r="Q157" s="5">
        <v>14609.85</v>
      </c>
      <c r="AB157" s="10">
        <v>0.47</v>
      </c>
      <c r="AC157" s="5">
        <v>52.804499999999997</v>
      </c>
      <c r="AL157" s="5" t="str">
        <f t="shared" si="16"/>
        <v/>
      </c>
      <c r="AM157" s="3">
        <v>0.13</v>
      </c>
      <c r="AN157" s="5">
        <f t="shared" si="17"/>
        <v>674.44</v>
      </c>
      <c r="AP157" s="5" t="str">
        <f t="shared" si="18"/>
        <v/>
      </c>
      <c r="AQ157" s="2">
        <v>0.1</v>
      </c>
      <c r="AS157" s="5">
        <f t="shared" si="19"/>
        <v>15038.6895</v>
      </c>
      <c r="AT157" s="11">
        <f t="shared" si="23"/>
        <v>0.23799320981459327</v>
      </c>
      <c r="AU157" s="5">
        <f t="shared" si="20"/>
        <v>237.99320981459329</v>
      </c>
    </row>
    <row r="158" spans="1:47" x14ac:dyDescent="0.3">
      <c r="A158" s="1" t="s">
        <v>194</v>
      </c>
      <c r="B158" s="1" t="s">
        <v>195</v>
      </c>
      <c r="C158" s="1" t="s">
        <v>196</v>
      </c>
      <c r="D158" s="1" t="s">
        <v>70</v>
      </c>
      <c r="E158" s="1" t="s">
        <v>77</v>
      </c>
      <c r="F158" s="1" t="s">
        <v>187</v>
      </c>
      <c r="G158" s="1" t="s">
        <v>55</v>
      </c>
      <c r="H158" s="1" t="s">
        <v>56</v>
      </c>
      <c r="I158" s="2">
        <v>58.487104309800003</v>
      </c>
      <c r="J158" s="2">
        <v>11.38</v>
      </c>
      <c r="K158" s="2">
        <f t="shared" si="21"/>
        <v>1.73</v>
      </c>
      <c r="L158" s="2">
        <f t="shared" si="22"/>
        <v>9.65</v>
      </c>
      <c r="M158" s="3">
        <v>8.4</v>
      </c>
      <c r="N158" s="4">
        <v>0.51</v>
      </c>
      <c r="O158" s="5">
        <v>871.71749999999997</v>
      </c>
      <c r="P158" s="6">
        <v>1.22</v>
      </c>
      <c r="Q158" s="5">
        <v>2060.58</v>
      </c>
      <c r="AL158" s="5" t="str">
        <f t="shared" si="16"/>
        <v/>
      </c>
      <c r="AM158" s="3">
        <v>0.18</v>
      </c>
      <c r="AN158" s="5">
        <f t="shared" si="17"/>
        <v>933.83999999999992</v>
      </c>
      <c r="AO158" s="2">
        <v>0.35</v>
      </c>
      <c r="AP158" s="5">
        <f t="shared" si="18"/>
        <v>0.35</v>
      </c>
      <c r="AQ158" s="2">
        <v>0.72</v>
      </c>
      <c r="AS158" s="5">
        <f t="shared" si="19"/>
        <v>2932.2974999999997</v>
      </c>
      <c r="AT158" s="11">
        <f t="shared" si="23"/>
        <v>4.6404767792852381E-2</v>
      </c>
      <c r="AU158" s="5">
        <f t="shared" si="20"/>
        <v>46.404767792852383</v>
      </c>
    </row>
    <row r="159" spans="1:47" x14ac:dyDescent="0.3">
      <c r="A159" s="1" t="s">
        <v>194</v>
      </c>
      <c r="B159" s="1" t="s">
        <v>195</v>
      </c>
      <c r="C159" s="1" t="s">
        <v>196</v>
      </c>
      <c r="D159" s="1" t="s">
        <v>70</v>
      </c>
      <c r="E159" s="1" t="s">
        <v>88</v>
      </c>
      <c r="F159" s="1" t="s">
        <v>187</v>
      </c>
      <c r="G159" s="1" t="s">
        <v>55</v>
      </c>
      <c r="H159" s="1" t="s">
        <v>56</v>
      </c>
      <c r="I159" s="2">
        <v>58.487104309800003</v>
      </c>
      <c r="J159" s="2">
        <v>38.090000000000003</v>
      </c>
      <c r="K159" s="2">
        <f t="shared" si="21"/>
        <v>36.44</v>
      </c>
      <c r="L159" s="2">
        <f t="shared" si="22"/>
        <v>1.6400000000000001</v>
      </c>
      <c r="M159" s="3">
        <v>1.48</v>
      </c>
      <c r="N159" s="4">
        <v>0.77</v>
      </c>
      <c r="O159" s="5">
        <v>1316.1224999999999</v>
      </c>
      <c r="P159" s="6">
        <v>25.42</v>
      </c>
      <c r="Q159" s="5">
        <v>42934.38</v>
      </c>
      <c r="R159" s="7">
        <v>5.22</v>
      </c>
      <c r="S159" s="5">
        <v>5430.1049999999996</v>
      </c>
      <c r="Z159" s="9">
        <v>3.34</v>
      </c>
      <c r="AA159" s="5">
        <v>416.93220000000002</v>
      </c>
      <c r="AB159" s="10">
        <v>1.69</v>
      </c>
      <c r="AC159" s="5">
        <v>189.8715</v>
      </c>
      <c r="AL159" s="5" t="str">
        <f t="shared" si="16"/>
        <v/>
      </c>
      <c r="AM159" s="3">
        <v>0.1</v>
      </c>
      <c r="AN159" s="5">
        <f t="shared" si="17"/>
        <v>518.80000000000007</v>
      </c>
      <c r="AP159" s="5" t="str">
        <f t="shared" si="18"/>
        <v/>
      </c>
      <c r="AQ159" s="2">
        <v>0.06</v>
      </c>
      <c r="AS159" s="5">
        <f t="shared" si="19"/>
        <v>50287.411200000002</v>
      </c>
      <c r="AT159" s="11">
        <f t="shared" si="23"/>
        <v>0.79581817316956549</v>
      </c>
      <c r="AU159" s="5">
        <f t="shared" si="20"/>
        <v>795.81817316956551</v>
      </c>
    </row>
    <row r="160" spans="1:47" x14ac:dyDescent="0.3">
      <c r="A160" s="1" t="s">
        <v>194</v>
      </c>
      <c r="B160" s="1" t="s">
        <v>195</v>
      </c>
      <c r="C160" s="1" t="s">
        <v>196</v>
      </c>
      <c r="D160" s="1" t="s">
        <v>70</v>
      </c>
      <c r="E160" s="1" t="s">
        <v>89</v>
      </c>
      <c r="F160" s="1" t="s">
        <v>187</v>
      </c>
      <c r="G160" s="1" t="s">
        <v>55</v>
      </c>
      <c r="H160" s="1" t="s">
        <v>56</v>
      </c>
      <c r="I160" s="2">
        <v>58.487104309800003</v>
      </c>
      <c r="J160" s="2">
        <v>6.32</v>
      </c>
      <c r="K160" s="2">
        <f t="shared" si="21"/>
        <v>5.58</v>
      </c>
      <c r="L160" s="2">
        <f t="shared" si="22"/>
        <v>0.74</v>
      </c>
      <c r="P160" s="6">
        <v>5.58</v>
      </c>
      <c r="Q160" s="5">
        <v>9424.6200000000008</v>
      </c>
      <c r="AL160" s="5" t="str">
        <f t="shared" si="16"/>
        <v/>
      </c>
      <c r="AM160" s="3">
        <v>0.42</v>
      </c>
      <c r="AN160" s="5">
        <f t="shared" si="17"/>
        <v>2178.96</v>
      </c>
      <c r="AP160" s="5" t="str">
        <f t="shared" si="18"/>
        <v/>
      </c>
      <c r="AQ160" s="2">
        <v>0.32</v>
      </c>
      <c r="AS160" s="5">
        <f t="shared" si="19"/>
        <v>9424.6200000000008</v>
      </c>
      <c r="AT160" s="11">
        <f t="shared" si="23"/>
        <v>0.14914833936047503</v>
      </c>
      <c r="AU160" s="5">
        <f t="shared" si="20"/>
        <v>149.14833936047503</v>
      </c>
    </row>
    <row r="161" spans="1:47" x14ac:dyDescent="0.3">
      <c r="A161" s="1" t="s">
        <v>197</v>
      </c>
      <c r="B161" s="1" t="s">
        <v>148</v>
      </c>
      <c r="C161" s="1" t="s">
        <v>149</v>
      </c>
      <c r="D161" s="1" t="s">
        <v>81</v>
      </c>
      <c r="E161" s="1" t="s">
        <v>76</v>
      </c>
      <c r="F161" s="1" t="s">
        <v>187</v>
      </c>
      <c r="G161" s="1" t="s">
        <v>55</v>
      </c>
      <c r="H161" s="1" t="s">
        <v>56</v>
      </c>
      <c r="I161" s="2">
        <v>102.405323716</v>
      </c>
      <c r="J161" s="2">
        <v>40.119999999999997</v>
      </c>
      <c r="K161" s="2">
        <f t="shared" si="21"/>
        <v>40</v>
      </c>
      <c r="L161" s="2">
        <f t="shared" si="22"/>
        <v>0</v>
      </c>
      <c r="N161" s="4">
        <v>0.93</v>
      </c>
      <c r="O161" s="5">
        <v>1589.6025</v>
      </c>
      <c r="P161" s="6">
        <v>26.53</v>
      </c>
      <c r="Q161" s="5">
        <v>44809.17</v>
      </c>
      <c r="R161" s="7">
        <v>12.5</v>
      </c>
      <c r="S161" s="5">
        <v>13003.125</v>
      </c>
      <c r="AB161" s="10">
        <v>0.04</v>
      </c>
      <c r="AC161" s="5">
        <v>4.4940000000000007</v>
      </c>
      <c r="AL161" s="5" t="str">
        <f t="shared" si="16"/>
        <v/>
      </c>
      <c r="AN161" s="5" t="str">
        <f t="shared" si="17"/>
        <v/>
      </c>
      <c r="AP161" s="5" t="str">
        <f t="shared" si="18"/>
        <v/>
      </c>
      <c r="AS161" s="5">
        <f t="shared" si="19"/>
        <v>59406.391499999998</v>
      </c>
      <c r="AT161" s="11">
        <f t="shared" si="23"/>
        <v>0.94012964338331273</v>
      </c>
      <c r="AU161" s="5">
        <f t="shared" si="20"/>
        <v>940.12964338331278</v>
      </c>
    </row>
    <row r="162" spans="1:47" x14ac:dyDescent="0.3">
      <c r="A162" s="1" t="s">
        <v>197</v>
      </c>
      <c r="B162" s="1" t="s">
        <v>148</v>
      </c>
      <c r="C162" s="1" t="s">
        <v>149</v>
      </c>
      <c r="D162" s="1" t="s">
        <v>81</v>
      </c>
      <c r="E162" s="1" t="s">
        <v>77</v>
      </c>
      <c r="F162" s="1" t="s">
        <v>187</v>
      </c>
      <c r="G162" s="1" t="s">
        <v>55</v>
      </c>
      <c r="H162" s="1" t="s">
        <v>56</v>
      </c>
      <c r="I162" s="2">
        <v>102.405323716</v>
      </c>
      <c r="J162" s="2">
        <v>28.86</v>
      </c>
      <c r="K162" s="2">
        <f t="shared" si="21"/>
        <v>18.86</v>
      </c>
      <c r="L162" s="2">
        <f t="shared" si="22"/>
        <v>9.9999999999999982</v>
      </c>
      <c r="M162" s="3">
        <v>8.49</v>
      </c>
      <c r="N162" s="4">
        <v>4.34</v>
      </c>
      <c r="O162" s="5">
        <v>7418.1450000000004</v>
      </c>
      <c r="P162" s="6">
        <v>14</v>
      </c>
      <c r="Q162" s="5">
        <v>23646</v>
      </c>
      <c r="R162" s="7">
        <v>0.19</v>
      </c>
      <c r="S162" s="5">
        <v>197.64750000000001</v>
      </c>
      <c r="AB162" s="10">
        <v>0.33</v>
      </c>
      <c r="AC162" s="5">
        <v>37.075499999999998</v>
      </c>
      <c r="AL162" s="5" t="str">
        <f t="shared" si="16"/>
        <v/>
      </c>
      <c r="AM162" s="3">
        <v>0.2</v>
      </c>
      <c r="AN162" s="5">
        <f t="shared" si="17"/>
        <v>1037.6000000000001</v>
      </c>
      <c r="AO162" s="2">
        <v>0.37</v>
      </c>
      <c r="AP162" s="5">
        <f t="shared" si="18"/>
        <v>0.37</v>
      </c>
      <c r="AQ162" s="2">
        <v>0.94</v>
      </c>
      <c r="AS162" s="5">
        <f t="shared" si="19"/>
        <v>31298.867999999999</v>
      </c>
      <c r="AT162" s="11">
        <f t="shared" si="23"/>
        <v>0.49531696620794374</v>
      </c>
      <c r="AU162" s="5">
        <f t="shared" si="20"/>
        <v>495.31696620794378</v>
      </c>
    </row>
    <row r="163" spans="1:47" x14ac:dyDescent="0.3">
      <c r="A163" s="1" t="s">
        <v>197</v>
      </c>
      <c r="B163" s="1" t="s">
        <v>148</v>
      </c>
      <c r="C163" s="1" t="s">
        <v>149</v>
      </c>
      <c r="D163" s="1" t="s">
        <v>81</v>
      </c>
      <c r="E163" s="1" t="s">
        <v>88</v>
      </c>
      <c r="F163" s="1" t="s">
        <v>187</v>
      </c>
      <c r="G163" s="1" t="s">
        <v>55</v>
      </c>
      <c r="H163" s="1" t="s">
        <v>56</v>
      </c>
      <c r="I163" s="2">
        <v>102.405323716</v>
      </c>
      <c r="J163" s="2">
        <v>0.22</v>
      </c>
      <c r="K163" s="2">
        <f t="shared" si="21"/>
        <v>0.03</v>
      </c>
      <c r="L163" s="2">
        <f t="shared" si="22"/>
        <v>0.19</v>
      </c>
      <c r="N163" s="4">
        <v>0.03</v>
      </c>
      <c r="O163" s="5">
        <v>51.277500000000003</v>
      </c>
      <c r="AL163" s="5" t="str">
        <f t="shared" si="16"/>
        <v/>
      </c>
      <c r="AM163" s="3">
        <v>0.04</v>
      </c>
      <c r="AN163" s="5">
        <f t="shared" si="17"/>
        <v>207.52</v>
      </c>
      <c r="AP163" s="5" t="str">
        <f t="shared" si="18"/>
        <v/>
      </c>
      <c r="AQ163" s="2">
        <v>0.15</v>
      </c>
      <c r="AS163" s="5">
        <f t="shared" si="19"/>
        <v>51.277500000000003</v>
      </c>
      <c r="AT163" s="11">
        <f t="shared" si="23"/>
        <v>8.1148672005415155E-4</v>
      </c>
      <c r="AU163" s="5">
        <f t="shared" si="20"/>
        <v>0.81148672005415157</v>
      </c>
    </row>
    <row r="164" spans="1:47" x14ac:dyDescent="0.3">
      <c r="A164" s="1" t="s">
        <v>197</v>
      </c>
      <c r="B164" s="1" t="s">
        <v>148</v>
      </c>
      <c r="C164" s="1" t="s">
        <v>149</v>
      </c>
      <c r="D164" s="1" t="s">
        <v>81</v>
      </c>
      <c r="E164" s="1" t="s">
        <v>89</v>
      </c>
      <c r="F164" s="1" t="s">
        <v>187</v>
      </c>
      <c r="G164" s="1" t="s">
        <v>55</v>
      </c>
      <c r="H164" s="1" t="s">
        <v>56</v>
      </c>
      <c r="I164" s="2">
        <v>102.405323716</v>
      </c>
      <c r="J164" s="2">
        <v>31.88</v>
      </c>
      <c r="K164" s="2">
        <f t="shared" si="21"/>
        <v>29.81</v>
      </c>
      <c r="L164" s="2">
        <f t="shared" si="22"/>
        <v>2.0700000000000003</v>
      </c>
      <c r="N164" s="4">
        <v>1.2</v>
      </c>
      <c r="O164" s="5">
        <v>2051.1</v>
      </c>
      <c r="P164" s="6">
        <v>25.93</v>
      </c>
      <c r="Q164" s="5">
        <v>43795.77</v>
      </c>
      <c r="R164" s="7">
        <v>2.68</v>
      </c>
      <c r="S164" s="5">
        <v>2787.87</v>
      </c>
      <c r="AL164" s="5" t="str">
        <f t="shared" si="16"/>
        <v/>
      </c>
      <c r="AM164" s="3">
        <v>0.79</v>
      </c>
      <c r="AN164" s="5">
        <f t="shared" si="17"/>
        <v>4098.5200000000004</v>
      </c>
      <c r="AP164" s="5" t="str">
        <f t="shared" si="18"/>
        <v/>
      </c>
      <c r="AQ164" s="2">
        <v>1.28</v>
      </c>
      <c r="AS164" s="5">
        <f t="shared" si="19"/>
        <v>48634.74</v>
      </c>
      <c r="AT164" s="11">
        <f t="shared" si="23"/>
        <v>0.76966399772388361</v>
      </c>
      <c r="AU164" s="5">
        <f t="shared" si="20"/>
        <v>769.66399772388354</v>
      </c>
    </row>
    <row r="165" spans="1:47" x14ac:dyDescent="0.3">
      <c r="A165" s="1" t="s">
        <v>198</v>
      </c>
      <c r="B165" s="1" t="s">
        <v>168</v>
      </c>
      <c r="C165" s="1" t="s">
        <v>129</v>
      </c>
      <c r="D165" s="1" t="s">
        <v>104</v>
      </c>
      <c r="E165" s="1" t="s">
        <v>71</v>
      </c>
      <c r="F165" s="1" t="s">
        <v>199</v>
      </c>
      <c r="G165" s="1" t="s">
        <v>55</v>
      </c>
      <c r="H165" s="1" t="s">
        <v>56</v>
      </c>
      <c r="I165" s="2">
        <v>151.060384489</v>
      </c>
      <c r="J165" s="2">
        <v>32.770000000000003</v>
      </c>
      <c r="K165" s="2">
        <f t="shared" si="21"/>
        <v>14.6</v>
      </c>
      <c r="L165" s="2">
        <f t="shared" si="22"/>
        <v>0.94</v>
      </c>
      <c r="P165" s="6">
        <v>9.27</v>
      </c>
      <c r="Q165" s="5">
        <v>15657.03</v>
      </c>
      <c r="R165" s="7">
        <v>5.33</v>
      </c>
      <c r="S165" s="5">
        <v>5544.5325000000003</v>
      </c>
      <c r="AL165" s="5" t="str">
        <f t="shared" si="16"/>
        <v/>
      </c>
      <c r="AM165" s="3">
        <v>0.46</v>
      </c>
      <c r="AN165" s="5">
        <f t="shared" si="17"/>
        <v>2386.48</v>
      </c>
      <c r="AP165" s="5" t="str">
        <f t="shared" si="18"/>
        <v/>
      </c>
      <c r="AQ165" s="2">
        <v>0.48</v>
      </c>
      <c r="AS165" s="5">
        <f t="shared" si="19"/>
        <v>21201.5625</v>
      </c>
      <c r="AT165" s="11">
        <f t="shared" si="23"/>
        <v>0.33552311273264285</v>
      </c>
      <c r="AU165" s="5">
        <f t="shared" si="20"/>
        <v>335.52311273264286</v>
      </c>
    </row>
    <row r="166" spans="1:47" x14ac:dyDescent="0.3">
      <c r="A166" s="1" t="s">
        <v>198</v>
      </c>
      <c r="B166" s="1" t="s">
        <v>168</v>
      </c>
      <c r="C166" s="1" t="s">
        <v>129</v>
      </c>
      <c r="D166" s="1" t="s">
        <v>104</v>
      </c>
      <c r="E166" s="1" t="s">
        <v>200</v>
      </c>
      <c r="F166" s="1" t="s">
        <v>199</v>
      </c>
      <c r="G166" s="1" t="s">
        <v>55</v>
      </c>
      <c r="H166" s="1" t="s">
        <v>56</v>
      </c>
      <c r="I166" s="2">
        <v>151.060384489</v>
      </c>
      <c r="J166" s="2">
        <v>28.05</v>
      </c>
      <c r="K166" s="2">
        <f t="shared" si="21"/>
        <v>2.91</v>
      </c>
      <c r="L166" s="2">
        <f t="shared" si="22"/>
        <v>0</v>
      </c>
      <c r="R166" s="7">
        <v>2.5</v>
      </c>
      <c r="S166" s="5">
        <v>2600.625</v>
      </c>
      <c r="T166" s="8">
        <v>0.39</v>
      </c>
      <c r="U166" s="5">
        <v>121.70925</v>
      </c>
      <c r="Z166" s="9">
        <v>0.02</v>
      </c>
      <c r="AA166" s="5">
        <v>2.4965999999999999</v>
      </c>
      <c r="AL166" s="5" t="str">
        <f t="shared" si="16"/>
        <v/>
      </c>
      <c r="AN166" s="5" t="str">
        <f t="shared" si="17"/>
        <v/>
      </c>
      <c r="AP166" s="5" t="str">
        <f t="shared" si="18"/>
        <v/>
      </c>
      <c r="AS166" s="5">
        <f t="shared" si="19"/>
        <v>2724.8308499999998</v>
      </c>
      <c r="AT166" s="11">
        <f t="shared" si="23"/>
        <v>4.3121525994224856E-2</v>
      </c>
      <c r="AU166" s="5">
        <f t="shared" si="20"/>
        <v>43.121525994224854</v>
      </c>
    </row>
    <row r="167" spans="1:47" x14ac:dyDescent="0.3">
      <c r="A167" s="1" t="s">
        <v>198</v>
      </c>
      <c r="B167" s="1" t="s">
        <v>168</v>
      </c>
      <c r="C167" s="1" t="s">
        <v>129</v>
      </c>
      <c r="D167" s="1" t="s">
        <v>104</v>
      </c>
      <c r="E167" s="1" t="s">
        <v>75</v>
      </c>
      <c r="F167" s="1" t="s">
        <v>199</v>
      </c>
      <c r="G167" s="1" t="s">
        <v>55</v>
      </c>
      <c r="H167" s="1" t="s">
        <v>56</v>
      </c>
      <c r="I167" s="2">
        <v>151.060384489</v>
      </c>
      <c r="J167" s="2">
        <v>37.83</v>
      </c>
      <c r="K167" s="2">
        <f t="shared" si="21"/>
        <v>18.41</v>
      </c>
      <c r="L167" s="2">
        <f t="shared" si="22"/>
        <v>0.85</v>
      </c>
      <c r="P167" s="6">
        <v>11.38</v>
      </c>
      <c r="Q167" s="5">
        <v>19220.82</v>
      </c>
      <c r="R167" s="7">
        <v>7.03</v>
      </c>
      <c r="S167" s="5">
        <v>7312.9575000000004</v>
      </c>
      <c r="AL167" s="5" t="str">
        <f t="shared" si="16"/>
        <v/>
      </c>
      <c r="AM167" s="3">
        <v>0.49</v>
      </c>
      <c r="AN167" s="5">
        <f t="shared" si="17"/>
        <v>2542.12</v>
      </c>
      <c r="AP167" s="5" t="str">
        <f t="shared" si="18"/>
        <v/>
      </c>
      <c r="AQ167" s="2">
        <v>0.36</v>
      </c>
      <c r="AS167" s="5">
        <f t="shared" si="19"/>
        <v>26533.7775</v>
      </c>
      <c r="AT167" s="11">
        <f t="shared" si="23"/>
        <v>0.41990752423814814</v>
      </c>
      <c r="AU167" s="5">
        <f t="shared" si="20"/>
        <v>419.90752423814814</v>
      </c>
    </row>
    <row r="168" spans="1:47" x14ac:dyDescent="0.3">
      <c r="A168" s="1" t="s">
        <v>201</v>
      </c>
      <c r="B168" s="1" t="s">
        <v>202</v>
      </c>
      <c r="C168" s="1" t="s">
        <v>203</v>
      </c>
      <c r="D168" s="1" t="s">
        <v>70</v>
      </c>
      <c r="E168" s="1" t="s">
        <v>200</v>
      </c>
      <c r="F168" s="1" t="s">
        <v>199</v>
      </c>
      <c r="G168" s="1" t="s">
        <v>55</v>
      </c>
      <c r="H168" s="1" t="s">
        <v>56</v>
      </c>
      <c r="I168" s="2">
        <v>6.0005289534399999</v>
      </c>
      <c r="J168" s="2">
        <v>3.97</v>
      </c>
      <c r="K168" s="2">
        <f t="shared" si="21"/>
        <v>0.91</v>
      </c>
      <c r="L168" s="2">
        <f t="shared" si="22"/>
        <v>0</v>
      </c>
      <c r="T168" s="8">
        <v>0.01</v>
      </c>
      <c r="U168" s="5">
        <v>3.120750000000001</v>
      </c>
      <c r="Z168" s="9">
        <v>0.44</v>
      </c>
      <c r="AA168" s="5">
        <v>54.925199999999997</v>
      </c>
      <c r="AB168" s="10">
        <v>0.46</v>
      </c>
      <c r="AC168" s="5">
        <v>51.680999999999997</v>
      </c>
      <c r="AL168" s="5" t="str">
        <f t="shared" si="16"/>
        <v/>
      </c>
      <c r="AN168" s="5" t="str">
        <f t="shared" si="17"/>
        <v/>
      </c>
      <c r="AP168" s="5" t="str">
        <f t="shared" si="18"/>
        <v/>
      </c>
      <c r="AS168" s="5">
        <f t="shared" si="19"/>
        <v>109.72694999999999</v>
      </c>
      <c r="AT168" s="11">
        <f t="shared" si="23"/>
        <v>1.7364723856866241E-3</v>
      </c>
      <c r="AU168" s="5">
        <f t="shared" si="20"/>
        <v>1.736472385686624</v>
      </c>
    </row>
    <row r="169" spans="1:47" x14ac:dyDescent="0.3">
      <c r="A169" s="1" t="s">
        <v>204</v>
      </c>
      <c r="B169" s="1" t="s">
        <v>106</v>
      </c>
      <c r="C169" s="1" t="s">
        <v>107</v>
      </c>
      <c r="D169" s="1" t="s">
        <v>108</v>
      </c>
      <c r="E169" s="1" t="s">
        <v>76</v>
      </c>
      <c r="F169" s="1" t="s">
        <v>199</v>
      </c>
      <c r="G169" s="1" t="s">
        <v>55</v>
      </c>
      <c r="H169" s="1" t="s">
        <v>56</v>
      </c>
      <c r="I169" s="2">
        <v>79.322872346599993</v>
      </c>
      <c r="J169" s="2">
        <v>37.67</v>
      </c>
      <c r="K169" s="2">
        <f t="shared" si="21"/>
        <v>19.850000000000001</v>
      </c>
      <c r="L169" s="2">
        <f t="shared" si="22"/>
        <v>0</v>
      </c>
      <c r="P169" s="6">
        <v>9.4</v>
      </c>
      <c r="Q169" s="5">
        <v>15876.6</v>
      </c>
      <c r="R169" s="7">
        <v>10.45</v>
      </c>
      <c r="S169" s="5">
        <v>10870.612499999999</v>
      </c>
      <c r="AL169" s="5" t="str">
        <f t="shared" si="16"/>
        <v/>
      </c>
      <c r="AN169" s="5" t="str">
        <f t="shared" si="17"/>
        <v/>
      </c>
      <c r="AP169" s="5" t="str">
        <f t="shared" si="18"/>
        <v/>
      </c>
      <c r="AS169" s="5">
        <f t="shared" si="19"/>
        <v>26747.212500000001</v>
      </c>
      <c r="AT169" s="11">
        <f t="shared" si="23"/>
        <v>0.42328521753627613</v>
      </c>
      <c r="AU169" s="5">
        <f t="shared" si="20"/>
        <v>423.28521753627615</v>
      </c>
    </row>
    <row r="170" spans="1:47" x14ac:dyDescent="0.3">
      <c r="A170" s="1" t="s">
        <v>205</v>
      </c>
      <c r="B170" s="1" t="s">
        <v>144</v>
      </c>
      <c r="C170" s="1" t="s">
        <v>145</v>
      </c>
      <c r="D170" s="1" t="s">
        <v>146</v>
      </c>
      <c r="E170" s="1" t="s">
        <v>82</v>
      </c>
      <c r="F170" s="1" t="s">
        <v>199</v>
      </c>
      <c r="G170" s="1" t="s">
        <v>55</v>
      </c>
      <c r="H170" s="1" t="s">
        <v>56</v>
      </c>
      <c r="I170" s="2">
        <v>326.37714501599999</v>
      </c>
      <c r="J170" s="2">
        <v>40.18</v>
      </c>
      <c r="K170" s="2">
        <f t="shared" si="21"/>
        <v>40</v>
      </c>
      <c r="L170" s="2">
        <f t="shared" si="22"/>
        <v>0</v>
      </c>
      <c r="R170" s="7">
        <v>27.86</v>
      </c>
      <c r="S170" s="5">
        <v>28981.365000000002</v>
      </c>
      <c r="T170" s="8">
        <v>7.24</v>
      </c>
      <c r="U170" s="5">
        <v>2259.4229999999998</v>
      </c>
      <c r="Z170" s="9">
        <v>1.1100000000000001</v>
      </c>
      <c r="AA170" s="5">
        <v>138.56129999999999</v>
      </c>
      <c r="AB170" s="10">
        <v>3.79</v>
      </c>
      <c r="AC170" s="5">
        <v>425.80650000000003</v>
      </c>
      <c r="AL170" s="5" t="str">
        <f t="shared" si="16"/>
        <v/>
      </c>
      <c r="AN170" s="5" t="str">
        <f t="shared" si="17"/>
        <v/>
      </c>
      <c r="AP170" s="5" t="str">
        <f t="shared" si="18"/>
        <v/>
      </c>
      <c r="AS170" s="5">
        <f t="shared" si="19"/>
        <v>31805.1558</v>
      </c>
      <c r="AT170" s="11">
        <f t="shared" si="23"/>
        <v>0.5033291709025064</v>
      </c>
      <c r="AU170" s="5">
        <f t="shared" si="20"/>
        <v>503.32917090250641</v>
      </c>
    </row>
    <row r="171" spans="1:47" x14ac:dyDescent="0.3">
      <c r="A171" s="1" t="s">
        <v>205</v>
      </c>
      <c r="B171" s="1" t="s">
        <v>144</v>
      </c>
      <c r="C171" s="1" t="s">
        <v>145</v>
      </c>
      <c r="D171" s="1" t="s">
        <v>146</v>
      </c>
      <c r="E171" s="1" t="s">
        <v>83</v>
      </c>
      <c r="F171" s="1" t="s">
        <v>199</v>
      </c>
      <c r="G171" s="1" t="s">
        <v>55</v>
      </c>
      <c r="H171" s="1" t="s">
        <v>56</v>
      </c>
      <c r="I171" s="2">
        <v>326.37714501599999</v>
      </c>
      <c r="J171" s="2">
        <v>38.93</v>
      </c>
      <c r="K171" s="2">
        <f t="shared" si="21"/>
        <v>38.93</v>
      </c>
      <c r="L171" s="2">
        <f t="shared" si="22"/>
        <v>0</v>
      </c>
      <c r="P171" s="6">
        <v>2.14</v>
      </c>
      <c r="Q171" s="5">
        <v>3614.46</v>
      </c>
      <c r="R171" s="7">
        <v>31.11</v>
      </c>
      <c r="S171" s="5">
        <v>32362.177500000002</v>
      </c>
      <c r="T171" s="8">
        <v>2.78</v>
      </c>
      <c r="U171" s="5">
        <v>867.56850000000009</v>
      </c>
      <c r="Z171" s="9">
        <v>2.19</v>
      </c>
      <c r="AA171" s="5">
        <v>273.3777</v>
      </c>
      <c r="AB171" s="10">
        <v>0.71</v>
      </c>
      <c r="AC171" s="5">
        <v>79.768500000000003</v>
      </c>
      <c r="AL171" s="5" t="str">
        <f t="shared" si="16"/>
        <v/>
      </c>
      <c r="AN171" s="5" t="str">
        <f t="shared" si="17"/>
        <v/>
      </c>
      <c r="AP171" s="5" t="str">
        <f t="shared" si="18"/>
        <v/>
      </c>
      <c r="AS171" s="5">
        <f t="shared" si="19"/>
        <v>37197.352200000001</v>
      </c>
      <c r="AT171" s="11">
        <f t="shared" si="23"/>
        <v>0.58866281178834912</v>
      </c>
      <c r="AU171" s="5">
        <f t="shared" si="20"/>
        <v>588.66281178834913</v>
      </c>
    </row>
    <row r="172" spans="1:47" x14ac:dyDescent="0.3">
      <c r="A172" s="1" t="s">
        <v>205</v>
      </c>
      <c r="B172" s="1" t="s">
        <v>144</v>
      </c>
      <c r="C172" s="1" t="s">
        <v>145</v>
      </c>
      <c r="D172" s="1" t="s">
        <v>146</v>
      </c>
      <c r="E172" s="1" t="s">
        <v>84</v>
      </c>
      <c r="F172" s="1" t="s">
        <v>199</v>
      </c>
      <c r="G172" s="1" t="s">
        <v>55</v>
      </c>
      <c r="H172" s="1" t="s">
        <v>56</v>
      </c>
      <c r="I172" s="2">
        <v>326.37714501599999</v>
      </c>
      <c r="J172" s="2">
        <v>39.07</v>
      </c>
      <c r="K172" s="2">
        <f t="shared" si="21"/>
        <v>37.29</v>
      </c>
      <c r="L172" s="2">
        <f t="shared" si="22"/>
        <v>1.78</v>
      </c>
      <c r="M172" s="3">
        <v>0.91</v>
      </c>
      <c r="P172" s="6">
        <v>11.83</v>
      </c>
      <c r="Q172" s="5">
        <v>19980.87</v>
      </c>
      <c r="R172" s="7">
        <v>24.58</v>
      </c>
      <c r="S172" s="5">
        <v>25569.345000000001</v>
      </c>
      <c r="AB172" s="10">
        <v>0.88</v>
      </c>
      <c r="AC172" s="5">
        <v>98.868000000000009</v>
      </c>
      <c r="AL172" s="5" t="str">
        <f t="shared" si="16"/>
        <v/>
      </c>
      <c r="AM172" s="3">
        <v>0.17</v>
      </c>
      <c r="AN172" s="5">
        <f t="shared" si="17"/>
        <v>881.96</v>
      </c>
      <c r="AO172" s="2">
        <v>0.18</v>
      </c>
      <c r="AP172" s="5">
        <f t="shared" si="18"/>
        <v>0.18</v>
      </c>
      <c r="AQ172" s="2">
        <v>0.52</v>
      </c>
      <c r="AS172" s="5">
        <f t="shared" si="19"/>
        <v>45649.082999999999</v>
      </c>
      <c r="AT172" s="11">
        <f t="shared" si="23"/>
        <v>0.72241479473745251</v>
      </c>
      <c r="AU172" s="5">
        <f t="shared" si="20"/>
        <v>722.41479473745255</v>
      </c>
    </row>
    <row r="173" spans="1:47" x14ac:dyDescent="0.3">
      <c r="A173" s="1" t="s">
        <v>205</v>
      </c>
      <c r="B173" s="1" t="s">
        <v>144</v>
      </c>
      <c r="C173" s="1" t="s">
        <v>145</v>
      </c>
      <c r="D173" s="1" t="s">
        <v>146</v>
      </c>
      <c r="E173" s="1" t="s">
        <v>53</v>
      </c>
      <c r="F173" s="1" t="s">
        <v>199</v>
      </c>
      <c r="G173" s="1" t="s">
        <v>55</v>
      </c>
      <c r="H173" s="1" t="s">
        <v>56</v>
      </c>
      <c r="I173" s="2">
        <v>326.37714501599999</v>
      </c>
      <c r="J173" s="2">
        <v>40.94</v>
      </c>
      <c r="K173" s="2">
        <f t="shared" si="21"/>
        <v>36.92</v>
      </c>
      <c r="L173" s="2">
        <f t="shared" si="22"/>
        <v>3.0700000000000003</v>
      </c>
      <c r="M173" s="3">
        <v>2.67</v>
      </c>
      <c r="P173" s="6">
        <v>10.69</v>
      </c>
      <c r="Q173" s="5">
        <v>18055.41</v>
      </c>
      <c r="R173" s="7">
        <v>25.91</v>
      </c>
      <c r="S173" s="5">
        <v>26952.877499999999</v>
      </c>
      <c r="T173" s="8">
        <v>0.32</v>
      </c>
      <c r="U173" s="5">
        <v>99.864000000000019</v>
      </c>
      <c r="AL173" s="5" t="str">
        <f t="shared" si="16"/>
        <v/>
      </c>
      <c r="AN173" s="5" t="str">
        <f t="shared" si="17"/>
        <v/>
      </c>
      <c r="AO173" s="2">
        <v>0.16</v>
      </c>
      <c r="AP173" s="5">
        <f t="shared" si="18"/>
        <v>0.16</v>
      </c>
      <c r="AQ173" s="2">
        <v>0.24</v>
      </c>
      <c r="AS173" s="5">
        <f t="shared" si="19"/>
        <v>45108.1515</v>
      </c>
      <c r="AT173" s="11">
        <f t="shared" si="23"/>
        <v>0.71385433978725077</v>
      </c>
      <c r="AU173" s="5">
        <f t="shared" si="20"/>
        <v>713.85433978725075</v>
      </c>
    </row>
    <row r="174" spans="1:47" x14ac:dyDescent="0.3">
      <c r="A174" s="1" t="s">
        <v>205</v>
      </c>
      <c r="B174" s="1" t="s">
        <v>144</v>
      </c>
      <c r="C174" s="1" t="s">
        <v>145</v>
      </c>
      <c r="D174" s="1" t="s">
        <v>146</v>
      </c>
      <c r="E174" s="1" t="s">
        <v>57</v>
      </c>
      <c r="F174" s="1" t="s">
        <v>199</v>
      </c>
      <c r="G174" s="1" t="s">
        <v>55</v>
      </c>
      <c r="H174" s="1" t="s">
        <v>56</v>
      </c>
      <c r="I174" s="2">
        <v>326.37714501599999</v>
      </c>
      <c r="J174" s="2">
        <v>40.54</v>
      </c>
      <c r="K174" s="2">
        <f t="shared" si="21"/>
        <v>24.62</v>
      </c>
      <c r="L174" s="2">
        <f t="shared" si="22"/>
        <v>15.379999999999999</v>
      </c>
      <c r="M174" s="3">
        <v>12.62</v>
      </c>
      <c r="P174" s="6">
        <v>20.3</v>
      </c>
      <c r="Q174" s="5">
        <v>34286.699999999997</v>
      </c>
      <c r="R174" s="7">
        <v>4.32</v>
      </c>
      <c r="S174" s="5">
        <v>4493.88</v>
      </c>
      <c r="AL174" s="5" t="str">
        <f t="shared" si="16"/>
        <v/>
      </c>
      <c r="AN174" s="5" t="str">
        <f t="shared" si="17"/>
        <v/>
      </c>
      <c r="AO174" s="2">
        <v>1.1100000000000001</v>
      </c>
      <c r="AP174" s="5">
        <f t="shared" si="18"/>
        <v>1.1100000000000001</v>
      </c>
      <c r="AQ174" s="2">
        <v>1.65</v>
      </c>
      <c r="AS174" s="5">
        <f t="shared" si="19"/>
        <v>38780.579999999994</v>
      </c>
      <c r="AT174" s="11">
        <f t="shared" si="23"/>
        <v>0.61371801796104763</v>
      </c>
      <c r="AU174" s="5">
        <f t="shared" si="20"/>
        <v>613.71801796104762</v>
      </c>
    </row>
    <row r="175" spans="1:47" x14ac:dyDescent="0.3">
      <c r="A175" s="1" t="s">
        <v>205</v>
      </c>
      <c r="B175" s="1" t="s">
        <v>144</v>
      </c>
      <c r="C175" s="1" t="s">
        <v>145</v>
      </c>
      <c r="D175" s="1" t="s">
        <v>146</v>
      </c>
      <c r="E175" s="1" t="s">
        <v>58</v>
      </c>
      <c r="F175" s="1" t="s">
        <v>199</v>
      </c>
      <c r="G175" s="1" t="s">
        <v>55</v>
      </c>
      <c r="H175" s="1" t="s">
        <v>56</v>
      </c>
      <c r="I175" s="2">
        <v>326.37714501599999</v>
      </c>
      <c r="J175" s="2">
        <v>38.700000000000003</v>
      </c>
      <c r="K175" s="2">
        <f t="shared" si="21"/>
        <v>36.549999999999997</v>
      </c>
      <c r="L175" s="2">
        <f t="shared" si="22"/>
        <v>2.16</v>
      </c>
      <c r="M175" s="3">
        <v>0.43</v>
      </c>
      <c r="P175" s="6">
        <v>28.52</v>
      </c>
      <c r="Q175" s="5">
        <v>48170.28</v>
      </c>
      <c r="R175" s="7">
        <v>8.0299999999999994</v>
      </c>
      <c r="S175" s="5">
        <v>8353.2074999999986</v>
      </c>
      <c r="AL175" s="5" t="str">
        <f t="shared" si="16"/>
        <v/>
      </c>
      <c r="AM175" s="3">
        <v>0.69</v>
      </c>
      <c r="AN175" s="5">
        <f t="shared" si="17"/>
        <v>3579.72</v>
      </c>
      <c r="AO175" s="2">
        <v>0.01</v>
      </c>
      <c r="AP175" s="5">
        <f t="shared" si="18"/>
        <v>0.01</v>
      </c>
      <c r="AQ175" s="2">
        <v>1.03</v>
      </c>
      <c r="AS175" s="5">
        <f t="shared" si="19"/>
        <v>56523.487499999996</v>
      </c>
      <c r="AT175" s="11">
        <f t="shared" si="23"/>
        <v>0.89450654726530787</v>
      </c>
      <c r="AU175" s="5">
        <f t="shared" si="20"/>
        <v>894.50654726530786</v>
      </c>
    </row>
    <row r="176" spans="1:47" x14ac:dyDescent="0.3">
      <c r="A176" s="1" t="s">
        <v>205</v>
      </c>
      <c r="B176" s="1" t="s">
        <v>144</v>
      </c>
      <c r="C176" s="1" t="s">
        <v>145</v>
      </c>
      <c r="D176" s="1" t="s">
        <v>146</v>
      </c>
      <c r="E176" s="1" t="s">
        <v>59</v>
      </c>
      <c r="F176" s="1" t="s">
        <v>199</v>
      </c>
      <c r="G176" s="1" t="s">
        <v>55</v>
      </c>
      <c r="H176" s="1" t="s">
        <v>56</v>
      </c>
      <c r="I176" s="2">
        <v>326.37714501599999</v>
      </c>
      <c r="J176" s="2">
        <v>34.72</v>
      </c>
      <c r="K176" s="2">
        <f t="shared" si="21"/>
        <v>34.72</v>
      </c>
      <c r="L176" s="2">
        <f t="shared" si="22"/>
        <v>0</v>
      </c>
      <c r="R176" s="7">
        <v>34.53</v>
      </c>
      <c r="S176" s="5">
        <v>35919.832499999997</v>
      </c>
      <c r="AB176" s="10">
        <v>0.19</v>
      </c>
      <c r="AC176" s="5">
        <v>21.346499999999999</v>
      </c>
      <c r="AL176" s="5" t="str">
        <f t="shared" si="16"/>
        <v/>
      </c>
      <c r="AN176" s="5" t="str">
        <f t="shared" si="17"/>
        <v/>
      </c>
      <c r="AP176" s="5" t="str">
        <f t="shared" si="18"/>
        <v/>
      </c>
      <c r="AS176" s="5">
        <f t="shared" si="19"/>
        <v>35941.178999999996</v>
      </c>
      <c r="AT176" s="11">
        <f t="shared" si="23"/>
        <v>0.56878337402543311</v>
      </c>
      <c r="AU176" s="5">
        <f t="shared" si="20"/>
        <v>568.78337402543309</v>
      </c>
    </row>
    <row r="177" spans="1:47" x14ac:dyDescent="0.3">
      <c r="A177" s="1" t="s">
        <v>205</v>
      </c>
      <c r="B177" s="1" t="s">
        <v>144</v>
      </c>
      <c r="C177" s="1" t="s">
        <v>145</v>
      </c>
      <c r="D177" s="1" t="s">
        <v>146</v>
      </c>
      <c r="E177" s="1" t="s">
        <v>64</v>
      </c>
      <c r="F177" s="1" t="s">
        <v>199</v>
      </c>
      <c r="G177" s="1" t="s">
        <v>55</v>
      </c>
      <c r="H177" s="1" t="s">
        <v>56</v>
      </c>
      <c r="I177" s="2">
        <v>326.37714501599999</v>
      </c>
      <c r="J177" s="2">
        <v>38.11</v>
      </c>
      <c r="K177" s="2">
        <f t="shared" si="21"/>
        <v>38.120000000000005</v>
      </c>
      <c r="L177" s="2">
        <f t="shared" si="22"/>
        <v>0</v>
      </c>
      <c r="P177" s="6">
        <v>4.17</v>
      </c>
      <c r="Q177" s="5">
        <v>7043.13</v>
      </c>
      <c r="R177" s="7">
        <v>33.74</v>
      </c>
      <c r="S177" s="5">
        <v>35098.035000000003</v>
      </c>
      <c r="AB177" s="10">
        <v>0.21</v>
      </c>
      <c r="AC177" s="5">
        <v>23.593499999999999</v>
      </c>
      <c r="AL177" s="5" t="str">
        <f t="shared" si="16"/>
        <v/>
      </c>
      <c r="AN177" s="5" t="str">
        <f t="shared" si="17"/>
        <v/>
      </c>
      <c r="AP177" s="5" t="str">
        <f t="shared" si="18"/>
        <v/>
      </c>
      <c r="AS177" s="5">
        <f t="shared" si="19"/>
        <v>42164.758500000004</v>
      </c>
      <c r="AT177" s="11">
        <f t="shared" si="23"/>
        <v>0.66727398131812987</v>
      </c>
      <c r="AU177" s="5">
        <f t="shared" si="20"/>
        <v>667.27398131812993</v>
      </c>
    </row>
    <row r="178" spans="1:47" x14ac:dyDescent="0.3">
      <c r="A178" s="1" t="s">
        <v>206</v>
      </c>
      <c r="B178" s="1" t="s">
        <v>106</v>
      </c>
      <c r="C178" s="1" t="s">
        <v>107</v>
      </c>
      <c r="D178" s="1" t="s">
        <v>108</v>
      </c>
      <c r="E178" s="1" t="s">
        <v>89</v>
      </c>
      <c r="F178" s="1" t="s">
        <v>199</v>
      </c>
      <c r="G178" s="1" t="s">
        <v>55</v>
      </c>
      <c r="H178" s="1" t="s">
        <v>56</v>
      </c>
      <c r="I178" s="2">
        <v>39.843598561199997</v>
      </c>
      <c r="J178" s="2">
        <v>37.479999999999997</v>
      </c>
      <c r="K178" s="2">
        <f t="shared" si="21"/>
        <v>14.23</v>
      </c>
      <c r="L178" s="2">
        <f t="shared" si="22"/>
        <v>0</v>
      </c>
      <c r="R178" s="7">
        <v>5.03</v>
      </c>
      <c r="S178" s="5">
        <v>5232.4575000000004</v>
      </c>
      <c r="T178" s="8">
        <v>9.1999999999999993</v>
      </c>
      <c r="U178" s="5">
        <v>2871.09</v>
      </c>
      <c r="AL178" s="5" t="str">
        <f t="shared" si="16"/>
        <v/>
      </c>
      <c r="AN178" s="5" t="str">
        <f t="shared" si="17"/>
        <v/>
      </c>
      <c r="AP178" s="5" t="str">
        <f t="shared" si="18"/>
        <v/>
      </c>
      <c r="AS178" s="5">
        <f t="shared" si="19"/>
        <v>8103.5475000000006</v>
      </c>
      <c r="AT178" s="11">
        <f t="shared" si="23"/>
        <v>0.12824184450447113</v>
      </c>
      <c r="AU178" s="5">
        <f t="shared" si="20"/>
        <v>128.24184450447112</v>
      </c>
    </row>
    <row r="179" spans="1:47" x14ac:dyDescent="0.3">
      <c r="A179" s="1" t="s">
        <v>207</v>
      </c>
      <c r="B179" s="1" t="s">
        <v>144</v>
      </c>
      <c r="C179" s="1" t="s">
        <v>145</v>
      </c>
      <c r="D179" s="1" t="s">
        <v>146</v>
      </c>
      <c r="E179" s="1" t="s">
        <v>82</v>
      </c>
      <c r="F179" s="1" t="s">
        <v>208</v>
      </c>
      <c r="G179" s="1" t="s">
        <v>55</v>
      </c>
      <c r="H179" s="1" t="s">
        <v>56</v>
      </c>
      <c r="I179" s="2">
        <v>140.48871356800001</v>
      </c>
      <c r="J179" s="2">
        <v>38.14</v>
      </c>
      <c r="K179" s="2">
        <f t="shared" si="21"/>
        <v>13.389999999999999</v>
      </c>
      <c r="L179" s="2">
        <f t="shared" si="22"/>
        <v>0</v>
      </c>
      <c r="R179" s="7">
        <v>2.61</v>
      </c>
      <c r="S179" s="5">
        <v>2715.0524999999998</v>
      </c>
      <c r="T179" s="8">
        <v>10.78</v>
      </c>
      <c r="U179" s="5">
        <v>3364.1685000000002</v>
      </c>
      <c r="AL179" s="5" t="str">
        <f t="shared" si="16"/>
        <v/>
      </c>
      <c r="AN179" s="5" t="str">
        <f t="shared" si="17"/>
        <v/>
      </c>
      <c r="AP179" s="5" t="str">
        <f t="shared" si="18"/>
        <v/>
      </c>
      <c r="AS179" s="5">
        <f t="shared" si="19"/>
        <v>6079.2209999999995</v>
      </c>
      <c r="AT179" s="11">
        <f t="shared" si="23"/>
        <v>9.6206076929926734E-2</v>
      </c>
      <c r="AU179" s="5">
        <f t="shared" si="20"/>
        <v>96.206076929926738</v>
      </c>
    </row>
    <row r="180" spans="1:47" x14ac:dyDescent="0.3">
      <c r="A180" s="1" t="s">
        <v>207</v>
      </c>
      <c r="B180" s="1" t="s">
        <v>144</v>
      </c>
      <c r="C180" s="1" t="s">
        <v>145</v>
      </c>
      <c r="D180" s="1" t="s">
        <v>146</v>
      </c>
      <c r="E180" s="1" t="s">
        <v>83</v>
      </c>
      <c r="F180" s="1" t="s">
        <v>208</v>
      </c>
      <c r="G180" s="1" t="s">
        <v>55</v>
      </c>
      <c r="H180" s="1" t="s">
        <v>56</v>
      </c>
      <c r="I180" s="2">
        <v>140.48871356800001</v>
      </c>
      <c r="J180" s="2">
        <v>19.13</v>
      </c>
      <c r="K180" s="2">
        <f t="shared" si="21"/>
        <v>11.02</v>
      </c>
      <c r="L180" s="2">
        <f t="shared" si="22"/>
        <v>0</v>
      </c>
      <c r="R180" s="7">
        <v>3.57</v>
      </c>
      <c r="S180" s="5">
        <v>3713.6925000000001</v>
      </c>
      <c r="T180" s="8">
        <v>7.19</v>
      </c>
      <c r="U180" s="5">
        <v>2243.81925</v>
      </c>
      <c r="Z180" s="9">
        <v>0.26</v>
      </c>
      <c r="AA180" s="5">
        <v>32.455800000000004</v>
      </c>
      <c r="AL180" s="5" t="str">
        <f t="shared" si="16"/>
        <v/>
      </c>
      <c r="AN180" s="5" t="str">
        <f t="shared" si="17"/>
        <v/>
      </c>
      <c r="AP180" s="5" t="str">
        <f t="shared" si="18"/>
        <v/>
      </c>
      <c r="AS180" s="5">
        <f t="shared" si="19"/>
        <v>5989.9675499999994</v>
      </c>
      <c r="AT180" s="11">
        <f t="shared" si="23"/>
        <v>9.4793605779928833E-2</v>
      </c>
      <c r="AU180" s="5">
        <f t="shared" si="20"/>
        <v>94.793605779928825</v>
      </c>
    </row>
    <row r="181" spans="1:47" x14ac:dyDescent="0.3">
      <c r="A181" s="1" t="s">
        <v>209</v>
      </c>
      <c r="B181" s="1" t="s">
        <v>210</v>
      </c>
      <c r="C181" s="1" t="s">
        <v>211</v>
      </c>
      <c r="D181" s="1" t="s">
        <v>70</v>
      </c>
      <c r="E181" s="1" t="s">
        <v>83</v>
      </c>
      <c r="F181" s="1" t="s">
        <v>208</v>
      </c>
      <c r="G181" s="1" t="s">
        <v>55</v>
      </c>
      <c r="H181" s="1" t="s">
        <v>56</v>
      </c>
      <c r="I181" s="2">
        <v>8.0828862075599996</v>
      </c>
      <c r="J181" s="2">
        <v>6.94</v>
      </c>
      <c r="K181" s="2">
        <f t="shared" si="21"/>
        <v>6.93</v>
      </c>
      <c r="L181" s="2">
        <f t="shared" si="22"/>
        <v>0</v>
      </c>
      <c r="Z181" s="9">
        <v>6.92</v>
      </c>
      <c r="AA181" s="5">
        <v>863.82359999999994</v>
      </c>
      <c r="AB181" s="10">
        <v>0.01</v>
      </c>
      <c r="AC181" s="5">
        <v>1.1234999999999999</v>
      </c>
      <c r="AL181" s="5" t="str">
        <f t="shared" si="16"/>
        <v/>
      </c>
      <c r="AN181" s="5" t="str">
        <f t="shared" si="17"/>
        <v/>
      </c>
      <c r="AP181" s="5" t="str">
        <f t="shared" si="18"/>
        <v/>
      </c>
      <c r="AS181" s="5">
        <f t="shared" si="19"/>
        <v>864.94709999999998</v>
      </c>
      <c r="AT181" s="11">
        <f t="shared" si="23"/>
        <v>1.3688129982923311E-2</v>
      </c>
      <c r="AU181" s="5">
        <f t="shared" si="20"/>
        <v>13.688129982923311</v>
      </c>
    </row>
    <row r="182" spans="1:47" x14ac:dyDescent="0.3">
      <c r="A182" s="1" t="s">
        <v>212</v>
      </c>
      <c r="B182" s="1" t="s">
        <v>213</v>
      </c>
      <c r="C182" s="1" t="s">
        <v>214</v>
      </c>
      <c r="D182" s="1" t="s">
        <v>70</v>
      </c>
      <c r="E182" s="1" t="s">
        <v>83</v>
      </c>
      <c r="F182" s="1" t="s">
        <v>208</v>
      </c>
      <c r="G182" s="1" t="s">
        <v>55</v>
      </c>
      <c r="H182" s="1" t="s">
        <v>56</v>
      </c>
      <c r="I182" s="2">
        <v>11.7889884921</v>
      </c>
      <c r="J182" s="2">
        <v>11.02</v>
      </c>
      <c r="K182" s="2">
        <f t="shared" si="21"/>
        <v>6.44</v>
      </c>
      <c r="L182" s="2">
        <f t="shared" si="22"/>
        <v>0</v>
      </c>
      <c r="Z182" s="9">
        <v>2.72</v>
      </c>
      <c r="AA182" s="5">
        <v>339.5376</v>
      </c>
      <c r="AB182" s="10">
        <v>3.72</v>
      </c>
      <c r="AC182" s="5">
        <v>417.94200000000012</v>
      </c>
      <c r="AL182" s="5" t="str">
        <f t="shared" si="16"/>
        <v/>
      </c>
      <c r="AN182" s="5" t="str">
        <f t="shared" si="17"/>
        <v/>
      </c>
      <c r="AP182" s="5" t="str">
        <f t="shared" si="18"/>
        <v/>
      </c>
      <c r="AS182" s="5">
        <f t="shared" si="19"/>
        <v>757.47960000000012</v>
      </c>
      <c r="AT182" s="11">
        <f t="shared" si="23"/>
        <v>1.1987414287200638E-2</v>
      </c>
      <c r="AU182" s="5">
        <f t="shared" si="20"/>
        <v>11.987414287200638</v>
      </c>
    </row>
    <row r="183" spans="1:47" x14ac:dyDescent="0.3">
      <c r="A183" s="1" t="s">
        <v>215</v>
      </c>
      <c r="B183" s="1" t="s">
        <v>216</v>
      </c>
      <c r="C183" s="1" t="s">
        <v>217</v>
      </c>
      <c r="D183" s="1" t="s">
        <v>218</v>
      </c>
      <c r="E183" s="1" t="s">
        <v>73</v>
      </c>
      <c r="F183" s="1" t="s">
        <v>219</v>
      </c>
      <c r="G183" s="1" t="s">
        <v>55</v>
      </c>
      <c r="H183" s="1" t="s">
        <v>56</v>
      </c>
      <c r="I183" s="2">
        <v>40.583950716899999</v>
      </c>
      <c r="J183" s="2">
        <v>38.58</v>
      </c>
      <c r="K183" s="2">
        <f t="shared" si="21"/>
        <v>13.68</v>
      </c>
      <c r="L183" s="2">
        <f t="shared" si="22"/>
        <v>0</v>
      </c>
      <c r="R183" s="7">
        <v>10.75</v>
      </c>
      <c r="S183" s="5">
        <v>11182.6875</v>
      </c>
      <c r="T183" s="8">
        <v>2.93</v>
      </c>
      <c r="U183" s="5">
        <v>914.37975000000017</v>
      </c>
      <c r="AL183" s="5" t="str">
        <f t="shared" si="16"/>
        <v/>
      </c>
      <c r="AN183" s="5" t="str">
        <f t="shared" si="17"/>
        <v/>
      </c>
      <c r="AP183" s="5" t="str">
        <f t="shared" si="18"/>
        <v/>
      </c>
      <c r="AS183" s="5">
        <f t="shared" si="19"/>
        <v>12097.06725</v>
      </c>
      <c r="AT183" s="11">
        <f t="shared" si="23"/>
        <v>0.19144087416463348</v>
      </c>
      <c r="AU183" s="5">
        <f t="shared" si="20"/>
        <v>191.4408741646335</v>
      </c>
    </row>
    <row r="184" spans="1:47" x14ac:dyDescent="0.3">
      <c r="A184" s="1" t="s">
        <v>220</v>
      </c>
      <c r="B184" s="1" t="s">
        <v>144</v>
      </c>
      <c r="C184" s="1" t="s">
        <v>145</v>
      </c>
      <c r="D184" s="1" t="s">
        <v>146</v>
      </c>
      <c r="E184" s="1" t="s">
        <v>83</v>
      </c>
      <c r="F184" s="1" t="s">
        <v>219</v>
      </c>
      <c r="G184" s="1" t="s">
        <v>55</v>
      </c>
      <c r="H184" s="1" t="s">
        <v>56</v>
      </c>
      <c r="I184" s="2">
        <v>161.626340613</v>
      </c>
      <c r="J184" s="2">
        <v>38.36</v>
      </c>
      <c r="K184" s="2">
        <f t="shared" si="21"/>
        <v>0.13</v>
      </c>
      <c r="L184" s="2">
        <f t="shared" si="22"/>
        <v>0</v>
      </c>
      <c r="R184" s="7">
        <v>0.13</v>
      </c>
      <c r="S184" s="5">
        <v>135.23249999999999</v>
      </c>
      <c r="AL184" s="5" t="str">
        <f t="shared" si="16"/>
        <v/>
      </c>
      <c r="AN184" s="5" t="str">
        <f t="shared" si="17"/>
        <v/>
      </c>
      <c r="AP184" s="5" t="str">
        <f t="shared" si="18"/>
        <v/>
      </c>
      <c r="AS184" s="5">
        <f t="shared" si="19"/>
        <v>135.23249999999999</v>
      </c>
      <c r="AT184" s="11">
        <f t="shared" si="23"/>
        <v>2.1401078030271175E-3</v>
      </c>
      <c r="AU184" s="5">
        <f t="shared" si="20"/>
        <v>2.1401078030271177</v>
      </c>
    </row>
    <row r="185" spans="1:47" x14ac:dyDescent="0.3">
      <c r="A185" s="1" t="s">
        <v>220</v>
      </c>
      <c r="B185" s="1" t="s">
        <v>144</v>
      </c>
      <c r="C185" s="1" t="s">
        <v>145</v>
      </c>
      <c r="D185" s="1" t="s">
        <v>146</v>
      </c>
      <c r="E185" s="1" t="s">
        <v>71</v>
      </c>
      <c r="F185" s="1" t="s">
        <v>219</v>
      </c>
      <c r="G185" s="1" t="s">
        <v>55</v>
      </c>
      <c r="H185" s="1" t="s">
        <v>56</v>
      </c>
      <c r="I185" s="2">
        <v>161.626340613</v>
      </c>
      <c r="J185" s="2">
        <v>38.54</v>
      </c>
      <c r="K185" s="2">
        <f t="shared" si="21"/>
        <v>4.8600000000000003</v>
      </c>
      <c r="L185" s="2">
        <f t="shared" si="22"/>
        <v>0</v>
      </c>
      <c r="P185" s="6">
        <v>0.92</v>
      </c>
      <c r="Q185" s="5">
        <v>1553.88</v>
      </c>
      <c r="R185" s="7">
        <v>3.94</v>
      </c>
      <c r="S185" s="5">
        <v>4098.585</v>
      </c>
      <c r="AL185" s="5" t="str">
        <f t="shared" si="16"/>
        <v/>
      </c>
      <c r="AN185" s="5" t="str">
        <f t="shared" si="17"/>
        <v/>
      </c>
      <c r="AP185" s="5" t="str">
        <f t="shared" si="18"/>
        <v/>
      </c>
      <c r="AS185" s="5">
        <f t="shared" si="19"/>
        <v>5652.4650000000001</v>
      </c>
      <c r="AT185" s="11">
        <f t="shared" si="23"/>
        <v>8.9452494428762894E-2</v>
      </c>
      <c r="AU185" s="5">
        <f t="shared" si="20"/>
        <v>89.45249442876289</v>
      </c>
    </row>
    <row r="186" spans="1:47" x14ac:dyDescent="0.3">
      <c r="A186" s="1" t="s">
        <v>221</v>
      </c>
      <c r="B186" s="1" t="s">
        <v>144</v>
      </c>
      <c r="C186" s="1" t="s">
        <v>145</v>
      </c>
      <c r="D186" s="1" t="s">
        <v>146</v>
      </c>
      <c r="E186" s="1" t="s">
        <v>82</v>
      </c>
      <c r="F186" s="1" t="s">
        <v>219</v>
      </c>
      <c r="G186" s="1" t="s">
        <v>55</v>
      </c>
      <c r="H186" s="1" t="s">
        <v>56</v>
      </c>
      <c r="I186" s="2">
        <v>120.586357295</v>
      </c>
      <c r="J186" s="2">
        <v>37.1</v>
      </c>
      <c r="K186" s="2">
        <f t="shared" si="21"/>
        <v>1.1400000000000001</v>
      </c>
      <c r="L186" s="2">
        <f t="shared" si="22"/>
        <v>0</v>
      </c>
      <c r="P186" s="6">
        <v>0.33</v>
      </c>
      <c r="Q186" s="5">
        <v>557.37</v>
      </c>
      <c r="R186" s="7">
        <v>0.81</v>
      </c>
      <c r="S186" s="5">
        <v>842.60250000000008</v>
      </c>
      <c r="AL186" s="5" t="str">
        <f t="shared" si="16"/>
        <v/>
      </c>
      <c r="AN186" s="5" t="str">
        <f t="shared" si="17"/>
        <v/>
      </c>
      <c r="AP186" s="5" t="str">
        <f t="shared" si="18"/>
        <v/>
      </c>
      <c r="AS186" s="5">
        <f t="shared" si="19"/>
        <v>1399.9725000000001</v>
      </c>
      <c r="AT186" s="11">
        <f t="shared" si="23"/>
        <v>2.2155118564497304E-2</v>
      </c>
      <c r="AU186" s="5">
        <f t="shared" si="20"/>
        <v>22.155118564497304</v>
      </c>
    </row>
    <row r="187" spans="1:47" x14ac:dyDescent="0.3">
      <c r="A187" s="1" t="s">
        <v>222</v>
      </c>
      <c r="B187" s="1" t="s">
        <v>164</v>
      </c>
      <c r="C187" s="1" t="s">
        <v>165</v>
      </c>
      <c r="D187" s="1" t="s">
        <v>81</v>
      </c>
      <c r="E187" s="1" t="s">
        <v>73</v>
      </c>
      <c r="F187" s="1" t="s">
        <v>223</v>
      </c>
      <c r="G187" s="1" t="s">
        <v>55</v>
      </c>
      <c r="H187" s="1" t="s">
        <v>56</v>
      </c>
      <c r="I187" s="2">
        <v>79.114810445000003</v>
      </c>
      <c r="J187" s="2">
        <v>36.57</v>
      </c>
      <c r="K187" s="2">
        <f t="shared" si="21"/>
        <v>26.49</v>
      </c>
      <c r="L187" s="2">
        <f t="shared" si="22"/>
        <v>1</v>
      </c>
      <c r="R187" s="7">
        <v>24.4</v>
      </c>
      <c r="S187" s="5">
        <v>25527.735000000001</v>
      </c>
      <c r="T187" s="8">
        <v>2.09</v>
      </c>
      <c r="U187" s="5">
        <v>652.23675000000003</v>
      </c>
      <c r="AM187" s="3">
        <v>0.4</v>
      </c>
      <c r="AN187" s="5">
        <f t="shared" si="17"/>
        <v>2075.2000000000003</v>
      </c>
      <c r="AP187" s="5" t="str">
        <f t="shared" si="18"/>
        <v/>
      </c>
      <c r="AQ187" s="2">
        <v>0.6</v>
      </c>
      <c r="AS187" s="5">
        <f t="shared" si="19"/>
        <v>26179.971750000001</v>
      </c>
      <c r="AT187" s="11">
        <f t="shared" si="23"/>
        <v>0.41430840829833443</v>
      </c>
      <c r="AU187" s="5">
        <f t="shared" si="20"/>
        <v>414.30840829833443</v>
      </c>
    </row>
    <row r="188" spans="1:47" x14ac:dyDescent="0.3">
      <c r="A188" s="1" t="s">
        <v>222</v>
      </c>
      <c r="B188" s="1" t="s">
        <v>164</v>
      </c>
      <c r="C188" s="1" t="s">
        <v>165</v>
      </c>
      <c r="D188" s="1" t="s">
        <v>81</v>
      </c>
      <c r="E188" s="1" t="s">
        <v>74</v>
      </c>
      <c r="F188" s="1" t="s">
        <v>223</v>
      </c>
      <c r="G188" s="1" t="s">
        <v>55</v>
      </c>
      <c r="H188" s="1" t="s">
        <v>56</v>
      </c>
      <c r="I188" s="2">
        <v>79.114810445000003</v>
      </c>
      <c r="J188" s="2">
        <v>38.590000000000003</v>
      </c>
      <c r="K188" s="2">
        <f t="shared" si="21"/>
        <v>0.33999999999999997</v>
      </c>
      <c r="L188" s="2">
        <f t="shared" si="22"/>
        <v>0</v>
      </c>
      <c r="R188" s="7">
        <v>0.03</v>
      </c>
      <c r="S188" s="5">
        <v>31.2075</v>
      </c>
      <c r="T188" s="8">
        <v>0.31</v>
      </c>
      <c r="U188" s="5">
        <v>96.743250000000018</v>
      </c>
      <c r="AL188" s="5" t="str">
        <f t="shared" si="16"/>
        <v/>
      </c>
      <c r="AN188" s="5" t="str">
        <f t="shared" si="17"/>
        <v/>
      </c>
      <c r="AP188" s="5" t="str">
        <f t="shared" si="18"/>
        <v/>
      </c>
      <c r="AS188" s="5">
        <f t="shared" si="19"/>
        <v>127.95075000000001</v>
      </c>
      <c r="AT188" s="11">
        <f t="shared" si="23"/>
        <v>2.0248712290179653E-3</v>
      </c>
      <c r="AU188" s="5">
        <f t="shared" si="20"/>
        <v>2.0248712290179651</v>
      </c>
    </row>
    <row r="189" spans="1:47" x14ac:dyDescent="0.3">
      <c r="A189" s="1" t="s">
        <v>224</v>
      </c>
      <c r="B189" s="1" t="s">
        <v>148</v>
      </c>
      <c r="C189" s="1" t="s">
        <v>149</v>
      </c>
      <c r="D189" s="1" t="s">
        <v>81</v>
      </c>
      <c r="E189" s="1" t="s">
        <v>75</v>
      </c>
      <c r="F189" s="1" t="s">
        <v>223</v>
      </c>
      <c r="G189" s="1" t="s">
        <v>55</v>
      </c>
      <c r="H189" s="1" t="s">
        <v>56</v>
      </c>
      <c r="I189" s="2">
        <v>39.702728444000002</v>
      </c>
      <c r="J189" s="2">
        <v>39.71</v>
      </c>
      <c r="K189" s="2">
        <f t="shared" si="21"/>
        <v>10.54</v>
      </c>
      <c r="L189" s="2">
        <f t="shared" si="22"/>
        <v>1.04</v>
      </c>
      <c r="R189" s="7">
        <v>8.68</v>
      </c>
      <c r="S189" s="5">
        <v>9029.3675000000003</v>
      </c>
      <c r="T189" s="8">
        <v>1.86</v>
      </c>
      <c r="U189" s="5">
        <v>580.45950000000016</v>
      </c>
      <c r="AL189" s="5" t="str">
        <f t="shared" si="16"/>
        <v/>
      </c>
      <c r="AM189" s="3">
        <v>0.39</v>
      </c>
      <c r="AN189" s="5">
        <f t="shared" si="17"/>
        <v>2023.3200000000002</v>
      </c>
      <c r="AP189" s="5" t="str">
        <f t="shared" si="18"/>
        <v/>
      </c>
      <c r="AQ189" s="2">
        <v>0.65</v>
      </c>
      <c r="AS189" s="5">
        <f t="shared" si="19"/>
        <v>9609.8270000000011</v>
      </c>
      <c r="AT189" s="11">
        <f t="shared" si="23"/>
        <v>0.15207931339316128</v>
      </c>
      <c r="AU189" s="5">
        <f t="shared" si="20"/>
        <v>152.07931339316127</v>
      </c>
    </row>
    <row r="190" spans="1:47" x14ac:dyDescent="0.3">
      <c r="A190" s="1" t="s">
        <v>225</v>
      </c>
      <c r="B190" s="1" t="s">
        <v>148</v>
      </c>
      <c r="C190" s="1" t="s">
        <v>149</v>
      </c>
      <c r="D190" s="1" t="s">
        <v>81</v>
      </c>
      <c r="E190" s="1" t="s">
        <v>84</v>
      </c>
      <c r="F190" s="1" t="s">
        <v>223</v>
      </c>
      <c r="G190" s="1" t="s">
        <v>55</v>
      </c>
      <c r="H190" s="1" t="s">
        <v>56</v>
      </c>
      <c r="I190" s="2">
        <v>79.795931139800004</v>
      </c>
      <c r="J190" s="2">
        <v>39.85</v>
      </c>
      <c r="K190" s="2">
        <f t="shared" si="21"/>
        <v>0.03</v>
      </c>
      <c r="L190" s="2">
        <f t="shared" si="22"/>
        <v>0.49</v>
      </c>
      <c r="R190" s="7">
        <v>0.03</v>
      </c>
      <c r="S190" s="5">
        <v>31.2075</v>
      </c>
      <c r="AL190" s="5" t="str">
        <f t="shared" ref="AL190:AL216" si="24">IF(AK190&gt;0,AK190*$AL$1,"")</f>
        <v/>
      </c>
      <c r="AM190" s="3">
        <v>0.19</v>
      </c>
      <c r="AN190" s="5">
        <f t="shared" ref="AN190:AN216" si="25">IF(AM190&gt;0,AM190*$AN$1,"")</f>
        <v>985.72</v>
      </c>
      <c r="AP190" s="5" t="str">
        <f t="shared" ref="AP190:AP216" si="26">IF(AO190&gt;0,AO190*$AP$1,"")</f>
        <v/>
      </c>
      <c r="AQ190" s="2">
        <v>0.3</v>
      </c>
      <c r="AS190" s="5">
        <f t="shared" ref="AS190:AS216" si="27">SUM(O190,Q190,S190,U190,W190,Y190,AA190,AC190,AF190,AH190,AJ190)</f>
        <v>31.2075</v>
      </c>
      <c r="AT190" s="11">
        <f t="shared" si="23"/>
        <v>4.9387103146779636E-4</v>
      </c>
      <c r="AU190" s="5">
        <f t="shared" ref="AU190:AU216" si="28">(AT190/100)*$AU$1</f>
        <v>0.49387103146779632</v>
      </c>
    </row>
    <row r="191" spans="1:47" x14ac:dyDescent="0.3">
      <c r="A191" s="1" t="s">
        <v>225</v>
      </c>
      <c r="B191" s="1" t="s">
        <v>148</v>
      </c>
      <c r="C191" s="1" t="s">
        <v>149</v>
      </c>
      <c r="D191" s="1" t="s">
        <v>81</v>
      </c>
      <c r="E191" s="1" t="s">
        <v>71</v>
      </c>
      <c r="F191" s="1" t="s">
        <v>223</v>
      </c>
      <c r="G191" s="1" t="s">
        <v>55</v>
      </c>
      <c r="H191" s="1" t="s">
        <v>56</v>
      </c>
      <c r="I191" s="2">
        <v>79.795931139800004</v>
      </c>
      <c r="J191" s="2">
        <v>37.9</v>
      </c>
      <c r="K191" s="2">
        <f t="shared" si="21"/>
        <v>34.11</v>
      </c>
      <c r="L191" s="2">
        <f t="shared" si="22"/>
        <v>2.7800000000000002</v>
      </c>
      <c r="P191" s="6">
        <v>2.2799999999999998</v>
      </c>
      <c r="Q191" s="5">
        <v>3850.92</v>
      </c>
      <c r="R191" s="7">
        <v>23.41</v>
      </c>
      <c r="S191" s="5">
        <v>24352.252499999999</v>
      </c>
      <c r="T191" s="8">
        <v>8.42</v>
      </c>
      <c r="U191" s="5">
        <v>2627.6714999999999</v>
      </c>
      <c r="AM191" s="3">
        <v>1.1100000000000001</v>
      </c>
      <c r="AN191" s="5">
        <f t="shared" si="25"/>
        <v>5758.68</v>
      </c>
      <c r="AP191" s="5" t="str">
        <f t="shared" si="26"/>
        <v/>
      </c>
      <c r="AQ191" s="2">
        <v>1.67</v>
      </c>
      <c r="AS191" s="5">
        <f t="shared" si="27"/>
        <v>30830.844000000001</v>
      </c>
      <c r="AT191" s="11">
        <f t="shared" si="23"/>
        <v>0.48791030128343255</v>
      </c>
      <c r="AU191" s="5">
        <f t="shared" si="28"/>
        <v>487.91030128343255</v>
      </c>
    </row>
    <row r="192" spans="1:47" x14ac:dyDescent="0.3">
      <c r="A192" s="1" t="s">
        <v>226</v>
      </c>
      <c r="B192" s="1" t="s">
        <v>148</v>
      </c>
      <c r="C192" s="1" t="s">
        <v>149</v>
      </c>
      <c r="D192" s="1" t="s">
        <v>81</v>
      </c>
      <c r="E192" s="1" t="s">
        <v>83</v>
      </c>
      <c r="F192" s="1" t="s">
        <v>223</v>
      </c>
      <c r="G192" s="1" t="s">
        <v>55</v>
      </c>
      <c r="H192" s="1" t="s">
        <v>56</v>
      </c>
      <c r="I192" s="2">
        <v>80.8295769697</v>
      </c>
      <c r="J192" s="2">
        <v>37.869999999999997</v>
      </c>
      <c r="K192" s="2">
        <f t="shared" si="21"/>
        <v>9.3000000000000007</v>
      </c>
      <c r="L192" s="2">
        <f t="shared" si="22"/>
        <v>0</v>
      </c>
      <c r="R192" s="7">
        <v>0.55000000000000004</v>
      </c>
      <c r="S192" s="5">
        <v>572.13750000000005</v>
      </c>
      <c r="T192" s="8">
        <v>8.75</v>
      </c>
      <c r="U192" s="5">
        <v>2730.65625</v>
      </c>
      <c r="AL192" s="5" t="str">
        <f t="shared" si="24"/>
        <v/>
      </c>
      <c r="AN192" s="5" t="str">
        <f t="shared" si="25"/>
        <v/>
      </c>
      <c r="AP192" s="5" t="str">
        <f t="shared" si="26"/>
        <v/>
      </c>
      <c r="AS192" s="5">
        <f t="shared" si="27"/>
        <v>3302.7937499999998</v>
      </c>
      <c r="AT192" s="11">
        <f t="shared" si="23"/>
        <v>5.2268017497008448E-2</v>
      </c>
      <c r="AU192" s="5">
        <f t="shared" si="28"/>
        <v>52.268017497008451</v>
      </c>
    </row>
    <row r="193" spans="1:47" x14ac:dyDescent="0.3">
      <c r="A193" s="1" t="s">
        <v>227</v>
      </c>
      <c r="B193" s="1" t="s">
        <v>256</v>
      </c>
      <c r="C193" s="1" t="s">
        <v>255</v>
      </c>
      <c r="D193" s="1" t="s">
        <v>104</v>
      </c>
      <c r="E193" s="1" t="s">
        <v>84</v>
      </c>
      <c r="F193" s="1" t="s">
        <v>228</v>
      </c>
      <c r="G193" s="1" t="s">
        <v>229</v>
      </c>
      <c r="H193" s="1" t="s">
        <v>56</v>
      </c>
      <c r="I193" s="31"/>
      <c r="J193" s="2">
        <v>0.11</v>
      </c>
      <c r="K193" s="2">
        <f t="shared" si="21"/>
        <v>0.11</v>
      </c>
      <c r="L193" s="2">
        <f t="shared" si="22"/>
        <v>0</v>
      </c>
      <c r="R193" s="7">
        <v>0.11</v>
      </c>
      <c r="S193" s="5">
        <v>114.42749999999999</v>
      </c>
      <c r="AL193" s="5" t="str">
        <f t="shared" si="24"/>
        <v/>
      </c>
      <c r="AN193" s="5" t="str">
        <f t="shared" si="25"/>
        <v/>
      </c>
      <c r="AP193" s="5" t="str">
        <f t="shared" si="26"/>
        <v/>
      </c>
      <c r="AS193" s="5">
        <f t="shared" si="27"/>
        <v>114.42749999999999</v>
      </c>
      <c r="AT193" s="11">
        <f t="shared" si="23"/>
        <v>1.8108604487152534E-3</v>
      </c>
      <c r="AU193" s="5">
        <f t="shared" si="28"/>
        <v>1.8108604487152533</v>
      </c>
    </row>
    <row r="194" spans="1:47" x14ac:dyDescent="0.3">
      <c r="A194" s="1" t="s">
        <v>227</v>
      </c>
      <c r="B194" s="1" t="s">
        <v>256</v>
      </c>
      <c r="C194" s="1" t="s">
        <v>255</v>
      </c>
      <c r="D194" s="1" t="s">
        <v>104</v>
      </c>
      <c r="E194" s="1" t="s">
        <v>58</v>
      </c>
      <c r="F194" s="1" t="s">
        <v>228</v>
      </c>
      <c r="G194" s="1" t="s">
        <v>229</v>
      </c>
      <c r="H194" s="1" t="s">
        <v>56</v>
      </c>
      <c r="I194" s="31"/>
      <c r="J194" s="2">
        <v>39.409999999999997</v>
      </c>
      <c r="K194" s="2">
        <f t="shared" si="21"/>
        <v>39.28</v>
      </c>
      <c r="L194" s="2">
        <f t="shared" si="22"/>
        <v>0</v>
      </c>
      <c r="R194" s="7">
        <v>39.28</v>
      </c>
      <c r="S194" s="5">
        <v>40861.019999999997</v>
      </c>
      <c r="AL194" s="5" t="str">
        <f t="shared" si="24"/>
        <v/>
      </c>
      <c r="AN194" s="5" t="str">
        <f t="shared" si="25"/>
        <v/>
      </c>
      <c r="AP194" s="5" t="str">
        <f t="shared" si="26"/>
        <v/>
      </c>
      <c r="AS194" s="5">
        <f t="shared" si="27"/>
        <v>40861.019999999997</v>
      </c>
      <c r="AT194" s="11">
        <f t="shared" si="23"/>
        <v>0.64664180386850145</v>
      </c>
      <c r="AU194" s="5">
        <f t="shared" si="28"/>
        <v>646.64180386850137</v>
      </c>
    </row>
    <row r="195" spans="1:47" x14ac:dyDescent="0.3">
      <c r="A195" s="1" t="s">
        <v>227</v>
      </c>
      <c r="B195" s="1" t="s">
        <v>256</v>
      </c>
      <c r="C195" s="1" t="s">
        <v>255</v>
      </c>
      <c r="D195" s="1" t="s">
        <v>104</v>
      </c>
      <c r="E195" s="1" t="s">
        <v>57</v>
      </c>
      <c r="F195" s="1" t="s">
        <v>228</v>
      </c>
      <c r="G195" s="1" t="s">
        <v>229</v>
      </c>
      <c r="H195" s="1" t="s">
        <v>56</v>
      </c>
      <c r="I195" s="31"/>
      <c r="J195" s="2">
        <v>39.72</v>
      </c>
      <c r="K195" s="2">
        <f t="shared" ref="K195:K210" si="29">SUM(N195,P195,R195,T195,V195,X195,Z195,AB195,AE195,AG195,AI195)</f>
        <v>15.27</v>
      </c>
      <c r="L195" s="2">
        <f t="shared" ref="L195:L210" si="30">SUM(M195,AD195,AK195,AM195,AO195,AQ195,AR195)</f>
        <v>0</v>
      </c>
      <c r="R195" s="7">
        <v>15.27</v>
      </c>
      <c r="S195" s="5">
        <v>15884.6175</v>
      </c>
      <c r="AL195" s="5" t="str">
        <f t="shared" si="24"/>
        <v/>
      </c>
      <c r="AN195" s="5" t="str">
        <f t="shared" si="25"/>
        <v/>
      </c>
      <c r="AP195" s="5" t="str">
        <f t="shared" si="26"/>
        <v/>
      </c>
      <c r="AS195" s="5">
        <f t="shared" si="27"/>
        <v>15884.6175</v>
      </c>
      <c r="AT195" s="11">
        <f t="shared" ref="AT195:AT208" si="31">(AS195/$AS$221)*100</f>
        <v>0.25138035501710837</v>
      </c>
      <c r="AU195" s="5">
        <f t="shared" si="28"/>
        <v>251.38035501710837</v>
      </c>
    </row>
    <row r="196" spans="1:47" x14ac:dyDescent="0.3">
      <c r="A196" s="1" t="s">
        <v>227</v>
      </c>
      <c r="B196" s="1" t="s">
        <v>256</v>
      </c>
      <c r="C196" s="1" t="s">
        <v>255</v>
      </c>
      <c r="D196" s="1" t="s">
        <v>104</v>
      </c>
      <c r="E196" s="1" t="s">
        <v>64</v>
      </c>
      <c r="F196" s="1" t="s">
        <v>228</v>
      </c>
      <c r="G196" s="1" t="s">
        <v>229</v>
      </c>
      <c r="H196" s="1" t="s">
        <v>56</v>
      </c>
      <c r="I196" s="31"/>
      <c r="J196" s="2">
        <v>39.659999999999997</v>
      </c>
      <c r="K196" s="2">
        <f t="shared" si="29"/>
        <v>39.47</v>
      </c>
      <c r="L196" s="2">
        <f t="shared" si="30"/>
        <v>0</v>
      </c>
      <c r="R196" s="7">
        <v>37.17</v>
      </c>
      <c r="S196" s="5">
        <v>38666.092499999999</v>
      </c>
      <c r="AB196" s="10">
        <v>2.2999999999999998</v>
      </c>
      <c r="AC196" s="5">
        <v>258.40499999999997</v>
      </c>
      <c r="AL196" s="5" t="str">
        <f t="shared" si="24"/>
        <v/>
      </c>
      <c r="AN196" s="5" t="str">
        <f t="shared" si="25"/>
        <v/>
      </c>
      <c r="AP196" s="5" t="str">
        <f t="shared" si="26"/>
        <v/>
      </c>
      <c r="AS196" s="5">
        <f t="shared" si="27"/>
        <v>38924.497499999998</v>
      </c>
      <c r="AT196" s="11">
        <f t="shared" si="31"/>
        <v>0.61599556932438237</v>
      </c>
      <c r="AU196" s="5">
        <f t="shared" si="28"/>
        <v>615.99556932438236</v>
      </c>
    </row>
    <row r="197" spans="1:47" x14ac:dyDescent="0.3">
      <c r="A197" s="1" t="s">
        <v>227</v>
      </c>
      <c r="B197" s="1" t="s">
        <v>256</v>
      </c>
      <c r="C197" s="1" t="s">
        <v>255</v>
      </c>
      <c r="D197" s="1" t="s">
        <v>104</v>
      </c>
      <c r="E197" s="1" t="s">
        <v>59</v>
      </c>
      <c r="F197" s="1" t="s">
        <v>228</v>
      </c>
      <c r="G197" s="1" t="s">
        <v>229</v>
      </c>
      <c r="H197" s="1" t="s">
        <v>56</v>
      </c>
      <c r="I197" s="31"/>
      <c r="J197" s="2">
        <v>39.799999999999997</v>
      </c>
      <c r="K197" s="2">
        <f t="shared" si="29"/>
        <v>39.799999999999997</v>
      </c>
      <c r="L197" s="2">
        <f t="shared" si="30"/>
        <v>0</v>
      </c>
      <c r="R197" s="7">
        <v>39.79</v>
      </c>
      <c r="S197" s="5">
        <v>41391.547499999993</v>
      </c>
      <c r="AB197" s="10">
        <v>0.01</v>
      </c>
      <c r="AC197" s="5">
        <v>1.1234999999999999</v>
      </c>
      <c r="AL197" s="5" t="str">
        <f t="shared" si="24"/>
        <v/>
      </c>
      <c r="AN197" s="5" t="str">
        <f t="shared" si="25"/>
        <v/>
      </c>
      <c r="AP197" s="5" t="str">
        <f t="shared" si="26"/>
        <v/>
      </c>
      <c r="AS197" s="5">
        <f t="shared" si="27"/>
        <v>41392.670999999995</v>
      </c>
      <c r="AT197" s="11">
        <f t="shared" si="31"/>
        <v>0.65505539123534862</v>
      </c>
      <c r="AU197" s="5">
        <f t="shared" si="28"/>
        <v>655.05539123534857</v>
      </c>
    </row>
    <row r="198" spans="1:47" x14ac:dyDescent="0.3">
      <c r="A198" s="1" t="s">
        <v>230</v>
      </c>
      <c r="B198" s="1" t="s">
        <v>256</v>
      </c>
      <c r="C198" s="1" t="s">
        <v>255</v>
      </c>
      <c r="D198" s="1" t="s">
        <v>104</v>
      </c>
      <c r="E198" s="1" t="s">
        <v>83</v>
      </c>
      <c r="F198" s="1" t="s">
        <v>228</v>
      </c>
      <c r="G198" s="1" t="s">
        <v>229</v>
      </c>
      <c r="H198" s="1" t="s">
        <v>56</v>
      </c>
      <c r="I198" s="31"/>
      <c r="J198" s="2">
        <v>0.82</v>
      </c>
      <c r="K198" s="2">
        <f t="shared" si="29"/>
        <v>0.2</v>
      </c>
      <c r="L198" s="2">
        <f t="shared" si="30"/>
        <v>0</v>
      </c>
      <c r="R198" s="7">
        <v>0.2</v>
      </c>
      <c r="S198" s="5">
        <v>208.05</v>
      </c>
      <c r="AL198" s="5" t="str">
        <f t="shared" si="24"/>
        <v/>
      </c>
      <c r="AN198" s="5" t="str">
        <f t="shared" si="25"/>
        <v/>
      </c>
      <c r="AP198" s="5" t="str">
        <f t="shared" si="26"/>
        <v/>
      </c>
      <c r="AS198" s="5">
        <f t="shared" si="27"/>
        <v>208.05</v>
      </c>
      <c r="AT198" s="11">
        <f t="shared" si="31"/>
        <v>3.2924735431186427E-3</v>
      </c>
      <c r="AU198" s="5">
        <f t="shared" si="28"/>
        <v>3.2924735431186427</v>
      </c>
    </row>
    <row r="199" spans="1:47" x14ac:dyDescent="0.3">
      <c r="A199" s="1" t="s">
        <v>230</v>
      </c>
      <c r="B199" s="1" t="s">
        <v>256</v>
      </c>
      <c r="C199" s="1" t="s">
        <v>255</v>
      </c>
      <c r="D199" s="1" t="s">
        <v>104</v>
      </c>
      <c r="E199" s="1" t="s">
        <v>53</v>
      </c>
      <c r="F199" s="1" t="s">
        <v>228</v>
      </c>
      <c r="G199" s="1" t="s">
        <v>229</v>
      </c>
      <c r="H199" s="1" t="s">
        <v>56</v>
      </c>
      <c r="I199" s="31"/>
      <c r="J199" s="2">
        <v>39.53</v>
      </c>
      <c r="K199" s="2">
        <f t="shared" si="29"/>
        <v>0.37</v>
      </c>
      <c r="L199" s="2">
        <f t="shared" si="30"/>
        <v>0</v>
      </c>
      <c r="R199" s="7">
        <v>0.05</v>
      </c>
      <c r="S199" s="5">
        <v>52.012500000000003</v>
      </c>
      <c r="Z199" s="9">
        <v>0.03</v>
      </c>
      <c r="AA199" s="5">
        <v>3.7448999999999999</v>
      </c>
      <c r="AB199" s="10">
        <v>0.28999999999999998</v>
      </c>
      <c r="AC199" s="5">
        <v>32.581499999999998</v>
      </c>
      <c r="AL199" s="5" t="str">
        <f t="shared" si="24"/>
        <v/>
      </c>
      <c r="AN199" s="5" t="str">
        <f t="shared" si="25"/>
        <v/>
      </c>
      <c r="AP199" s="5" t="str">
        <f t="shared" si="26"/>
        <v/>
      </c>
      <c r="AS199" s="5">
        <f t="shared" si="27"/>
        <v>88.338899999999995</v>
      </c>
      <c r="AT199" s="11">
        <f t="shared" si="31"/>
        <v>1.3979980345022998E-3</v>
      </c>
      <c r="AU199" s="5">
        <f t="shared" si="28"/>
        <v>1.3979980345022998</v>
      </c>
    </row>
    <row r="200" spans="1:47" x14ac:dyDescent="0.3">
      <c r="A200" s="1" t="s">
        <v>230</v>
      </c>
      <c r="B200" s="1" t="s">
        <v>256</v>
      </c>
      <c r="C200" s="1" t="s">
        <v>255</v>
      </c>
      <c r="D200" s="1" t="s">
        <v>104</v>
      </c>
      <c r="E200" s="1" t="s">
        <v>84</v>
      </c>
      <c r="F200" s="1" t="s">
        <v>228</v>
      </c>
      <c r="G200" s="1" t="s">
        <v>229</v>
      </c>
      <c r="H200" s="1" t="s">
        <v>56</v>
      </c>
      <c r="I200" s="31"/>
      <c r="J200" s="2">
        <v>19.29</v>
      </c>
      <c r="K200" s="2">
        <f t="shared" si="29"/>
        <v>17.88</v>
      </c>
      <c r="L200" s="2">
        <f t="shared" si="30"/>
        <v>0</v>
      </c>
      <c r="R200" s="7">
        <v>8.5399999999999991</v>
      </c>
      <c r="S200" s="5">
        <v>8883.7349999999988</v>
      </c>
      <c r="Z200" s="9">
        <v>5.72</v>
      </c>
      <c r="AA200" s="5">
        <v>714.02760000000001</v>
      </c>
      <c r="AB200" s="10">
        <v>3.62</v>
      </c>
      <c r="AC200" s="5">
        <v>406.70700000000011</v>
      </c>
      <c r="AL200" s="5" t="str">
        <f t="shared" si="24"/>
        <v/>
      </c>
      <c r="AN200" s="5" t="str">
        <f t="shared" si="25"/>
        <v/>
      </c>
      <c r="AP200" s="5" t="str">
        <f t="shared" si="26"/>
        <v/>
      </c>
      <c r="AS200" s="5">
        <f t="shared" si="27"/>
        <v>10004.469599999999</v>
      </c>
      <c r="AT200" s="11">
        <f t="shared" si="31"/>
        <v>0.15832468863703314</v>
      </c>
      <c r="AU200" s="5">
        <f t="shared" si="28"/>
        <v>158.32468863703315</v>
      </c>
    </row>
    <row r="201" spans="1:47" x14ac:dyDescent="0.3">
      <c r="A201" s="1" t="s">
        <v>230</v>
      </c>
      <c r="B201" s="1" t="s">
        <v>256</v>
      </c>
      <c r="C201" s="1" t="s">
        <v>255</v>
      </c>
      <c r="D201" s="1" t="s">
        <v>104</v>
      </c>
      <c r="E201" s="1" t="s">
        <v>58</v>
      </c>
      <c r="F201" s="1" t="s">
        <v>228</v>
      </c>
      <c r="G201" s="1" t="s">
        <v>229</v>
      </c>
      <c r="H201" s="1" t="s">
        <v>56</v>
      </c>
      <c r="I201" s="31"/>
      <c r="J201" s="2">
        <v>0.2</v>
      </c>
      <c r="K201" s="2">
        <f t="shared" si="29"/>
        <v>0.2</v>
      </c>
      <c r="L201" s="2">
        <f t="shared" si="30"/>
        <v>0</v>
      </c>
      <c r="R201" s="7">
        <v>0.2</v>
      </c>
      <c r="S201" s="5">
        <v>208.05</v>
      </c>
      <c r="AL201" s="5" t="str">
        <f t="shared" si="24"/>
        <v/>
      </c>
      <c r="AN201" s="5" t="str">
        <f t="shared" si="25"/>
        <v/>
      </c>
      <c r="AP201" s="5" t="str">
        <f t="shared" si="26"/>
        <v/>
      </c>
      <c r="AS201" s="5">
        <f t="shared" si="27"/>
        <v>208.05</v>
      </c>
      <c r="AT201" s="11">
        <f t="shared" si="31"/>
        <v>3.2924735431186427E-3</v>
      </c>
      <c r="AU201" s="5">
        <f t="shared" si="28"/>
        <v>3.2924735431186427</v>
      </c>
    </row>
    <row r="202" spans="1:47" x14ac:dyDescent="0.3">
      <c r="A202" s="1" t="s">
        <v>230</v>
      </c>
      <c r="B202" s="1" t="s">
        <v>256</v>
      </c>
      <c r="C202" s="1" t="s">
        <v>255</v>
      </c>
      <c r="D202" s="1" t="s">
        <v>104</v>
      </c>
      <c r="E202" s="1" t="s">
        <v>59</v>
      </c>
      <c r="F202" s="1" t="s">
        <v>228</v>
      </c>
      <c r="G202" s="1" t="s">
        <v>229</v>
      </c>
      <c r="H202" s="1" t="s">
        <v>56</v>
      </c>
      <c r="I202" s="31"/>
      <c r="J202" s="2">
        <v>0.13</v>
      </c>
      <c r="K202" s="2">
        <f t="shared" si="29"/>
        <v>0.13</v>
      </c>
      <c r="L202" s="2">
        <f t="shared" si="30"/>
        <v>0</v>
      </c>
      <c r="R202" s="7">
        <v>0.13</v>
      </c>
      <c r="S202" s="5">
        <v>135.23249999999999</v>
      </c>
      <c r="AL202" s="5" t="str">
        <f t="shared" si="24"/>
        <v/>
      </c>
      <c r="AN202" s="5" t="str">
        <f t="shared" si="25"/>
        <v/>
      </c>
      <c r="AP202" s="5" t="str">
        <f t="shared" si="26"/>
        <v/>
      </c>
      <c r="AS202" s="5">
        <f t="shared" si="27"/>
        <v>135.23249999999999</v>
      </c>
      <c r="AT202" s="11">
        <f t="shared" si="31"/>
        <v>2.1401078030271175E-3</v>
      </c>
      <c r="AU202" s="5">
        <f t="shared" si="28"/>
        <v>2.1401078030271177</v>
      </c>
    </row>
    <row r="203" spans="1:47" x14ac:dyDescent="0.3">
      <c r="A203" s="1" t="s">
        <v>230</v>
      </c>
      <c r="B203" s="1" t="s">
        <v>256</v>
      </c>
      <c r="C203" s="1" t="s">
        <v>255</v>
      </c>
      <c r="D203" s="1" t="s">
        <v>104</v>
      </c>
      <c r="E203" s="1" t="s">
        <v>76</v>
      </c>
      <c r="F203" s="1" t="s">
        <v>228</v>
      </c>
      <c r="G203" s="1" t="s">
        <v>229</v>
      </c>
      <c r="H203" s="1" t="s">
        <v>56</v>
      </c>
      <c r="I203" s="31"/>
      <c r="J203" s="2">
        <v>6.54</v>
      </c>
      <c r="K203" s="2">
        <f t="shared" si="29"/>
        <v>5.36</v>
      </c>
      <c r="L203" s="2">
        <f t="shared" si="30"/>
        <v>0</v>
      </c>
      <c r="R203" s="7">
        <v>5.36</v>
      </c>
      <c r="S203" s="5">
        <v>5575.7400000000007</v>
      </c>
      <c r="AL203" s="5" t="str">
        <f t="shared" si="24"/>
        <v/>
      </c>
      <c r="AN203" s="5" t="str">
        <f t="shared" si="25"/>
        <v/>
      </c>
      <c r="AP203" s="5" t="str">
        <f t="shared" si="26"/>
        <v/>
      </c>
      <c r="AS203" s="5">
        <f t="shared" si="27"/>
        <v>5575.7400000000007</v>
      </c>
      <c r="AT203" s="11">
        <f t="shared" si="31"/>
        <v>8.823829095557964E-2</v>
      </c>
      <c r="AU203" s="5">
        <f t="shared" si="28"/>
        <v>88.238290955579643</v>
      </c>
    </row>
    <row r="204" spans="1:47" x14ac:dyDescent="0.3">
      <c r="A204" s="1" t="s">
        <v>230</v>
      </c>
      <c r="B204" s="1" t="s">
        <v>256</v>
      </c>
      <c r="C204" s="1" t="s">
        <v>255</v>
      </c>
      <c r="D204" s="1" t="s">
        <v>104</v>
      </c>
      <c r="E204" s="1" t="s">
        <v>89</v>
      </c>
      <c r="F204" s="1" t="s">
        <v>228</v>
      </c>
      <c r="G204" s="1" t="s">
        <v>229</v>
      </c>
      <c r="H204" s="1" t="s">
        <v>56</v>
      </c>
      <c r="I204" s="31"/>
      <c r="J204" s="2">
        <v>31.25</v>
      </c>
      <c r="K204" s="2">
        <f t="shared" si="29"/>
        <v>9.92</v>
      </c>
      <c r="L204" s="2">
        <f t="shared" si="30"/>
        <v>0</v>
      </c>
      <c r="R204" s="7">
        <v>9.92</v>
      </c>
      <c r="S204" s="5">
        <v>10319.280000000001</v>
      </c>
      <c r="AL204" s="5" t="str">
        <f t="shared" si="24"/>
        <v/>
      </c>
      <c r="AN204" s="5" t="str">
        <f t="shared" si="25"/>
        <v/>
      </c>
      <c r="AP204" s="5" t="str">
        <f t="shared" si="26"/>
        <v/>
      </c>
      <c r="AS204" s="5">
        <f t="shared" si="27"/>
        <v>10319.280000000001</v>
      </c>
      <c r="AT204" s="11">
        <f t="shared" si="31"/>
        <v>0.16330668773868467</v>
      </c>
      <c r="AU204" s="5">
        <f t="shared" si="28"/>
        <v>163.30668773868467</v>
      </c>
    </row>
    <row r="205" spans="1:47" x14ac:dyDescent="0.3">
      <c r="A205" s="1" t="s">
        <v>231</v>
      </c>
      <c r="B205" s="1" t="s">
        <v>232</v>
      </c>
      <c r="C205" s="1" t="s">
        <v>155</v>
      </c>
      <c r="D205" s="1" t="s">
        <v>81</v>
      </c>
      <c r="E205" s="1" t="s">
        <v>73</v>
      </c>
      <c r="F205" s="1" t="s">
        <v>233</v>
      </c>
      <c r="G205" s="1" t="s">
        <v>55</v>
      </c>
      <c r="H205" s="1" t="s">
        <v>234</v>
      </c>
      <c r="I205" s="2">
        <v>160.986967166</v>
      </c>
      <c r="J205" s="2">
        <v>38.14</v>
      </c>
      <c r="K205" s="2">
        <f t="shared" si="29"/>
        <v>5.49</v>
      </c>
      <c r="L205" s="2">
        <f t="shared" si="30"/>
        <v>0</v>
      </c>
      <c r="R205" s="7">
        <v>5.49</v>
      </c>
      <c r="S205" s="5">
        <v>5710.9724999999999</v>
      </c>
      <c r="AL205" s="5" t="str">
        <f t="shared" si="24"/>
        <v/>
      </c>
      <c r="AN205" s="5" t="str">
        <f t="shared" si="25"/>
        <v/>
      </c>
      <c r="AP205" s="5" t="str">
        <f t="shared" si="26"/>
        <v/>
      </c>
      <c r="AS205" s="5">
        <f t="shared" si="27"/>
        <v>5710.9724999999999</v>
      </c>
      <c r="AT205" s="11">
        <f t="shared" si="31"/>
        <v>9.0378398758606746E-2</v>
      </c>
      <c r="AU205" s="5">
        <f t="shared" si="28"/>
        <v>90.378398758606735</v>
      </c>
    </row>
    <row r="206" spans="1:47" x14ac:dyDescent="0.3">
      <c r="A206" s="1">
        <v>100</v>
      </c>
      <c r="B206" s="1" t="s">
        <v>253</v>
      </c>
      <c r="C206" s="1" t="s">
        <v>259</v>
      </c>
      <c r="D206" s="1" t="s">
        <v>104</v>
      </c>
      <c r="K206" s="2">
        <f t="shared" si="29"/>
        <v>170.24</v>
      </c>
      <c r="L206" s="2">
        <f t="shared" si="30"/>
        <v>2.38</v>
      </c>
      <c r="P206" s="6">
        <v>5.17</v>
      </c>
      <c r="Q206" s="5">
        <v>8732.1299999999992</v>
      </c>
      <c r="R206" s="7">
        <v>103.34</v>
      </c>
      <c r="S206" s="5">
        <v>107499.44</v>
      </c>
      <c r="T206" s="8">
        <v>22.16</v>
      </c>
      <c r="U206" s="5">
        <v>6915.58</v>
      </c>
      <c r="V206" s="2">
        <v>25.23</v>
      </c>
      <c r="W206" s="5">
        <v>8396.5439999999999</v>
      </c>
      <c r="Z206" s="9">
        <v>4.59</v>
      </c>
      <c r="AA206" s="5">
        <v>572.97</v>
      </c>
      <c r="AB206" s="10">
        <v>9.66</v>
      </c>
      <c r="AC206" s="5">
        <v>1085.3</v>
      </c>
      <c r="AE206" s="2">
        <v>0.09</v>
      </c>
      <c r="AF206" s="5">
        <v>10.11</v>
      </c>
      <c r="AK206" s="3">
        <v>0.03</v>
      </c>
      <c r="AL206" s="5">
        <v>93.38</v>
      </c>
      <c r="AM206" s="3">
        <v>0.83</v>
      </c>
      <c r="AN206" s="5">
        <v>4306.04</v>
      </c>
      <c r="AQ206" s="2">
        <v>1.52</v>
      </c>
      <c r="AS206" s="5">
        <f t="shared" si="27"/>
        <v>133212.07399999999</v>
      </c>
      <c r="AT206" s="11">
        <f t="shared" si="31"/>
        <v>2.108133762407896</v>
      </c>
      <c r="AU206" s="5">
        <f t="shared" si="28"/>
        <v>2108.133762407896</v>
      </c>
    </row>
    <row r="207" spans="1:47" x14ac:dyDescent="0.3">
      <c r="B207" s="29" t="s">
        <v>247</v>
      </c>
      <c r="K207" s="2">
        <f t="shared" si="29"/>
        <v>0</v>
      </c>
      <c r="L207" s="2">
        <f t="shared" si="30"/>
        <v>0</v>
      </c>
      <c r="AS207" s="5">
        <f t="shared" si="27"/>
        <v>0</v>
      </c>
      <c r="AT207" s="11">
        <f t="shared" si="31"/>
        <v>0</v>
      </c>
      <c r="AU207" s="5">
        <f t="shared" si="28"/>
        <v>0</v>
      </c>
    </row>
    <row r="208" spans="1:47" x14ac:dyDescent="0.3">
      <c r="B208" s="1" t="s">
        <v>245</v>
      </c>
      <c r="C208" s="1" t="s">
        <v>251</v>
      </c>
      <c r="D208" s="1" t="s">
        <v>252</v>
      </c>
      <c r="J208" s="2">
        <v>4.07</v>
      </c>
      <c r="K208" s="2">
        <f t="shared" si="29"/>
        <v>6.32</v>
      </c>
      <c r="L208" s="2">
        <f t="shared" si="30"/>
        <v>0</v>
      </c>
      <c r="AG208" s="9">
        <v>6.32</v>
      </c>
      <c r="AH208" s="5">
        <v>8539.58</v>
      </c>
      <c r="AL208" s="5" t="str">
        <f>IF(AK208&gt;0,AK208*$AL$1,"")</f>
        <v/>
      </c>
      <c r="AN208" s="5" t="str">
        <f>IF(AM208&gt;0,AM208*$AN$1,"")</f>
        <v/>
      </c>
      <c r="AP208" s="5" t="str">
        <f>IF(AO208&gt;0,AO208*$AP$1,"")</f>
        <v/>
      </c>
      <c r="AS208" s="5">
        <f>SUM(O208,Q208,S208,U208,W208,Y208,AA208,AC208,AF208,AH208,AJ208)</f>
        <v>8539.58</v>
      </c>
      <c r="AT208" s="11">
        <f t="shared" si="31"/>
        <v>0.13514223128740735</v>
      </c>
      <c r="AU208" s="5">
        <f>(AT208/100)*$AU$1</f>
        <v>135.14223128740736</v>
      </c>
    </row>
    <row r="209" spans="1:47" x14ac:dyDescent="0.3">
      <c r="B209" s="29" t="s">
        <v>249</v>
      </c>
      <c r="K209" s="2">
        <f t="shared" si="29"/>
        <v>0</v>
      </c>
      <c r="L209" s="2">
        <f t="shared" si="30"/>
        <v>0</v>
      </c>
    </row>
    <row r="210" spans="1:47" x14ac:dyDescent="0.3">
      <c r="B210" s="1" t="s">
        <v>242</v>
      </c>
      <c r="C210" s="1" t="s">
        <v>258</v>
      </c>
      <c r="D210" s="1" t="s">
        <v>70</v>
      </c>
      <c r="J210" s="2">
        <v>5.29</v>
      </c>
      <c r="K210" s="2">
        <f t="shared" si="29"/>
        <v>49.44</v>
      </c>
      <c r="L210" s="2">
        <f t="shared" si="30"/>
        <v>0</v>
      </c>
      <c r="AG210" s="9">
        <v>49.44</v>
      </c>
      <c r="AH210" s="5">
        <v>66803.33</v>
      </c>
      <c r="AL210" s="5" t="str">
        <f t="shared" ref="AL210" si="32">IF(AK210&gt;0,AK210*$AL$1,"")</f>
        <v/>
      </c>
      <c r="AN210" s="5" t="str">
        <f t="shared" ref="AN210" si="33">IF(AM210&gt;0,AM210*$AN$1,"")</f>
        <v/>
      </c>
      <c r="AP210" s="5" t="str">
        <f t="shared" ref="AP210" si="34">IF(AO210&gt;0,AO210*$AP$1,"")</f>
        <v/>
      </c>
      <c r="AS210" s="5">
        <f t="shared" ref="AS210" si="35">SUM(O210,Q210,S210,U210,W210,Y210,AA210,AC210,AF210,AH210,AJ210)</f>
        <v>66803.33</v>
      </c>
      <c r="AT210" s="11">
        <f>(AS210/$AS$221)*100</f>
        <v>1.0571891209671902</v>
      </c>
      <c r="AU210" s="5">
        <f t="shared" ref="AU210" si="36">(AT210/100)*$AU$1</f>
        <v>1057.1891209671901</v>
      </c>
    </row>
    <row r="211" spans="1:47" x14ac:dyDescent="0.3">
      <c r="B211" s="1" t="s">
        <v>243</v>
      </c>
      <c r="C211" s="1" t="s">
        <v>258</v>
      </c>
      <c r="D211" s="1" t="s">
        <v>70</v>
      </c>
      <c r="J211" s="2">
        <v>2.79</v>
      </c>
      <c r="K211" s="2">
        <f t="shared" ref="K211:K218" si="37">SUM(N211,P211,R211,T211,V211,X211,Z211,AB211,AE211,AG211,AI211)</f>
        <v>37.520000000000003</v>
      </c>
      <c r="L211" s="2">
        <f t="shared" ref="L211:L218" si="38">SUM(M211,AD211,AK211,AM211,AO211,AQ211,AR211)</f>
        <v>0</v>
      </c>
      <c r="AG211" s="9">
        <v>37.520000000000003</v>
      </c>
      <c r="AH211" s="5">
        <v>50697.02</v>
      </c>
      <c r="AL211" s="5" t="str">
        <f t="shared" ref="AL211:AL212" si="39">IF(AK211&gt;0,AK211*$AL$1,"")</f>
        <v/>
      </c>
      <c r="AN211" s="5" t="str">
        <f t="shared" ref="AN211:AN212" si="40">IF(AM211&gt;0,AM211*$AN$1,"")</f>
        <v/>
      </c>
      <c r="AP211" s="5" t="str">
        <f t="shared" ref="AP211:AP212" si="41">IF(AO211&gt;0,AO211*$AP$1,"")</f>
        <v/>
      </c>
      <c r="AS211" s="5">
        <f t="shared" ref="AS211:AS212" si="42">SUM(O211,Q211,S211,U211,W211,Y211,AA211,AC211,AF211,AH211,AJ211)</f>
        <v>50697.02</v>
      </c>
      <c r="AT211" s="11">
        <f>(AS211/$AS$221)*100</f>
        <v>0.80230039444824164</v>
      </c>
      <c r="AU211" s="5">
        <f t="shared" ref="AU211:AU212" si="43">(AT211/100)*$AU$1</f>
        <v>802.30039444824172</v>
      </c>
    </row>
    <row r="212" spans="1:47" x14ac:dyDescent="0.3">
      <c r="B212" s="1" t="s">
        <v>244</v>
      </c>
      <c r="C212" s="1" t="s">
        <v>258</v>
      </c>
      <c r="D212" s="1" t="s">
        <v>70</v>
      </c>
      <c r="J212" s="2">
        <v>0.61</v>
      </c>
      <c r="K212" s="2">
        <f t="shared" si="37"/>
        <v>2.84</v>
      </c>
      <c r="L212" s="2">
        <f t="shared" si="38"/>
        <v>0</v>
      </c>
      <c r="AG212" s="9">
        <v>2.84</v>
      </c>
      <c r="AH212" s="5">
        <v>3837.41</v>
      </c>
      <c r="AL212" s="5" t="str">
        <f t="shared" si="39"/>
        <v/>
      </c>
      <c r="AN212" s="5" t="str">
        <f t="shared" si="40"/>
        <v/>
      </c>
      <c r="AP212" s="5" t="str">
        <f t="shared" si="41"/>
        <v/>
      </c>
      <c r="AS212" s="5">
        <f t="shared" si="42"/>
        <v>3837.41</v>
      </c>
      <c r="AT212" s="11">
        <f>(AS212/$AS$221)*100</f>
        <v>6.0728531117995241E-2</v>
      </c>
      <c r="AU212" s="5">
        <f t="shared" si="43"/>
        <v>60.728531117995239</v>
      </c>
    </row>
    <row r="213" spans="1:47" x14ac:dyDescent="0.3">
      <c r="B213" s="29" t="s">
        <v>248</v>
      </c>
      <c r="K213" s="2">
        <f t="shared" si="37"/>
        <v>0</v>
      </c>
      <c r="L213" s="2">
        <f t="shared" si="38"/>
        <v>0</v>
      </c>
    </row>
    <row r="214" spans="1:47" x14ac:dyDescent="0.3">
      <c r="B214" s="1" t="s">
        <v>235</v>
      </c>
      <c r="C214" s="1" t="s">
        <v>257</v>
      </c>
      <c r="D214" s="1" t="s">
        <v>104</v>
      </c>
      <c r="J214" s="2">
        <v>0.56000000000000005</v>
      </c>
      <c r="K214" s="2">
        <f t="shared" si="37"/>
        <v>1.43</v>
      </c>
      <c r="L214" s="2">
        <f t="shared" si="38"/>
        <v>0</v>
      </c>
      <c r="AG214" s="9">
        <v>1.43</v>
      </c>
      <c r="AH214" s="5">
        <v>1932.22</v>
      </c>
      <c r="AL214" s="5" t="str">
        <f t="shared" si="24"/>
        <v/>
      </c>
      <c r="AN214" s="5" t="str">
        <f t="shared" si="25"/>
        <v/>
      </c>
      <c r="AP214" s="5" t="str">
        <f t="shared" si="26"/>
        <v/>
      </c>
      <c r="AS214" s="5">
        <f t="shared" si="27"/>
        <v>1932.22</v>
      </c>
      <c r="AT214" s="11">
        <f t="shared" ref="AT214:AT220" si="44">(AS214/$AS$221)*100</f>
        <v>3.0578145779787087E-2</v>
      </c>
      <c r="AU214" s="5">
        <f t="shared" si="28"/>
        <v>30.578145779787089</v>
      </c>
    </row>
    <row r="215" spans="1:47" x14ac:dyDescent="0.3">
      <c r="B215" s="1" t="s">
        <v>236</v>
      </c>
      <c r="C215" s="1" t="s">
        <v>257</v>
      </c>
      <c r="D215" s="1" t="s">
        <v>104</v>
      </c>
      <c r="J215" s="2">
        <v>0.31</v>
      </c>
      <c r="K215" s="2">
        <f t="shared" si="37"/>
        <v>17.149999999999999</v>
      </c>
      <c r="L215" s="2">
        <f t="shared" si="38"/>
        <v>0</v>
      </c>
      <c r="AG215" s="9">
        <v>17.149999999999999</v>
      </c>
      <c r="AH215" s="5">
        <v>23528.9</v>
      </c>
      <c r="AL215" s="5" t="str">
        <f t="shared" si="24"/>
        <v/>
      </c>
      <c r="AN215" s="5" t="str">
        <f t="shared" si="25"/>
        <v/>
      </c>
      <c r="AP215" s="5" t="str">
        <f t="shared" si="26"/>
        <v/>
      </c>
      <c r="AS215" s="5">
        <f t="shared" si="27"/>
        <v>23528.9</v>
      </c>
      <c r="AT215" s="11">
        <f t="shared" si="44"/>
        <v>0.37235414923664617</v>
      </c>
      <c r="AU215" s="5">
        <f t="shared" si="28"/>
        <v>372.35414923664615</v>
      </c>
    </row>
    <row r="216" spans="1:47" x14ac:dyDescent="0.3">
      <c r="B216" s="1" t="s">
        <v>237</v>
      </c>
      <c r="C216" s="1" t="s">
        <v>257</v>
      </c>
      <c r="D216" s="1" t="s">
        <v>104</v>
      </c>
      <c r="J216" s="2">
        <v>0.02</v>
      </c>
      <c r="K216" s="2">
        <f t="shared" si="37"/>
        <v>1.04</v>
      </c>
      <c r="L216" s="2">
        <f t="shared" si="38"/>
        <v>0</v>
      </c>
      <c r="AG216" s="9">
        <v>1.04</v>
      </c>
      <c r="AH216" s="5">
        <v>1405.25</v>
      </c>
      <c r="AL216" s="5" t="str">
        <f t="shared" si="24"/>
        <v/>
      </c>
      <c r="AN216" s="5" t="str">
        <f t="shared" si="25"/>
        <v/>
      </c>
      <c r="AP216" s="5" t="str">
        <f t="shared" si="26"/>
        <v/>
      </c>
      <c r="AS216" s="5">
        <f t="shared" si="27"/>
        <v>1405.25</v>
      </c>
      <c r="AT216" s="11">
        <f t="shared" si="44"/>
        <v>2.223863708948557E-2</v>
      </c>
      <c r="AU216" s="5">
        <f t="shared" si="28"/>
        <v>22.238637089485572</v>
      </c>
    </row>
    <row r="217" spans="1:47" x14ac:dyDescent="0.3">
      <c r="B217" s="1" t="s">
        <v>238</v>
      </c>
      <c r="C217" s="1" t="s">
        <v>257</v>
      </c>
      <c r="D217" s="1" t="s">
        <v>104</v>
      </c>
      <c r="J217" s="2">
        <v>0.99</v>
      </c>
      <c r="K217" s="2">
        <f t="shared" si="37"/>
        <v>21.28</v>
      </c>
      <c r="L217" s="2">
        <f t="shared" si="38"/>
        <v>0</v>
      </c>
      <c r="AG217" s="9">
        <v>21.28</v>
      </c>
      <c r="AH217" s="5">
        <v>28863.88</v>
      </c>
      <c r="AL217" s="5" t="str">
        <f t="shared" ref="AL217:AL218" si="45">IF(AK217&gt;0,AK217*$AL$1,"")</f>
        <v/>
      </c>
      <c r="AN217" s="5" t="str">
        <f t="shared" ref="AN217:AN218" si="46">IF(AM217&gt;0,AM217*$AN$1,"")</f>
        <v/>
      </c>
      <c r="AP217" s="5" t="str">
        <f t="shared" ref="AP217:AP218" si="47">IF(AO217&gt;0,AO217*$AP$1,"")</f>
        <v/>
      </c>
      <c r="AS217" s="5">
        <f t="shared" ref="AS217:AS218" si="48">SUM(O217,Q217,S217,U217,W217,Y217,AA217,AC217,AF217,AH217,AJ217)</f>
        <v>28863.88</v>
      </c>
      <c r="AT217" s="11">
        <f t="shared" si="44"/>
        <v>0.45678231796083313</v>
      </c>
      <c r="AU217" s="5">
        <f t="shared" ref="AU217:AU218" si="49">(AT217/100)*$AU$1</f>
        <v>456.7823179608331</v>
      </c>
    </row>
    <row r="218" spans="1:47" x14ac:dyDescent="0.3">
      <c r="B218" s="1" t="s">
        <v>239</v>
      </c>
      <c r="C218" s="1" t="s">
        <v>257</v>
      </c>
      <c r="D218" s="1" t="s">
        <v>104</v>
      </c>
      <c r="J218" s="2">
        <v>0.68</v>
      </c>
      <c r="K218" s="2">
        <f t="shared" si="37"/>
        <v>32.21</v>
      </c>
      <c r="L218" s="2">
        <f t="shared" si="38"/>
        <v>0</v>
      </c>
      <c r="AG218" s="9">
        <v>32.21</v>
      </c>
      <c r="AH218" s="5">
        <v>43522.15</v>
      </c>
      <c r="AL218" s="5" t="str">
        <f t="shared" si="45"/>
        <v/>
      </c>
      <c r="AN218" s="5" t="str">
        <f t="shared" si="46"/>
        <v/>
      </c>
      <c r="AP218" s="5" t="str">
        <f t="shared" si="47"/>
        <v/>
      </c>
      <c r="AS218" s="5">
        <f t="shared" si="48"/>
        <v>43522.15</v>
      </c>
      <c r="AT218" s="11">
        <f t="shared" si="44"/>
        <v>0.68875523871492939</v>
      </c>
      <c r="AU218" s="5">
        <f t="shared" si="49"/>
        <v>688.75523871492931</v>
      </c>
    </row>
    <row r="219" spans="1:47" x14ac:dyDescent="0.3">
      <c r="B219" s="1" t="s">
        <v>240</v>
      </c>
      <c r="C219" s="1" t="s">
        <v>257</v>
      </c>
      <c r="D219" s="1" t="s">
        <v>104</v>
      </c>
      <c r="J219" s="2">
        <v>0.91</v>
      </c>
      <c r="K219" s="2">
        <f t="shared" ref="K219:K220" si="50">SUM(N219,P219,R219,T219,V219,X219,Z219,AB219,AE219,AG219,AI219)</f>
        <v>15.2</v>
      </c>
      <c r="L219" s="2">
        <f t="shared" ref="L219:L220" si="51">SUM(M219,AD219,AK219,AM219,AO219,AQ219,AR219)</f>
        <v>0</v>
      </c>
      <c r="AG219" s="9">
        <v>15.2</v>
      </c>
      <c r="AH219" s="5">
        <v>19060.93</v>
      </c>
      <c r="AL219" s="5" t="str">
        <f t="shared" ref="AL219:AL220" si="52">IF(AK219&gt;0,AK219*$AL$1,"")</f>
        <v/>
      </c>
      <c r="AN219" s="5" t="str">
        <f t="shared" ref="AN219:AN220" si="53">IF(AM219&gt;0,AM219*$AN$1,"")</f>
        <v/>
      </c>
      <c r="AP219" s="5" t="str">
        <f t="shared" ref="AP219:AP220" si="54">IF(AO219&gt;0,AO219*$AP$1,"")</f>
        <v/>
      </c>
      <c r="AS219" s="5">
        <f t="shared" ref="AS219:AS220" si="55">SUM(O219,Q219,S219,U219,W219,Y219,AA219,AC219,AF219,AH219,AJ219)</f>
        <v>19060.93</v>
      </c>
      <c r="AT219" s="11">
        <f t="shared" si="44"/>
        <v>0.3016467567038521</v>
      </c>
      <c r="AU219" s="5">
        <f t="shared" ref="AU219:AU220" si="56">(AT219/100)*$AU$1</f>
        <v>301.64675670385208</v>
      </c>
    </row>
    <row r="220" spans="1:47" ht="15" thickBot="1" x14ac:dyDescent="0.35">
      <c r="B220" s="1" t="s">
        <v>241</v>
      </c>
      <c r="C220" s="1" t="s">
        <v>257</v>
      </c>
      <c r="D220" s="1" t="s">
        <v>104</v>
      </c>
      <c r="J220" s="2">
        <v>0.92</v>
      </c>
      <c r="K220" s="2">
        <f t="shared" si="50"/>
        <v>1.51</v>
      </c>
      <c r="L220" s="2">
        <f t="shared" si="51"/>
        <v>0</v>
      </c>
      <c r="AG220" s="9">
        <v>1.51</v>
      </c>
      <c r="AH220" s="5">
        <v>2040.31</v>
      </c>
      <c r="AL220" s="5" t="str">
        <f t="shared" si="52"/>
        <v/>
      </c>
      <c r="AN220" s="5" t="str">
        <f t="shared" si="53"/>
        <v/>
      </c>
      <c r="AP220" s="5" t="str">
        <f t="shared" si="54"/>
        <v/>
      </c>
      <c r="AS220" s="5">
        <f t="shared" si="55"/>
        <v>2040.31</v>
      </c>
      <c r="AT220" s="11">
        <f t="shared" si="44"/>
        <v>3.2288712784236472E-2</v>
      </c>
      <c r="AU220" s="5">
        <f t="shared" si="56"/>
        <v>32.288712784236473</v>
      </c>
    </row>
    <row r="221" spans="1:47" ht="15" thickTop="1" x14ac:dyDescent="0.3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>
        <f t="shared" ref="K221:AU221" si="57">SUM(K3:K220)</f>
        <v>5601.7899999999991</v>
      </c>
      <c r="L221" s="20">
        <f t="shared" si="57"/>
        <v>111.33999999999997</v>
      </c>
      <c r="M221" s="21">
        <f t="shared" si="57"/>
        <v>39.19</v>
      </c>
      <c r="N221" s="22">
        <f t="shared" si="57"/>
        <v>136.48999999999998</v>
      </c>
      <c r="O221" s="23">
        <f t="shared" si="57"/>
        <v>233295.53250000003</v>
      </c>
      <c r="P221" s="24">
        <f t="shared" si="57"/>
        <v>1941.7599999999998</v>
      </c>
      <c r="Q221" s="23">
        <f t="shared" si="57"/>
        <v>3234308.3249999997</v>
      </c>
      <c r="R221" s="25">
        <f t="shared" si="57"/>
        <v>2343.3200000000002</v>
      </c>
      <c r="S221" s="23">
        <f t="shared" si="57"/>
        <v>2427139.0424999995</v>
      </c>
      <c r="T221" s="26">
        <f t="shared" si="57"/>
        <v>282.66000000000003</v>
      </c>
      <c r="U221" s="23">
        <f t="shared" si="57"/>
        <v>88211.117500000008</v>
      </c>
      <c r="V221" s="20">
        <f t="shared" si="57"/>
        <v>25.23</v>
      </c>
      <c r="W221" s="23">
        <f t="shared" si="57"/>
        <v>8396.5439999999999</v>
      </c>
      <c r="X221" s="20">
        <f t="shared" si="57"/>
        <v>0</v>
      </c>
      <c r="Y221" s="23">
        <f t="shared" si="57"/>
        <v>0</v>
      </c>
      <c r="Z221" s="27">
        <f t="shared" si="57"/>
        <v>50.070000000000007</v>
      </c>
      <c r="AA221" s="23">
        <f t="shared" si="57"/>
        <v>6147.2536500000006</v>
      </c>
      <c r="AB221" s="28">
        <f t="shared" si="57"/>
        <v>172.32</v>
      </c>
      <c r="AC221" s="23">
        <f t="shared" si="57"/>
        <v>19085.267999999993</v>
      </c>
      <c r="AD221" s="20">
        <f t="shared" si="57"/>
        <v>0</v>
      </c>
      <c r="AE221" s="20">
        <f t="shared" si="57"/>
        <v>463.99999999999983</v>
      </c>
      <c r="AF221" s="23">
        <f t="shared" si="57"/>
        <v>52143.318750000006</v>
      </c>
      <c r="AG221" s="27">
        <f t="shared" si="57"/>
        <v>185.94000000000003</v>
      </c>
      <c r="AH221" s="23">
        <f t="shared" si="57"/>
        <v>250230.97999999998</v>
      </c>
      <c r="AI221" s="20">
        <f t="shared" si="57"/>
        <v>0</v>
      </c>
      <c r="AJ221" s="23">
        <f t="shared" si="57"/>
        <v>0</v>
      </c>
      <c r="AK221" s="21">
        <f t="shared" si="57"/>
        <v>2.11</v>
      </c>
      <c r="AL221" s="23">
        <f t="shared" si="57"/>
        <v>6568.0040000000008</v>
      </c>
      <c r="AM221" s="21">
        <f t="shared" si="57"/>
        <v>24.59</v>
      </c>
      <c r="AN221" s="23">
        <f t="shared" si="57"/>
        <v>127572.92000000003</v>
      </c>
      <c r="AO221" s="20">
        <f t="shared" si="57"/>
        <v>2.1799999999999997</v>
      </c>
      <c r="AP221" s="23">
        <f t="shared" si="57"/>
        <v>2.1799999999999997</v>
      </c>
      <c r="AQ221" s="20">
        <f t="shared" si="57"/>
        <v>43.269999999999996</v>
      </c>
      <c r="AR221" s="20">
        <f t="shared" si="57"/>
        <v>0</v>
      </c>
      <c r="AS221" s="23">
        <f t="shared" si="57"/>
        <v>6318957.3819000013</v>
      </c>
      <c r="AT221" s="20">
        <f t="shared" si="57"/>
        <v>99.999999999999943</v>
      </c>
      <c r="AU221" s="23">
        <f t="shared" si="57"/>
        <v>100000.00000000009</v>
      </c>
    </row>
    <row r="224" spans="1:47" x14ac:dyDescent="0.3">
      <c r="B224" s="29" t="s">
        <v>246</v>
      </c>
      <c r="C224" s="1">
        <f>SUM(K221,L221)</f>
        <v>5713.1299999999992</v>
      </c>
    </row>
  </sheetData>
  <autoFilter ref="A2:AU221" xr:uid="{00000000-0001-0000-0000-000000000000}"/>
  <conditionalFormatting sqref="I193:I204 I208:I220">
    <cfRule type="notContainsText" dxfId="1" priority="11" operator="notContains" text="#########">
      <formula>ISERROR(SEARCH("#########",I193))</formula>
    </cfRule>
  </conditionalFormatting>
  <conditionalFormatting sqref="J207">
    <cfRule type="notContainsText" dxfId="0" priority="221" operator="notContains" text="#########">
      <formula>ISERROR(SEARCH("#########",J207))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Props1.xml><?xml version="1.0" encoding="utf-8"?>
<ds:datastoreItem xmlns:ds="http://schemas.openxmlformats.org/officeDocument/2006/customXml" ds:itemID="{D3F1F3CA-2B23-4073-8114-E4EA71EEA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684FF5-3EAF-4271-B0B6-07D6E9F8C5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A412E4-22B0-4BB7-B74E-F4FFC609B79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Ken DeGier</cp:lastModifiedBy>
  <dcterms:created xsi:type="dcterms:W3CDTF">2023-08-07T15:42:30Z</dcterms:created>
  <dcterms:modified xsi:type="dcterms:W3CDTF">2023-10-26T15:47:42Z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