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Isanti County/Group 1 (1)/"/>
    </mc:Choice>
  </mc:AlternateContent>
  <xr:revisionPtr revIDLastSave="6" documentId="8_{2C6577EA-CC10-4460-A7B6-27F115AA53C7}" xr6:coauthVersionLast="47" xr6:coauthVersionMax="47" xr10:uidLastSave="{401B53BD-7409-4716-AAF3-224CFCC344ED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4" i="1" l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AR384" i="1" l="1"/>
  <c r="AQ384" i="1"/>
  <c r="AO384" i="1"/>
  <c r="AM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AP376" i="1"/>
  <c r="AN376" i="1"/>
  <c r="AL376" i="1"/>
  <c r="AP379" i="1"/>
  <c r="AN379" i="1"/>
  <c r="AL379" i="1"/>
  <c r="AP371" i="1"/>
  <c r="AN371" i="1"/>
  <c r="AL371" i="1"/>
  <c r="AP375" i="1"/>
  <c r="AN375" i="1"/>
  <c r="AL375" i="1"/>
  <c r="AP357" i="1"/>
  <c r="AN357" i="1"/>
  <c r="AL357" i="1"/>
  <c r="AP356" i="1"/>
  <c r="AN356" i="1"/>
  <c r="AL356" i="1"/>
  <c r="AP355" i="1"/>
  <c r="AN355" i="1"/>
  <c r="AL355" i="1"/>
  <c r="AP354" i="1"/>
  <c r="AN354" i="1"/>
  <c r="AL354" i="1"/>
  <c r="AP353" i="1"/>
  <c r="AN353" i="1"/>
  <c r="AL353" i="1"/>
  <c r="AP352" i="1"/>
  <c r="AN352" i="1"/>
  <c r="AL352" i="1"/>
  <c r="AP351" i="1"/>
  <c r="AN351" i="1"/>
  <c r="AL351" i="1"/>
  <c r="AP350" i="1"/>
  <c r="AN350" i="1"/>
  <c r="AL350" i="1"/>
  <c r="AP349" i="1"/>
  <c r="AN349" i="1"/>
  <c r="AL349" i="1"/>
  <c r="AP348" i="1"/>
  <c r="AN348" i="1"/>
  <c r="AL348" i="1"/>
  <c r="AP347" i="1"/>
  <c r="AN347" i="1"/>
  <c r="AL347" i="1"/>
  <c r="AP346" i="1"/>
  <c r="AN346" i="1"/>
  <c r="AL346" i="1"/>
  <c r="AP345" i="1"/>
  <c r="AN345" i="1"/>
  <c r="AL345" i="1"/>
  <c r="AP344" i="1"/>
  <c r="AN344" i="1"/>
  <c r="AL344" i="1"/>
  <c r="AP343" i="1"/>
  <c r="AN343" i="1"/>
  <c r="AL343" i="1"/>
  <c r="AP342" i="1"/>
  <c r="AN342" i="1"/>
  <c r="AL342" i="1"/>
  <c r="AP341" i="1"/>
  <c r="AN341" i="1"/>
  <c r="AL341" i="1"/>
  <c r="AP340" i="1"/>
  <c r="AN340" i="1"/>
  <c r="AL340" i="1"/>
  <c r="AP339" i="1"/>
  <c r="AN339" i="1"/>
  <c r="AL339" i="1"/>
  <c r="AP338" i="1"/>
  <c r="AN338" i="1"/>
  <c r="AL338" i="1"/>
  <c r="AP337" i="1"/>
  <c r="AN337" i="1"/>
  <c r="AL337" i="1"/>
  <c r="AP336" i="1"/>
  <c r="AN336" i="1"/>
  <c r="AL336" i="1"/>
  <c r="AP335" i="1"/>
  <c r="AN335" i="1"/>
  <c r="AL335" i="1"/>
  <c r="AP334" i="1"/>
  <c r="AN334" i="1"/>
  <c r="AL334" i="1"/>
  <c r="AP333" i="1"/>
  <c r="AN333" i="1"/>
  <c r="AL333" i="1"/>
  <c r="AP332" i="1"/>
  <c r="AN332" i="1"/>
  <c r="AL332" i="1"/>
  <c r="AP331" i="1"/>
  <c r="AN331" i="1"/>
  <c r="AL331" i="1"/>
  <c r="AP330" i="1"/>
  <c r="AN330" i="1"/>
  <c r="AL330" i="1"/>
  <c r="AP329" i="1"/>
  <c r="AN329" i="1"/>
  <c r="AL329" i="1"/>
  <c r="AP328" i="1"/>
  <c r="AN328" i="1"/>
  <c r="AL328" i="1"/>
  <c r="AP327" i="1"/>
  <c r="AN327" i="1"/>
  <c r="AL327" i="1"/>
  <c r="AP326" i="1"/>
  <c r="AN326" i="1"/>
  <c r="AL326" i="1"/>
  <c r="AP325" i="1"/>
  <c r="AN325" i="1"/>
  <c r="AL325" i="1"/>
  <c r="AP324" i="1"/>
  <c r="AN324" i="1"/>
  <c r="AL324" i="1"/>
  <c r="AP323" i="1"/>
  <c r="AN323" i="1"/>
  <c r="AL323" i="1"/>
  <c r="AP322" i="1"/>
  <c r="AN322" i="1"/>
  <c r="AL322" i="1"/>
  <c r="AP321" i="1"/>
  <c r="AN321" i="1"/>
  <c r="AL321" i="1"/>
  <c r="AP320" i="1"/>
  <c r="AN320" i="1"/>
  <c r="AL320" i="1"/>
  <c r="AP319" i="1"/>
  <c r="AN319" i="1"/>
  <c r="AL319" i="1"/>
  <c r="AP318" i="1"/>
  <c r="AN318" i="1"/>
  <c r="AL318" i="1"/>
  <c r="AP317" i="1"/>
  <c r="AN317" i="1"/>
  <c r="AL317" i="1"/>
  <c r="AP316" i="1"/>
  <c r="AN316" i="1"/>
  <c r="AL316" i="1"/>
  <c r="AP315" i="1"/>
  <c r="AN315" i="1"/>
  <c r="AL315" i="1"/>
  <c r="AP314" i="1"/>
  <c r="AN314" i="1"/>
  <c r="AL314" i="1"/>
  <c r="AP313" i="1"/>
  <c r="AN313" i="1"/>
  <c r="AL313" i="1"/>
  <c r="AP312" i="1"/>
  <c r="AN312" i="1"/>
  <c r="AL312" i="1"/>
  <c r="AP311" i="1"/>
  <c r="AN311" i="1"/>
  <c r="AL311" i="1"/>
  <c r="AP310" i="1"/>
  <c r="AN310" i="1"/>
  <c r="AL310" i="1"/>
  <c r="AP309" i="1"/>
  <c r="AN309" i="1"/>
  <c r="AL309" i="1"/>
  <c r="AP308" i="1"/>
  <c r="AN308" i="1"/>
  <c r="AL308" i="1"/>
  <c r="AP307" i="1"/>
  <c r="AN307" i="1"/>
  <c r="AL307" i="1"/>
  <c r="AP306" i="1"/>
  <c r="AN306" i="1"/>
  <c r="AL306" i="1"/>
  <c r="AP305" i="1"/>
  <c r="AN305" i="1"/>
  <c r="AL305" i="1"/>
  <c r="AP304" i="1"/>
  <c r="AN304" i="1"/>
  <c r="AL304" i="1"/>
  <c r="AP303" i="1"/>
  <c r="AN303" i="1"/>
  <c r="AL303" i="1"/>
  <c r="AP302" i="1"/>
  <c r="AN302" i="1"/>
  <c r="AL302" i="1"/>
  <c r="AP301" i="1"/>
  <c r="AN301" i="1"/>
  <c r="AL301" i="1"/>
  <c r="AP300" i="1"/>
  <c r="AN300" i="1"/>
  <c r="AL300" i="1"/>
  <c r="AP299" i="1"/>
  <c r="AN299" i="1"/>
  <c r="AL299" i="1"/>
  <c r="AP298" i="1"/>
  <c r="AN298" i="1"/>
  <c r="AL298" i="1"/>
  <c r="AP297" i="1"/>
  <c r="AN297" i="1"/>
  <c r="AL297" i="1"/>
  <c r="AP296" i="1"/>
  <c r="AN296" i="1"/>
  <c r="AL296" i="1"/>
  <c r="AP295" i="1"/>
  <c r="AN295" i="1"/>
  <c r="AL295" i="1"/>
  <c r="AP294" i="1"/>
  <c r="AN294" i="1"/>
  <c r="AL294" i="1"/>
  <c r="AP293" i="1"/>
  <c r="AN293" i="1"/>
  <c r="AL293" i="1"/>
  <c r="AP292" i="1"/>
  <c r="AN292" i="1"/>
  <c r="AL292" i="1"/>
  <c r="AP291" i="1"/>
  <c r="AN291" i="1"/>
  <c r="AL291" i="1"/>
  <c r="AP290" i="1"/>
  <c r="AN290" i="1"/>
  <c r="AL290" i="1"/>
  <c r="AP289" i="1"/>
  <c r="AN289" i="1"/>
  <c r="AL289" i="1"/>
  <c r="AP288" i="1"/>
  <c r="AN288" i="1"/>
  <c r="AL288" i="1"/>
  <c r="AP287" i="1"/>
  <c r="AN287" i="1"/>
  <c r="AL287" i="1"/>
  <c r="AP286" i="1"/>
  <c r="AN286" i="1"/>
  <c r="AL286" i="1"/>
  <c r="AP285" i="1"/>
  <c r="AN285" i="1"/>
  <c r="AL285" i="1"/>
  <c r="AP284" i="1"/>
  <c r="AN284" i="1"/>
  <c r="AL284" i="1"/>
  <c r="AP283" i="1"/>
  <c r="AN283" i="1"/>
  <c r="AL283" i="1"/>
  <c r="AP282" i="1"/>
  <c r="AN282" i="1"/>
  <c r="AL282" i="1"/>
  <c r="AP281" i="1"/>
  <c r="AN281" i="1"/>
  <c r="AL281" i="1"/>
  <c r="AP280" i="1"/>
  <c r="AN280" i="1"/>
  <c r="AL280" i="1"/>
  <c r="AP279" i="1"/>
  <c r="AN279" i="1"/>
  <c r="AL279" i="1"/>
  <c r="AP278" i="1"/>
  <c r="AN278" i="1"/>
  <c r="AL278" i="1"/>
  <c r="AP277" i="1"/>
  <c r="AN277" i="1"/>
  <c r="AL277" i="1"/>
  <c r="AP276" i="1"/>
  <c r="AN276" i="1"/>
  <c r="AL276" i="1"/>
  <c r="AP275" i="1"/>
  <c r="AN275" i="1"/>
  <c r="AL275" i="1"/>
  <c r="AP274" i="1"/>
  <c r="AN274" i="1"/>
  <c r="AL274" i="1"/>
  <c r="AP273" i="1"/>
  <c r="AN273" i="1"/>
  <c r="AL273" i="1"/>
  <c r="AP272" i="1"/>
  <c r="AN272" i="1"/>
  <c r="AL272" i="1"/>
  <c r="AP271" i="1"/>
  <c r="AN271" i="1"/>
  <c r="AL271" i="1"/>
  <c r="AP270" i="1"/>
  <c r="AN270" i="1"/>
  <c r="AL270" i="1"/>
  <c r="AP269" i="1"/>
  <c r="AN269" i="1"/>
  <c r="AL269" i="1"/>
  <c r="AP268" i="1"/>
  <c r="AN268" i="1"/>
  <c r="AL268" i="1"/>
  <c r="AP267" i="1"/>
  <c r="AN267" i="1"/>
  <c r="AL267" i="1"/>
  <c r="AP266" i="1"/>
  <c r="AN266" i="1"/>
  <c r="AL266" i="1"/>
  <c r="AP265" i="1"/>
  <c r="AN265" i="1"/>
  <c r="AL265" i="1"/>
  <c r="AP264" i="1"/>
  <c r="AN264" i="1"/>
  <c r="AL264" i="1"/>
  <c r="AP263" i="1"/>
  <c r="AN263" i="1"/>
  <c r="AL263" i="1"/>
  <c r="AP262" i="1"/>
  <c r="AN262" i="1"/>
  <c r="AL262" i="1"/>
  <c r="AP261" i="1"/>
  <c r="AN261" i="1"/>
  <c r="AL261" i="1"/>
  <c r="AP260" i="1"/>
  <c r="AN260" i="1"/>
  <c r="AL260" i="1"/>
  <c r="AP259" i="1"/>
  <c r="AN259" i="1"/>
  <c r="AL259" i="1"/>
  <c r="AP258" i="1"/>
  <c r="AN258" i="1"/>
  <c r="AL258" i="1"/>
  <c r="AP257" i="1"/>
  <c r="AN257" i="1"/>
  <c r="AL257" i="1"/>
  <c r="AP256" i="1"/>
  <c r="AN256" i="1"/>
  <c r="AL256" i="1"/>
  <c r="AP255" i="1"/>
  <c r="AN255" i="1"/>
  <c r="AL255" i="1"/>
  <c r="AP254" i="1"/>
  <c r="AN254" i="1"/>
  <c r="AL254" i="1"/>
  <c r="AP253" i="1"/>
  <c r="AN253" i="1"/>
  <c r="AL253" i="1"/>
  <c r="AP252" i="1"/>
  <c r="AN252" i="1"/>
  <c r="AL252" i="1"/>
  <c r="AP251" i="1"/>
  <c r="AN251" i="1"/>
  <c r="AL251" i="1"/>
  <c r="AP250" i="1"/>
  <c r="AN250" i="1"/>
  <c r="AL250" i="1"/>
  <c r="AP249" i="1"/>
  <c r="AN249" i="1"/>
  <c r="AL249" i="1"/>
  <c r="AP248" i="1"/>
  <c r="AN248" i="1"/>
  <c r="AL248" i="1"/>
  <c r="AP247" i="1"/>
  <c r="AN247" i="1"/>
  <c r="AL247" i="1"/>
  <c r="AP246" i="1"/>
  <c r="AN246" i="1"/>
  <c r="AL246" i="1"/>
  <c r="AP245" i="1"/>
  <c r="AN245" i="1"/>
  <c r="AL245" i="1"/>
  <c r="AP244" i="1"/>
  <c r="AN244" i="1"/>
  <c r="AL244" i="1"/>
  <c r="AP243" i="1"/>
  <c r="AN243" i="1"/>
  <c r="AL243" i="1"/>
  <c r="AP242" i="1"/>
  <c r="AN242" i="1"/>
  <c r="AL242" i="1"/>
  <c r="AP241" i="1"/>
  <c r="AN241" i="1"/>
  <c r="AL241" i="1"/>
  <c r="AP240" i="1"/>
  <c r="AN240" i="1"/>
  <c r="AL240" i="1"/>
  <c r="AP239" i="1"/>
  <c r="AN239" i="1"/>
  <c r="AL239" i="1"/>
  <c r="AP238" i="1"/>
  <c r="AN238" i="1"/>
  <c r="AL238" i="1"/>
  <c r="AP237" i="1"/>
  <c r="AN237" i="1"/>
  <c r="AL237" i="1"/>
  <c r="AP236" i="1"/>
  <c r="AN236" i="1"/>
  <c r="AL236" i="1"/>
  <c r="AP235" i="1"/>
  <c r="AN235" i="1"/>
  <c r="AL235" i="1"/>
  <c r="AP234" i="1"/>
  <c r="AN234" i="1"/>
  <c r="AL234" i="1"/>
  <c r="AP233" i="1"/>
  <c r="AN233" i="1"/>
  <c r="AL233" i="1"/>
  <c r="AP232" i="1"/>
  <c r="AN232" i="1"/>
  <c r="AL232" i="1"/>
  <c r="AP231" i="1"/>
  <c r="AN231" i="1"/>
  <c r="AL231" i="1"/>
  <c r="AP230" i="1"/>
  <c r="AN230" i="1"/>
  <c r="AL230" i="1"/>
  <c r="AP229" i="1"/>
  <c r="AN229" i="1"/>
  <c r="AL229" i="1"/>
  <c r="AP228" i="1"/>
  <c r="AN228" i="1"/>
  <c r="AL228" i="1"/>
  <c r="AP227" i="1"/>
  <c r="AN227" i="1"/>
  <c r="AL227" i="1"/>
  <c r="AP226" i="1"/>
  <c r="AN226" i="1"/>
  <c r="AL226" i="1"/>
  <c r="AP225" i="1"/>
  <c r="AN225" i="1"/>
  <c r="AL225" i="1"/>
  <c r="AP224" i="1"/>
  <c r="AN224" i="1"/>
  <c r="AL224" i="1"/>
  <c r="AP223" i="1"/>
  <c r="AN223" i="1"/>
  <c r="AL223" i="1"/>
  <c r="AP222" i="1"/>
  <c r="AN222" i="1"/>
  <c r="AL222" i="1"/>
  <c r="AP221" i="1"/>
  <c r="AN221" i="1"/>
  <c r="AL221" i="1"/>
  <c r="AP220" i="1"/>
  <c r="AN220" i="1"/>
  <c r="AL220" i="1"/>
  <c r="AP219" i="1"/>
  <c r="AN219" i="1"/>
  <c r="AL219" i="1"/>
  <c r="AP218" i="1"/>
  <c r="AN218" i="1"/>
  <c r="AL218" i="1"/>
  <c r="AP217" i="1"/>
  <c r="AN217" i="1"/>
  <c r="AL217" i="1"/>
  <c r="AP216" i="1"/>
  <c r="AN216" i="1"/>
  <c r="AL216" i="1"/>
  <c r="AP215" i="1"/>
  <c r="AN215" i="1"/>
  <c r="AL215" i="1"/>
  <c r="AP214" i="1"/>
  <c r="AN214" i="1"/>
  <c r="AL214" i="1"/>
  <c r="AP213" i="1"/>
  <c r="AN213" i="1"/>
  <c r="AL213" i="1"/>
  <c r="AP212" i="1"/>
  <c r="AN212" i="1"/>
  <c r="AL212" i="1"/>
  <c r="AP211" i="1"/>
  <c r="AN211" i="1"/>
  <c r="AL211" i="1"/>
  <c r="AP210" i="1"/>
  <c r="AN210" i="1"/>
  <c r="AL210" i="1"/>
  <c r="AP209" i="1"/>
  <c r="AN209" i="1"/>
  <c r="AL209" i="1"/>
  <c r="AP208" i="1"/>
  <c r="AN208" i="1"/>
  <c r="AL208" i="1"/>
  <c r="AP207" i="1"/>
  <c r="AN207" i="1"/>
  <c r="AL207" i="1"/>
  <c r="AP206" i="1"/>
  <c r="AN206" i="1"/>
  <c r="AL206" i="1"/>
  <c r="AP205" i="1"/>
  <c r="AN205" i="1"/>
  <c r="AL205" i="1"/>
  <c r="AP204" i="1"/>
  <c r="AN204" i="1"/>
  <c r="AL204" i="1"/>
  <c r="AP203" i="1"/>
  <c r="AN203" i="1"/>
  <c r="AL203" i="1"/>
  <c r="AP202" i="1"/>
  <c r="AN202" i="1"/>
  <c r="AL202" i="1"/>
  <c r="AP201" i="1"/>
  <c r="AN201" i="1"/>
  <c r="AL201" i="1"/>
  <c r="AP200" i="1"/>
  <c r="AN200" i="1"/>
  <c r="AL200" i="1"/>
  <c r="AP199" i="1"/>
  <c r="AN199" i="1"/>
  <c r="AL199" i="1"/>
  <c r="AP198" i="1"/>
  <c r="AN198" i="1"/>
  <c r="AL198" i="1"/>
  <c r="AP197" i="1"/>
  <c r="AN197" i="1"/>
  <c r="AL197" i="1"/>
  <c r="AP196" i="1"/>
  <c r="AN196" i="1"/>
  <c r="AL196" i="1"/>
  <c r="AP195" i="1"/>
  <c r="AN195" i="1"/>
  <c r="AL195" i="1"/>
  <c r="AP194" i="1"/>
  <c r="AN194" i="1"/>
  <c r="AL194" i="1"/>
  <c r="AP193" i="1"/>
  <c r="AN193" i="1"/>
  <c r="AL193" i="1"/>
  <c r="AP192" i="1"/>
  <c r="AN192" i="1"/>
  <c r="AL192" i="1"/>
  <c r="AP191" i="1"/>
  <c r="AN191" i="1"/>
  <c r="AL191" i="1"/>
  <c r="AP190" i="1"/>
  <c r="AN190" i="1"/>
  <c r="AL190" i="1"/>
  <c r="AP189" i="1"/>
  <c r="AN189" i="1"/>
  <c r="AL189" i="1"/>
  <c r="AP188" i="1"/>
  <c r="AN188" i="1"/>
  <c r="AL188" i="1"/>
  <c r="AP187" i="1"/>
  <c r="AN187" i="1"/>
  <c r="AL187" i="1"/>
  <c r="AP186" i="1"/>
  <c r="AN186" i="1"/>
  <c r="AL186" i="1"/>
  <c r="AP185" i="1"/>
  <c r="AN185" i="1"/>
  <c r="AL185" i="1"/>
  <c r="AP184" i="1"/>
  <c r="AN184" i="1"/>
  <c r="AL184" i="1"/>
  <c r="AP183" i="1"/>
  <c r="AN183" i="1"/>
  <c r="AL183" i="1"/>
  <c r="AP182" i="1"/>
  <c r="AN182" i="1"/>
  <c r="AL182" i="1"/>
  <c r="AP181" i="1"/>
  <c r="AN181" i="1"/>
  <c r="AL181" i="1"/>
  <c r="AP180" i="1"/>
  <c r="AN180" i="1"/>
  <c r="AL180" i="1"/>
  <c r="AP179" i="1"/>
  <c r="AN179" i="1"/>
  <c r="AL179" i="1"/>
  <c r="AP178" i="1"/>
  <c r="AN178" i="1"/>
  <c r="AL178" i="1"/>
  <c r="AP177" i="1"/>
  <c r="AN177" i="1"/>
  <c r="AL177" i="1"/>
  <c r="AP176" i="1"/>
  <c r="AN176" i="1"/>
  <c r="AL176" i="1"/>
  <c r="AP175" i="1"/>
  <c r="AN175" i="1"/>
  <c r="AL175" i="1"/>
  <c r="AP174" i="1"/>
  <c r="AN174" i="1"/>
  <c r="AL174" i="1"/>
  <c r="AP173" i="1"/>
  <c r="AN173" i="1"/>
  <c r="AL173" i="1"/>
  <c r="AP172" i="1"/>
  <c r="AN172" i="1"/>
  <c r="AL172" i="1"/>
  <c r="AP171" i="1"/>
  <c r="AN171" i="1"/>
  <c r="AL171" i="1"/>
  <c r="AP170" i="1"/>
  <c r="AN170" i="1"/>
  <c r="AL170" i="1"/>
  <c r="AP169" i="1"/>
  <c r="AN169" i="1"/>
  <c r="AL169" i="1"/>
  <c r="AP168" i="1"/>
  <c r="AN168" i="1"/>
  <c r="AL168" i="1"/>
  <c r="AP167" i="1"/>
  <c r="AN167" i="1"/>
  <c r="AL167" i="1"/>
  <c r="AP166" i="1"/>
  <c r="AN166" i="1"/>
  <c r="AL166" i="1"/>
  <c r="AP165" i="1"/>
  <c r="AN165" i="1"/>
  <c r="AL165" i="1"/>
  <c r="AP164" i="1"/>
  <c r="AN164" i="1"/>
  <c r="AL164" i="1"/>
  <c r="AP163" i="1"/>
  <c r="AN163" i="1"/>
  <c r="AL163" i="1"/>
  <c r="AP162" i="1"/>
  <c r="AN162" i="1"/>
  <c r="AL162" i="1"/>
  <c r="AP161" i="1"/>
  <c r="AN161" i="1"/>
  <c r="AL161" i="1"/>
  <c r="AP160" i="1"/>
  <c r="AN160" i="1"/>
  <c r="AL160" i="1"/>
  <c r="AP159" i="1"/>
  <c r="AN159" i="1"/>
  <c r="AL159" i="1"/>
  <c r="AP158" i="1"/>
  <c r="AN158" i="1"/>
  <c r="AL158" i="1"/>
  <c r="AP157" i="1"/>
  <c r="AN157" i="1"/>
  <c r="AL157" i="1"/>
  <c r="AP156" i="1"/>
  <c r="AN156" i="1"/>
  <c r="AL156" i="1"/>
  <c r="AP155" i="1"/>
  <c r="AN155" i="1"/>
  <c r="AL155" i="1"/>
  <c r="AP154" i="1"/>
  <c r="AN154" i="1"/>
  <c r="AL154" i="1"/>
  <c r="AP153" i="1"/>
  <c r="AN153" i="1"/>
  <c r="AL153" i="1"/>
  <c r="AP152" i="1"/>
  <c r="AN152" i="1"/>
  <c r="AL152" i="1"/>
  <c r="AP151" i="1"/>
  <c r="AN151" i="1"/>
  <c r="AL151" i="1"/>
  <c r="AP150" i="1"/>
  <c r="AN150" i="1"/>
  <c r="AL150" i="1"/>
  <c r="AP149" i="1"/>
  <c r="AN149" i="1"/>
  <c r="AL149" i="1"/>
  <c r="AP148" i="1"/>
  <c r="AN148" i="1"/>
  <c r="AL148" i="1"/>
  <c r="AP147" i="1"/>
  <c r="AN147" i="1"/>
  <c r="AL147" i="1"/>
  <c r="AP146" i="1"/>
  <c r="AN146" i="1"/>
  <c r="AL146" i="1"/>
  <c r="AP145" i="1"/>
  <c r="AN145" i="1"/>
  <c r="AL145" i="1"/>
  <c r="AP144" i="1"/>
  <c r="AN144" i="1"/>
  <c r="AL144" i="1"/>
  <c r="AP143" i="1"/>
  <c r="AN143" i="1"/>
  <c r="AL143" i="1"/>
  <c r="AP142" i="1"/>
  <c r="AN142" i="1"/>
  <c r="AL142" i="1"/>
  <c r="AP141" i="1"/>
  <c r="AN141" i="1"/>
  <c r="AL141" i="1"/>
  <c r="AP140" i="1"/>
  <c r="AN140" i="1"/>
  <c r="AL140" i="1"/>
  <c r="AP139" i="1"/>
  <c r="AN139" i="1"/>
  <c r="AL139" i="1"/>
  <c r="AP138" i="1"/>
  <c r="AN138" i="1"/>
  <c r="AL138" i="1"/>
  <c r="AP137" i="1"/>
  <c r="AN137" i="1"/>
  <c r="AL137" i="1"/>
  <c r="AP136" i="1"/>
  <c r="AN136" i="1"/>
  <c r="AL136" i="1"/>
  <c r="AP135" i="1"/>
  <c r="AN135" i="1"/>
  <c r="AL135" i="1"/>
  <c r="AP134" i="1"/>
  <c r="AN134" i="1"/>
  <c r="AL134" i="1"/>
  <c r="AP133" i="1"/>
  <c r="AN133" i="1"/>
  <c r="AL133" i="1"/>
  <c r="AP132" i="1"/>
  <c r="AN132" i="1"/>
  <c r="AL132" i="1"/>
  <c r="AP131" i="1"/>
  <c r="AN131" i="1"/>
  <c r="AL131" i="1"/>
  <c r="AP130" i="1"/>
  <c r="AN130" i="1"/>
  <c r="AL130" i="1"/>
  <c r="AP129" i="1"/>
  <c r="AN129" i="1"/>
  <c r="AL129" i="1"/>
  <c r="AP128" i="1"/>
  <c r="AN128" i="1"/>
  <c r="AL128" i="1"/>
  <c r="AP127" i="1"/>
  <c r="AN127" i="1"/>
  <c r="AL127" i="1"/>
  <c r="AP126" i="1"/>
  <c r="AN126" i="1"/>
  <c r="AL126" i="1"/>
  <c r="AP125" i="1"/>
  <c r="AN125" i="1"/>
  <c r="AL125" i="1"/>
  <c r="AP124" i="1"/>
  <c r="AN124" i="1"/>
  <c r="AL124" i="1"/>
  <c r="AP123" i="1"/>
  <c r="AN123" i="1"/>
  <c r="AL123" i="1"/>
  <c r="AP122" i="1"/>
  <c r="AN122" i="1"/>
  <c r="AL122" i="1"/>
  <c r="AP121" i="1"/>
  <c r="AN121" i="1"/>
  <c r="AL121" i="1"/>
  <c r="AP120" i="1"/>
  <c r="AN120" i="1"/>
  <c r="AL120" i="1"/>
  <c r="AP119" i="1"/>
  <c r="AN119" i="1"/>
  <c r="AL119" i="1"/>
  <c r="AP118" i="1"/>
  <c r="AN118" i="1"/>
  <c r="AL118" i="1"/>
  <c r="AP117" i="1"/>
  <c r="AN117" i="1"/>
  <c r="AL117" i="1"/>
  <c r="AP116" i="1"/>
  <c r="AN116" i="1"/>
  <c r="AL116" i="1"/>
  <c r="AP115" i="1"/>
  <c r="AN115" i="1"/>
  <c r="AL115" i="1"/>
  <c r="AP114" i="1"/>
  <c r="AN114" i="1"/>
  <c r="AL114" i="1"/>
  <c r="AP113" i="1"/>
  <c r="AN113" i="1"/>
  <c r="AL113" i="1"/>
  <c r="AP112" i="1"/>
  <c r="AN112" i="1"/>
  <c r="AL112" i="1"/>
  <c r="AP111" i="1"/>
  <c r="AN111" i="1"/>
  <c r="AL111" i="1"/>
  <c r="AP110" i="1"/>
  <c r="AN110" i="1"/>
  <c r="AL110" i="1"/>
  <c r="AP109" i="1"/>
  <c r="AN109" i="1"/>
  <c r="AL109" i="1"/>
  <c r="AP108" i="1"/>
  <c r="AN108" i="1"/>
  <c r="AL108" i="1"/>
  <c r="AP107" i="1"/>
  <c r="AN107" i="1"/>
  <c r="AL107" i="1"/>
  <c r="AP106" i="1"/>
  <c r="AN106" i="1"/>
  <c r="AL106" i="1"/>
  <c r="AP105" i="1"/>
  <c r="AN105" i="1"/>
  <c r="AL105" i="1"/>
  <c r="AP104" i="1"/>
  <c r="AN104" i="1"/>
  <c r="AL104" i="1"/>
  <c r="AP103" i="1"/>
  <c r="AN103" i="1"/>
  <c r="AL103" i="1"/>
  <c r="AP102" i="1"/>
  <c r="AN102" i="1"/>
  <c r="AL102" i="1"/>
  <c r="AP101" i="1"/>
  <c r="AN101" i="1"/>
  <c r="AL101" i="1"/>
  <c r="AP100" i="1"/>
  <c r="AN100" i="1"/>
  <c r="AL100" i="1"/>
  <c r="AP99" i="1"/>
  <c r="AN99" i="1"/>
  <c r="AL99" i="1"/>
  <c r="AP98" i="1"/>
  <c r="AN98" i="1"/>
  <c r="AL98" i="1"/>
  <c r="AP97" i="1"/>
  <c r="AN97" i="1"/>
  <c r="AL97" i="1"/>
  <c r="AP96" i="1"/>
  <c r="AN96" i="1"/>
  <c r="AL96" i="1"/>
  <c r="AP95" i="1"/>
  <c r="AN95" i="1"/>
  <c r="AL95" i="1"/>
  <c r="AP94" i="1"/>
  <c r="AN94" i="1"/>
  <c r="AL94" i="1"/>
  <c r="AP93" i="1"/>
  <c r="AN93" i="1"/>
  <c r="AL93" i="1"/>
  <c r="AP92" i="1"/>
  <c r="AN92" i="1"/>
  <c r="AL92" i="1"/>
  <c r="AP91" i="1"/>
  <c r="AN91" i="1"/>
  <c r="AL91" i="1"/>
  <c r="AP90" i="1"/>
  <c r="AN90" i="1"/>
  <c r="AL90" i="1"/>
  <c r="AP89" i="1"/>
  <c r="AN89" i="1"/>
  <c r="AL89" i="1"/>
  <c r="AP88" i="1"/>
  <c r="AN88" i="1"/>
  <c r="AL88" i="1"/>
  <c r="AP87" i="1"/>
  <c r="AN87" i="1"/>
  <c r="AL87" i="1"/>
  <c r="AP86" i="1"/>
  <c r="AN86" i="1"/>
  <c r="AL86" i="1"/>
  <c r="AP85" i="1"/>
  <c r="AN85" i="1"/>
  <c r="AL85" i="1"/>
  <c r="AP84" i="1"/>
  <c r="AN84" i="1"/>
  <c r="AL84" i="1"/>
  <c r="AP83" i="1"/>
  <c r="AN83" i="1"/>
  <c r="AL83" i="1"/>
  <c r="AP82" i="1"/>
  <c r="AN82" i="1"/>
  <c r="AL82" i="1"/>
  <c r="AP81" i="1"/>
  <c r="AN81" i="1"/>
  <c r="AL81" i="1"/>
  <c r="AP80" i="1"/>
  <c r="AN80" i="1"/>
  <c r="AL80" i="1"/>
  <c r="AP79" i="1"/>
  <c r="AN79" i="1"/>
  <c r="AL79" i="1"/>
  <c r="AP78" i="1"/>
  <c r="AN78" i="1"/>
  <c r="AL78" i="1"/>
  <c r="AP77" i="1"/>
  <c r="AN77" i="1"/>
  <c r="AL77" i="1"/>
  <c r="AP76" i="1"/>
  <c r="AN76" i="1"/>
  <c r="AL76" i="1"/>
  <c r="AP75" i="1"/>
  <c r="AN75" i="1"/>
  <c r="AL75" i="1"/>
  <c r="AP74" i="1"/>
  <c r="AN74" i="1"/>
  <c r="AL74" i="1"/>
  <c r="AP73" i="1"/>
  <c r="AN73" i="1"/>
  <c r="AL73" i="1"/>
  <c r="AP72" i="1"/>
  <c r="AN72" i="1"/>
  <c r="AL72" i="1"/>
  <c r="AP71" i="1"/>
  <c r="AN71" i="1"/>
  <c r="AL71" i="1"/>
  <c r="AP70" i="1"/>
  <c r="AN70" i="1"/>
  <c r="AL70" i="1"/>
  <c r="AP69" i="1"/>
  <c r="AN69" i="1"/>
  <c r="AL69" i="1"/>
  <c r="AP68" i="1"/>
  <c r="AN68" i="1"/>
  <c r="AL68" i="1"/>
  <c r="AP67" i="1"/>
  <c r="AN67" i="1"/>
  <c r="AL67" i="1"/>
  <c r="AP66" i="1"/>
  <c r="AN66" i="1"/>
  <c r="AL66" i="1"/>
  <c r="AP65" i="1"/>
  <c r="AN65" i="1"/>
  <c r="AL65" i="1"/>
  <c r="AP64" i="1"/>
  <c r="AN64" i="1"/>
  <c r="AL64" i="1"/>
  <c r="AP63" i="1"/>
  <c r="AN63" i="1"/>
  <c r="AL63" i="1"/>
  <c r="AP62" i="1"/>
  <c r="AN62" i="1"/>
  <c r="AL62" i="1"/>
  <c r="AP61" i="1"/>
  <c r="AN61" i="1"/>
  <c r="AL61" i="1"/>
  <c r="AP60" i="1"/>
  <c r="AN60" i="1"/>
  <c r="AL60" i="1"/>
  <c r="AP59" i="1"/>
  <c r="AN59" i="1"/>
  <c r="AL59" i="1"/>
  <c r="AP58" i="1"/>
  <c r="AN58" i="1"/>
  <c r="AL58" i="1"/>
  <c r="AP57" i="1"/>
  <c r="AN57" i="1"/>
  <c r="AL57" i="1"/>
  <c r="AP56" i="1"/>
  <c r="AN56" i="1"/>
  <c r="AL56" i="1"/>
  <c r="AP55" i="1"/>
  <c r="AN55" i="1"/>
  <c r="AL55" i="1"/>
  <c r="AP54" i="1"/>
  <c r="AN54" i="1"/>
  <c r="AL54" i="1"/>
  <c r="AP53" i="1"/>
  <c r="AN53" i="1"/>
  <c r="AL53" i="1"/>
  <c r="AP52" i="1"/>
  <c r="AN52" i="1"/>
  <c r="AL52" i="1"/>
  <c r="AP51" i="1"/>
  <c r="AN51" i="1"/>
  <c r="AL51" i="1"/>
  <c r="AP50" i="1"/>
  <c r="AN50" i="1"/>
  <c r="AL50" i="1"/>
  <c r="AP49" i="1"/>
  <c r="AN49" i="1"/>
  <c r="AL49" i="1"/>
  <c r="AP48" i="1"/>
  <c r="AN48" i="1"/>
  <c r="AL48" i="1"/>
  <c r="AP47" i="1"/>
  <c r="AN47" i="1"/>
  <c r="AL47" i="1"/>
  <c r="AP46" i="1"/>
  <c r="AN46" i="1"/>
  <c r="AL46" i="1"/>
  <c r="AP45" i="1"/>
  <c r="AN45" i="1"/>
  <c r="AL45" i="1"/>
  <c r="AP44" i="1"/>
  <c r="AN44" i="1"/>
  <c r="AL44" i="1"/>
  <c r="AP43" i="1"/>
  <c r="AN43" i="1"/>
  <c r="AL43" i="1"/>
  <c r="AP42" i="1"/>
  <c r="AN42" i="1"/>
  <c r="AL42" i="1"/>
  <c r="AP41" i="1"/>
  <c r="AN41" i="1"/>
  <c r="AL41" i="1"/>
  <c r="AP40" i="1"/>
  <c r="AN40" i="1"/>
  <c r="AL40" i="1"/>
  <c r="AP39" i="1"/>
  <c r="AN39" i="1"/>
  <c r="AL39" i="1"/>
  <c r="AP38" i="1"/>
  <c r="AN38" i="1"/>
  <c r="AL38" i="1"/>
  <c r="AP37" i="1"/>
  <c r="AN37" i="1"/>
  <c r="AL37" i="1"/>
  <c r="AP36" i="1"/>
  <c r="AN36" i="1"/>
  <c r="AL36" i="1"/>
  <c r="AP35" i="1"/>
  <c r="AN35" i="1"/>
  <c r="AL35" i="1"/>
  <c r="AP34" i="1"/>
  <c r="AN34" i="1"/>
  <c r="AL34" i="1"/>
  <c r="AP33" i="1"/>
  <c r="AN33" i="1"/>
  <c r="AL33" i="1"/>
  <c r="AP32" i="1"/>
  <c r="AN32" i="1"/>
  <c r="AL32" i="1"/>
  <c r="AP31" i="1"/>
  <c r="AN31" i="1"/>
  <c r="AL31" i="1"/>
  <c r="AP30" i="1"/>
  <c r="AN30" i="1"/>
  <c r="AL30" i="1"/>
  <c r="AP29" i="1"/>
  <c r="AN29" i="1"/>
  <c r="AL29" i="1"/>
  <c r="AP28" i="1"/>
  <c r="AN28" i="1"/>
  <c r="AL28" i="1"/>
  <c r="AP27" i="1"/>
  <c r="AN27" i="1"/>
  <c r="AL27" i="1"/>
  <c r="AP26" i="1"/>
  <c r="AN26" i="1"/>
  <c r="AL26" i="1"/>
  <c r="AP25" i="1"/>
  <c r="AN25" i="1"/>
  <c r="AL25" i="1"/>
  <c r="AP24" i="1"/>
  <c r="AN24" i="1"/>
  <c r="AL24" i="1"/>
  <c r="AP23" i="1"/>
  <c r="AN23" i="1"/>
  <c r="AL23" i="1"/>
  <c r="AP22" i="1"/>
  <c r="AN22" i="1"/>
  <c r="AL22" i="1"/>
  <c r="AP21" i="1"/>
  <c r="AN21" i="1"/>
  <c r="AL21" i="1"/>
  <c r="AP20" i="1"/>
  <c r="AN20" i="1"/>
  <c r="AL20" i="1"/>
  <c r="AP19" i="1"/>
  <c r="AN19" i="1"/>
  <c r="AL19" i="1"/>
  <c r="AP18" i="1"/>
  <c r="AN18" i="1"/>
  <c r="AL18" i="1"/>
  <c r="AP17" i="1"/>
  <c r="AN17" i="1"/>
  <c r="AL17" i="1"/>
  <c r="AP16" i="1"/>
  <c r="AN16" i="1"/>
  <c r="AL16" i="1"/>
  <c r="AP15" i="1"/>
  <c r="AN15" i="1"/>
  <c r="AL15" i="1"/>
  <c r="AP14" i="1"/>
  <c r="AN14" i="1"/>
  <c r="AL14" i="1"/>
  <c r="AP13" i="1"/>
  <c r="AN13" i="1"/>
  <c r="AL13" i="1"/>
  <c r="AP12" i="1"/>
  <c r="AN12" i="1"/>
  <c r="AL12" i="1"/>
  <c r="AP11" i="1"/>
  <c r="AN11" i="1"/>
  <c r="AL11" i="1"/>
  <c r="AP10" i="1"/>
  <c r="AN10" i="1"/>
  <c r="AL10" i="1"/>
  <c r="AP9" i="1"/>
  <c r="AN9" i="1"/>
  <c r="AL9" i="1"/>
  <c r="AP8" i="1"/>
  <c r="AN8" i="1"/>
  <c r="AL8" i="1"/>
  <c r="AP7" i="1"/>
  <c r="AN7" i="1"/>
  <c r="AL7" i="1"/>
  <c r="AP6" i="1"/>
  <c r="AN6" i="1"/>
  <c r="AL6" i="1"/>
  <c r="AP5" i="1"/>
  <c r="AN5" i="1"/>
  <c r="AL5" i="1"/>
  <c r="AP4" i="1"/>
  <c r="AN4" i="1"/>
  <c r="AL4" i="1"/>
  <c r="AS3" i="1"/>
  <c r="AP3" i="1"/>
  <c r="AN3" i="1"/>
  <c r="AL3" i="1"/>
  <c r="L3" i="1"/>
  <c r="K3" i="1"/>
  <c r="L384" i="1" l="1"/>
  <c r="AN384" i="1"/>
  <c r="AL384" i="1"/>
  <c r="AP384" i="1"/>
  <c r="AS384" i="1"/>
  <c r="K384" i="1"/>
  <c r="AT122" i="1" l="1"/>
  <c r="AU122" i="1" s="1"/>
  <c r="AT134" i="1"/>
  <c r="AU134" i="1" s="1"/>
  <c r="AT146" i="1"/>
  <c r="AU146" i="1" s="1"/>
  <c r="AT158" i="1"/>
  <c r="AU158" i="1" s="1"/>
  <c r="AT170" i="1"/>
  <c r="AU170" i="1" s="1"/>
  <c r="AT5" i="1"/>
  <c r="AU5" i="1" s="1"/>
  <c r="AT9" i="1"/>
  <c r="AU9" i="1" s="1"/>
  <c r="AT13" i="1"/>
  <c r="AU13" i="1" s="1"/>
  <c r="AT17" i="1"/>
  <c r="AU17" i="1" s="1"/>
  <c r="AT21" i="1"/>
  <c r="AU21" i="1" s="1"/>
  <c r="AT25" i="1"/>
  <c r="AU25" i="1" s="1"/>
  <c r="AT29" i="1"/>
  <c r="AU29" i="1" s="1"/>
  <c r="AT33" i="1"/>
  <c r="AU33" i="1" s="1"/>
  <c r="AT37" i="1"/>
  <c r="AU37" i="1" s="1"/>
  <c r="AT41" i="1"/>
  <c r="AU41" i="1" s="1"/>
  <c r="AT45" i="1"/>
  <c r="AU45" i="1" s="1"/>
  <c r="AT49" i="1"/>
  <c r="AU49" i="1" s="1"/>
  <c r="AT53" i="1"/>
  <c r="AU53" i="1" s="1"/>
  <c r="AT57" i="1"/>
  <c r="AU57" i="1" s="1"/>
  <c r="AT168" i="1"/>
  <c r="AU168" i="1" s="1"/>
  <c r="AT118" i="1"/>
  <c r="AU118" i="1" s="1"/>
  <c r="AT130" i="1"/>
  <c r="AU130" i="1" s="1"/>
  <c r="AT142" i="1"/>
  <c r="AU142" i="1" s="1"/>
  <c r="AT154" i="1"/>
  <c r="AU154" i="1" s="1"/>
  <c r="AT166" i="1"/>
  <c r="AU166" i="1" s="1"/>
  <c r="AT173" i="1"/>
  <c r="AU173" i="1" s="1"/>
  <c r="AT175" i="1"/>
  <c r="AU175" i="1" s="1"/>
  <c r="AT177" i="1"/>
  <c r="AU177" i="1" s="1"/>
  <c r="AT179" i="1"/>
  <c r="AU179" i="1" s="1"/>
  <c r="AT7" i="1"/>
  <c r="AU7" i="1" s="1"/>
  <c r="AT11" i="1"/>
  <c r="AU11" i="1" s="1"/>
  <c r="AT15" i="1"/>
  <c r="AU15" i="1" s="1"/>
  <c r="AT19" i="1"/>
  <c r="AU19" i="1" s="1"/>
  <c r="AT23" i="1"/>
  <c r="AU23" i="1" s="1"/>
  <c r="AT27" i="1"/>
  <c r="AU27" i="1" s="1"/>
  <c r="AT31" i="1"/>
  <c r="AU31" i="1" s="1"/>
  <c r="AT35" i="1"/>
  <c r="AU35" i="1" s="1"/>
  <c r="AT39" i="1"/>
  <c r="AU39" i="1" s="1"/>
  <c r="AT43" i="1"/>
  <c r="AU43" i="1" s="1"/>
  <c r="AT47" i="1"/>
  <c r="AU47" i="1" s="1"/>
  <c r="AT116" i="1"/>
  <c r="AU116" i="1" s="1"/>
  <c r="AT140" i="1"/>
  <c r="AU140" i="1" s="1"/>
  <c r="AT164" i="1"/>
  <c r="AU164" i="1" s="1"/>
  <c r="AT181" i="1"/>
  <c r="AU181" i="1" s="1"/>
  <c r="AT187" i="1"/>
  <c r="AU187" i="1" s="1"/>
  <c r="AT185" i="1"/>
  <c r="AU185" i="1" s="1"/>
  <c r="AT191" i="1"/>
  <c r="AU191" i="1" s="1"/>
  <c r="AT197" i="1"/>
  <c r="AU197" i="1" s="1"/>
  <c r="AT203" i="1"/>
  <c r="AU203" i="1" s="1"/>
  <c r="AT209" i="1"/>
  <c r="AU209" i="1" s="1"/>
  <c r="AT215" i="1"/>
  <c r="AU215" i="1" s="1"/>
  <c r="AT221" i="1"/>
  <c r="AU221" i="1" s="1"/>
  <c r="AT227" i="1"/>
  <c r="AU227" i="1" s="1"/>
  <c r="AT233" i="1"/>
  <c r="AU233" i="1" s="1"/>
  <c r="AT239" i="1"/>
  <c r="AU239" i="1" s="1"/>
  <c r="AT128" i="1"/>
  <c r="AU128" i="1" s="1"/>
  <c r="AT152" i="1"/>
  <c r="AU152" i="1" s="1"/>
  <c r="AT247" i="1"/>
  <c r="AU247" i="1" s="1"/>
  <c r="AT249" i="1"/>
  <c r="AU249" i="1" s="1"/>
  <c r="AT251" i="1"/>
  <c r="AU251" i="1" s="1"/>
  <c r="AT253" i="1"/>
  <c r="AU253" i="1" s="1"/>
  <c r="AT255" i="1"/>
  <c r="AU255" i="1" s="1"/>
  <c r="AT257" i="1"/>
  <c r="AU257" i="1" s="1"/>
  <c r="AT259" i="1"/>
  <c r="AU259" i="1" s="1"/>
  <c r="AT261" i="1"/>
  <c r="AU261" i="1" s="1"/>
  <c r="AT263" i="1"/>
  <c r="AU263" i="1" s="1"/>
  <c r="AT265" i="1"/>
  <c r="AU265" i="1" s="1"/>
  <c r="AT267" i="1"/>
  <c r="AU267" i="1" s="1"/>
  <c r="AT269" i="1"/>
  <c r="AU269" i="1" s="1"/>
  <c r="AT271" i="1"/>
  <c r="AU271" i="1" s="1"/>
  <c r="AT273" i="1"/>
  <c r="AU273" i="1" s="1"/>
  <c r="AT275" i="1"/>
  <c r="AU275" i="1" s="1"/>
  <c r="AT213" i="1"/>
  <c r="AU213" i="1" s="1"/>
  <c r="AT237" i="1"/>
  <c r="AU237" i="1" s="1"/>
  <c r="AT183" i="1"/>
  <c r="AU183" i="1" s="1"/>
  <c r="AT219" i="1"/>
  <c r="AU219" i="1" s="1"/>
  <c r="AT245" i="1"/>
  <c r="AU245" i="1" s="1"/>
  <c r="AT201" i="1"/>
  <c r="AU201" i="1" s="1"/>
  <c r="AT189" i="1"/>
  <c r="AU189" i="1" s="1"/>
  <c r="AT225" i="1"/>
  <c r="AU225" i="1" s="1"/>
  <c r="AT195" i="1"/>
  <c r="AU195" i="1" s="1"/>
  <c r="AT231" i="1"/>
  <c r="AU231" i="1" s="1"/>
  <c r="AT349" i="1"/>
  <c r="AU349" i="1" s="1"/>
  <c r="AT355" i="1"/>
  <c r="AU355" i="1" s="1"/>
  <c r="AT361" i="1"/>
  <c r="AU361" i="1" s="1"/>
  <c r="AT367" i="1"/>
  <c r="AU367" i="1" s="1"/>
  <c r="AT373" i="1"/>
  <c r="AU373" i="1" s="1"/>
  <c r="AT379" i="1"/>
  <c r="AU379" i="1" s="1"/>
  <c r="AT207" i="1"/>
  <c r="AU207" i="1" s="1"/>
  <c r="AT383" i="1"/>
  <c r="AU383" i="1" s="1"/>
  <c r="AT347" i="1"/>
  <c r="AU347" i="1" s="1"/>
  <c r="AT351" i="1"/>
  <c r="AU351" i="1" s="1"/>
  <c r="AT362" i="1"/>
  <c r="AU362" i="1" s="1"/>
  <c r="AT332" i="1"/>
  <c r="AU332" i="1" s="1"/>
  <c r="AT308" i="1"/>
  <c r="AU308" i="1" s="1"/>
  <c r="AT284" i="1"/>
  <c r="AU284" i="1" s="1"/>
  <c r="AT260" i="1"/>
  <c r="AU260" i="1" s="1"/>
  <c r="AT192" i="1"/>
  <c r="AU192" i="1" s="1"/>
  <c r="AT364" i="1"/>
  <c r="AU364" i="1" s="1"/>
  <c r="AT335" i="1"/>
  <c r="AU335" i="1" s="1"/>
  <c r="AT311" i="1"/>
  <c r="AU311" i="1" s="1"/>
  <c r="AT287" i="1"/>
  <c r="AU287" i="1" s="1"/>
  <c r="AT217" i="1"/>
  <c r="AU217" i="1" s="1"/>
  <c r="AT322" i="1"/>
  <c r="AU322" i="1" s="1"/>
  <c r="AT298" i="1"/>
  <c r="AU298" i="1" s="1"/>
  <c r="AT274" i="1"/>
  <c r="AU274" i="1" s="1"/>
  <c r="AT250" i="1"/>
  <c r="AU250" i="1" s="1"/>
  <c r="AT372" i="1"/>
  <c r="AU372" i="1" s="1"/>
  <c r="AT235" i="1"/>
  <c r="AU235" i="1" s="1"/>
  <c r="AT341" i="1"/>
  <c r="AU341" i="1" s="1"/>
  <c r="AT317" i="1"/>
  <c r="AU317" i="1" s="1"/>
  <c r="AT293" i="1"/>
  <c r="AU293" i="1" s="1"/>
  <c r="AT229" i="1"/>
  <c r="AU229" i="1" s="1"/>
  <c r="AT105" i="1"/>
  <c r="AU105" i="1" s="1"/>
  <c r="AT69" i="1"/>
  <c r="AU69" i="1" s="1"/>
  <c r="AT133" i="1"/>
  <c r="AU133" i="1" s="1"/>
  <c r="AT85" i="1"/>
  <c r="AU85" i="1" s="1"/>
  <c r="AT242" i="1"/>
  <c r="AU242" i="1" s="1"/>
  <c r="AT206" i="1"/>
  <c r="AU206" i="1" s="1"/>
  <c r="AT132" i="1"/>
  <c r="AU132" i="1" s="1"/>
  <c r="AT112" i="1"/>
  <c r="AU112" i="1" s="1"/>
  <c r="AT77" i="1"/>
  <c r="AU77" i="1" s="1"/>
  <c r="AT232" i="1"/>
  <c r="AU232" i="1" s="1"/>
  <c r="AT196" i="1"/>
  <c r="AU196" i="1" s="1"/>
  <c r="AT126" i="1"/>
  <c r="AU126" i="1" s="1"/>
  <c r="AT119" i="1"/>
  <c r="AU119" i="1" s="1"/>
  <c r="AT113" i="1"/>
  <c r="AU113" i="1" s="1"/>
  <c r="AT90" i="1"/>
  <c r="AU90" i="1" s="1"/>
  <c r="AT66" i="1"/>
  <c r="AU66" i="1" s="1"/>
  <c r="AT42" i="1"/>
  <c r="AU42" i="1" s="1"/>
  <c r="AT18" i="1"/>
  <c r="AU18" i="1" s="1"/>
  <c r="AT137" i="1"/>
  <c r="AU137" i="1" s="1"/>
  <c r="AT115" i="1"/>
  <c r="AU115" i="1" s="1"/>
  <c r="AT111" i="1"/>
  <c r="AU111" i="1" s="1"/>
  <c r="AT88" i="1"/>
  <c r="AU88" i="1" s="1"/>
  <c r="AT64" i="1"/>
  <c r="AU64" i="1" s="1"/>
  <c r="AT40" i="1"/>
  <c r="AU40" i="1" s="1"/>
  <c r="AT16" i="1"/>
  <c r="AU16" i="1" s="1"/>
  <c r="AT12" i="1"/>
  <c r="AU12" i="1" s="1"/>
  <c r="AT371" i="1"/>
  <c r="AU371" i="1" s="1"/>
  <c r="AT186" i="1"/>
  <c r="AU186" i="1" s="1"/>
  <c r="AT350" i="1"/>
  <c r="AU350" i="1" s="1"/>
  <c r="AT300" i="1"/>
  <c r="AU300" i="1" s="1"/>
  <c r="AT276" i="1"/>
  <c r="AU276" i="1" s="1"/>
  <c r="AT252" i="1"/>
  <c r="AU252" i="1" s="1"/>
  <c r="AT222" i="1"/>
  <c r="AU222" i="1" s="1"/>
  <c r="AT352" i="1"/>
  <c r="AU352" i="1" s="1"/>
  <c r="AT279" i="1"/>
  <c r="AU279" i="1" s="1"/>
  <c r="AT338" i="1"/>
  <c r="AU338" i="1" s="1"/>
  <c r="AT314" i="1"/>
  <c r="AU314" i="1" s="1"/>
  <c r="AT266" i="1"/>
  <c r="AU266" i="1" s="1"/>
  <c r="AT210" i="1"/>
  <c r="AU210" i="1" s="1"/>
  <c r="AT199" i="1"/>
  <c r="AU199" i="1" s="1"/>
  <c r="AT285" i="1"/>
  <c r="AU285" i="1" s="1"/>
  <c r="AT93" i="1"/>
  <c r="AU93" i="1" s="1"/>
  <c r="AT73" i="1"/>
  <c r="AU73" i="1" s="1"/>
  <c r="AT194" i="1"/>
  <c r="AU194" i="1" s="1"/>
  <c r="AT65" i="1"/>
  <c r="AU65" i="1" s="1"/>
  <c r="AT167" i="1"/>
  <c r="AU167" i="1" s="1"/>
  <c r="AT58" i="1"/>
  <c r="AU58" i="1" s="1"/>
  <c r="AT163" i="1"/>
  <c r="AU163" i="1" s="1"/>
  <c r="AT56" i="1"/>
  <c r="AU56" i="1" s="1"/>
  <c r="AT374" i="1"/>
  <c r="AU374" i="1" s="1"/>
  <c r="AT316" i="1"/>
  <c r="AU316" i="1" s="1"/>
  <c r="AT268" i="1"/>
  <c r="AU268" i="1" s="1"/>
  <c r="AT343" i="1"/>
  <c r="AU343" i="1" s="1"/>
  <c r="AT306" i="1"/>
  <c r="AU306" i="1" s="1"/>
  <c r="AT348" i="1"/>
  <c r="AU348" i="1" s="1"/>
  <c r="AT325" i="1"/>
  <c r="AU325" i="1" s="1"/>
  <c r="AT157" i="1"/>
  <c r="AU157" i="1" s="1"/>
  <c r="AT61" i="1"/>
  <c r="AU61" i="1" s="1"/>
  <c r="AT160" i="1"/>
  <c r="AU160" i="1" s="1"/>
  <c r="AT208" i="1"/>
  <c r="AU208" i="1" s="1"/>
  <c r="AT74" i="1"/>
  <c r="AU74" i="1" s="1"/>
  <c r="AT129" i="1"/>
  <c r="AU129" i="1" s="1"/>
  <c r="AT377" i="1"/>
  <c r="AU377" i="1" s="1"/>
  <c r="AT381" i="1"/>
  <c r="AU381" i="1" s="1"/>
  <c r="AT345" i="1"/>
  <c r="AU345" i="1" s="1"/>
  <c r="AT356" i="1"/>
  <c r="AU356" i="1" s="1"/>
  <c r="AT328" i="1"/>
  <c r="AU328" i="1" s="1"/>
  <c r="AT304" i="1"/>
  <c r="AU304" i="1" s="1"/>
  <c r="AT280" i="1"/>
  <c r="AU280" i="1" s="1"/>
  <c r="AT256" i="1"/>
  <c r="AU256" i="1" s="1"/>
  <c r="AT176" i="1"/>
  <c r="AU176" i="1" s="1"/>
  <c r="AT358" i="1"/>
  <c r="AU358" i="1" s="1"/>
  <c r="AT331" i="1"/>
  <c r="AU331" i="1" s="1"/>
  <c r="AT307" i="1"/>
  <c r="AU307" i="1" s="1"/>
  <c r="AT283" i="1"/>
  <c r="AU283" i="1" s="1"/>
  <c r="AT342" i="1"/>
  <c r="AU342" i="1" s="1"/>
  <c r="AT318" i="1"/>
  <c r="AU318" i="1" s="1"/>
  <c r="AT294" i="1"/>
  <c r="AU294" i="1" s="1"/>
  <c r="AT270" i="1"/>
  <c r="AU270" i="1" s="1"/>
  <c r="AT241" i="1"/>
  <c r="AU241" i="1" s="1"/>
  <c r="AT366" i="1"/>
  <c r="AU366" i="1" s="1"/>
  <c r="AT204" i="1"/>
  <c r="AU204" i="1" s="1"/>
  <c r="AT337" i="1"/>
  <c r="AU337" i="1" s="1"/>
  <c r="AT313" i="1"/>
  <c r="AU313" i="1" s="1"/>
  <c r="AT289" i="1"/>
  <c r="AU289" i="1" s="1"/>
  <c r="AT198" i="1"/>
  <c r="AU198" i="1" s="1"/>
  <c r="AT99" i="1"/>
  <c r="AU99" i="1" s="1"/>
  <c r="AT63" i="1"/>
  <c r="AU63" i="1" s="1"/>
  <c r="AT114" i="1"/>
  <c r="AU114" i="1" s="1"/>
  <c r="AT79" i="1"/>
  <c r="AU79" i="1" s="1"/>
  <c r="AT236" i="1"/>
  <c r="AU236" i="1" s="1"/>
  <c r="AT200" i="1"/>
  <c r="AU200" i="1" s="1"/>
  <c r="AT244" i="1"/>
  <c r="AU244" i="1" s="1"/>
  <c r="AT107" i="1"/>
  <c r="AU107" i="1" s="1"/>
  <c r="AT71" i="1"/>
  <c r="AU71" i="1" s="1"/>
  <c r="AT226" i="1"/>
  <c r="AU226" i="1" s="1"/>
  <c r="AT190" i="1"/>
  <c r="AU190" i="1" s="1"/>
  <c r="AT121" i="1"/>
  <c r="AU121" i="1" s="1"/>
  <c r="AT171" i="1"/>
  <c r="AU171" i="1" s="1"/>
  <c r="AT109" i="1"/>
  <c r="AU109" i="1" s="1"/>
  <c r="AT86" i="1"/>
  <c r="AU86" i="1" s="1"/>
  <c r="AT62" i="1"/>
  <c r="AU62" i="1" s="1"/>
  <c r="AT38" i="1"/>
  <c r="AU38" i="1" s="1"/>
  <c r="AT14" i="1"/>
  <c r="AU14" i="1" s="1"/>
  <c r="AT125" i="1"/>
  <c r="AU125" i="1" s="1"/>
  <c r="AT165" i="1"/>
  <c r="AU165" i="1" s="1"/>
  <c r="AT84" i="1"/>
  <c r="AU84" i="1" s="1"/>
  <c r="AT60" i="1"/>
  <c r="AU60" i="1" s="1"/>
  <c r="AT36" i="1"/>
  <c r="AU36" i="1" s="1"/>
  <c r="AT375" i="1"/>
  <c r="AU375" i="1" s="1"/>
  <c r="AT295" i="1"/>
  <c r="AU295" i="1" s="1"/>
  <c r="AT277" i="1"/>
  <c r="AU277" i="1" s="1"/>
  <c r="AT89" i="1"/>
  <c r="AU89" i="1" s="1"/>
  <c r="AT98" i="1"/>
  <c r="AU98" i="1" s="1"/>
  <c r="AT161" i="1"/>
  <c r="AU161" i="1" s="1"/>
  <c r="AT96" i="1"/>
  <c r="AU96" i="1" s="1"/>
  <c r="AT324" i="1"/>
  <c r="AU324" i="1" s="1"/>
  <c r="AT327" i="1"/>
  <c r="AU327" i="1" s="1"/>
  <c r="AT290" i="1"/>
  <c r="AU290" i="1" s="1"/>
  <c r="AT360" i="1"/>
  <c r="AU360" i="1" s="1"/>
  <c r="AT309" i="1"/>
  <c r="AU309" i="1" s="1"/>
  <c r="AT51" i="1"/>
  <c r="AU51" i="1" s="1"/>
  <c r="AT178" i="1"/>
  <c r="AU178" i="1" s="1"/>
  <c r="AT184" i="1"/>
  <c r="AU184" i="1" s="1"/>
  <c r="AT106" i="1"/>
  <c r="AU106" i="1" s="1"/>
  <c r="AT10" i="1"/>
  <c r="AU10" i="1" s="1"/>
  <c r="AT104" i="1"/>
  <c r="AU104" i="1" s="1"/>
  <c r="AT32" i="1"/>
  <c r="AU32" i="1" s="1"/>
  <c r="AT340" i="1"/>
  <c r="AU340" i="1" s="1"/>
  <c r="AT292" i="1"/>
  <c r="AU292" i="1" s="1"/>
  <c r="AT376" i="1"/>
  <c r="AU376" i="1" s="1"/>
  <c r="AT319" i="1"/>
  <c r="AU319" i="1" s="1"/>
  <c r="AT330" i="1"/>
  <c r="AU330" i="1" s="1"/>
  <c r="AT243" i="1"/>
  <c r="AU243" i="1" s="1"/>
  <c r="AT148" i="1"/>
  <c r="AU148" i="1" s="1"/>
  <c r="AT81" i="1"/>
  <c r="AU81" i="1" s="1"/>
  <c r="AT182" i="1"/>
  <c r="AU182" i="1" s="1"/>
  <c r="AT135" i="1"/>
  <c r="AU135" i="1" s="1"/>
  <c r="AT139" i="1"/>
  <c r="AU139" i="1" s="1"/>
  <c r="AT24" i="1"/>
  <c r="AU24" i="1" s="1"/>
  <c r="AT365" i="1"/>
  <c r="AU365" i="1" s="1"/>
  <c r="AT369" i="1"/>
  <c r="AU369" i="1" s="1"/>
  <c r="AT380" i="1"/>
  <c r="AU380" i="1" s="1"/>
  <c r="AT344" i="1"/>
  <c r="AU344" i="1" s="1"/>
  <c r="AT320" i="1"/>
  <c r="AU320" i="1" s="1"/>
  <c r="AT296" i="1"/>
  <c r="AU296" i="1" s="1"/>
  <c r="AT272" i="1"/>
  <c r="AU272" i="1" s="1"/>
  <c r="AT248" i="1"/>
  <c r="AU248" i="1" s="1"/>
  <c r="AT382" i="1"/>
  <c r="AU382" i="1" s="1"/>
  <c r="AT346" i="1"/>
  <c r="AU346" i="1" s="1"/>
  <c r="AT323" i="1"/>
  <c r="AU323" i="1" s="1"/>
  <c r="AT299" i="1"/>
  <c r="AU299" i="1" s="1"/>
  <c r="AT216" i="1"/>
  <c r="AU216" i="1" s="1"/>
  <c r="AT334" i="1"/>
  <c r="AU334" i="1" s="1"/>
  <c r="AT310" i="1"/>
  <c r="AU310" i="1" s="1"/>
  <c r="AT286" i="1"/>
  <c r="AU286" i="1" s="1"/>
  <c r="AT262" i="1"/>
  <c r="AU262" i="1" s="1"/>
  <c r="AT205" i="1"/>
  <c r="AU205" i="1" s="1"/>
  <c r="AT354" i="1"/>
  <c r="AU354" i="1" s="1"/>
  <c r="AT172" i="1"/>
  <c r="AU172" i="1" s="1"/>
  <c r="AT329" i="1"/>
  <c r="AU329" i="1" s="1"/>
  <c r="AT305" i="1"/>
  <c r="AU305" i="1" s="1"/>
  <c r="AT281" i="1"/>
  <c r="AU281" i="1" s="1"/>
  <c r="AT144" i="1"/>
  <c r="AU144" i="1" s="1"/>
  <c r="AT87" i="1"/>
  <c r="AU87" i="1" s="1"/>
  <c r="AT162" i="1"/>
  <c r="AU162" i="1" s="1"/>
  <c r="AT103" i="1"/>
  <c r="AU103" i="1" s="1"/>
  <c r="AT67" i="1"/>
  <c r="AU67" i="1" s="1"/>
  <c r="AT224" i="1"/>
  <c r="AU224" i="1" s="1"/>
  <c r="AT188" i="1"/>
  <c r="AU188" i="1" s="1"/>
  <c r="AT174" i="1"/>
  <c r="AU174" i="1" s="1"/>
  <c r="AT95" i="1"/>
  <c r="AU95" i="1" s="1"/>
  <c r="AT59" i="1"/>
  <c r="AU59" i="1" s="1"/>
  <c r="AT214" i="1"/>
  <c r="AU214" i="1" s="1"/>
  <c r="AT169" i="1"/>
  <c r="AU169" i="1" s="1"/>
  <c r="AT155" i="1"/>
  <c r="AU155" i="1" s="1"/>
  <c r="AT147" i="1"/>
  <c r="AU147" i="1" s="1"/>
  <c r="AT102" i="1"/>
  <c r="AU102" i="1" s="1"/>
  <c r="AT78" i="1"/>
  <c r="AU78" i="1" s="1"/>
  <c r="AT54" i="1"/>
  <c r="AU54" i="1" s="1"/>
  <c r="AT30" i="1"/>
  <c r="AU30" i="1" s="1"/>
  <c r="AT6" i="1"/>
  <c r="AU6" i="1" s="1"/>
  <c r="AT151" i="1"/>
  <c r="AU151" i="1" s="1"/>
  <c r="AT141" i="1"/>
  <c r="AU141" i="1" s="1"/>
  <c r="AT100" i="1"/>
  <c r="AU100" i="1" s="1"/>
  <c r="AT76" i="1"/>
  <c r="AU76" i="1" s="1"/>
  <c r="AT52" i="1"/>
  <c r="AU52" i="1" s="1"/>
  <c r="AT28" i="1"/>
  <c r="AU28" i="1" s="1"/>
  <c r="AT4" i="1"/>
  <c r="AU4" i="1" s="1"/>
  <c r="AT359" i="1"/>
  <c r="AU359" i="1" s="1"/>
  <c r="AT282" i="1"/>
  <c r="AU282" i="1" s="1"/>
  <c r="AT120" i="1"/>
  <c r="AU120" i="1" s="1"/>
  <c r="AT218" i="1"/>
  <c r="AU218" i="1" s="1"/>
  <c r="AT150" i="1"/>
  <c r="AU150" i="1" s="1"/>
  <c r="AT26" i="1"/>
  <c r="AU26" i="1" s="1"/>
  <c r="AT48" i="1"/>
  <c r="AU48" i="1" s="1"/>
  <c r="AT353" i="1"/>
  <c r="AU353" i="1" s="1"/>
  <c r="AT357" i="1"/>
  <c r="AU357" i="1" s="1"/>
  <c r="AT368" i="1"/>
  <c r="AU368" i="1" s="1"/>
  <c r="AT336" i="1"/>
  <c r="AU336" i="1" s="1"/>
  <c r="AT312" i="1"/>
  <c r="AU312" i="1" s="1"/>
  <c r="AT288" i="1"/>
  <c r="AU288" i="1" s="1"/>
  <c r="AT264" i="1"/>
  <c r="AU264" i="1" s="1"/>
  <c r="AT223" i="1"/>
  <c r="AU223" i="1" s="1"/>
  <c r="AT370" i="1"/>
  <c r="AU370" i="1" s="1"/>
  <c r="AT339" i="1"/>
  <c r="AU339" i="1" s="1"/>
  <c r="AT315" i="1"/>
  <c r="AU315" i="1" s="1"/>
  <c r="AT291" i="1"/>
  <c r="AU291" i="1" s="1"/>
  <c r="AT180" i="1"/>
  <c r="AU180" i="1" s="1"/>
  <c r="AT326" i="1"/>
  <c r="AU326" i="1" s="1"/>
  <c r="AT302" i="1"/>
  <c r="AU302" i="1" s="1"/>
  <c r="AT278" i="1"/>
  <c r="AU278" i="1" s="1"/>
  <c r="AT254" i="1"/>
  <c r="AU254" i="1" s="1"/>
  <c r="AT378" i="1"/>
  <c r="AU378" i="1" s="1"/>
  <c r="AT240" i="1"/>
  <c r="AU240" i="1" s="1"/>
  <c r="AT124" i="1"/>
  <c r="AU124" i="1" s="1"/>
  <c r="AT321" i="1"/>
  <c r="AU321" i="1" s="1"/>
  <c r="AT297" i="1"/>
  <c r="AU297" i="1" s="1"/>
  <c r="AT234" i="1"/>
  <c r="AU234" i="1" s="1"/>
  <c r="AT110" i="1"/>
  <c r="AU110" i="1" s="1"/>
  <c r="AT75" i="1"/>
  <c r="AU75" i="1" s="1"/>
  <c r="AT138" i="1"/>
  <c r="AU138" i="1" s="1"/>
  <c r="AT91" i="1"/>
  <c r="AU91" i="1" s="1"/>
  <c r="AT55" i="1"/>
  <c r="AU55" i="1" s="1"/>
  <c r="AT212" i="1"/>
  <c r="AU212" i="1" s="1"/>
  <c r="AT156" i="1"/>
  <c r="AU156" i="1" s="1"/>
  <c r="AT136" i="1"/>
  <c r="AU136" i="1" s="1"/>
  <c r="AT83" i="1"/>
  <c r="AU83" i="1" s="1"/>
  <c r="AT238" i="1"/>
  <c r="AU238" i="1" s="1"/>
  <c r="AT202" i="1"/>
  <c r="AU202" i="1" s="1"/>
  <c r="AT145" i="1"/>
  <c r="AU145" i="1" s="1"/>
  <c r="AT131" i="1"/>
  <c r="AU131" i="1" s="1"/>
  <c r="AT123" i="1"/>
  <c r="AU123" i="1" s="1"/>
  <c r="AT94" i="1"/>
  <c r="AU94" i="1" s="1"/>
  <c r="AT70" i="1"/>
  <c r="AU70" i="1" s="1"/>
  <c r="AT46" i="1"/>
  <c r="AU46" i="1" s="1"/>
  <c r="AT22" i="1"/>
  <c r="AU22" i="1" s="1"/>
  <c r="AT149" i="1"/>
  <c r="AU149" i="1" s="1"/>
  <c r="AT127" i="1"/>
  <c r="AU127" i="1" s="1"/>
  <c r="AT117" i="1"/>
  <c r="AU117" i="1" s="1"/>
  <c r="AT92" i="1"/>
  <c r="AU92" i="1" s="1"/>
  <c r="AT68" i="1"/>
  <c r="AU68" i="1" s="1"/>
  <c r="AT44" i="1"/>
  <c r="AU44" i="1" s="1"/>
  <c r="AT20" i="1"/>
  <c r="AU20" i="1" s="1"/>
  <c r="AT303" i="1"/>
  <c r="AU303" i="1" s="1"/>
  <c r="AT333" i="1"/>
  <c r="AU333" i="1" s="1"/>
  <c r="AT193" i="1"/>
  <c r="AU193" i="1" s="1"/>
  <c r="AT108" i="1"/>
  <c r="AU108" i="1" s="1"/>
  <c r="AT230" i="1"/>
  <c r="AU230" i="1" s="1"/>
  <c r="AT101" i="1"/>
  <c r="AU101" i="1" s="1"/>
  <c r="AT220" i="1"/>
  <c r="AU220" i="1" s="1"/>
  <c r="AT159" i="1"/>
  <c r="AU159" i="1" s="1"/>
  <c r="AT82" i="1"/>
  <c r="AU82" i="1" s="1"/>
  <c r="AT34" i="1"/>
  <c r="AU34" i="1" s="1"/>
  <c r="AT153" i="1"/>
  <c r="AU153" i="1" s="1"/>
  <c r="AT80" i="1"/>
  <c r="AU80" i="1" s="1"/>
  <c r="AT8" i="1"/>
  <c r="AU8" i="1" s="1"/>
  <c r="AT363" i="1"/>
  <c r="AU363" i="1" s="1"/>
  <c r="AT228" i="1"/>
  <c r="AU228" i="1" s="1"/>
  <c r="AT211" i="1"/>
  <c r="AU211" i="1" s="1"/>
  <c r="AT258" i="1"/>
  <c r="AU258" i="1" s="1"/>
  <c r="AT301" i="1"/>
  <c r="AU301" i="1" s="1"/>
  <c r="AT97" i="1"/>
  <c r="AU97" i="1" s="1"/>
  <c r="AT246" i="1"/>
  <c r="AU246" i="1" s="1"/>
  <c r="AT143" i="1"/>
  <c r="AU143" i="1" s="1"/>
  <c r="AT50" i="1"/>
  <c r="AU50" i="1" s="1"/>
  <c r="AT72" i="1"/>
  <c r="AU72" i="1" s="1"/>
  <c r="C387" i="1"/>
  <c r="AT3" i="1"/>
  <c r="AU3" i="1" s="1"/>
  <c r="AT384" i="1" l="1"/>
  <c r="AU384" i="1"/>
</calcChain>
</file>

<file path=xl/sharedStrings.xml><?xml version="1.0" encoding="utf-8"?>
<sst xmlns="http://schemas.openxmlformats.org/spreadsheetml/2006/main" count="2960" uniqueCount="872">
  <si>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</si>
  <si>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</si>
  <si>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</si>
  <si>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</si>
  <si>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</si>
  <si>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</si>
  <si>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</si>
  <si>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</si>
  <si>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</si>
  <si>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</si>
  <si>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</si>
  <si>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</si>
  <si>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</si>
  <si>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</si>
  <si>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</si>
  <si>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</si>
  <si>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</si>
  <si>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</si>
  <si>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</si>
  <si>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</si>
  <si>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</si>
  <si>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</si>
  <si>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</si>
  <si>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</si>
  <si>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</si>
  <si>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</si>
  <si>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</si>
  <si>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</si>
  <si>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</si>
  <si>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</si>
  <si>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</si>
  <si>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</si>
  <si>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</si>
  <si>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</si>
  <si>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</si>
  <si>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</si>
  <si>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</si>
  <si>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</si>
  <si>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</si>
  <si>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</si>
  <si>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</si>
  <si>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</si>
  <si>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</si>
  <si>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</si>
  <si>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</si>
  <si>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</si>
  <si>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</si>
  <si>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</si>
  <si>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</si>
  <si>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SESE</t>
  </si>
  <si>
    <t>037</t>
  </si>
  <si>
    <t>025</t>
  </si>
  <si>
    <t>04.034.0101</t>
  </si>
  <si>
    <t>BLACKWELDER WILLIAM &amp; SUSAN BLACKWELDER</t>
  </si>
  <si>
    <t>37464 JASPAR ST NW</t>
  </si>
  <si>
    <t>DALBO MN 55017</t>
  </si>
  <si>
    <t>SWSW</t>
  </si>
  <si>
    <t>34</t>
  </si>
  <si>
    <t>SESW</t>
  </si>
  <si>
    <t>04.034.0102</t>
  </si>
  <si>
    <t>DALEY BARRY C</t>
  </si>
  <si>
    <t>37389 NACRE ST NW</t>
  </si>
  <si>
    <t>04.034.0700</t>
  </si>
  <si>
    <t>OLSON PHILLIP S</t>
  </si>
  <si>
    <t>37400 XENON ST NW</t>
  </si>
  <si>
    <t>NENE</t>
  </si>
  <si>
    <t>03</t>
  </si>
  <si>
    <t>036</t>
  </si>
  <si>
    <t>SWSE</t>
  </si>
  <si>
    <t>04.034.0701</t>
  </si>
  <si>
    <t>EFFERTZ THOMAS</t>
  </si>
  <si>
    <t>37451 JASPER ST NW</t>
  </si>
  <si>
    <t>04.034.0801</t>
  </si>
  <si>
    <t>KLAES BARBARA J</t>
  </si>
  <si>
    <t>37646 HEMATITE RD NW</t>
  </si>
  <si>
    <t>NESW</t>
  </si>
  <si>
    <t>04.034.0902</t>
  </si>
  <si>
    <t>CARLSON DOUGLAS P</t>
  </si>
  <si>
    <t>6634 377TH AVE NW</t>
  </si>
  <si>
    <t>NWSE</t>
  </si>
  <si>
    <t>04.035.0600</t>
  </si>
  <si>
    <t>LARSON CORBETT H</t>
  </si>
  <si>
    <t>2271 CEDAR DR NW</t>
  </si>
  <si>
    <t>BETHEL MN 55005</t>
  </si>
  <si>
    <t>35</t>
  </si>
  <si>
    <t>04.035.1000</t>
  </si>
  <si>
    <t>WOLCYN THOMAS A &amp; ADRIENNE M WOLCYN</t>
  </si>
  <si>
    <t>4542 HIGHWAY 95 NW</t>
  </si>
  <si>
    <t>CAMBRIDGE MN 55008</t>
  </si>
  <si>
    <t>NWSW</t>
  </si>
  <si>
    <t>04.045.0010</t>
  </si>
  <si>
    <t>CHAPMAN CRAIG D</t>
  </si>
  <si>
    <t>37560 XENON ST NW</t>
  </si>
  <si>
    <t>NESE</t>
  </si>
  <si>
    <t>04.045.0020</t>
  </si>
  <si>
    <t>B &amp; J TREE FARMS, LLC</t>
  </si>
  <si>
    <t>1021 WALL ST</t>
  </si>
  <si>
    <t>BIG LAKE MN 55309</t>
  </si>
  <si>
    <t>13.001.0600</t>
  </si>
  <si>
    <t>ANDERSON STEPHEN C &amp; COLLEEN F ANDERSON</t>
  </si>
  <si>
    <t>36811 HELIUM ST NW</t>
  </si>
  <si>
    <t>01</t>
  </si>
  <si>
    <t>13.001.0700</t>
  </si>
  <si>
    <t>WILSON ANNIE D</t>
  </si>
  <si>
    <t>5519 COUNTY RD 6 NW</t>
  </si>
  <si>
    <t>13.001.0800</t>
  </si>
  <si>
    <t>SCHNEIDER JEROME D &amp; CAROL SCHNEIDER</t>
  </si>
  <si>
    <t>701 85TH AVE NE APT 305</t>
  </si>
  <si>
    <t>BLAINE MN 55434</t>
  </si>
  <si>
    <t>13.001.1100</t>
  </si>
  <si>
    <t>ROMSDAHL NATHAN</t>
  </si>
  <si>
    <t>5337 COUNTY ROAD 6 NW</t>
  </si>
  <si>
    <t>13.002.0300</t>
  </si>
  <si>
    <t>FOSTER ROLAND J TRUSTEE</t>
  </si>
  <si>
    <t>36301 XENON ST NW</t>
  </si>
  <si>
    <t>PRINCETON MN 55371</t>
  </si>
  <si>
    <t>02</t>
  </si>
  <si>
    <t>13.002.0303</t>
  </si>
  <si>
    <t>HOLLENKAMP DAVID J</t>
  </si>
  <si>
    <t>37011 XENON ST NW</t>
  </si>
  <si>
    <t>SWNW</t>
  </si>
  <si>
    <t>13.002.0305</t>
  </si>
  <si>
    <t>VEURINK TIMOTHY</t>
  </si>
  <si>
    <t>36959 XENON ST NW</t>
  </si>
  <si>
    <t>13.002.0308</t>
  </si>
  <si>
    <t>JORGENSON NELSON STEVE</t>
  </si>
  <si>
    <t>36901 XENON ST NW</t>
  </si>
  <si>
    <t>SENW</t>
  </si>
  <si>
    <t>13.002.0310</t>
  </si>
  <si>
    <t>13.002.0311</t>
  </si>
  <si>
    <t>BALDWIN JOHN W &amp; SHARON L BALDWIN</t>
  </si>
  <si>
    <t>37141 XENON ST NW</t>
  </si>
  <si>
    <t>NWNW</t>
  </si>
  <si>
    <t>13.002.0402</t>
  </si>
  <si>
    <t>VANDEKAMP RONALD P</t>
  </si>
  <si>
    <t>5740 369TH AVE NW</t>
  </si>
  <si>
    <t>13.002.0403</t>
  </si>
  <si>
    <t>ANDERSON CARL V &amp; PHYLLIS J ANDERSON</t>
  </si>
  <si>
    <t>5761 COUNTY ROAD 6 NW</t>
  </si>
  <si>
    <t>13.002.0404</t>
  </si>
  <si>
    <t>13.002.0500</t>
  </si>
  <si>
    <t>LARSON REUBEN ARNOLD TRUSTEE</t>
  </si>
  <si>
    <t>11094 39TH ST N UNIT B</t>
  </si>
  <si>
    <t>LAKE ELMO MN 55042</t>
  </si>
  <si>
    <t>13.002.0600</t>
  </si>
  <si>
    <t>13.002.0601</t>
  </si>
  <si>
    <t>LARSON ELIZABETH SUNDBERG</t>
  </si>
  <si>
    <t>3895 NW TERRALINDA DR</t>
  </si>
  <si>
    <t>ALBANY OR 97321</t>
  </si>
  <si>
    <t>13.002.0700</t>
  </si>
  <si>
    <t>CHURCH,KARMEL EV COVENANT</t>
  </si>
  <si>
    <t>5799 COUNTY ROAD 6 NW</t>
  </si>
  <si>
    <t>13.002.0701</t>
  </si>
  <si>
    <t>ANDERSON CARL V</t>
  </si>
  <si>
    <t>5761 COUNTY RD 6 NW</t>
  </si>
  <si>
    <t>13.002.0900</t>
  </si>
  <si>
    <t>KARMEL COVENANT CHURCH</t>
  </si>
  <si>
    <t>13.002.1200</t>
  </si>
  <si>
    <t>BERGSTROM PETER</t>
  </si>
  <si>
    <t>36926 HELIUM ST NW PO BOX 29</t>
  </si>
  <si>
    <t>13.003.0100</t>
  </si>
  <si>
    <t>THOMAS JEROME E</t>
  </si>
  <si>
    <t>7222 373RD AVE NW</t>
  </si>
  <si>
    <t>SWNE</t>
  </si>
  <si>
    <t>NWNE</t>
  </si>
  <si>
    <t>13.003.0200</t>
  </si>
  <si>
    <t>THOMAS JEROME I</t>
  </si>
  <si>
    <t>NENW</t>
  </si>
  <si>
    <t>04</t>
  </si>
  <si>
    <t>13.003.0300</t>
  </si>
  <si>
    <t>13.003.0400</t>
  </si>
  <si>
    <t>13.003.0500</t>
  </si>
  <si>
    <t>ECKEL BRUCE LEO TRUSTEE</t>
  </si>
  <si>
    <t>8002 SW 172ND TERR</t>
  </si>
  <si>
    <t>PALMETTO BAY FL 33157</t>
  </si>
  <si>
    <t>13.003.0600</t>
  </si>
  <si>
    <t>SENLYCKI VANCE A &amp; BEVERLEY M HOEFT</t>
  </si>
  <si>
    <t>36732 XENON ST NW</t>
  </si>
  <si>
    <t>13.003.0702</t>
  </si>
  <si>
    <t>SENLYCKI VANCE A &amp; BEVERLEY M SENLYCKI</t>
  </si>
  <si>
    <t>36732 XENON ST</t>
  </si>
  <si>
    <t>13.003.0703</t>
  </si>
  <si>
    <t>13.003.0704</t>
  </si>
  <si>
    <t>13.003.0705</t>
  </si>
  <si>
    <t>OLSON JENNIFER C</t>
  </si>
  <si>
    <t>1753 ELM ST</t>
  </si>
  <si>
    <t>WHITE BEAR LAKE MN 55110</t>
  </si>
  <si>
    <t>13.003.0800</t>
  </si>
  <si>
    <t>SENE</t>
  </si>
  <si>
    <t>13.003.0901</t>
  </si>
  <si>
    <t>OLSON LEE V &amp; JULIA C OLSON</t>
  </si>
  <si>
    <t>6853 COUNTY ROAD 6 NW</t>
  </si>
  <si>
    <t>13.003.0902</t>
  </si>
  <si>
    <t>13.003.1000</t>
  </si>
  <si>
    <t>SENLYCKI VANCE</t>
  </si>
  <si>
    <t>13.003.1100</t>
  </si>
  <si>
    <t>13.003.1200</t>
  </si>
  <si>
    <t>OBERG DOUGLAS</t>
  </si>
  <si>
    <t>7159 COUNTY ROAD 6 NW</t>
  </si>
  <si>
    <t>13.003.1300</t>
  </si>
  <si>
    <t>13.003.1400</t>
  </si>
  <si>
    <t>13.004.0100</t>
  </si>
  <si>
    <t>WELINSKI PAUL D</t>
  </si>
  <si>
    <t>7321 COUNTY ROAD 6 NW</t>
  </si>
  <si>
    <t>13.004.0101</t>
  </si>
  <si>
    <t>ALMHJELD KARLA KAY</t>
  </si>
  <si>
    <t>PO BOX 175</t>
  </si>
  <si>
    <t>13.004.0102</t>
  </si>
  <si>
    <t>KOPET CHAD</t>
  </si>
  <si>
    <t>7201 CO RD 6 NW</t>
  </si>
  <si>
    <t>13.004.0103</t>
  </si>
  <si>
    <t>ERICKSON LARRY S</t>
  </si>
  <si>
    <t>36702 PERIDAT ST NW</t>
  </si>
  <si>
    <t>13.004.0200</t>
  </si>
  <si>
    <t>SENLYCKI CLIFFORD J &amp; MELINDA S SENLYCKI</t>
  </si>
  <si>
    <t>36621 STANCHFIELD LAKE RD NW</t>
  </si>
  <si>
    <t>13.004.0400</t>
  </si>
  <si>
    <t>LOC FARMS LLC</t>
  </si>
  <si>
    <t>6798 285TH AVE NW</t>
  </si>
  <si>
    <t>13.004.0600</t>
  </si>
  <si>
    <t>BATHKE JULIE L</t>
  </si>
  <si>
    <t>9816 289TH AVE NW</t>
  </si>
  <si>
    <t>ZIMMERMAN MN 55398</t>
  </si>
  <si>
    <t>13.004.0700</t>
  </si>
  <si>
    <t>HENZE JEDADIAH B</t>
  </si>
  <si>
    <t>7475 COUNTY RD 6 NW</t>
  </si>
  <si>
    <t>13.004.1100</t>
  </si>
  <si>
    <t>13.008.0700</t>
  </si>
  <si>
    <t>HUNT GREG A</t>
  </si>
  <si>
    <t>35912 DOLPHIN ST NW</t>
  </si>
  <si>
    <t>08</t>
  </si>
  <si>
    <t>13.008.0703</t>
  </si>
  <si>
    <t>SANDMANN ARON</t>
  </si>
  <si>
    <t>35776 DOLPHIN ST NW</t>
  </si>
  <si>
    <t>13.009.0100</t>
  </si>
  <si>
    <t>HAUBENSCHILD FARMS INC</t>
  </si>
  <si>
    <t>35195 NACRE ST NW</t>
  </si>
  <si>
    <t>09</t>
  </si>
  <si>
    <t>13.009.0200</t>
  </si>
  <si>
    <t>HUNT JOSEPH C</t>
  </si>
  <si>
    <t>7785 361ST AVE NW</t>
  </si>
  <si>
    <t>13.009.0301</t>
  </si>
  <si>
    <t>E CLAN INC</t>
  </si>
  <si>
    <t>12946 47TH ST</t>
  </si>
  <si>
    <t>CLEAR LAKE MN 55319</t>
  </si>
  <si>
    <t>13.009.0400</t>
  </si>
  <si>
    <t>SCHECK TERRY</t>
  </si>
  <si>
    <t>2120 165TH AVE SW</t>
  </si>
  <si>
    <t>SANTIAGO MN 55377</t>
  </si>
  <si>
    <t>13.009.0401</t>
  </si>
  <si>
    <t>SENTRY BANK</t>
  </si>
  <si>
    <t>PO BOX 159</t>
  </si>
  <si>
    <t>SAINT JOSEPH MN 56374</t>
  </si>
  <si>
    <t>13.009.0402</t>
  </si>
  <si>
    <t>HUNT CURTIS R &amp; ANNA M HUNT</t>
  </si>
  <si>
    <t>13.009.0403</t>
  </si>
  <si>
    <t>HUNT CURTIS R</t>
  </si>
  <si>
    <t>13.009.0500</t>
  </si>
  <si>
    <t>13.009.0600</t>
  </si>
  <si>
    <t>ANDERSON BONEVIEVE E</t>
  </si>
  <si>
    <t>36633 LLAMA ST NW</t>
  </si>
  <si>
    <t>13.009.0606</t>
  </si>
  <si>
    <t>JOHNSON ERIC ANTHONY</t>
  </si>
  <si>
    <t>7785 361ST AVE NW HOUSE B</t>
  </si>
  <si>
    <t>13.009.0607</t>
  </si>
  <si>
    <t>13.009.0608</t>
  </si>
  <si>
    <t>13.009.0700</t>
  </si>
  <si>
    <t>SELIN LANE</t>
  </si>
  <si>
    <t>7700 COUNTY RD 6 NW</t>
  </si>
  <si>
    <t>13.009.0800</t>
  </si>
  <si>
    <t>13.009.0900</t>
  </si>
  <si>
    <t>LAWSON JOAN E</t>
  </si>
  <si>
    <t>3200 S FORD RD</t>
  </si>
  <si>
    <t>PALL MALL TN 38577</t>
  </si>
  <si>
    <t>13.009.1000</t>
  </si>
  <si>
    <t>13.009.1100</t>
  </si>
  <si>
    <t>WOOD JEREMY</t>
  </si>
  <si>
    <t>46959 600 AVE</t>
  </si>
  <si>
    <t>CORRELL MN 56227</t>
  </si>
  <si>
    <t>16</t>
  </si>
  <si>
    <t>13.009.1201</t>
  </si>
  <si>
    <t>KOPACEK JOHN J TRUSTEE</t>
  </si>
  <si>
    <t>46186 215TH ST</t>
  </si>
  <si>
    <t>AITKIN MN 56431</t>
  </si>
  <si>
    <t>13.009.1202</t>
  </si>
  <si>
    <t>HAUBENSCHILD BRYAN K</t>
  </si>
  <si>
    <t>13.009.1203</t>
  </si>
  <si>
    <t>13.009.1300</t>
  </si>
  <si>
    <t>O'BRIEN NICHOLAS JAMES</t>
  </si>
  <si>
    <t>36246 NACRE ST NW</t>
  </si>
  <si>
    <t>13.009.1301</t>
  </si>
  <si>
    <t>RICHARD W ELVIN LIVING TRUST</t>
  </si>
  <si>
    <t>8176 COUNTY ROAD 6 NW</t>
  </si>
  <si>
    <t>13.009.1400</t>
  </si>
  <si>
    <t>GRISWOLD JOHN A &amp; BEVERLY M GRISWOLD</t>
  </si>
  <si>
    <t>35974 NACRE ST NW</t>
  </si>
  <si>
    <t>13.009.1501</t>
  </si>
  <si>
    <t>13.009.1502</t>
  </si>
  <si>
    <t>13.010.0101</t>
  </si>
  <si>
    <t>OLSON TAMMY J</t>
  </si>
  <si>
    <t>36100 XENON ST NW</t>
  </si>
  <si>
    <t>10</t>
  </si>
  <si>
    <t>13.010.0102</t>
  </si>
  <si>
    <t>MELIN DENICE R</t>
  </si>
  <si>
    <t>615 FERN ST NW</t>
  </si>
  <si>
    <t>13.010.0200</t>
  </si>
  <si>
    <t>13.010.0400</t>
  </si>
  <si>
    <t>13.010.0500</t>
  </si>
  <si>
    <t>THOMPSON DYLAN</t>
  </si>
  <si>
    <t>35763 NACRE ST NW</t>
  </si>
  <si>
    <t>13.010.0600</t>
  </si>
  <si>
    <t>OLSON LEE V</t>
  </si>
  <si>
    <t>13.010.0700</t>
  </si>
  <si>
    <t>FISCHER DEBRA M</t>
  </si>
  <si>
    <t>35975 NACRE ST NW</t>
  </si>
  <si>
    <t>13.010.0701</t>
  </si>
  <si>
    <t>13.010.0800</t>
  </si>
  <si>
    <t>EBERLE JESSICA A</t>
  </si>
  <si>
    <t>6913 357TH AVE NW</t>
  </si>
  <si>
    <t>13.010.0801</t>
  </si>
  <si>
    <t>BEARD ROBERT A</t>
  </si>
  <si>
    <t>6975 375TH AVE NW</t>
  </si>
  <si>
    <t>13.010.0902</t>
  </si>
  <si>
    <t>WIMBERLEY MARGARET ELLEN</t>
  </si>
  <si>
    <t>6800 COUNTY RD 6 NW</t>
  </si>
  <si>
    <t>13.010.0903</t>
  </si>
  <si>
    <t>13.010.0905</t>
  </si>
  <si>
    <t>UITERMARKT BRYCE</t>
  </si>
  <si>
    <t>6642 COUNTY ROAD 6 NW</t>
  </si>
  <si>
    <t>13.010.0906</t>
  </si>
  <si>
    <t>WIMBERLY JAMES MICHAEL</t>
  </si>
  <si>
    <t>13.010.1000</t>
  </si>
  <si>
    <t>13.010.1100</t>
  </si>
  <si>
    <t>13.010.1200</t>
  </si>
  <si>
    <t>HAUBENSCHILD RYAN</t>
  </si>
  <si>
    <t>36275 NACRE ST NW</t>
  </si>
  <si>
    <t>13.010.1302</t>
  </si>
  <si>
    <t>EDIN JOSHUA S</t>
  </si>
  <si>
    <t>36296 NW XENON ST</t>
  </si>
  <si>
    <t>13.010.1303</t>
  </si>
  <si>
    <t>13.010.1401</t>
  </si>
  <si>
    <t>SUNDEEN ROGER C TRUSTEE</t>
  </si>
  <si>
    <t>7050 COUNTY RD 6 NW</t>
  </si>
  <si>
    <t>13.010.1402</t>
  </si>
  <si>
    <t>SUNDEEN ROGER C</t>
  </si>
  <si>
    <t>7050 COUNTY ROAD 6 NW</t>
  </si>
  <si>
    <t>13.011.0102</t>
  </si>
  <si>
    <t>JEGLOSKY PHILLIP J</t>
  </si>
  <si>
    <t>6029 357TH AVE NW</t>
  </si>
  <si>
    <t>11</t>
  </si>
  <si>
    <t>13.011.0103</t>
  </si>
  <si>
    <t>STAY LEO A &amp; TRUSTEES LEO A &amp; LYDIA STAY</t>
  </si>
  <si>
    <t>806 5TH AVE N</t>
  </si>
  <si>
    <t>13.011.0104</t>
  </si>
  <si>
    <t>13.011.0200</t>
  </si>
  <si>
    <t>13.011.0300</t>
  </si>
  <si>
    <t>AANERUD CHRIS A &amp; REBECCA E AANERUD</t>
  </si>
  <si>
    <t>36220 HELIUM ST NW</t>
  </si>
  <si>
    <t>13.011.0301</t>
  </si>
  <si>
    <t>MORRISON MICHAEL ANTON</t>
  </si>
  <si>
    <t>36090 HELIUM ST NW</t>
  </si>
  <si>
    <t>13.011.0400</t>
  </si>
  <si>
    <t>PRIOR PATRICIA M &amp; DUANE M PRIOR</t>
  </si>
  <si>
    <t>36474 HELIUM ST NW</t>
  </si>
  <si>
    <t>13.011.0401</t>
  </si>
  <si>
    <t>HERBERG DANIEL LEE</t>
  </si>
  <si>
    <t>5968 COUNTY RD 6 NW</t>
  </si>
  <si>
    <t>13.011.0402</t>
  </si>
  <si>
    <t>13.011.0500</t>
  </si>
  <si>
    <t>13.011.0600</t>
  </si>
  <si>
    <t>BJORKLUND CLIFFORD &amp; % DEREK L BJORKLUND</t>
  </si>
  <si>
    <t>35904 HELIUM ST NW</t>
  </si>
  <si>
    <t>13.011.0700</t>
  </si>
  <si>
    <t>GRAVES SHAWN</t>
  </si>
  <si>
    <t>35994 HELIUM ST NW</t>
  </si>
  <si>
    <t>13.011.0701</t>
  </si>
  <si>
    <t>STORM MARK</t>
  </si>
  <si>
    <t>36032 HELIUM ST NW</t>
  </si>
  <si>
    <t>13.011.0800</t>
  </si>
  <si>
    <t>13.011.0801</t>
  </si>
  <si>
    <t>ARMSTRONG DAVID S &amp; RAEJEAN ARMSTRONG</t>
  </si>
  <si>
    <t>700 MONROE ST</t>
  </si>
  <si>
    <t>ANOKA MN 55303</t>
  </si>
  <si>
    <t>13.011.0900</t>
  </si>
  <si>
    <t>REYNOLDS JEROME ALAN</t>
  </si>
  <si>
    <t>11984 KENYON ST NE</t>
  </si>
  <si>
    <t>BLAINE MN 55449</t>
  </si>
  <si>
    <t>13.011.1000</t>
  </si>
  <si>
    <t>13.011.1100</t>
  </si>
  <si>
    <t>KULSETH COREY J</t>
  </si>
  <si>
    <t>13430 LARKIN CIR</t>
  </si>
  <si>
    <t>MINNETONKA MN 55305</t>
  </si>
  <si>
    <t>13.011.1101</t>
  </si>
  <si>
    <t>BIRKLID DAVID K</t>
  </si>
  <si>
    <t>5809 357TH AVE NW</t>
  </si>
  <si>
    <t>13.011.1102</t>
  </si>
  <si>
    <t>ALDERINK NICHOLAS</t>
  </si>
  <si>
    <t>5751 357TH AVE NW</t>
  </si>
  <si>
    <t>13.011.1200</t>
  </si>
  <si>
    <t>BJORKLUND DEREK L</t>
  </si>
  <si>
    <t>13.012.0100</t>
  </si>
  <si>
    <t>NELSON REBECCA A</t>
  </si>
  <si>
    <t>6195 NORTHWEST BLVD #108</t>
  </si>
  <si>
    <t>PLYMOUTH MN 55442</t>
  </si>
  <si>
    <t>12</t>
  </si>
  <si>
    <t>13.012.0200</t>
  </si>
  <si>
    <t>VOGEL EVAN CHARLES</t>
  </si>
  <si>
    <t>36475 HELIUM ST NW</t>
  </si>
  <si>
    <t>13.012.0302</t>
  </si>
  <si>
    <t>DEBRA A BURDICK TRUST</t>
  </si>
  <si>
    <t>35821 HELIUM ST NW</t>
  </si>
  <si>
    <t>13.012.0303</t>
  </si>
  <si>
    <t>PASCHAL JAMES E</t>
  </si>
  <si>
    <t>36069 HELIUM ST NW</t>
  </si>
  <si>
    <t>13.012.0308</t>
  </si>
  <si>
    <t>ORVIS REBECCA RAE</t>
  </si>
  <si>
    <t>35949 HELIUM ST NW</t>
  </si>
  <si>
    <t>13.012.0700</t>
  </si>
  <si>
    <t>NOLD MARILYN V &amp; GEORGE F NOLD</t>
  </si>
  <si>
    <t>459 6TH CT NE</t>
  </si>
  <si>
    <t>13.012.1100</t>
  </si>
  <si>
    <t>LUBRECHT THOMAS R</t>
  </si>
  <si>
    <t>36227 HELIUM ST NW</t>
  </si>
  <si>
    <t>13.012.1800</t>
  </si>
  <si>
    <t>JOHNSON SHAWN</t>
  </si>
  <si>
    <t>5322 COUNTY ROAD 6 NW</t>
  </si>
  <si>
    <t>13.012.1900</t>
  </si>
  <si>
    <t>SWEDISH EVANGELICAL FREE SOC &amp; C/O WYANETT EVANGICAL FREE</t>
  </si>
  <si>
    <t>7036 HIGHWAY 95 NW</t>
  </si>
  <si>
    <t>13.013.0602</t>
  </si>
  <si>
    <t>ANDERSON MICHAEL &amp; TRACEY ANDERSON</t>
  </si>
  <si>
    <t>5478 353RD AVE NW</t>
  </si>
  <si>
    <t>13</t>
  </si>
  <si>
    <t>13.013.0603</t>
  </si>
  <si>
    <t>ERICKSON MATHEW</t>
  </si>
  <si>
    <t>35193 HELIUM ST NW</t>
  </si>
  <si>
    <t>13.013.0702</t>
  </si>
  <si>
    <t>SCHULDT NEIL &amp; DEBORAH A SCHULDT</t>
  </si>
  <si>
    <t>5384 357TH AVE NW</t>
  </si>
  <si>
    <t>13.013.0704</t>
  </si>
  <si>
    <t>SCOBEE BRANDY</t>
  </si>
  <si>
    <t>35433 HELIUM ST NW</t>
  </si>
  <si>
    <t>13.013.0705</t>
  </si>
  <si>
    <t>SUNDE DENNIS GEORGE</t>
  </si>
  <si>
    <t>5505 353RD AVE NW</t>
  </si>
  <si>
    <t>13.013.0706</t>
  </si>
  <si>
    <t>LEADENS MICHAEL J</t>
  </si>
  <si>
    <t>35619 HELIUM ST NW</t>
  </si>
  <si>
    <t>13.014.0100</t>
  </si>
  <si>
    <t>14</t>
  </si>
  <si>
    <t>13.014.0200</t>
  </si>
  <si>
    <t>WHEELER EDWARD J &amp; TAMMY L WHEELER</t>
  </si>
  <si>
    <t>6032 357TH AVE NW</t>
  </si>
  <si>
    <t>13.014.0301</t>
  </si>
  <si>
    <t>MUELLER ERIC L</t>
  </si>
  <si>
    <t>35101 XENON ST NW</t>
  </si>
  <si>
    <t>13.014.0302</t>
  </si>
  <si>
    <t>MULLINS BRADY</t>
  </si>
  <si>
    <t>35279 XENON ST NW</t>
  </si>
  <si>
    <t>13.014.0400</t>
  </si>
  <si>
    <t>ZEISE JERRY</t>
  </si>
  <si>
    <t>33132 XKIMO TR NW</t>
  </si>
  <si>
    <t>13.014.0401</t>
  </si>
  <si>
    <t>SLATER BRANDON</t>
  </si>
  <si>
    <t>35184 HELIUM ST NW</t>
  </si>
  <si>
    <t>13.014.0500</t>
  </si>
  <si>
    <t>WOOD TRAVIS P &amp; LISA M WOOD</t>
  </si>
  <si>
    <t>35178 HELIUM ST NW</t>
  </si>
  <si>
    <t>13.014.0600</t>
  </si>
  <si>
    <t>HARKER SCOTT E</t>
  </si>
  <si>
    <t>5901 349TH AVE NW</t>
  </si>
  <si>
    <t>13.014.0700</t>
  </si>
  <si>
    <t>SLATER MARIE</t>
  </si>
  <si>
    <t>5805 349TH AVE NW</t>
  </si>
  <si>
    <t>13.014.0701</t>
  </si>
  <si>
    <t>LEMKE ISAAC</t>
  </si>
  <si>
    <t>35092 HELIUM ST NW</t>
  </si>
  <si>
    <t>13.014.0800</t>
  </si>
  <si>
    <t>13.014.0904</t>
  </si>
  <si>
    <t>BOHN WAYNE L</t>
  </si>
  <si>
    <t>6265 349TH AVE NW</t>
  </si>
  <si>
    <t>13.014.0905</t>
  </si>
  <si>
    <t>HARRINGTON MICHAEL J &amp; MELINDA K HARRINGTON</t>
  </si>
  <si>
    <t>34999 XENON ST NW</t>
  </si>
  <si>
    <t>13.014.1100</t>
  </si>
  <si>
    <t>BROWN ROBERT A &amp; DEBORAH K BROWN</t>
  </si>
  <si>
    <t>6175 349TH AVE NW</t>
  </si>
  <si>
    <t>13.014.1200</t>
  </si>
  <si>
    <t>OTTO KEVIN</t>
  </si>
  <si>
    <t>35500 HELIUM ST NW</t>
  </si>
  <si>
    <t>13.014.1300</t>
  </si>
  <si>
    <t>STARK RICKIE N &amp; IRENE STARK</t>
  </si>
  <si>
    <t>35475 XENON ST NW</t>
  </si>
  <si>
    <t>13.015.0101</t>
  </si>
  <si>
    <t>BLONIGEN JASON</t>
  </si>
  <si>
    <t>35122 XENON ST NW</t>
  </si>
  <si>
    <t>15</t>
  </si>
  <si>
    <t>13.015.0102</t>
  </si>
  <si>
    <t>SAGER JR GERALD R TRUSTEE</t>
  </si>
  <si>
    <t>34922 XENON ST NW</t>
  </si>
  <si>
    <t>13.015.0103</t>
  </si>
  <si>
    <t>13.015.0200</t>
  </si>
  <si>
    <t>13.015.0300</t>
  </si>
  <si>
    <t>LUNDEEN THOMAS M &amp; CATHY F LUNDEEN</t>
  </si>
  <si>
    <t>6693 349TH AVE NW</t>
  </si>
  <si>
    <t>13.015.0400</t>
  </si>
  <si>
    <t>6800 353RD AVE NW</t>
  </si>
  <si>
    <t>13.015.0500</t>
  </si>
  <si>
    <t>HAUBENSCHILD THOMAS D</t>
  </si>
  <si>
    <t>7094 357TH AVE NW</t>
  </si>
  <si>
    <t>13.015.0600</t>
  </si>
  <si>
    <t>13.015.0700</t>
  </si>
  <si>
    <t>STRAND KRISTIN M</t>
  </si>
  <si>
    <t>7123 353RD AVE NW</t>
  </si>
  <si>
    <t>13.015.0701</t>
  </si>
  <si>
    <t>STRAND ANDREW T</t>
  </si>
  <si>
    <t>7123 353RD AVE NE</t>
  </si>
  <si>
    <t>13.015.0800</t>
  </si>
  <si>
    <t>HAUBENSCHILD LAND COMPANY LLC</t>
  </si>
  <si>
    <t>7201 349TH AVE NW</t>
  </si>
  <si>
    <t>13.015.0801</t>
  </si>
  <si>
    <t>OBRIEN JONATHAN W</t>
  </si>
  <si>
    <t>6797 349TH AVE NW</t>
  </si>
  <si>
    <t>13.015.1000</t>
  </si>
  <si>
    <t>ABRAHAM KRISTIN L</t>
  </si>
  <si>
    <t>35539 JASPAR ST</t>
  </si>
  <si>
    <t>13.015.1100</t>
  </si>
  <si>
    <t>LAWSON KEVIN</t>
  </si>
  <si>
    <t>6978 357TH AVE NW</t>
  </si>
  <si>
    <t>13.015.1101</t>
  </si>
  <si>
    <t>13.015.1200</t>
  </si>
  <si>
    <t>NORD JANET LEE &amp; DIANE KOHLER</t>
  </si>
  <si>
    <t>29795 LAKEVIEW AVE</t>
  </si>
  <si>
    <t>RED WING MN 55066</t>
  </si>
  <si>
    <t>13.015.1300</t>
  </si>
  <si>
    <t>NORD JANET L</t>
  </si>
  <si>
    <t>13.015.1301</t>
  </si>
  <si>
    <t>13.015.1400</t>
  </si>
  <si>
    <t>13.015.1500</t>
  </si>
  <si>
    <t>13.015.1604</t>
  </si>
  <si>
    <t>13.015.1606</t>
  </si>
  <si>
    <t>WOOD JEREMY J</t>
  </si>
  <si>
    <t>6524 357TH AVE NW</t>
  </si>
  <si>
    <t>13.015.1607</t>
  </si>
  <si>
    <t>YERIGAN BRUCE D</t>
  </si>
  <si>
    <t>27585 UNIVERSITY AVE NE</t>
  </si>
  <si>
    <t>ISANTI MN 55040</t>
  </si>
  <si>
    <t>13.016.0200</t>
  </si>
  <si>
    <t>13.016.0500</t>
  </si>
  <si>
    <t>SILBERMANN ERIC A</t>
  </si>
  <si>
    <t>35405 DOLPHIN ST</t>
  </si>
  <si>
    <t>13.016.0600</t>
  </si>
  <si>
    <t>JOST TYLER</t>
  </si>
  <si>
    <t>35347 DOLPHIN ST NW</t>
  </si>
  <si>
    <t>13.016.0800</t>
  </si>
  <si>
    <t>13.016.1100</t>
  </si>
  <si>
    <t>13.016.1300</t>
  </si>
  <si>
    <t>BELL ZACHARY</t>
  </si>
  <si>
    <t>35550 NACRE ST NW</t>
  </si>
  <si>
    <t>13.016.1400</t>
  </si>
  <si>
    <t>13.016.2001</t>
  </si>
  <si>
    <t>13.016.2002</t>
  </si>
  <si>
    <t>13.016.2100</t>
  </si>
  <si>
    <t>DURESKY KODY</t>
  </si>
  <si>
    <t>35663 DOLPHIN ST NW</t>
  </si>
  <si>
    <t>13.016.2200</t>
  </si>
  <si>
    <t>ARKO CHERYL A</t>
  </si>
  <si>
    <t>7675 353RD AVE NW</t>
  </si>
  <si>
    <t>13.016.2300</t>
  </si>
  <si>
    <t>BUDEAU LARRY G &amp; PATTY JO BUDEAU</t>
  </si>
  <si>
    <t>7771 353RD AVE NW</t>
  </si>
  <si>
    <t>13.017.0400</t>
  </si>
  <si>
    <t>SCHNEIDER RYAN</t>
  </si>
  <si>
    <t>35264 DOLPHIN ST NW</t>
  </si>
  <si>
    <t>17</t>
  </si>
  <si>
    <t>13.017.0600</t>
  </si>
  <si>
    <t>SCHMIDT JEREMY</t>
  </si>
  <si>
    <t>35460 DOLPHIN ST NW</t>
  </si>
  <si>
    <t>13.017.0701</t>
  </si>
  <si>
    <t>DAVIS JEFFREY A &amp; ALANNA L DAVIS</t>
  </si>
  <si>
    <t>8150 357TH AVE NW</t>
  </si>
  <si>
    <t>13.022.0100</t>
  </si>
  <si>
    <t>22</t>
  </si>
  <si>
    <t>13.022.0200</t>
  </si>
  <si>
    <t>STATE OF MINNESOTA SPAWNING</t>
  </si>
  <si>
    <t>500 LAFAYETTE RD</t>
  </si>
  <si>
    <t>ST PAUL MN 55155</t>
  </si>
  <si>
    <t>13.022.0300</t>
  </si>
  <si>
    <t>JOHNSON TODD</t>
  </si>
  <si>
    <t>6536 349TH AVE NW</t>
  </si>
  <si>
    <t>23</t>
  </si>
  <si>
    <t>13.022.0400</t>
  </si>
  <si>
    <t>13.022.1300</t>
  </si>
  <si>
    <t>LINDEN BRUCE N &amp; KATHY J LINDEN</t>
  </si>
  <si>
    <t>6845 HIGHWAY 95 NW</t>
  </si>
  <si>
    <t>13.022.2100</t>
  </si>
  <si>
    <t>HAUBENSCHILD DENNIS D TRUSTEE</t>
  </si>
  <si>
    <t>13.022.2301</t>
  </si>
  <si>
    <t>NELSON STEVEN F &amp; ELIZABETH NELSON</t>
  </si>
  <si>
    <t>6659 HIGHWAY 95 NW</t>
  </si>
  <si>
    <t>13.022.2302</t>
  </si>
  <si>
    <t>13.022.2400</t>
  </si>
  <si>
    <t>13.022.2500</t>
  </si>
  <si>
    <t>13.022.2600</t>
  </si>
  <si>
    <t>HART BRIAN M &amp; GRACE L OLVER HART</t>
  </si>
  <si>
    <t>6425 HIGHWAY 95 NW</t>
  </si>
  <si>
    <t>13.022.2700</t>
  </si>
  <si>
    <t>13.023.0100</t>
  </si>
  <si>
    <t>LINDQUIST LARRY</t>
  </si>
  <si>
    <t>33558 XENON DR NW</t>
  </si>
  <si>
    <t>13.023.0200</t>
  </si>
  <si>
    <t>13.023.0300</t>
  </si>
  <si>
    <t>WISEN AMANDA</t>
  </si>
  <si>
    <t>34860 HELIUM ST NW</t>
  </si>
  <si>
    <t>13.023.0400</t>
  </si>
  <si>
    <t>ERICSON DIANE R</t>
  </si>
  <si>
    <t>1900 10TH AVE SE UNIT 210</t>
  </si>
  <si>
    <t>13.023.0401</t>
  </si>
  <si>
    <t>GUETTLER TIFFANY</t>
  </si>
  <si>
    <t>34807 TUNGSTEN ST NW</t>
  </si>
  <si>
    <t>13.023.0402</t>
  </si>
  <si>
    <t>KIDROWSKI EDWARD H &amp; DONNA M KIDROWSKI  TRUSTEES</t>
  </si>
  <si>
    <t>6028 349TH AVE NW</t>
  </si>
  <si>
    <t>13.023.0501</t>
  </si>
  <si>
    <t>WAGNER PHILIP</t>
  </si>
  <si>
    <t>34532 TUNGSTEN ST NW</t>
  </si>
  <si>
    <t>13.023.0502</t>
  </si>
  <si>
    <t>SCHMITZ GREG</t>
  </si>
  <si>
    <t>6622 338TH AVE NW</t>
  </si>
  <si>
    <t>13.023.0601</t>
  </si>
  <si>
    <t>JOHNSON DAVID A &amp; JANE ANN JOHNSON</t>
  </si>
  <si>
    <t>34625 TUNGSTEN ST NW</t>
  </si>
  <si>
    <t>13.023.0602</t>
  </si>
  <si>
    <t>BOWENS THOMAS S</t>
  </si>
  <si>
    <t>34695 TUNGSTEN ST NW</t>
  </si>
  <si>
    <t>13.023.0700</t>
  </si>
  <si>
    <t>KOOIMAN DAVID</t>
  </si>
  <si>
    <t>34525 TUNGSTEN ST NW</t>
  </si>
  <si>
    <t>13.023.0800</t>
  </si>
  <si>
    <t>13.023.0900</t>
  </si>
  <si>
    <t>CHAPMAN PATRICIA A</t>
  </si>
  <si>
    <t>34429 TUNGSTEN ST NW</t>
  </si>
  <si>
    <t>13.023.1100</t>
  </si>
  <si>
    <t>BOULEY VERNON T &amp; NANCY C BOULEY</t>
  </si>
  <si>
    <t>34431 TUNGSTEN ST NW</t>
  </si>
  <si>
    <t>13.023.1300</t>
  </si>
  <si>
    <t>ASMUSSEN JESSE</t>
  </si>
  <si>
    <t>510 ASHLAND ST N</t>
  </si>
  <si>
    <t>13.023.1400</t>
  </si>
  <si>
    <t>O'NEILL ERNIE L &amp; CAROLYN A O'NEILL</t>
  </si>
  <si>
    <t>34430 TUNGSTEN ST NW</t>
  </si>
  <si>
    <t>13.026.1800</t>
  </si>
  <si>
    <t>26</t>
  </si>
  <si>
    <t>27</t>
  </si>
  <si>
    <t>13.027.0100</t>
  </si>
  <si>
    <t>FRASER DOUGLAS C &amp; WENDY L FRASER</t>
  </si>
  <si>
    <t>33674 XENON DR NW</t>
  </si>
  <si>
    <t>13.027.0200</t>
  </si>
  <si>
    <t>APEL ROBERT R</t>
  </si>
  <si>
    <t>33888 XENON DR NW</t>
  </si>
  <si>
    <t>13.027.0300</t>
  </si>
  <si>
    <t>FRASER DOUGLAS CHARLES</t>
  </si>
  <si>
    <t>13.027.0400</t>
  </si>
  <si>
    <t>ENGNELL DANIEL A</t>
  </si>
  <si>
    <t>6466 HIGHWAY 95 NW</t>
  </si>
  <si>
    <t>13.027.0500</t>
  </si>
  <si>
    <t>13.027.0800</t>
  </si>
  <si>
    <t>CHURCH,WYANETT EVANGELICAL FR</t>
  </si>
  <si>
    <t>7078 HIGHWAY 95 NW PO BOX 250</t>
  </si>
  <si>
    <t>13.027.1100</t>
  </si>
  <si>
    <t>ERICKSON JOEL E</t>
  </si>
  <si>
    <t>8158 POLK ST NE</t>
  </si>
  <si>
    <t>SPRING LAKE PARK MN 55432</t>
  </si>
  <si>
    <t>13.027.1101</t>
  </si>
  <si>
    <t>HAYNES THOMAS P &amp; LAURIE L HAYNES</t>
  </si>
  <si>
    <t>6822 338TH LN NW</t>
  </si>
  <si>
    <t>13.027.1200</t>
  </si>
  <si>
    <t>VAN BUREN JON W</t>
  </si>
  <si>
    <t>4276 COLLEEN CIR</t>
  </si>
  <si>
    <t>ARDEN HILLS MN 55112</t>
  </si>
  <si>
    <t>13.027.1700</t>
  </si>
  <si>
    <t>HAMMER JEFFREY R &amp; LYNDA L HAMMER</t>
  </si>
  <si>
    <t>1100 CRYSTAL DR</t>
  </si>
  <si>
    <t>13.027.1800</t>
  </si>
  <si>
    <t>DOCKTER JUSTIN &amp; KIMBERLY DOCKTER</t>
  </si>
  <si>
    <t>6938 HIGHWAY 95 NW</t>
  </si>
  <si>
    <t>13.027.1900</t>
  </si>
  <si>
    <t>MAPCO GAS PRODUCTS INC &amp; % FERRELLGAS LP</t>
  </si>
  <si>
    <t>TAX DEPT #22 ONE LIBERTY PLAZA</t>
  </si>
  <si>
    <t>LIBERTY MO 64068</t>
  </si>
  <si>
    <t>13.027.1901</t>
  </si>
  <si>
    <t>WORD OF LIFE MINISTRIES OF LOUISVILLE INC</t>
  </si>
  <si>
    <t>3640 COUNTY ROAD 6 NW</t>
  </si>
  <si>
    <t>STANCHFIELD MN 55080</t>
  </si>
  <si>
    <t>13.027.2000</t>
  </si>
  <si>
    <t>DIAMOND JAMES U &amp; LIANE M DIAMOND</t>
  </si>
  <si>
    <t>33984 FELDSPAR ST NW</t>
  </si>
  <si>
    <t>13.027.2002</t>
  </si>
  <si>
    <t>13.027.2600</t>
  </si>
  <si>
    <t>KNUTSON JAMES E</t>
  </si>
  <si>
    <t>PO BOX 62</t>
  </si>
  <si>
    <t>ANDOVER MN 55304</t>
  </si>
  <si>
    <t>13.027.2700</t>
  </si>
  <si>
    <t>WALSTROM JOSHUA</t>
  </si>
  <si>
    <t>18540 FLAMINGO ST NW</t>
  </si>
  <si>
    <t>OAK GROVE MN 55011</t>
  </si>
  <si>
    <t>13.041.0010</t>
  </si>
  <si>
    <t>BIELEFELD ERNEST &amp; DEBRA BIELEFELD</t>
  </si>
  <si>
    <t>3322 XERXES AVE N</t>
  </si>
  <si>
    <t>MINNEAPOLIS MN 55412</t>
  </si>
  <si>
    <t>13.041.0020</t>
  </si>
  <si>
    <t>LUTTERMAN LEE R</t>
  </si>
  <si>
    <t>2329 16TH TERR NW</t>
  </si>
  <si>
    <t>NEW BRIGHTON MN 55112</t>
  </si>
  <si>
    <t>13.041.0030</t>
  </si>
  <si>
    <t>GORDENIER TODD &amp; ELLEN GORDENIER</t>
  </si>
  <si>
    <t>6730 338TH AVE NW</t>
  </si>
  <si>
    <t>13.041.0040</t>
  </si>
  <si>
    <t>PLUMMER LANCE C &amp; MICHELLE R PLUMMER</t>
  </si>
  <si>
    <t>5044 DUPONT AVE S</t>
  </si>
  <si>
    <t>MINNEAPOLIS MN 55419</t>
  </si>
  <si>
    <t>13.041.0050</t>
  </si>
  <si>
    <t>GRAFF KENSLEY</t>
  </si>
  <si>
    <t>6706 338TH AVE NW</t>
  </si>
  <si>
    <t>13.041.0060</t>
  </si>
  <si>
    <t>DUNLAP MICHELLE</t>
  </si>
  <si>
    <t>114 BRICK ST S UNIT 316</t>
  </si>
  <si>
    <t>STILLWATER MN 55082</t>
  </si>
  <si>
    <t>13.041.0070</t>
  </si>
  <si>
    <t>CAMERON CHRISTOPHER J</t>
  </si>
  <si>
    <t>6690 338TH AVE NW</t>
  </si>
  <si>
    <t>13.041.0080</t>
  </si>
  <si>
    <t>RIECK JEFFREY</t>
  </si>
  <si>
    <t>6670 338TH AVE NW</t>
  </si>
  <si>
    <t>13.041.0090</t>
  </si>
  <si>
    <t>NELSON JONATHAN</t>
  </si>
  <si>
    <t>2267 149TH AVE NW</t>
  </si>
  <si>
    <t>13.041.0100</t>
  </si>
  <si>
    <t>LAWTHER CHRIS EDWARD TRUSTEE</t>
  </si>
  <si>
    <t>11442 KENYON CT NE</t>
  </si>
  <si>
    <t>13.041.0110</t>
  </si>
  <si>
    <t>ROHLING MICHAEL M</t>
  </si>
  <si>
    <t>6634 338TH AVE NW</t>
  </si>
  <si>
    <t>13.041.0120</t>
  </si>
  <si>
    <t>SCHMITZ GREG A &amp; JOELE L RICHARDSON</t>
  </si>
  <si>
    <t>13.041.0130</t>
  </si>
  <si>
    <t>TODORA DENNIS</t>
  </si>
  <si>
    <t>3540 RICHMOND PKWY</t>
  </si>
  <si>
    <t>WOODBURY MN 55129</t>
  </si>
  <si>
    <t>13.047.0010</t>
  </si>
  <si>
    <t>MADSON JACQUELINE M</t>
  </si>
  <si>
    <t>33828 XENON DR NW</t>
  </si>
  <si>
    <t>13.047.0020</t>
  </si>
  <si>
    <t>13.047.0030</t>
  </si>
  <si>
    <t>HATCH GALE D</t>
  </si>
  <si>
    <t>33820 XENON DR NW PO BOX 358</t>
  </si>
  <si>
    <t>13.047.0040</t>
  </si>
  <si>
    <t>13.047.0050</t>
  </si>
  <si>
    <t>PAULSON DENNIS G</t>
  </si>
  <si>
    <t>33788 XENON DR NW</t>
  </si>
  <si>
    <t>13.048.0010</t>
  </si>
  <si>
    <t>ANDERSON KEITH</t>
  </si>
  <si>
    <t>33988 XENON DR NE</t>
  </si>
  <si>
    <t>13.048.0020</t>
  </si>
  <si>
    <t>CHASE WILLIAM M</t>
  </si>
  <si>
    <t>2423 MEADOW HILLS DR</t>
  </si>
  <si>
    <t>ROCHESTER MN 55902</t>
  </si>
  <si>
    <t>13.048.0030</t>
  </si>
  <si>
    <t>RICHARDS RUTH ANN &amp; KENNETH P RICHARDS</t>
  </si>
  <si>
    <t>33924 XENON DR NW</t>
  </si>
  <si>
    <t>13.071.0010</t>
  </si>
  <si>
    <t>WALTHER STEVEN M</t>
  </si>
  <si>
    <t>35290 XENON ST NW</t>
  </si>
  <si>
    <t>13.071.0020</t>
  </si>
  <si>
    <t>SAGER TODD A &amp; PEGGY M SAGER</t>
  </si>
  <si>
    <t>6420 352ND LN NW</t>
  </si>
  <si>
    <t>13.072.0010</t>
  </si>
  <si>
    <t>HAUGEN NANCY L</t>
  </si>
  <si>
    <t>33999 FELDSPAR ST NW</t>
  </si>
  <si>
    <t>13.072.0020</t>
  </si>
  <si>
    <t>13.072.0030</t>
  </si>
  <si>
    <t>CHRISTENSON PATTY JO</t>
  </si>
  <si>
    <t>423 CYPRESS ST S</t>
  </si>
  <si>
    <t>13.072.0040</t>
  </si>
  <si>
    <t>KOUKOL TODD W &amp; TROY L KOUKOL</t>
  </si>
  <si>
    <t>6790 339TH AVE NW</t>
  </si>
  <si>
    <t>13.072.0050</t>
  </si>
  <si>
    <t>13.072.0060</t>
  </si>
  <si>
    <t>13.072.0070</t>
  </si>
  <si>
    <t>13.072.0080</t>
  </si>
  <si>
    <t>13.072.0090</t>
  </si>
  <si>
    <t>13.072.0100</t>
  </si>
  <si>
    <t>13.072.0110</t>
  </si>
  <si>
    <t>13.072.0120</t>
  </si>
  <si>
    <t>13.072.0130</t>
  </si>
  <si>
    <t>13.079.0010</t>
  </si>
  <si>
    <t>13.079.0020</t>
  </si>
  <si>
    <t>HAUBENSCHILD GORDON</t>
  </si>
  <si>
    <t>5317 TIMBERIDGE CT SE</t>
  </si>
  <si>
    <t>ROCHESTER MN 55904</t>
  </si>
  <si>
    <t>13.084.0010</t>
  </si>
  <si>
    <t>ANATHAN PATRICK</t>
  </si>
  <si>
    <t>35350 DOLPHIN ST NW</t>
  </si>
  <si>
    <t>13.084.0020</t>
  </si>
  <si>
    <t>KLINDT SCOTT C &amp; KRISTIN L KLINDT</t>
  </si>
  <si>
    <t>5567 129TH DR N</t>
  </si>
  <si>
    <t>HUGO MN 55038</t>
  </si>
  <si>
    <t>13.085.0010</t>
  </si>
  <si>
    <t>BRADOW WILLIAM T TRUSTEE</t>
  </si>
  <si>
    <t>7790 327TH LN NW</t>
  </si>
  <si>
    <t>13.085.0020</t>
  </si>
  <si>
    <t>13.085.0030</t>
  </si>
  <si>
    <t>13.085.0040</t>
  </si>
  <si>
    <t>13.085.0050</t>
  </si>
  <si>
    <t>13.085.0060</t>
  </si>
  <si>
    <t>13.085.0070</t>
  </si>
  <si>
    <t>13.085.0080</t>
  </si>
  <si>
    <t>13.085.0090</t>
  </si>
  <si>
    <t>13.085.0100</t>
  </si>
  <si>
    <t>13.087.0030</t>
  </si>
  <si>
    <t>KIRSCHENMAN TRACY A &amp; ROBERT J PERRY</t>
  </si>
  <si>
    <t>7494 370TH CT NW</t>
  </si>
  <si>
    <t>13.091.0010</t>
  </si>
  <si>
    <t>COLBERT PATRICK H &amp; MARY R COLBERT</t>
  </si>
  <si>
    <t>35995 HELIUM ST NW</t>
  </si>
  <si>
    <t>13.091.0020</t>
  </si>
  <si>
    <t>FEIGUM TERRY L &amp; SUSAN M FEIGUM</t>
  </si>
  <si>
    <t>35905 HELIUM ST NW</t>
  </si>
  <si>
    <t>13.100.0010</t>
  </si>
  <si>
    <t>BARNHOUSE ANDREW</t>
  </si>
  <si>
    <t>2416 377TH AVE NW</t>
  </si>
  <si>
    <t>13.100.0020</t>
  </si>
  <si>
    <t>BECK BROOKE KATHLEEN</t>
  </si>
  <si>
    <t>36190 XENON ST NW</t>
  </si>
  <si>
    <t>13.100.0030</t>
  </si>
  <si>
    <t>13.102.0010</t>
  </si>
  <si>
    <t>BIENIEK MICHAEL</t>
  </si>
  <si>
    <t>5019 BLUFF RD</t>
  </si>
  <si>
    <t>13.102.0020</t>
  </si>
  <si>
    <t>PALLARES VILLAFANA EDGAR</t>
  </si>
  <si>
    <t>6041 349TH AVE NW</t>
  </si>
  <si>
    <t>338TH AVE NW</t>
  </si>
  <si>
    <t>338TH LN NW</t>
  </si>
  <si>
    <t>339TH AVE NW</t>
  </si>
  <si>
    <t>349TH AVE NW</t>
  </si>
  <si>
    <t>352 LN NW</t>
  </si>
  <si>
    <t>353RD AVE NW</t>
  </si>
  <si>
    <t>357TH AVE NW</t>
  </si>
  <si>
    <t>361ST AVE NW</t>
  </si>
  <si>
    <t>CR 15 NW</t>
  </si>
  <si>
    <t>CR 44 NW</t>
  </si>
  <si>
    <t>CR 57 NW</t>
  </si>
  <si>
    <t>CR 6 NW</t>
  </si>
  <si>
    <t>FELDSPAR ST NW</t>
  </si>
  <si>
    <t>HELIUM ST NW</t>
  </si>
  <si>
    <t>JASPER ST NW</t>
  </si>
  <si>
    <t>MN HWY 95 NW</t>
  </si>
  <si>
    <t>NACRE ST NW</t>
  </si>
  <si>
    <t>PERIDAT ST NW</t>
  </si>
  <si>
    <t>TUNGSTEN ST NW</t>
  </si>
  <si>
    <t>XENON ST NW</t>
  </si>
  <si>
    <t>ZIRCONIUM ST NW</t>
  </si>
  <si>
    <t>TOTAL WATERSHED ACRES:</t>
  </si>
  <si>
    <t>MN STATE HWYS</t>
  </si>
  <si>
    <t>DALBO TWP RDS</t>
  </si>
  <si>
    <t>WYANETT TWP RDS</t>
  </si>
  <si>
    <t>7694 INDUSTRIAL PARK ROAD</t>
  </si>
  <si>
    <t>BAXTER MN 56425-8096</t>
  </si>
  <si>
    <t>ISANTI CTY RDS</t>
  </si>
  <si>
    <t>232 N EMERSON</t>
  </si>
  <si>
    <t>7600 380TH AVE NW</t>
  </si>
  <si>
    <t>34894 NACRE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</si>
</sst>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\$#,##0.00"/>
    <numFmt numFmtId="165" formatCode="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5" fillId="0" borderId="0" xfId="1" applyNumberFormat="1" applyFont="1" applyFill="1" applyBorder="1" applyAlignment="1">
      <alignment horizontal="center"/>
    </xf>
  </cellXfs>
  <cellStyles count="2">
    <cellStyle name="Currency 2" xfId="1" xr:uid="{857EB605-516D-4A0B-9B43-ED82FAC88FBA}"/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7"/>
  <sheetViews>
    <sheetView tabSelected="1" workbookViewId="0">
      <pane xSplit="1" ySplit="2" topLeftCell="AC354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88671875" style="2" hidden="1" customWidth="1"/>
    <col min="23" max="23" width="17.6640625" style="5" hidden="1" customWidth="1"/>
    <col min="24" max="24" width="17.6640625" style="2" customWidth="1"/>
    <col min="25" max="25" width="17.6640625" style="5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customWidth="1"/>
    <col min="42" max="42" width="17.6640625" style="5" customWidth="1"/>
    <col min="43" max="44" width="17.6640625" style="2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30">
        <v>2509.8000000000002</v>
      </c>
      <c r="AN1" s="30">
        <v>4183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50</v>
      </c>
      <c r="H3" s="1" t="s">
        <v>51</v>
      </c>
      <c r="I3" s="2">
        <v>20</v>
      </c>
      <c r="J3" s="2">
        <v>17.760000000000002</v>
      </c>
      <c r="K3" s="2">
        <f t="shared" ref="K3" si="0">SUM(N3,P3,R3,T3,V3,X3,Z3,AB3,AE3,AG3,AI3)</f>
        <v>0.38</v>
      </c>
      <c r="L3" s="2">
        <f t="shared" ref="L3" si="1">SUM(M3,AD3,AK3,AM3,AO3,AQ3,AR3)</f>
        <v>4.17</v>
      </c>
      <c r="M3" s="3">
        <v>4.17</v>
      </c>
      <c r="R3" s="7">
        <v>0.17</v>
      </c>
      <c r="S3" s="5">
        <v>99.365000000000009</v>
      </c>
      <c r="T3" s="8">
        <v>0.21</v>
      </c>
      <c r="U3" s="5">
        <v>36.823500000000003</v>
      </c>
      <c r="AL3" s="5" t="str">
        <f t="shared" ref="AL3:AL34" si="2">IF(AK3&gt;0,AK3*$AL$1,"")</f>
        <v/>
      </c>
      <c r="AN3" s="5" t="str">
        <f t="shared" ref="AN3:AN34" si="3">IF(AM3&gt;0,AM3*$AN$1,"")</f>
        <v/>
      </c>
      <c r="AP3" s="5" t="str">
        <f t="shared" ref="AP3:AP34" si="4">IF(AO3&gt;0,AO3*$AP$1,"")</f>
        <v/>
      </c>
      <c r="AS3" s="5">
        <f t="shared" ref="AS3" si="5">SUM(O3,Q3,S3,U3,W3,Y3,AA3,AC3,AF3,AH3,AJ3)</f>
        <v>136.1885</v>
      </c>
      <c r="AT3" s="11">
        <f t="shared" ref="AT3:AT34" si="6">(AS3/$AS$384)*100</f>
        <v>6.3593344449539378E-3</v>
      </c>
      <c r="AU3" s="5">
        <f>(AT3/100)*$AU$1</f>
        <v>6.3593344449539382</v>
      </c>
    </row>
    <row r="4" spans="1:47" x14ac:dyDescent="0.3">
      <c r="A4" s="1" t="s">
        <v>52</v>
      </c>
      <c r="B4" s="1" t="s">
        <v>53</v>
      </c>
      <c r="C4" s="1" t="s">
        <v>54</v>
      </c>
      <c r="D4" s="1" t="s">
        <v>55</v>
      </c>
      <c r="E4" s="1" t="s">
        <v>58</v>
      </c>
      <c r="F4" s="1" t="s">
        <v>57</v>
      </c>
      <c r="G4" s="1" t="s">
        <v>50</v>
      </c>
      <c r="H4" s="1" t="s">
        <v>51</v>
      </c>
      <c r="I4" s="2">
        <v>20</v>
      </c>
      <c r="J4" s="2">
        <v>0.6</v>
      </c>
      <c r="K4" s="2">
        <f t="shared" ref="K4:K67" si="7">SUM(N4,P4,R4,T4,V4,X4,Z4,AB4,AE4,AG4,AI4)</f>
        <v>0</v>
      </c>
      <c r="L4" s="2">
        <f t="shared" ref="L4:L67" si="8">SUM(M4,AD4,AK4,AM4,AO4,AQ4,AR4)</f>
        <v>0.42</v>
      </c>
      <c r="M4" s="3">
        <v>0.42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ref="AS4:AS67" si="9">SUM(O4,Q4,S4,U4,W4,Y4,AA4,AC4,AF4,AH4,AJ4)</f>
        <v>0</v>
      </c>
      <c r="AT4" s="11">
        <f t="shared" si="6"/>
        <v>0</v>
      </c>
      <c r="AU4" s="5">
        <f t="shared" ref="AU4:AU67" si="10">(AT4/100)*$AU$1</f>
        <v>0</v>
      </c>
    </row>
    <row r="5" spans="1:47" x14ac:dyDescent="0.3">
      <c r="A5" s="1" t="s">
        <v>59</v>
      </c>
      <c r="B5" s="1" t="s">
        <v>60</v>
      </c>
      <c r="C5" s="1" t="s">
        <v>61</v>
      </c>
      <c r="D5" s="1" t="s">
        <v>55</v>
      </c>
      <c r="E5" s="1" t="s">
        <v>56</v>
      </c>
      <c r="F5" s="1" t="s">
        <v>57</v>
      </c>
      <c r="G5" s="1" t="s">
        <v>50</v>
      </c>
      <c r="H5" s="1" t="s">
        <v>51</v>
      </c>
      <c r="I5" s="2">
        <v>20</v>
      </c>
      <c r="J5" s="2">
        <v>17.54</v>
      </c>
      <c r="K5" s="2">
        <f t="shared" si="7"/>
        <v>0.18</v>
      </c>
      <c r="L5" s="2">
        <f t="shared" si="8"/>
        <v>0.95</v>
      </c>
      <c r="M5" s="3">
        <v>0.95</v>
      </c>
      <c r="R5" s="7">
        <v>0.12</v>
      </c>
      <c r="S5" s="5">
        <v>70.14</v>
      </c>
      <c r="T5" s="8">
        <v>0.06</v>
      </c>
      <c r="U5" s="5">
        <v>10.521000000000001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9"/>
        <v>80.661000000000001</v>
      </c>
      <c r="AT5" s="11">
        <f t="shared" si="6"/>
        <v>3.7664727613890272E-3</v>
      </c>
      <c r="AU5" s="5">
        <f t="shared" si="10"/>
        <v>3.7664727613890272</v>
      </c>
    </row>
    <row r="6" spans="1:47" x14ac:dyDescent="0.3">
      <c r="A6" s="1" t="s">
        <v>62</v>
      </c>
      <c r="B6" s="1" t="s">
        <v>63</v>
      </c>
      <c r="C6" s="1" t="s">
        <v>64</v>
      </c>
      <c r="D6" s="1" t="s">
        <v>55</v>
      </c>
      <c r="E6" s="1" t="s">
        <v>49</v>
      </c>
      <c r="F6" s="1" t="s">
        <v>57</v>
      </c>
      <c r="G6" s="1" t="s">
        <v>50</v>
      </c>
      <c r="H6" s="1" t="s">
        <v>51</v>
      </c>
      <c r="I6" s="2">
        <v>80</v>
      </c>
      <c r="J6" s="2">
        <v>38.93</v>
      </c>
      <c r="K6" s="2">
        <f t="shared" si="7"/>
        <v>17.059999999999999</v>
      </c>
      <c r="L6" s="2">
        <f t="shared" si="8"/>
        <v>21.31</v>
      </c>
      <c r="M6" s="3">
        <v>21.31</v>
      </c>
      <c r="P6" s="6">
        <v>1.5</v>
      </c>
      <c r="Q6" s="5">
        <v>1176.75</v>
      </c>
      <c r="R6" s="7">
        <v>11.61</v>
      </c>
      <c r="S6" s="5">
        <v>6786.0450000000001</v>
      </c>
      <c r="T6" s="8">
        <v>1.62</v>
      </c>
      <c r="U6" s="5">
        <v>284.06700000000001</v>
      </c>
      <c r="Z6" s="9">
        <v>1.43</v>
      </c>
      <c r="AA6" s="5">
        <v>100.3002</v>
      </c>
      <c r="AB6" s="10">
        <v>0.9</v>
      </c>
      <c r="AC6" s="5">
        <v>56.362499999999997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9"/>
        <v>8403.5246999999999</v>
      </c>
      <c r="AT6" s="11">
        <f t="shared" si="6"/>
        <v>0.3924033533208105</v>
      </c>
      <c r="AU6" s="5">
        <f t="shared" si="10"/>
        <v>392.40335332081048</v>
      </c>
    </row>
    <row r="7" spans="1:47" x14ac:dyDescent="0.3">
      <c r="A7" s="1" t="s">
        <v>62</v>
      </c>
      <c r="B7" s="1" t="s">
        <v>63</v>
      </c>
      <c r="C7" s="1" t="s">
        <v>64</v>
      </c>
      <c r="D7" s="1" t="s">
        <v>55</v>
      </c>
      <c r="E7" s="1" t="s">
        <v>68</v>
      </c>
      <c r="F7" s="1" t="s">
        <v>57</v>
      </c>
      <c r="G7" s="1" t="s">
        <v>50</v>
      </c>
      <c r="H7" s="1" t="s">
        <v>51</v>
      </c>
      <c r="I7" s="2">
        <v>80</v>
      </c>
      <c r="J7" s="2">
        <v>39.97</v>
      </c>
      <c r="K7" s="2">
        <f t="shared" si="7"/>
        <v>6.7</v>
      </c>
      <c r="L7" s="2">
        <f t="shared" si="8"/>
        <v>33.26</v>
      </c>
      <c r="M7" s="3">
        <v>33.26</v>
      </c>
      <c r="P7" s="6">
        <v>1.1200000000000001</v>
      </c>
      <c r="Q7" s="5">
        <v>878.6400000000001</v>
      </c>
      <c r="R7" s="7">
        <v>5.58</v>
      </c>
      <c r="S7" s="5">
        <v>3261.51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9"/>
        <v>4140.1500000000005</v>
      </c>
      <c r="AT7" s="11">
        <f t="shared" si="6"/>
        <v>0.19332468235038971</v>
      </c>
      <c r="AU7" s="5">
        <f t="shared" si="10"/>
        <v>193.32468235038974</v>
      </c>
    </row>
    <row r="8" spans="1:47" x14ac:dyDescent="0.3">
      <c r="A8" s="1" t="s">
        <v>69</v>
      </c>
      <c r="B8" s="1" t="s">
        <v>70</v>
      </c>
      <c r="C8" s="1" t="s">
        <v>71</v>
      </c>
      <c r="D8" s="1" t="s">
        <v>55</v>
      </c>
      <c r="E8" s="1" t="s">
        <v>58</v>
      </c>
      <c r="F8" s="1" t="s">
        <v>57</v>
      </c>
      <c r="G8" s="1" t="s">
        <v>50</v>
      </c>
      <c r="H8" s="1" t="s">
        <v>51</v>
      </c>
      <c r="I8" s="2">
        <v>40</v>
      </c>
      <c r="J8" s="2">
        <v>40.26</v>
      </c>
      <c r="K8" s="2">
        <f t="shared" si="7"/>
        <v>2.2400000000000002</v>
      </c>
      <c r="L8" s="2">
        <f t="shared" si="8"/>
        <v>23.9</v>
      </c>
      <c r="M8" s="3">
        <v>23.9</v>
      </c>
      <c r="Z8" s="9">
        <v>1.87</v>
      </c>
      <c r="AA8" s="5">
        <v>131.1618</v>
      </c>
      <c r="AB8" s="10">
        <v>0.37</v>
      </c>
      <c r="AC8" s="5">
        <v>23.171250000000001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9"/>
        <v>154.33305000000001</v>
      </c>
      <c r="AT8" s="11">
        <f t="shared" si="6"/>
        <v>7.2065958642601857E-3</v>
      </c>
      <c r="AU8" s="5">
        <f t="shared" si="10"/>
        <v>7.2065958642601862</v>
      </c>
    </row>
    <row r="9" spans="1:47" x14ac:dyDescent="0.3">
      <c r="A9" s="1" t="s">
        <v>72</v>
      </c>
      <c r="B9" s="1" t="s">
        <v>73</v>
      </c>
      <c r="C9" s="1" t="s">
        <v>74</v>
      </c>
      <c r="D9" s="1" t="s">
        <v>55</v>
      </c>
      <c r="E9" s="1" t="s">
        <v>75</v>
      </c>
      <c r="F9" s="1" t="s">
        <v>57</v>
      </c>
      <c r="G9" s="1" t="s">
        <v>50</v>
      </c>
      <c r="H9" s="1" t="s">
        <v>51</v>
      </c>
      <c r="I9" s="2">
        <v>18</v>
      </c>
      <c r="J9" s="2">
        <v>18.329999999999998</v>
      </c>
      <c r="K9" s="2">
        <f t="shared" si="7"/>
        <v>0</v>
      </c>
      <c r="L9" s="2">
        <f t="shared" si="8"/>
        <v>6.28</v>
      </c>
      <c r="M9" s="3">
        <v>6.28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9"/>
        <v>0</v>
      </c>
      <c r="AT9" s="11">
        <f t="shared" si="6"/>
        <v>0</v>
      </c>
      <c r="AU9" s="5">
        <f t="shared" si="10"/>
        <v>0</v>
      </c>
    </row>
    <row r="10" spans="1:47" x14ac:dyDescent="0.3">
      <c r="A10" s="1" t="s">
        <v>76</v>
      </c>
      <c r="B10" s="1" t="s">
        <v>77</v>
      </c>
      <c r="C10" s="1" t="s">
        <v>78</v>
      </c>
      <c r="D10" s="1" t="s">
        <v>55</v>
      </c>
      <c r="E10" s="1" t="s">
        <v>79</v>
      </c>
      <c r="F10" s="1" t="s">
        <v>57</v>
      </c>
      <c r="G10" s="1" t="s">
        <v>50</v>
      </c>
      <c r="H10" s="1" t="s">
        <v>51</v>
      </c>
      <c r="I10" s="2">
        <v>33</v>
      </c>
      <c r="J10" s="2">
        <v>33.94</v>
      </c>
      <c r="K10" s="2">
        <f t="shared" si="7"/>
        <v>0.84</v>
      </c>
      <c r="L10" s="2">
        <f t="shared" si="8"/>
        <v>10.01</v>
      </c>
      <c r="M10" s="3">
        <v>10.01</v>
      </c>
      <c r="R10" s="7">
        <v>0.84</v>
      </c>
      <c r="S10" s="5">
        <v>490.98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9"/>
        <v>490.98</v>
      </c>
      <c r="AT10" s="11">
        <f t="shared" si="6"/>
        <v>2.2926355938889732E-2</v>
      </c>
      <c r="AU10" s="5">
        <f t="shared" si="10"/>
        <v>22.926355938889731</v>
      </c>
    </row>
    <row r="11" spans="1:47" x14ac:dyDescent="0.3">
      <c r="A11" s="1" t="s">
        <v>76</v>
      </c>
      <c r="B11" s="1" t="s">
        <v>77</v>
      </c>
      <c r="C11" s="1" t="s">
        <v>78</v>
      </c>
      <c r="D11" s="1" t="s">
        <v>55</v>
      </c>
      <c r="E11" s="1" t="s">
        <v>75</v>
      </c>
      <c r="F11" s="1" t="s">
        <v>57</v>
      </c>
      <c r="G11" s="1" t="s">
        <v>50</v>
      </c>
      <c r="H11" s="1" t="s">
        <v>51</v>
      </c>
      <c r="I11" s="2">
        <v>33</v>
      </c>
      <c r="J11" s="2">
        <v>0.03</v>
      </c>
      <c r="K11" s="2">
        <f t="shared" si="7"/>
        <v>0</v>
      </c>
      <c r="L11" s="2">
        <f t="shared" si="8"/>
        <v>0.03</v>
      </c>
      <c r="M11" s="3">
        <v>0.03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9"/>
        <v>0</v>
      </c>
      <c r="AT11" s="11">
        <f t="shared" si="6"/>
        <v>0</v>
      </c>
      <c r="AU11" s="5">
        <f t="shared" si="10"/>
        <v>0</v>
      </c>
    </row>
    <row r="12" spans="1:47" x14ac:dyDescent="0.3">
      <c r="A12" s="1" t="s">
        <v>80</v>
      </c>
      <c r="B12" s="1" t="s">
        <v>81</v>
      </c>
      <c r="C12" s="1" t="s">
        <v>82</v>
      </c>
      <c r="D12" s="1" t="s">
        <v>83</v>
      </c>
      <c r="E12" s="1" t="s">
        <v>56</v>
      </c>
      <c r="F12" s="1" t="s">
        <v>84</v>
      </c>
      <c r="G12" s="1" t="s">
        <v>50</v>
      </c>
      <c r="H12" s="1" t="s">
        <v>51</v>
      </c>
      <c r="I12" s="2">
        <v>20</v>
      </c>
      <c r="J12" s="2">
        <v>19.07</v>
      </c>
      <c r="K12" s="2">
        <f t="shared" si="7"/>
        <v>0</v>
      </c>
      <c r="L12" s="2">
        <f t="shared" si="8"/>
        <v>4.29</v>
      </c>
      <c r="M12" s="3">
        <v>4.29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9"/>
        <v>0</v>
      </c>
      <c r="AT12" s="11">
        <f t="shared" si="6"/>
        <v>0</v>
      </c>
      <c r="AU12" s="5">
        <f t="shared" si="10"/>
        <v>0</v>
      </c>
    </row>
    <row r="13" spans="1:47" x14ac:dyDescent="0.3">
      <c r="A13" s="1" t="s">
        <v>85</v>
      </c>
      <c r="B13" s="1" t="s">
        <v>86</v>
      </c>
      <c r="C13" s="1" t="s">
        <v>87</v>
      </c>
      <c r="D13" s="1" t="s">
        <v>88</v>
      </c>
      <c r="E13" s="1" t="s">
        <v>89</v>
      </c>
      <c r="F13" s="1" t="s">
        <v>84</v>
      </c>
      <c r="G13" s="1" t="s">
        <v>50</v>
      </c>
      <c r="H13" s="1" t="s">
        <v>51</v>
      </c>
      <c r="I13" s="2">
        <v>78.48</v>
      </c>
      <c r="J13" s="2">
        <v>37.700000000000003</v>
      </c>
      <c r="K13" s="2">
        <f t="shared" si="7"/>
        <v>0.56000000000000005</v>
      </c>
      <c r="L13" s="2">
        <f t="shared" si="8"/>
        <v>1.46</v>
      </c>
      <c r="M13" s="3">
        <v>1.46</v>
      </c>
      <c r="R13" s="7">
        <v>0.56000000000000005</v>
      </c>
      <c r="S13" s="5">
        <v>327.32000000000011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9"/>
        <v>327.32000000000011</v>
      </c>
      <c r="AT13" s="11">
        <f t="shared" si="6"/>
        <v>1.5284237292593161E-2</v>
      </c>
      <c r="AU13" s="5">
        <f t="shared" si="10"/>
        <v>15.28423729259316</v>
      </c>
    </row>
    <row r="14" spans="1:47" x14ac:dyDescent="0.3">
      <c r="A14" s="1" t="s">
        <v>90</v>
      </c>
      <c r="B14" s="1" t="s">
        <v>91</v>
      </c>
      <c r="C14" s="1" t="s">
        <v>92</v>
      </c>
      <c r="D14" s="1" t="s">
        <v>55</v>
      </c>
      <c r="E14" s="1" t="s">
        <v>93</v>
      </c>
      <c r="F14" s="1" t="s">
        <v>57</v>
      </c>
      <c r="G14" s="1" t="s">
        <v>50</v>
      </c>
      <c r="H14" s="1" t="s">
        <v>51</v>
      </c>
      <c r="I14" s="2">
        <v>4.5</v>
      </c>
      <c r="J14" s="2">
        <v>3.99</v>
      </c>
      <c r="K14" s="2">
        <f t="shared" si="7"/>
        <v>2.36</v>
      </c>
      <c r="L14" s="2">
        <f t="shared" si="8"/>
        <v>0</v>
      </c>
      <c r="Z14" s="9">
        <v>0.7</v>
      </c>
      <c r="AA14" s="5">
        <v>49.097999999999999</v>
      </c>
      <c r="AB14" s="10">
        <v>1.66</v>
      </c>
      <c r="AC14" s="5">
        <v>103.9575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9"/>
        <v>153.05549999999999</v>
      </c>
      <c r="AT14" s="11">
        <f t="shared" si="6"/>
        <v>7.1469405503375646E-3</v>
      </c>
      <c r="AU14" s="5">
        <f t="shared" si="10"/>
        <v>7.1469405503375647</v>
      </c>
    </row>
    <row r="15" spans="1:47" x14ac:dyDescent="0.3">
      <c r="A15" s="1" t="s">
        <v>94</v>
      </c>
      <c r="B15" s="1" t="s">
        <v>95</v>
      </c>
      <c r="C15" s="1" t="s">
        <v>96</v>
      </c>
      <c r="D15" s="1" t="s">
        <v>97</v>
      </c>
      <c r="E15" s="1" t="s">
        <v>93</v>
      </c>
      <c r="F15" s="1" t="s">
        <v>57</v>
      </c>
      <c r="G15" s="1" t="s">
        <v>50</v>
      </c>
      <c r="H15" s="1" t="s">
        <v>51</v>
      </c>
      <c r="I15" s="2">
        <v>28.5</v>
      </c>
      <c r="J15" s="2">
        <v>27.98</v>
      </c>
      <c r="K15" s="2">
        <f t="shared" si="7"/>
        <v>5.21</v>
      </c>
      <c r="L15" s="2">
        <f t="shared" si="8"/>
        <v>0</v>
      </c>
      <c r="R15" s="7">
        <v>3.3</v>
      </c>
      <c r="S15" s="5">
        <v>1928.85</v>
      </c>
      <c r="T15" s="8">
        <v>0.78</v>
      </c>
      <c r="U15" s="5">
        <v>136.773</v>
      </c>
      <c r="Z15" s="9">
        <v>0.05</v>
      </c>
      <c r="AA15" s="5">
        <v>3.5070000000000001</v>
      </c>
      <c r="AB15" s="10">
        <v>1.08</v>
      </c>
      <c r="AC15" s="5">
        <v>67.635000000000005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9"/>
        <v>2136.7650000000003</v>
      </c>
      <c r="AT15" s="11">
        <f t="shared" si="6"/>
        <v>9.9776436815678271E-2</v>
      </c>
      <c r="AU15" s="5">
        <f t="shared" si="10"/>
        <v>99.776436815678281</v>
      </c>
    </row>
    <row r="16" spans="1:47" x14ac:dyDescent="0.3">
      <c r="A16" s="1" t="s">
        <v>98</v>
      </c>
      <c r="B16" s="1" t="s">
        <v>99</v>
      </c>
      <c r="C16" s="1" t="s">
        <v>100</v>
      </c>
      <c r="D16" s="1" t="s">
        <v>55</v>
      </c>
      <c r="E16" s="1" t="s">
        <v>89</v>
      </c>
      <c r="F16" s="1" t="s">
        <v>101</v>
      </c>
      <c r="G16" s="1" t="s">
        <v>67</v>
      </c>
      <c r="H16" s="1" t="s">
        <v>51</v>
      </c>
      <c r="I16" s="2">
        <v>7</v>
      </c>
      <c r="J16" s="2">
        <v>6.63</v>
      </c>
      <c r="K16" s="2">
        <f t="shared" si="7"/>
        <v>1.1399999999999999</v>
      </c>
      <c r="L16" s="2">
        <f t="shared" si="8"/>
        <v>0</v>
      </c>
      <c r="T16" s="8">
        <v>0.02</v>
      </c>
      <c r="U16" s="5">
        <v>7.0140000000000002</v>
      </c>
      <c r="Z16" s="9">
        <v>0.28999999999999998</v>
      </c>
      <c r="AA16" s="5">
        <v>40.681199999999997</v>
      </c>
      <c r="AB16" s="10">
        <v>0.83</v>
      </c>
      <c r="AC16" s="5">
        <v>103.9575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9"/>
        <v>151.65269999999998</v>
      </c>
      <c r="AT16" s="11">
        <f t="shared" si="6"/>
        <v>7.0814366762264498E-3</v>
      </c>
      <c r="AU16" s="5">
        <f t="shared" si="10"/>
        <v>7.08143667622645</v>
      </c>
    </row>
    <row r="17" spans="1:47" x14ac:dyDescent="0.3">
      <c r="A17" s="1" t="s">
        <v>102</v>
      </c>
      <c r="B17" s="1" t="s">
        <v>103</v>
      </c>
      <c r="C17" s="1" t="s">
        <v>104</v>
      </c>
      <c r="D17" s="1" t="s">
        <v>55</v>
      </c>
      <c r="E17" s="1" t="s">
        <v>56</v>
      </c>
      <c r="F17" s="1" t="s">
        <v>101</v>
      </c>
      <c r="G17" s="1" t="s">
        <v>67</v>
      </c>
      <c r="H17" s="1" t="s">
        <v>51</v>
      </c>
      <c r="I17" s="2">
        <v>5</v>
      </c>
      <c r="J17" s="2">
        <v>4.3899999999999997</v>
      </c>
      <c r="K17" s="2">
        <f t="shared" si="7"/>
        <v>4.3900000000000006</v>
      </c>
      <c r="L17" s="2">
        <f t="shared" si="8"/>
        <v>0</v>
      </c>
      <c r="R17" s="7">
        <v>0.89</v>
      </c>
      <c r="S17" s="5">
        <v>1040.4100000000001</v>
      </c>
      <c r="Z17" s="9">
        <v>1.63</v>
      </c>
      <c r="AA17" s="5">
        <v>228.65639999999999</v>
      </c>
      <c r="AB17" s="10">
        <v>1.87</v>
      </c>
      <c r="AC17" s="5">
        <v>234.2175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9"/>
        <v>1503.2839000000001</v>
      </c>
      <c r="AT17" s="11">
        <f t="shared" si="6"/>
        <v>7.0195978998334588E-2</v>
      </c>
      <c r="AU17" s="5">
        <f t="shared" si="10"/>
        <v>70.195978998334596</v>
      </c>
    </row>
    <row r="18" spans="1:47" x14ac:dyDescent="0.3">
      <c r="A18" s="1" t="s">
        <v>105</v>
      </c>
      <c r="B18" s="1" t="s">
        <v>106</v>
      </c>
      <c r="C18" s="1" t="s">
        <v>107</v>
      </c>
      <c r="D18" s="1" t="s">
        <v>108</v>
      </c>
      <c r="E18" s="1" t="s">
        <v>56</v>
      </c>
      <c r="F18" s="1" t="s">
        <v>101</v>
      </c>
      <c r="G18" s="1" t="s">
        <v>67</v>
      </c>
      <c r="H18" s="1" t="s">
        <v>51</v>
      </c>
      <c r="I18" s="2">
        <v>0.62</v>
      </c>
      <c r="J18" s="2">
        <v>0.7</v>
      </c>
      <c r="K18" s="2">
        <f t="shared" si="7"/>
        <v>0.62</v>
      </c>
      <c r="L18" s="2">
        <f t="shared" si="8"/>
        <v>0</v>
      </c>
      <c r="R18" s="7">
        <v>0.62</v>
      </c>
      <c r="S18" s="5">
        <v>724.78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9"/>
        <v>724.78</v>
      </c>
      <c r="AT18" s="11">
        <f t="shared" si="6"/>
        <v>3.3843668290741979E-2</v>
      </c>
      <c r="AU18" s="5">
        <f t="shared" si="10"/>
        <v>33.843668290741981</v>
      </c>
    </row>
    <row r="19" spans="1:47" x14ac:dyDescent="0.3">
      <c r="A19" s="1" t="s">
        <v>109</v>
      </c>
      <c r="B19" s="1" t="s">
        <v>110</v>
      </c>
      <c r="C19" s="1" t="s">
        <v>111</v>
      </c>
      <c r="D19" s="1" t="s">
        <v>55</v>
      </c>
      <c r="E19" s="1" t="s">
        <v>58</v>
      </c>
      <c r="F19" s="1" t="s">
        <v>101</v>
      </c>
      <c r="G19" s="1" t="s">
        <v>67</v>
      </c>
      <c r="H19" s="1" t="s">
        <v>51</v>
      </c>
      <c r="I19" s="2">
        <v>5.15</v>
      </c>
      <c r="J19" s="2">
        <v>5.05</v>
      </c>
      <c r="K19" s="2">
        <f t="shared" si="7"/>
        <v>3.08</v>
      </c>
      <c r="L19" s="2">
        <f t="shared" si="8"/>
        <v>0</v>
      </c>
      <c r="Z19" s="9">
        <v>0.97</v>
      </c>
      <c r="AA19" s="5">
        <v>136.07159999999999</v>
      </c>
      <c r="AB19" s="10">
        <v>2.11</v>
      </c>
      <c r="AC19" s="5">
        <v>264.27749999999997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9"/>
        <v>400.34909999999996</v>
      </c>
      <c r="AT19" s="11">
        <f t="shared" si="6"/>
        <v>1.8694337786496717E-2</v>
      </c>
      <c r="AU19" s="5">
        <f t="shared" si="10"/>
        <v>18.694337786496718</v>
      </c>
    </row>
    <row r="20" spans="1:47" x14ac:dyDescent="0.3">
      <c r="A20" s="1" t="s">
        <v>112</v>
      </c>
      <c r="B20" s="1" t="s">
        <v>113</v>
      </c>
      <c r="C20" s="1" t="s">
        <v>114</v>
      </c>
      <c r="D20" s="1" t="s">
        <v>115</v>
      </c>
      <c r="E20" s="1" t="s">
        <v>89</v>
      </c>
      <c r="F20" s="1" t="s">
        <v>116</v>
      </c>
      <c r="G20" s="1" t="s">
        <v>67</v>
      </c>
      <c r="H20" s="1" t="s">
        <v>51</v>
      </c>
      <c r="I20" s="2">
        <v>7</v>
      </c>
      <c r="J20" s="2">
        <v>6.99</v>
      </c>
      <c r="K20" s="2">
        <f t="shared" si="7"/>
        <v>1.2999999999999998</v>
      </c>
      <c r="L20" s="2">
        <f t="shared" si="8"/>
        <v>5.69</v>
      </c>
      <c r="M20" s="3">
        <v>5.69</v>
      </c>
      <c r="Z20" s="9">
        <v>0.72</v>
      </c>
      <c r="AA20" s="5">
        <v>50.500799999999998</v>
      </c>
      <c r="AB20" s="10">
        <v>0.57999999999999996</v>
      </c>
      <c r="AC20" s="5">
        <v>36.322499999999998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9"/>
        <v>86.823299999999989</v>
      </c>
      <c r="AT20" s="11">
        <f t="shared" si="6"/>
        <v>4.0542219226628465E-3</v>
      </c>
      <c r="AU20" s="5">
        <f t="shared" si="10"/>
        <v>4.0542219226628466</v>
      </c>
    </row>
    <row r="21" spans="1:47" x14ac:dyDescent="0.3">
      <c r="A21" s="1" t="s">
        <v>117</v>
      </c>
      <c r="B21" s="1" t="s">
        <v>118</v>
      </c>
      <c r="C21" s="1" t="s">
        <v>119</v>
      </c>
      <c r="D21" s="1" t="s">
        <v>115</v>
      </c>
      <c r="E21" s="1" t="s">
        <v>120</v>
      </c>
      <c r="F21" s="1" t="s">
        <v>116</v>
      </c>
      <c r="G21" s="1" t="s">
        <v>67</v>
      </c>
      <c r="H21" s="1" t="s">
        <v>51</v>
      </c>
      <c r="I21" s="2">
        <v>20</v>
      </c>
      <c r="J21" s="2">
        <v>18.739999999999998</v>
      </c>
      <c r="K21" s="2">
        <f t="shared" si="7"/>
        <v>3.5300000000000002</v>
      </c>
      <c r="L21" s="2">
        <f t="shared" si="8"/>
        <v>0</v>
      </c>
      <c r="R21" s="7">
        <v>2.44</v>
      </c>
      <c r="S21" s="5">
        <v>1426.18</v>
      </c>
      <c r="Z21" s="9">
        <v>0.72</v>
      </c>
      <c r="AA21" s="5">
        <v>50.500799999999998</v>
      </c>
      <c r="AB21" s="10">
        <v>0.37</v>
      </c>
      <c r="AC21" s="5">
        <v>23.171250000000001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9"/>
        <v>1499.8520500000002</v>
      </c>
      <c r="AT21" s="11">
        <f t="shared" si="6"/>
        <v>7.0035728449169901E-2</v>
      </c>
      <c r="AU21" s="5">
        <f t="shared" si="10"/>
        <v>70.035728449169909</v>
      </c>
    </row>
    <row r="22" spans="1:47" x14ac:dyDescent="0.3">
      <c r="A22" s="1" t="s">
        <v>121</v>
      </c>
      <c r="B22" s="1" t="s">
        <v>122</v>
      </c>
      <c r="C22" s="1" t="s">
        <v>123</v>
      </c>
      <c r="D22" s="1" t="s">
        <v>115</v>
      </c>
      <c r="E22" s="1" t="s">
        <v>120</v>
      </c>
      <c r="F22" s="1" t="s">
        <v>116</v>
      </c>
      <c r="G22" s="1" t="s">
        <v>67</v>
      </c>
      <c r="H22" s="1" t="s">
        <v>51</v>
      </c>
      <c r="I22" s="2">
        <v>20</v>
      </c>
      <c r="J22" s="2">
        <v>19.350000000000001</v>
      </c>
      <c r="K22" s="2">
        <f t="shared" si="7"/>
        <v>15.779999999999998</v>
      </c>
      <c r="L22" s="2">
        <f t="shared" si="8"/>
        <v>0.12</v>
      </c>
      <c r="M22" s="3">
        <v>0.12</v>
      </c>
      <c r="R22" s="7">
        <v>13.29</v>
      </c>
      <c r="S22" s="5">
        <v>7768.0049999999992</v>
      </c>
      <c r="T22" s="8">
        <v>0.66</v>
      </c>
      <c r="U22" s="5">
        <v>115.73099999999999</v>
      </c>
      <c r="Z22" s="9">
        <v>1.79</v>
      </c>
      <c r="AA22" s="5">
        <v>125.5506</v>
      </c>
      <c r="AB22" s="10">
        <v>0.04</v>
      </c>
      <c r="AC22" s="5">
        <v>2.5049999999999999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9"/>
        <v>8011.7915999999987</v>
      </c>
      <c r="AT22" s="11">
        <f t="shared" si="6"/>
        <v>0.37411134044117239</v>
      </c>
      <c r="AU22" s="5">
        <f t="shared" si="10"/>
        <v>374.11134044117239</v>
      </c>
    </row>
    <row r="23" spans="1:47" x14ac:dyDescent="0.3">
      <c r="A23" s="1" t="s">
        <v>124</v>
      </c>
      <c r="B23" s="1" t="s">
        <v>125</v>
      </c>
      <c r="C23" s="1" t="s">
        <v>126</v>
      </c>
      <c r="D23" s="1" t="s">
        <v>115</v>
      </c>
      <c r="E23" s="1" t="s">
        <v>127</v>
      </c>
      <c r="F23" s="1" t="s">
        <v>116</v>
      </c>
      <c r="G23" s="1" t="s">
        <v>67</v>
      </c>
      <c r="H23" s="1" t="s">
        <v>51</v>
      </c>
      <c r="I23" s="2">
        <v>20</v>
      </c>
      <c r="J23" s="2">
        <v>20.11</v>
      </c>
      <c r="K23" s="2">
        <f t="shared" si="7"/>
        <v>0.19999999999999998</v>
      </c>
      <c r="L23" s="2">
        <f t="shared" si="8"/>
        <v>0</v>
      </c>
      <c r="T23" s="8">
        <v>0.01</v>
      </c>
      <c r="U23" s="5">
        <v>1.7535000000000001</v>
      </c>
      <c r="Z23" s="9">
        <v>0.01</v>
      </c>
      <c r="AA23" s="5">
        <v>0.70140000000000002</v>
      </c>
      <c r="AB23" s="10">
        <v>0.18</v>
      </c>
      <c r="AC23" s="5">
        <v>11.272500000000001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9"/>
        <v>13.727400000000001</v>
      </c>
      <c r="AT23" s="11">
        <f t="shared" si="6"/>
        <v>6.4100219665875373E-4</v>
      </c>
      <c r="AU23" s="5">
        <f t="shared" si="10"/>
        <v>0.6410021966587538</v>
      </c>
    </row>
    <row r="24" spans="1:47" x14ac:dyDescent="0.3">
      <c r="A24" s="1" t="s">
        <v>128</v>
      </c>
      <c r="B24" s="1" t="s">
        <v>113</v>
      </c>
      <c r="C24" s="1" t="s">
        <v>114</v>
      </c>
      <c r="D24" s="1" t="s">
        <v>115</v>
      </c>
      <c r="E24" s="1" t="s">
        <v>120</v>
      </c>
      <c r="F24" s="1" t="s">
        <v>116</v>
      </c>
      <c r="G24" s="1" t="s">
        <v>67</v>
      </c>
      <c r="H24" s="1" t="s">
        <v>51</v>
      </c>
      <c r="I24" s="2">
        <v>53</v>
      </c>
      <c r="J24" s="2">
        <v>0.06</v>
      </c>
      <c r="K24" s="2">
        <f t="shared" si="7"/>
        <v>0.06</v>
      </c>
      <c r="L24" s="2">
        <f t="shared" si="8"/>
        <v>0</v>
      </c>
      <c r="R24" s="7">
        <v>0.02</v>
      </c>
      <c r="S24" s="5">
        <v>11.69</v>
      </c>
      <c r="T24" s="8">
        <v>0.04</v>
      </c>
      <c r="U24" s="5">
        <v>7.0140000000000002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9"/>
        <v>18.704000000000001</v>
      </c>
      <c r="AT24" s="11">
        <f t="shared" si="6"/>
        <v>8.733849881481803E-4</v>
      </c>
      <c r="AU24" s="5">
        <f t="shared" si="10"/>
        <v>0.87338498814818022</v>
      </c>
    </row>
    <row r="25" spans="1:47" x14ac:dyDescent="0.3">
      <c r="A25" s="1" t="s">
        <v>128</v>
      </c>
      <c r="B25" s="1" t="s">
        <v>113</v>
      </c>
      <c r="C25" s="1" t="s">
        <v>114</v>
      </c>
      <c r="D25" s="1" t="s">
        <v>115</v>
      </c>
      <c r="E25" s="1" t="s">
        <v>89</v>
      </c>
      <c r="F25" s="1" t="s">
        <v>116</v>
      </c>
      <c r="G25" s="1" t="s">
        <v>67</v>
      </c>
      <c r="H25" s="1" t="s">
        <v>51</v>
      </c>
      <c r="I25" s="2">
        <v>53</v>
      </c>
      <c r="J25" s="2">
        <v>31.53</v>
      </c>
      <c r="K25" s="2">
        <f t="shared" si="7"/>
        <v>18.09</v>
      </c>
      <c r="L25" s="2">
        <f t="shared" si="8"/>
        <v>13.43</v>
      </c>
      <c r="M25" s="3">
        <v>13.43</v>
      </c>
      <c r="P25" s="6">
        <v>0.36</v>
      </c>
      <c r="Q25" s="5">
        <v>282.42</v>
      </c>
      <c r="R25" s="7">
        <v>12.62</v>
      </c>
      <c r="S25" s="5">
        <v>7376.3899999999994</v>
      </c>
      <c r="T25" s="8">
        <v>5.1100000000000003</v>
      </c>
      <c r="U25" s="5">
        <v>896.0385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9"/>
        <v>8554.8485000000001</v>
      </c>
      <c r="AT25" s="11">
        <f t="shared" si="6"/>
        <v>0.39946943198150009</v>
      </c>
      <c r="AU25" s="5">
        <f t="shared" si="10"/>
        <v>399.46943198150007</v>
      </c>
    </row>
    <row r="26" spans="1:47" x14ac:dyDescent="0.3">
      <c r="A26" s="1" t="s">
        <v>128</v>
      </c>
      <c r="B26" s="1" t="s">
        <v>113</v>
      </c>
      <c r="C26" s="1" t="s">
        <v>114</v>
      </c>
      <c r="D26" s="1" t="s">
        <v>115</v>
      </c>
      <c r="E26" s="1" t="s">
        <v>56</v>
      </c>
      <c r="F26" s="1" t="s">
        <v>116</v>
      </c>
      <c r="G26" s="1" t="s">
        <v>67</v>
      </c>
      <c r="H26" s="1" t="s">
        <v>51</v>
      </c>
      <c r="I26" s="2">
        <v>53</v>
      </c>
      <c r="J26" s="2">
        <v>19.29</v>
      </c>
      <c r="K26" s="2">
        <f t="shared" si="7"/>
        <v>7.83</v>
      </c>
      <c r="L26" s="2">
        <f t="shared" si="8"/>
        <v>11.45</v>
      </c>
      <c r="M26" s="3">
        <v>11.43</v>
      </c>
      <c r="N26" s="4">
        <v>0.94</v>
      </c>
      <c r="O26" s="5">
        <v>844.12</v>
      </c>
      <c r="P26" s="6">
        <v>4.74</v>
      </c>
      <c r="Q26" s="5">
        <v>3718.53</v>
      </c>
      <c r="Z26" s="9">
        <v>1</v>
      </c>
      <c r="AA26" s="5">
        <v>70.14</v>
      </c>
      <c r="AB26" s="10">
        <v>1.1499999999999999</v>
      </c>
      <c r="AC26" s="5">
        <v>72.018749999999997</v>
      </c>
      <c r="AL26" s="5" t="str">
        <f t="shared" si="2"/>
        <v/>
      </c>
      <c r="AN26" s="5" t="str">
        <f t="shared" si="3"/>
        <v/>
      </c>
      <c r="AO26" s="2">
        <v>0.01</v>
      </c>
      <c r="AP26" s="5">
        <f t="shared" si="4"/>
        <v>0.01</v>
      </c>
      <c r="AQ26" s="2">
        <v>0.01</v>
      </c>
      <c r="AS26" s="5">
        <f t="shared" si="9"/>
        <v>4704.8087500000011</v>
      </c>
      <c r="AT26" s="11">
        <f t="shared" si="6"/>
        <v>0.2196914742492625</v>
      </c>
      <c r="AU26" s="5">
        <f t="shared" si="10"/>
        <v>219.69147424926251</v>
      </c>
    </row>
    <row r="27" spans="1:47" x14ac:dyDescent="0.3">
      <c r="A27" s="1" t="s">
        <v>129</v>
      </c>
      <c r="B27" s="1" t="s">
        <v>130</v>
      </c>
      <c r="C27" s="1" t="s">
        <v>131</v>
      </c>
      <c r="D27" s="1" t="s">
        <v>115</v>
      </c>
      <c r="E27" s="1" t="s">
        <v>132</v>
      </c>
      <c r="F27" s="1" t="s">
        <v>116</v>
      </c>
      <c r="G27" s="1" t="s">
        <v>67</v>
      </c>
      <c r="H27" s="1" t="s">
        <v>51</v>
      </c>
      <c r="I27" s="2">
        <v>19.940000000000001</v>
      </c>
      <c r="J27" s="2">
        <v>19.39</v>
      </c>
      <c r="K27" s="2">
        <f t="shared" si="7"/>
        <v>0.79</v>
      </c>
      <c r="L27" s="2">
        <f t="shared" si="8"/>
        <v>0</v>
      </c>
      <c r="R27" s="7">
        <v>0.63</v>
      </c>
      <c r="S27" s="5">
        <v>368.23500000000001</v>
      </c>
      <c r="Z27" s="9">
        <v>0.16</v>
      </c>
      <c r="AA27" s="5">
        <v>11.2224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9"/>
        <v>379.45740000000001</v>
      </c>
      <c r="AT27" s="11">
        <f t="shared" si="6"/>
        <v>1.7718797947056206E-2</v>
      </c>
      <c r="AU27" s="5">
        <f t="shared" si="10"/>
        <v>17.718797947056206</v>
      </c>
    </row>
    <row r="28" spans="1:47" x14ac:dyDescent="0.3">
      <c r="A28" s="1" t="s">
        <v>133</v>
      </c>
      <c r="B28" s="1" t="s">
        <v>134</v>
      </c>
      <c r="C28" s="1" t="s">
        <v>135</v>
      </c>
      <c r="D28" s="1" t="s">
        <v>55</v>
      </c>
      <c r="E28" s="1" t="s">
        <v>93</v>
      </c>
      <c r="F28" s="1" t="s">
        <v>116</v>
      </c>
      <c r="G28" s="1" t="s">
        <v>67</v>
      </c>
      <c r="H28" s="1" t="s">
        <v>51</v>
      </c>
      <c r="I28" s="2">
        <v>20</v>
      </c>
      <c r="J28" s="2">
        <v>18.32</v>
      </c>
      <c r="K28" s="2">
        <f t="shared" si="7"/>
        <v>3.26</v>
      </c>
      <c r="L28" s="2">
        <f t="shared" si="8"/>
        <v>0.22</v>
      </c>
      <c r="M28" s="3">
        <v>0.22</v>
      </c>
      <c r="T28" s="8">
        <v>3.26</v>
      </c>
      <c r="U28" s="5">
        <v>1064.3744999999999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9"/>
        <v>1064.3744999999999</v>
      </c>
      <c r="AT28" s="11">
        <f t="shared" si="6"/>
        <v>4.9701064481807382E-2</v>
      </c>
      <c r="AU28" s="5">
        <f t="shared" si="10"/>
        <v>49.701064481807379</v>
      </c>
    </row>
    <row r="29" spans="1:47" x14ac:dyDescent="0.3">
      <c r="A29" s="1" t="s">
        <v>136</v>
      </c>
      <c r="B29" s="1" t="s">
        <v>137</v>
      </c>
      <c r="C29" s="1" t="s">
        <v>138</v>
      </c>
      <c r="D29" s="1" t="s">
        <v>115</v>
      </c>
      <c r="E29" s="1" t="s">
        <v>49</v>
      </c>
      <c r="F29" s="1" t="s">
        <v>116</v>
      </c>
      <c r="G29" s="1" t="s">
        <v>67</v>
      </c>
      <c r="H29" s="1" t="s">
        <v>51</v>
      </c>
      <c r="I29" s="2">
        <v>39.72</v>
      </c>
      <c r="J29" s="2">
        <v>36.770000000000003</v>
      </c>
      <c r="K29" s="2">
        <f t="shared" si="7"/>
        <v>36</v>
      </c>
      <c r="L29" s="2">
        <f t="shared" si="8"/>
        <v>0.76</v>
      </c>
      <c r="M29" s="3">
        <v>0.76</v>
      </c>
      <c r="R29" s="7">
        <v>23.6</v>
      </c>
      <c r="S29" s="5">
        <v>27588.400000000001</v>
      </c>
      <c r="T29" s="8">
        <v>8.9</v>
      </c>
      <c r="U29" s="5">
        <v>3045.8294999999998</v>
      </c>
      <c r="Z29" s="9">
        <v>1.58</v>
      </c>
      <c r="AA29" s="5">
        <v>221.64240000000001</v>
      </c>
      <c r="AB29" s="10">
        <v>1.92</v>
      </c>
      <c r="AC29" s="5">
        <v>240.48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9"/>
        <v>31096.351900000001</v>
      </c>
      <c r="AT29" s="11">
        <f t="shared" si="6"/>
        <v>1.4520469918537822</v>
      </c>
      <c r="AU29" s="5">
        <f t="shared" si="10"/>
        <v>1452.0469918537822</v>
      </c>
    </row>
    <row r="30" spans="1:47" x14ac:dyDescent="0.3">
      <c r="A30" s="1" t="s">
        <v>139</v>
      </c>
      <c r="B30" s="1" t="s">
        <v>99</v>
      </c>
      <c r="C30" s="1" t="s">
        <v>100</v>
      </c>
      <c r="D30" s="1" t="s">
        <v>55</v>
      </c>
      <c r="E30" s="1" t="s">
        <v>93</v>
      </c>
      <c r="F30" s="1" t="s">
        <v>116</v>
      </c>
      <c r="G30" s="1" t="s">
        <v>67</v>
      </c>
      <c r="H30" s="1" t="s">
        <v>51</v>
      </c>
      <c r="I30" s="2">
        <v>20</v>
      </c>
      <c r="J30" s="2">
        <v>20.39</v>
      </c>
      <c r="K30" s="2">
        <f t="shared" si="7"/>
        <v>9.92</v>
      </c>
      <c r="L30" s="2">
        <f t="shared" si="8"/>
        <v>0</v>
      </c>
      <c r="T30" s="8">
        <v>9.92</v>
      </c>
      <c r="U30" s="5">
        <v>3478.944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9"/>
        <v>3478.944</v>
      </c>
      <c r="AT30" s="11">
        <f t="shared" si="6"/>
        <v>0.16244960779556153</v>
      </c>
      <c r="AU30" s="5">
        <f t="shared" si="10"/>
        <v>162.44960779556152</v>
      </c>
    </row>
    <row r="31" spans="1:47" x14ac:dyDescent="0.3">
      <c r="A31" s="1" t="s">
        <v>140</v>
      </c>
      <c r="B31" s="1" t="s">
        <v>141</v>
      </c>
      <c r="C31" s="1" t="s">
        <v>142</v>
      </c>
      <c r="D31" s="1" t="s">
        <v>143</v>
      </c>
      <c r="E31" s="1" t="s">
        <v>75</v>
      </c>
      <c r="F31" s="1" t="s">
        <v>116</v>
      </c>
      <c r="G31" s="1" t="s">
        <v>67</v>
      </c>
      <c r="H31" s="1" t="s">
        <v>51</v>
      </c>
      <c r="I31" s="2">
        <v>70</v>
      </c>
      <c r="J31" s="2">
        <v>28.96</v>
      </c>
      <c r="K31" s="2">
        <f t="shared" si="7"/>
        <v>22.37</v>
      </c>
      <c r="L31" s="2">
        <f t="shared" si="8"/>
        <v>0.48</v>
      </c>
      <c r="M31" s="3">
        <v>0.48</v>
      </c>
      <c r="P31" s="6">
        <v>4.1900000000000004</v>
      </c>
      <c r="Q31" s="5">
        <v>3287.0549999999998</v>
      </c>
      <c r="R31" s="7">
        <v>8.9700000000000006</v>
      </c>
      <c r="S31" s="5">
        <v>5242.9650000000001</v>
      </c>
      <c r="T31" s="8">
        <v>7.95</v>
      </c>
      <c r="U31" s="5">
        <v>1394.0325</v>
      </c>
      <c r="AB31" s="10">
        <v>1.26</v>
      </c>
      <c r="AC31" s="5">
        <v>78.907499999999999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9"/>
        <v>10002.959999999999</v>
      </c>
      <c r="AT31" s="11">
        <f t="shared" si="6"/>
        <v>0.46708913072319935</v>
      </c>
      <c r="AU31" s="5">
        <f t="shared" si="10"/>
        <v>467.08913072319933</v>
      </c>
    </row>
    <row r="32" spans="1:47" x14ac:dyDescent="0.3">
      <c r="A32" s="1" t="s">
        <v>140</v>
      </c>
      <c r="B32" s="1" t="s">
        <v>141</v>
      </c>
      <c r="C32" s="1" t="s">
        <v>142</v>
      </c>
      <c r="D32" s="1" t="s">
        <v>143</v>
      </c>
      <c r="E32" s="1" t="s">
        <v>79</v>
      </c>
      <c r="F32" s="1" t="s">
        <v>116</v>
      </c>
      <c r="G32" s="1" t="s">
        <v>67</v>
      </c>
      <c r="H32" s="1" t="s">
        <v>51</v>
      </c>
      <c r="I32" s="2">
        <v>70</v>
      </c>
      <c r="J32" s="2">
        <v>40.29</v>
      </c>
      <c r="K32" s="2">
        <f t="shared" si="7"/>
        <v>12.549999999999999</v>
      </c>
      <c r="L32" s="2">
        <f t="shared" si="8"/>
        <v>0.91</v>
      </c>
      <c r="M32" s="3">
        <v>0.91</v>
      </c>
      <c r="R32" s="7">
        <v>2.12</v>
      </c>
      <c r="S32" s="5">
        <v>1239.1400000000001</v>
      </c>
      <c r="T32" s="8">
        <v>9.6</v>
      </c>
      <c r="U32" s="5">
        <v>1683.36</v>
      </c>
      <c r="AB32" s="10">
        <v>0.83</v>
      </c>
      <c r="AC32" s="5">
        <v>51.978749999999998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9"/>
        <v>2974.4787500000002</v>
      </c>
      <c r="AT32" s="11">
        <f t="shared" si="6"/>
        <v>0.13889355687637744</v>
      </c>
      <c r="AU32" s="5">
        <f t="shared" si="10"/>
        <v>138.89355687637743</v>
      </c>
    </row>
    <row r="33" spans="1:47" x14ac:dyDescent="0.3">
      <c r="A33" s="1" t="s">
        <v>144</v>
      </c>
      <c r="B33" s="1" t="s">
        <v>141</v>
      </c>
      <c r="C33" s="1" t="s">
        <v>142</v>
      </c>
      <c r="D33" s="1" t="s">
        <v>143</v>
      </c>
      <c r="E33" s="1" t="s">
        <v>127</v>
      </c>
      <c r="F33" s="1" t="s">
        <v>116</v>
      </c>
      <c r="G33" s="1" t="s">
        <v>67</v>
      </c>
      <c r="H33" s="1" t="s">
        <v>51</v>
      </c>
      <c r="I33" s="2">
        <v>50</v>
      </c>
      <c r="J33" s="2">
        <v>0.03</v>
      </c>
      <c r="K33" s="2">
        <f t="shared" si="7"/>
        <v>0.03</v>
      </c>
      <c r="L33" s="2">
        <f t="shared" si="8"/>
        <v>0</v>
      </c>
      <c r="AB33" s="10">
        <v>0.03</v>
      </c>
      <c r="AC33" s="5">
        <v>1.8787499999999999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9"/>
        <v>1.8787499999999999</v>
      </c>
      <c r="AT33" s="11">
        <f t="shared" si="6"/>
        <v>8.7728402827384172E-5</v>
      </c>
      <c r="AU33" s="5">
        <f t="shared" si="10"/>
        <v>8.7728402827384172E-2</v>
      </c>
    </row>
    <row r="34" spans="1:47" x14ac:dyDescent="0.3">
      <c r="A34" s="1" t="s">
        <v>144</v>
      </c>
      <c r="B34" s="1" t="s">
        <v>141</v>
      </c>
      <c r="C34" s="1" t="s">
        <v>142</v>
      </c>
      <c r="D34" s="1" t="s">
        <v>143</v>
      </c>
      <c r="E34" s="1" t="s">
        <v>75</v>
      </c>
      <c r="F34" s="1" t="s">
        <v>116</v>
      </c>
      <c r="G34" s="1" t="s">
        <v>67</v>
      </c>
      <c r="H34" s="1" t="s">
        <v>51</v>
      </c>
      <c r="I34" s="2">
        <v>50</v>
      </c>
      <c r="J34" s="2">
        <v>11.65</v>
      </c>
      <c r="K34" s="2">
        <f t="shared" si="7"/>
        <v>7.2</v>
      </c>
      <c r="L34" s="2">
        <f t="shared" si="8"/>
        <v>4.4400000000000004</v>
      </c>
      <c r="M34" s="3">
        <v>4.4400000000000004</v>
      </c>
      <c r="P34" s="6">
        <v>2.99</v>
      </c>
      <c r="Q34" s="5">
        <v>2345.6550000000002</v>
      </c>
      <c r="R34" s="7">
        <v>3.67</v>
      </c>
      <c r="S34" s="5">
        <v>2145.1149999999998</v>
      </c>
      <c r="T34" s="8">
        <v>0.04</v>
      </c>
      <c r="U34" s="5">
        <v>7.0140000000000002</v>
      </c>
      <c r="AB34" s="10">
        <v>0.5</v>
      </c>
      <c r="AC34" s="5">
        <v>31.3125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9"/>
        <v>4529.0965000000006</v>
      </c>
      <c r="AT34" s="11">
        <f t="shared" si="6"/>
        <v>0.21148657468854068</v>
      </c>
      <c r="AU34" s="5">
        <f t="shared" si="10"/>
        <v>211.48657468854068</v>
      </c>
    </row>
    <row r="35" spans="1:47" x14ac:dyDescent="0.3">
      <c r="A35" s="1" t="s">
        <v>144</v>
      </c>
      <c r="B35" s="1" t="s">
        <v>141</v>
      </c>
      <c r="C35" s="1" t="s">
        <v>142</v>
      </c>
      <c r="D35" s="1" t="s">
        <v>143</v>
      </c>
      <c r="E35" s="1" t="s">
        <v>58</v>
      </c>
      <c r="F35" s="1" t="s">
        <v>116</v>
      </c>
      <c r="G35" s="1" t="s">
        <v>67</v>
      </c>
      <c r="H35" s="1" t="s">
        <v>51</v>
      </c>
      <c r="I35" s="2">
        <v>50</v>
      </c>
      <c r="J35" s="2">
        <v>39.11</v>
      </c>
      <c r="K35" s="2">
        <f t="shared" si="7"/>
        <v>34.94</v>
      </c>
      <c r="L35" s="2">
        <f t="shared" si="8"/>
        <v>3.39</v>
      </c>
      <c r="M35" s="3">
        <v>3.39</v>
      </c>
      <c r="P35" s="6">
        <v>18.12</v>
      </c>
      <c r="Q35" s="5">
        <v>14215.14</v>
      </c>
      <c r="R35" s="7">
        <v>6.96</v>
      </c>
      <c r="S35" s="5">
        <v>4068.12</v>
      </c>
      <c r="T35" s="8">
        <v>1.34</v>
      </c>
      <c r="U35" s="5">
        <v>234.96899999999999</v>
      </c>
      <c r="Z35" s="9">
        <v>2.7</v>
      </c>
      <c r="AA35" s="5">
        <v>189.37799999999999</v>
      </c>
      <c r="AB35" s="10">
        <v>5.82</v>
      </c>
      <c r="AC35" s="5">
        <v>364.47750000000002</v>
      </c>
      <c r="AL35" s="5" t="str">
        <f t="shared" ref="AL35:AL66" si="11">IF(AK35&gt;0,AK35*$AL$1,"")</f>
        <v/>
      </c>
      <c r="AN35" s="5" t="str">
        <f t="shared" ref="AN35:AN66" si="12">IF(AM35&gt;0,AM35*$AN$1,"")</f>
        <v/>
      </c>
      <c r="AP35" s="5" t="str">
        <f t="shared" ref="AP35:AP66" si="13">IF(AO35&gt;0,AO35*$AP$1,"")</f>
        <v/>
      </c>
      <c r="AS35" s="5">
        <f t="shared" si="9"/>
        <v>19072.084500000001</v>
      </c>
      <c r="AT35" s="11">
        <f t="shared" ref="AT35:AT66" si="14">(AS35/$AS$384)*100</f>
        <v>0.89057272749110317</v>
      </c>
      <c r="AU35" s="5">
        <f t="shared" si="10"/>
        <v>890.57272749110314</v>
      </c>
    </row>
    <row r="36" spans="1:47" x14ac:dyDescent="0.3">
      <c r="A36" s="1" t="s">
        <v>145</v>
      </c>
      <c r="B36" s="1" t="s">
        <v>146</v>
      </c>
      <c r="C36" s="1" t="s">
        <v>147</v>
      </c>
      <c r="D36" s="1" t="s">
        <v>148</v>
      </c>
      <c r="E36" s="1" t="s">
        <v>56</v>
      </c>
      <c r="F36" s="1" t="s">
        <v>116</v>
      </c>
      <c r="G36" s="1" t="s">
        <v>67</v>
      </c>
      <c r="H36" s="1" t="s">
        <v>51</v>
      </c>
      <c r="I36" s="2">
        <v>20</v>
      </c>
      <c r="J36" s="2">
        <v>17.37</v>
      </c>
      <c r="K36" s="2">
        <f t="shared" si="7"/>
        <v>11.76</v>
      </c>
      <c r="L36" s="2">
        <f t="shared" si="8"/>
        <v>5.6199999999999992</v>
      </c>
      <c r="M36" s="3">
        <v>5.27</v>
      </c>
      <c r="N36" s="4">
        <v>2.17</v>
      </c>
      <c r="O36" s="5">
        <v>1948.66</v>
      </c>
      <c r="P36" s="6">
        <v>9.59</v>
      </c>
      <c r="Q36" s="5">
        <v>7523.3549999999996</v>
      </c>
      <c r="AL36" s="5" t="str">
        <f t="shared" si="11"/>
        <v/>
      </c>
      <c r="AN36" s="5" t="str">
        <f t="shared" si="12"/>
        <v/>
      </c>
      <c r="AO36" s="2">
        <v>0.14000000000000001</v>
      </c>
      <c r="AP36" s="5">
        <f t="shared" si="13"/>
        <v>0.14000000000000001</v>
      </c>
      <c r="AQ36" s="2">
        <v>0.21</v>
      </c>
      <c r="AS36" s="5">
        <f t="shared" si="9"/>
        <v>9472.0149999999994</v>
      </c>
      <c r="AT36" s="11">
        <f t="shared" si="14"/>
        <v>0.44229660545949451</v>
      </c>
      <c r="AU36" s="5">
        <f t="shared" si="10"/>
        <v>442.29660545949451</v>
      </c>
    </row>
    <row r="37" spans="1:47" x14ac:dyDescent="0.3">
      <c r="A37" s="1" t="s">
        <v>149</v>
      </c>
      <c r="B37" s="1" t="s">
        <v>150</v>
      </c>
      <c r="C37" s="1" t="s">
        <v>151</v>
      </c>
      <c r="D37" s="1" t="s">
        <v>115</v>
      </c>
      <c r="E37" s="1" t="s">
        <v>68</v>
      </c>
      <c r="F37" s="1" t="s">
        <v>116</v>
      </c>
      <c r="G37" s="1" t="s">
        <v>67</v>
      </c>
      <c r="H37" s="1" t="s">
        <v>51</v>
      </c>
      <c r="I37" s="2">
        <v>10.48</v>
      </c>
      <c r="J37" s="2">
        <v>9.89</v>
      </c>
      <c r="K37" s="2">
        <f t="shared" si="7"/>
        <v>8.4499999999999993</v>
      </c>
      <c r="L37" s="2">
        <f t="shared" si="8"/>
        <v>1.45</v>
      </c>
      <c r="M37" s="3">
        <v>1.45</v>
      </c>
      <c r="Z37" s="9">
        <v>4.6900000000000004</v>
      </c>
      <c r="AA37" s="5">
        <v>644.58659999999998</v>
      </c>
      <c r="AB37" s="10">
        <v>3.76</v>
      </c>
      <c r="AC37" s="5">
        <v>376.37625000000003</v>
      </c>
      <c r="AL37" s="5" t="str">
        <f t="shared" si="11"/>
        <v/>
      </c>
      <c r="AN37" s="5" t="str">
        <f t="shared" si="12"/>
        <v/>
      </c>
      <c r="AP37" s="5" t="str">
        <f t="shared" si="13"/>
        <v/>
      </c>
      <c r="AS37" s="5">
        <f t="shared" si="9"/>
        <v>1020.96285</v>
      </c>
      <c r="AT37" s="11">
        <f t="shared" si="14"/>
        <v>4.7673953520475959E-2</v>
      </c>
      <c r="AU37" s="5">
        <f t="shared" si="10"/>
        <v>47.673953520475962</v>
      </c>
    </row>
    <row r="38" spans="1:47" x14ac:dyDescent="0.3">
      <c r="A38" s="1" t="s">
        <v>152</v>
      </c>
      <c r="B38" s="1" t="s">
        <v>153</v>
      </c>
      <c r="C38" s="1" t="s">
        <v>154</v>
      </c>
      <c r="D38" s="1" t="s">
        <v>115</v>
      </c>
      <c r="E38" s="1" t="s">
        <v>68</v>
      </c>
      <c r="F38" s="1" t="s">
        <v>116</v>
      </c>
      <c r="G38" s="1" t="s">
        <v>67</v>
      </c>
      <c r="H38" s="1" t="s">
        <v>51</v>
      </c>
      <c r="I38" s="2">
        <v>25</v>
      </c>
      <c r="J38" s="2">
        <v>24.15</v>
      </c>
      <c r="K38" s="2">
        <f t="shared" si="7"/>
        <v>0</v>
      </c>
      <c r="L38" s="2">
        <f t="shared" si="8"/>
        <v>24.15</v>
      </c>
      <c r="M38" s="3">
        <v>24.15</v>
      </c>
      <c r="AL38" s="5" t="str">
        <f t="shared" si="11"/>
        <v/>
      </c>
      <c r="AN38" s="5" t="str">
        <f t="shared" si="12"/>
        <v/>
      </c>
      <c r="AP38" s="5" t="str">
        <f t="shared" si="13"/>
        <v/>
      </c>
      <c r="AS38" s="5">
        <f t="shared" si="9"/>
        <v>0</v>
      </c>
      <c r="AT38" s="11">
        <f t="shared" si="14"/>
        <v>0</v>
      </c>
      <c r="AU38" s="5">
        <f t="shared" si="10"/>
        <v>0</v>
      </c>
    </row>
    <row r="39" spans="1:47" x14ac:dyDescent="0.3">
      <c r="A39" s="1" t="s">
        <v>155</v>
      </c>
      <c r="B39" s="1" t="s">
        <v>156</v>
      </c>
      <c r="C39" s="1" t="s">
        <v>151</v>
      </c>
      <c r="D39" s="1" t="s">
        <v>115</v>
      </c>
      <c r="E39" s="1" t="s">
        <v>68</v>
      </c>
      <c r="F39" s="1" t="s">
        <v>116</v>
      </c>
      <c r="G39" s="1" t="s">
        <v>67</v>
      </c>
      <c r="H39" s="1" t="s">
        <v>51</v>
      </c>
      <c r="I39" s="2">
        <v>4.26</v>
      </c>
      <c r="J39" s="2">
        <v>4.01</v>
      </c>
      <c r="K39" s="2">
        <f t="shared" si="7"/>
        <v>4.01</v>
      </c>
      <c r="L39" s="2">
        <f t="shared" si="8"/>
        <v>0</v>
      </c>
      <c r="Z39" s="9">
        <v>2.66</v>
      </c>
      <c r="AA39" s="5">
        <v>373.14479999999998</v>
      </c>
      <c r="AB39" s="10">
        <v>1.35</v>
      </c>
      <c r="AC39" s="5">
        <v>169.08750000000001</v>
      </c>
      <c r="AL39" s="5" t="str">
        <f t="shared" si="11"/>
        <v/>
      </c>
      <c r="AN39" s="5" t="str">
        <f t="shared" si="12"/>
        <v/>
      </c>
      <c r="AP39" s="5" t="str">
        <f t="shared" si="13"/>
        <v/>
      </c>
      <c r="AS39" s="5">
        <f t="shared" si="9"/>
        <v>542.23230000000001</v>
      </c>
      <c r="AT39" s="11">
        <f t="shared" si="14"/>
        <v>2.5319586768020774E-2</v>
      </c>
      <c r="AU39" s="5">
        <f t="shared" si="10"/>
        <v>25.319586768020773</v>
      </c>
    </row>
    <row r="40" spans="1:47" x14ac:dyDescent="0.3">
      <c r="A40" s="1" t="s">
        <v>155</v>
      </c>
      <c r="B40" s="1" t="s">
        <v>156</v>
      </c>
      <c r="C40" s="1" t="s">
        <v>151</v>
      </c>
      <c r="D40" s="1" t="s">
        <v>115</v>
      </c>
      <c r="E40" s="1" t="s">
        <v>49</v>
      </c>
      <c r="F40" s="1" t="s">
        <v>116</v>
      </c>
      <c r="G40" s="1" t="s">
        <v>67</v>
      </c>
      <c r="H40" s="1" t="s">
        <v>51</v>
      </c>
      <c r="I40" s="2">
        <v>4.26</v>
      </c>
      <c r="J40" s="2">
        <v>0.27</v>
      </c>
      <c r="K40" s="2">
        <f t="shared" si="7"/>
        <v>0.27</v>
      </c>
      <c r="L40" s="2">
        <f t="shared" si="8"/>
        <v>0</v>
      </c>
      <c r="Z40" s="9">
        <v>0.11</v>
      </c>
      <c r="AA40" s="5">
        <v>15.4308</v>
      </c>
      <c r="AB40" s="10">
        <v>0.16</v>
      </c>
      <c r="AC40" s="5">
        <v>20.04</v>
      </c>
      <c r="AL40" s="5" t="str">
        <f t="shared" si="11"/>
        <v/>
      </c>
      <c r="AN40" s="5" t="str">
        <f t="shared" si="12"/>
        <v/>
      </c>
      <c r="AP40" s="5" t="str">
        <f t="shared" si="13"/>
        <v/>
      </c>
      <c r="AS40" s="5">
        <f t="shared" si="9"/>
        <v>35.470799999999997</v>
      </c>
      <c r="AT40" s="11">
        <f t="shared" si="14"/>
        <v>1.6563122453810131E-3</v>
      </c>
      <c r="AU40" s="5">
        <f t="shared" si="10"/>
        <v>1.6563122453810131</v>
      </c>
    </row>
    <row r="41" spans="1:47" x14ac:dyDescent="0.3">
      <c r="A41" s="1" t="s">
        <v>157</v>
      </c>
      <c r="B41" s="1" t="s">
        <v>158</v>
      </c>
      <c r="C41" s="1" t="s">
        <v>159</v>
      </c>
      <c r="D41" s="1" t="s">
        <v>55</v>
      </c>
      <c r="E41" s="1" t="s">
        <v>68</v>
      </c>
      <c r="F41" s="1" t="s">
        <v>116</v>
      </c>
      <c r="G41" s="1" t="s">
        <v>67</v>
      </c>
      <c r="H41" s="1" t="s">
        <v>51</v>
      </c>
      <c r="I41" s="2">
        <v>0.54</v>
      </c>
      <c r="J41" s="2">
        <v>0.69</v>
      </c>
      <c r="K41" s="2">
        <f t="shared" si="7"/>
        <v>0.04</v>
      </c>
      <c r="L41" s="2">
        <f t="shared" si="8"/>
        <v>0.5</v>
      </c>
      <c r="M41" s="3">
        <v>0.5</v>
      </c>
      <c r="AB41" s="10">
        <v>0.04</v>
      </c>
      <c r="AC41" s="5">
        <v>5.01</v>
      </c>
      <c r="AL41" s="5" t="str">
        <f t="shared" si="11"/>
        <v/>
      </c>
      <c r="AN41" s="5" t="str">
        <f t="shared" si="12"/>
        <v/>
      </c>
      <c r="AP41" s="5" t="str">
        <f t="shared" si="13"/>
        <v/>
      </c>
      <c r="AS41" s="5">
        <f t="shared" si="9"/>
        <v>5.01</v>
      </c>
      <c r="AT41" s="11">
        <f t="shared" si="14"/>
        <v>2.3394240753969113E-4</v>
      </c>
      <c r="AU41" s="5">
        <f t="shared" si="10"/>
        <v>0.23394240753969114</v>
      </c>
    </row>
    <row r="42" spans="1:47" x14ac:dyDescent="0.3">
      <c r="A42" s="1" t="s">
        <v>160</v>
      </c>
      <c r="B42" s="1" t="s">
        <v>161</v>
      </c>
      <c r="C42" s="1" t="s">
        <v>162</v>
      </c>
      <c r="D42" s="1" t="s">
        <v>55</v>
      </c>
      <c r="E42" s="1" t="s">
        <v>164</v>
      </c>
      <c r="F42" s="1" t="s">
        <v>66</v>
      </c>
      <c r="G42" s="1" t="s">
        <v>67</v>
      </c>
      <c r="H42" s="1" t="s">
        <v>51</v>
      </c>
      <c r="I42" s="2">
        <v>40.54</v>
      </c>
      <c r="J42" s="2">
        <v>39.97</v>
      </c>
      <c r="K42" s="2">
        <f t="shared" si="7"/>
        <v>9.6</v>
      </c>
      <c r="L42" s="2">
        <f t="shared" si="8"/>
        <v>30.369999999999997</v>
      </c>
      <c r="M42" s="3">
        <v>30.15</v>
      </c>
      <c r="N42" s="4">
        <v>5.58</v>
      </c>
      <c r="O42" s="5">
        <v>5010.84</v>
      </c>
      <c r="P42" s="6">
        <v>4.0199999999999996</v>
      </c>
      <c r="Q42" s="5">
        <v>3153.69</v>
      </c>
      <c r="AL42" s="5" t="str">
        <f t="shared" si="11"/>
        <v/>
      </c>
      <c r="AN42" s="5" t="str">
        <f t="shared" si="12"/>
        <v/>
      </c>
      <c r="AO42" s="2">
        <v>0.08</v>
      </c>
      <c r="AP42" s="5">
        <f t="shared" si="13"/>
        <v>0.08</v>
      </c>
      <c r="AQ42" s="2">
        <v>0.14000000000000001</v>
      </c>
      <c r="AS42" s="5">
        <f t="shared" si="9"/>
        <v>8164.5300000000007</v>
      </c>
      <c r="AT42" s="11">
        <f t="shared" si="14"/>
        <v>0.38124347397805081</v>
      </c>
      <c r="AU42" s="5">
        <f t="shared" si="10"/>
        <v>381.24347397805082</v>
      </c>
    </row>
    <row r="43" spans="1:47" x14ac:dyDescent="0.3">
      <c r="A43" s="1" t="s">
        <v>165</v>
      </c>
      <c r="B43" s="1" t="s">
        <v>166</v>
      </c>
      <c r="C43" s="1" t="s">
        <v>162</v>
      </c>
      <c r="D43" s="1" t="s">
        <v>55</v>
      </c>
      <c r="E43" s="1" t="s">
        <v>132</v>
      </c>
      <c r="F43" s="1" t="s">
        <v>66</v>
      </c>
      <c r="G43" s="1" t="s">
        <v>67</v>
      </c>
      <c r="H43" s="1" t="s">
        <v>51</v>
      </c>
      <c r="I43" s="2">
        <v>41.26</v>
      </c>
      <c r="J43" s="2">
        <v>39.24</v>
      </c>
      <c r="K43" s="2">
        <f t="shared" si="7"/>
        <v>32.94</v>
      </c>
      <c r="L43" s="2">
        <f t="shared" si="8"/>
        <v>5.8</v>
      </c>
      <c r="M43" s="3">
        <v>5.8</v>
      </c>
      <c r="P43" s="6">
        <v>0.05</v>
      </c>
      <c r="Q43" s="5">
        <v>39.225000000000001</v>
      </c>
      <c r="R43" s="7">
        <v>29.07</v>
      </c>
      <c r="S43" s="5">
        <v>16991.415000000001</v>
      </c>
      <c r="T43" s="8">
        <v>1.06</v>
      </c>
      <c r="U43" s="5">
        <v>185.87100000000001</v>
      </c>
      <c r="Z43" s="9">
        <v>1.56</v>
      </c>
      <c r="AA43" s="5">
        <v>109.41840000000001</v>
      </c>
      <c r="AB43" s="10">
        <v>1.2</v>
      </c>
      <c r="AC43" s="5">
        <v>75.149999999999991</v>
      </c>
      <c r="AL43" s="5" t="str">
        <f t="shared" si="11"/>
        <v/>
      </c>
      <c r="AN43" s="5" t="str">
        <f t="shared" si="12"/>
        <v/>
      </c>
      <c r="AP43" s="5" t="str">
        <f t="shared" si="13"/>
        <v/>
      </c>
      <c r="AS43" s="5">
        <f t="shared" si="9"/>
        <v>17401.079399999999</v>
      </c>
      <c r="AT43" s="11">
        <f t="shared" si="14"/>
        <v>0.81254499174158146</v>
      </c>
      <c r="AU43" s="5">
        <f t="shared" si="10"/>
        <v>812.5449917415815</v>
      </c>
    </row>
    <row r="44" spans="1:47" x14ac:dyDescent="0.3">
      <c r="A44" s="1" t="s">
        <v>165</v>
      </c>
      <c r="B44" s="1" t="s">
        <v>166</v>
      </c>
      <c r="C44" s="1" t="s">
        <v>162</v>
      </c>
      <c r="D44" s="1" t="s">
        <v>55</v>
      </c>
      <c r="E44" s="1" t="s">
        <v>120</v>
      </c>
      <c r="F44" s="1" t="s">
        <v>66</v>
      </c>
      <c r="G44" s="1" t="s">
        <v>67</v>
      </c>
      <c r="H44" s="1" t="s">
        <v>51</v>
      </c>
      <c r="I44" s="2">
        <v>41.26</v>
      </c>
      <c r="J44" s="2">
        <v>0.02</v>
      </c>
      <c r="K44" s="2">
        <f t="shared" si="7"/>
        <v>0</v>
      </c>
      <c r="L44" s="2">
        <f t="shared" si="8"/>
        <v>0.02</v>
      </c>
      <c r="M44" s="3">
        <v>0.02</v>
      </c>
      <c r="AL44" s="5" t="str">
        <f t="shared" si="11"/>
        <v/>
      </c>
      <c r="AN44" s="5" t="str">
        <f t="shared" si="12"/>
        <v/>
      </c>
      <c r="AP44" s="5" t="str">
        <f t="shared" si="13"/>
        <v/>
      </c>
      <c r="AS44" s="5">
        <f t="shared" si="9"/>
        <v>0</v>
      </c>
      <c r="AT44" s="11">
        <f t="shared" si="14"/>
        <v>0</v>
      </c>
      <c r="AU44" s="5">
        <f t="shared" si="10"/>
        <v>0</v>
      </c>
    </row>
    <row r="45" spans="1:47" x14ac:dyDescent="0.3">
      <c r="A45" s="1" t="s">
        <v>165</v>
      </c>
      <c r="B45" s="1" t="s">
        <v>166</v>
      </c>
      <c r="C45" s="1" t="s">
        <v>162</v>
      </c>
      <c r="D45" s="1" t="s">
        <v>55</v>
      </c>
      <c r="E45" s="1" t="s">
        <v>167</v>
      </c>
      <c r="F45" s="1" t="s">
        <v>66</v>
      </c>
      <c r="G45" s="1" t="s">
        <v>67</v>
      </c>
      <c r="H45" s="1" t="s">
        <v>51</v>
      </c>
      <c r="I45" s="2">
        <v>41.26</v>
      </c>
      <c r="J45" s="2">
        <v>0.62</v>
      </c>
      <c r="K45" s="2">
        <f t="shared" si="7"/>
        <v>0.34</v>
      </c>
      <c r="L45" s="2">
        <f t="shared" si="8"/>
        <v>0.28000000000000003</v>
      </c>
      <c r="M45" s="3">
        <v>0.28000000000000003</v>
      </c>
      <c r="P45" s="6">
        <v>0.01</v>
      </c>
      <c r="Q45" s="5">
        <v>7.8449999999999998</v>
      </c>
      <c r="R45" s="7">
        <v>0.33</v>
      </c>
      <c r="S45" s="5">
        <v>192.88499999999999</v>
      </c>
      <c r="AL45" s="5" t="str">
        <f t="shared" si="11"/>
        <v/>
      </c>
      <c r="AN45" s="5" t="str">
        <f t="shared" si="12"/>
        <v/>
      </c>
      <c r="AP45" s="5" t="str">
        <f t="shared" si="13"/>
        <v/>
      </c>
      <c r="AS45" s="5">
        <f t="shared" si="9"/>
        <v>200.73</v>
      </c>
      <c r="AT45" s="11">
        <f t="shared" si="14"/>
        <v>9.3731056817249886E-3</v>
      </c>
      <c r="AU45" s="5">
        <f t="shared" si="10"/>
        <v>9.3731056817249883</v>
      </c>
    </row>
    <row r="46" spans="1:47" x14ac:dyDescent="0.3">
      <c r="A46" s="1" t="s">
        <v>169</v>
      </c>
      <c r="B46" s="1" t="s">
        <v>161</v>
      </c>
      <c r="C46" s="1" t="s">
        <v>162</v>
      </c>
      <c r="D46" s="1" t="s">
        <v>55</v>
      </c>
      <c r="E46" s="1" t="s">
        <v>167</v>
      </c>
      <c r="F46" s="1" t="s">
        <v>66</v>
      </c>
      <c r="G46" s="1" t="s">
        <v>67</v>
      </c>
      <c r="H46" s="1" t="s">
        <v>51</v>
      </c>
      <c r="I46" s="2">
        <v>40.9</v>
      </c>
      <c r="J46" s="2">
        <v>40.46</v>
      </c>
      <c r="K46" s="2">
        <f t="shared" si="7"/>
        <v>19.479999999999997</v>
      </c>
      <c r="L46" s="2">
        <f t="shared" si="8"/>
        <v>20.520000000000003</v>
      </c>
      <c r="M46" s="3">
        <v>19.850000000000001</v>
      </c>
      <c r="N46" s="4">
        <v>2.81</v>
      </c>
      <c r="O46" s="5">
        <v>2523.38</v>
      </c>
      <c r="P46" s="6">
        <v>13.5</v>
      </c>
      <c r="Q46" s="5">
        <v>10590.75</v>
      </c>
      <c r="R46" s="7">
        <v>3.17</v>
      </c>
      <c r="S46" s="5">
        <v>1852.865</v>
      </c>
      <c r="AL46" s="5" t="str">
        <f t="shared" si="11"/>
        <v/>
      </c>
      <c r="AN46" s="5" t="str">
        <f t="shared" si="12"/>
        <v/>
      </c>
      <c r="AO46" s="2">
        <v>0.28000000000000003</v>
      </c>
      <c r="AP46" s="5">
        <f t="shared" si="13"/>
        <v>0.28000000000000003</v>
      </c>
      <c r="AQ46" s="2">
        <v>0.39</v>
      </c>
      <c r="AS46" s="5">
        <f t="shared" si="9"/>
        <v>14966.995000000001</v>
      </c>
      <c r="AT46" s="11">
        <f t="shared" si="14"/>
        <v>0.69888519839012364</v>
      </c>
      <c r="AU46" s="5">
        <f t="shared" si="10"/>
        <v>698.88519839012361</v>
      </c>
    </row>
    <row r="47" spans="1:47" x14ac:dyDescent="0.3">
      <c r="A47" s="1" t="s">
        <v>170</v>
      </c>
      <c r="B47" s="1" t="s">
        <v>166</v>
      </c>
      <c r="C47" s="1" t="s">
        <v>162</v>
      </c>
      <c r="D47" s="1" t="s">
        <v>55</v>
      </c>
      <c r="E47" s="1" t="s">
        <v>120</v>
      </c>
      <c r="F47" s="1" t="s">
        <v>66</v>
      </c>
      <c r="G47" s="1" t="s">
        <v>67</v>
      </c>
      <c r="H47" s="1" t="s">
        <v>51</v>
      </c>
      <c r="I47" s="2">
        <v>40</v>
      </c>
      <c r="J47" s="2">
        <v>39.549999999999997</v>
      </c>
      <c r="K47" s="2">
        <f t="shared" si="7"/>
        <v>0</v>
      </c>
      <c r="L47" s="2">
        <f t="shared" si="8"/>
        <v>39.549999999999997</v>
      </c>
      <c r="M47" s="3">
        <v>39.53</v>
      </c>
      <c r="AL47" s="5" t="str">
        <f t="shared" si="11"/>
        <v/>
      </c>
      <c r="AN47" s="5" t="str">
        <f t="shared" si="12"/>
        <v/>
      </c>
      <c r="AO47" s="2">
        <v>0.01</v>
      </c>
      <c r="AP47" s="5">
        <f t="shared" si="13"/>
        <v>0.01</v>
      </c>
      <c r="AQ47" s="2">
        <v>0.01</v>
      </c>
      <c r="AS47" s="5">
        <f t="shared" si="9"/>
        <v>0</v>
      </c>
      <c r="AT47" s="11">
        <f t="shared" si="14"/>
        <v>0</v>
      </c>
      <c r="AU47" s="5">
        <f t="shared" si="10"/>
        <v>0</v>
      </c>
    </row>
    <row r="48" spans="1:47" x14ac:dyDescent="0.3">
      <c r="A48" s="1" t="s">
        <v>171</v>
      </c>
      <c r="B48" s="1" t="s">
        <v>172</v>
      </c>
      <c r="C48" s="1" t="s">
        <v>173</v>
      </c>
      <c r="D48" s="1" t="s">
        <v>174</v>
      </c>
      <c r="E48" s="1" t="s">
        <v>127</v>
      </c>
      <c r="F48" s="1" t="s">
        <v>66</v>
      </c>
      <c r="G48" s="1" t="s">
        <v>67</v>
      </c>
      <c r="H48" s="1" t="s">
        <v>51</v>
      </c>
      <c r="I48" s="2">
        <v>40</v>
      </c>
      <c r="J48" s="2">
        <v>40.090000000000003</v>
      </c>
      <c r="K48" s="2">
        <f t="shared" si="7"/>
        <v>0</v>
      </c>
      <c r="L48" s="2">
        <f t="shared" si="8"/>
        <v>0.87</v>
      </c>
      <c r="AL48" s="5" t="str">
        <f t="shared" si="11"/>
        <v/>
      </c>
      <c r="AN48" s="5" t="str">
        <f t="shared" si="12"/>
        <v/>
      </c>
      <c r="AO48" s="2">
        <v>0.35</v>
      </c>
      <c r="AP48" s="5">
        <f t="shared" si="13"/>
        <v>0.35</v>
      </c>
      <c r="AQ48" s="2">
        <v>0.52</v>
      </c>
      <c r="AS48" s="5">
        <f t="shared" si="9"/>
        <v>0</v>
      </c>
      <c r="AT48" s="11">
        <f t="shared" si="14"/>
        <v>0</v>
      </c>
      <c r="AU48" s="5">
        <f t="shared" si="10"/>
        <v>0</v>
      </c>
    </row>
    <row r="49" spans="1:47" x14ac:dyDescent="0.3">
      <c r="A49" s="1" t="s">
        <v>175</v>
      </c>
      <c r="B49" s="1" t="s">
        <v>176</v>
      </c>
      <c r="C49" s="1" t="s">
        <v>177</v>
      </c>
      <c r="D49" s="1" t="s">
        <v>115</v>
      </c>
      <c r="E49" s="1" t="s">
        <v>65</v>
      </c>
      <c r="F49" s="1" t="s">
        <v>66</v>
      </c>
      <c r="G49" s="1" t="s">
        <v>67</v>
      </c>
      <c r="H49" s="1" t="s">
        <v>51</v>
      </c>
      <c r="I49" s="2">
        <v>40.18</v>
      </c>
      <c r="J49" s="2">
        <v>39.56</v>
      </c>
      <c r="K49" s="2">
        <f t="shared" si="7"/>
        <v>22.430000000000003</v>
      </c>
      <c r="L49" s="2">
        <f t="shared" si="8"/>
        <v>16.989999999999998</v>
      </c>
      <c r="M49" s="3">
        <v>16.989999999999998</v>
      </c>
      <c r="P49" s="6">
        <v>0.55000000000000004</v>
      </c>
      <c r="Q49" s="5">
        <v>431.47500000000002</v>
      </c>
      <c r="R49" s="7">
        <v>19.760000000000002</v>
      </c>
      <c r="S49" s="5">
        <v>11549.72</v>
      </c>
      <c r="T49" s="8">
        <v>1.43</v>
      </c>
      <c r="U49" s="5">
        <v>250.75049999999999</v>
      </c>
      <c r="Z49" s="9">
        <v>0.19</v>
      </c>
      <c r="AA49" s="5">
        <v>13.326599999999999</v>
      </c>
      <c r="AB49" s="10">
        <v>0.5</v>
      </c>
      <c r="AC49" s="5">
        <v>31.3125</v>
      </c>
      <c r="AL49" s="5" t="str">
        <f t="shared" si="11"/>
        <v/>
      </c>
      <c r="AN49" s="5" t="str">
        <f t="shared" si="12"/>
        <v/>
      </c>
      <c r="AP49" s="5" t="str">
        <f t="shared" si="13"/>
        <v/>
      </c>
      <c r="AS49" s="5">
        <f t="shared" si="9"/>
        <v>12276.5846</v>
      </c>
      <c r="AT49" s="11">
        <f t="shared" si="14"/>
        <v>0.57325623905961998</v>
      </c>
      <c r="AU49" s="5">
        <f t="shared" si="10"/>
        <v>573.25623905961993</v>
      </c>
    </row>
    <row r="50" spans="1:47" x14ac:dyDescent="0.3">
      <c r="A50" s="1" t="s">
        <v>178</v>
      </c>
      <c r="B50" s="1" t="s">
        <v>179</v>
      </c>
      <c r="C50" s="1" t="s">
        <v>180</v>
      </c>
      <c r="D50" s="1" t="s">
        <v>115</v>
      </c>
      <c r="E50" s="1" t="s">
        <v>93</v>
      </c>
      <c r="F50" s="1" t="s">
        <v>66</v>
      </c>
      <c r="G50" s="1" t="s">
        <v>67</v>
      </c>
      <c r="H50" s="1" t="s">
        <v>51</v>
      </c>
      <c r="I50" s="2">
        <v>20</v>
      </c>
      <c r="J50" s="2">
        <v>19.760000000000002</v>
      </c>
      <c r="K50" s="2">
        <f t="shared" si="7"/>
        <v>17.89</v>
      </c>
      <c r="L50" s="2">
        <f t="shared" si="8"/>
        <v>1.87</v>
      </c>
      <c r="M50" s="3">
        <v>1.87</v>
      </c>
      <c r="P50" s="6">
        <v>7.29</v>
      </c>
      <c r="Q50" s="5">
        <v>5719.0050000000001</v>
      </c>
      <c r="R50" s="7">
        <v>8.9</v>
      </c>
      <c r="S50" s="5">
        <v>5202.05</v>
      </c>
      <c r="Z50" s="9">
        <v>0.2</v>
      </c>
      <c r="AA50" s="5">
        <v>14.028</v>
      </c>
      <c r="AB50" s="10">
        <v>1.5</v>
      </c>
      <c r="AC50" s="5">
        <v>93.9375</v>
      </c>
      <c r="AL50" s="5" t="str">
        <f t="shared" si="11"/>
        <v/>
      </c>
      <c r="AN50" s="5" t="str">
        <f t="shared" si="12"/>
        <v/>
      </c>
      <c r="AP50" s="5" t="str">
        <f t="shared" si="13"/>
        <v/>
      </c>
      <c r="AS50" s="5">
        <f t="shared" si="9"/>
        <v>11029.020500000001</v>
      </c>
      <c r="AT50" s="11">
        <f t="shared" si="14"/>
        <v>0.5150011194759696</v>
      </c>
      <c r="AU50" s="5">
        <f t="shared" si="10"/>
        <v>515.00111947596952</v>
      </c>
    </row>
    <row r="51" spans="1:47" x14ac:dyDescent="0.3">
      <c r="A51" s="1" t="s">
        <v>181</v>
      </c>
      <c r="B51" s="1" t="s">
        <v>179</v>
      </c>
      <c r="C51" s="1" t="s">
        <v>180</v>
      </c>
      <c r="D51" s="1" t="s">
        <v>115</v>
      </c>
      <c r="E51" s="1" t="s">
        <v>93</v>
      </c>
      <c r="F51" s="1" t="s">
        <v>66</v>
      </c>
      <c r="G51" s="1" t="s">
        <v>67</v>
      </c>
      <c r="H51" s="1" t="s">
        <v>51</v>
      </c>
      <c r="I51" s="2">
        <v>20</v>
      </c>
      <c r="J51" s="2">
        <v>19.71</v>
      </c>
      <c r="K51" s="2">
        <f t="shared" si="7"/>
        <v>11.879999999999999</v>
      </c>
      <c r="L51" s="2">
        <f t="shared" si="8"/>
        <v>7.82</v>
      </c>
      <c r="M51" s="3">
        <v>7.82</v>
      </c>
      <c r="P51" s="6">
        <v>3.46</v>
      </c>
      <c r="Q51" s="5">
        <v>2714.37</v>
      </c>
      <c r="R51" s="7">
        <v>2.23</v>
      </c>
      <c r="S51" s="5">
        <v>1303.4349999999999</v>
      </c>
      <c r="Z51" s="9">
        <v>4.2699999999999996</v>
      </c>
      <c r="AA51" s="5">
        <v>299.49779999999998</v>
      </c>
      <c r="AB51" s="10">
        <v>1.92</v>
      </c>
      <c r="AC51" s="5">
        <v>120.24</v>
      </c>
      <c r="AL51" s="5" t="str">
        <f t="shared" si="11"/>
        <v/>
      </c>
      <c r="AN51" s="5" t="str">
        <f t="shared" si="12"/>
        <v/>
      </c>
      <c r="AP51" s="5" t="str">
        <f t="shared" si="13"/>
        <v/>
      </c>
      <c r="AS51" s="5">
        <f t="shared" si="9"/>
        <v>4437.5427999999993</v>
      </c>
      <c r="AT51" s="11">
        <f t="shared" si="14"/>
        <v>0.20721146630587264</v>
      </c>
      <c r="AU51" s="5">
        <f t="shared" si="10"/>
        <v>207.21146630587262</v>
      </c>
    </row>
    <row r="52" spans="1:47" x14ac:dyDescent="0.3">
      <c r="A52" s="1" t="s">
        <v>182</v>
      </c>
      <c r="B52" s="1" t="s">
        <v>179</v>
      </c>
      <c r="C52" s="1" t="s">
        <v>180</v>
      </c>
      <c r="D52" s="1" t="s">
        <v>115</v>
      </c>
      <c r="E52" s="1" t="s">
        <v>49</v>
      </c>
      <c r="F52" s="1" t="s">
        <v>66</v>
      </c>
      <c r="G52" s="1" t="s">
        <v>67</v>
      </c>
      <c r="H52" s="1" t="s">
        <v>51</v>
      </c>
      <c r="I52" s="2">
        <v>60</v>
      </c>
      <c r="J52" s="2">
        <v>37.28</v>
      </c>
      <c r="K52" s="2">
        <f t="shared" si="7"/>
        <v>36.69</v>
      </c>
      <c r="L52" s="2">
        <f t="shared" si="8"/>
        <v>0.58000000000000007</v>
      </c>
      <c r="M52" s="3">
        <v>0.58000000000000007</v>
      </c>
      <c r="P52" s="6">
        <v>16.5</v>
      </c>
      <c r="Q52" s="5">
        <v>12944.25</v>
      </c>
      <c r="R52" s="7">
        <v>19.68</v>
      </c>
      <c r="S52" s="5">
        <v>11502.96</v>
      </c>
      <c r="T52" s="8">
        <v>0.51</v>
      </c>
      <c r="U52" s="5">
        <v>89.4285</v>
      </c>
      <c r="AL52" s="5" t="str">
        <f t="shared" si="11"/>
        <v/>
      </c>
      <c r="AN52" s="5" t="str">
        <f t="shared" si="12"/>
        <v/>
      </c>
      <c r="AP52" s="5" t="str">
        <f t="shared" si="13"/>
        <v/>
      </c>
      <c r="AS52" s="5">
        <f t="shared" si="9"/>
        <v>24536.638500000001</v>
      </c>
      <c r="AT52" s="11">
        <f t="shared" si="14"/>
        <v>1.145740575573069</v>
      </c>
      <c r="AU52" s="5">
        <f t="shared" si="10"/>
        <v>1145.740575573069</v>
      </c>
    </row>
    <row r="53" spans="1:47" x14ac:dyDescent="0.3">
      <c r="A53" s="1" t="s">
        <v>182</v>
      </c>
      <c r="B53" s="1" t="s">
        <v>179</v>
      </c>
      <c r="C53" s="1" t="s">
        <v>180</v>
      </c>
      <c r="D53" s="1" t="s">
        <v>115</v>
      </c>
      <c r="E53" s="1" t="s">
        <v>79</v>
      </c>
      <c r="F53" s="1" t="s">
        <v>66</v>
      </c>
      <c r="G53" s="1" t="s">
        <v>67</v>
      </c>
      <c r="H53" s="1" t="s">
        <v>51</v>
      </c>
      <c r="I53" s="2">
        <v>60</v>
      </c>
      <c r="J53" s="2">
        <v>20.39</v>
      </c>
      <c r="K53" s="2">
        <f t="shared" si="7"/>
        <v>6.0699999999999994</v>
      </c>
      <c r="L53" s="2">
        <f t="shared" si="8"/>
        <v>14.329999999999998</v>
      </c>
      <c r="M53" s="3">
        <v>14.29</v>
      </c>
      <c r="P53" s="6">
        <v>0.89</v>
      </c>
      <c r="Q53" s="5">
        <v>698.20500000000004</v>
      </c>
      <c r="R53" s="7">
        <v>5.01</v>
      </c>
      <c r="S53" s="5">
        <v>2928.3449999999998</v>
      </c>
      <c r="T53" s="8">
        <v>0.17</v>
      </c>
      <c r="U53" s="5">
        <v>29.8095</v>
      </c>
      <c r="AL53" s="5" t="str">
        <f t="shared" si="11"/>
        <v/>
      </c>
      <c r="AN53" s="5" t="str">
        <f t="shared" si="12"/>
        <v/>
      </c>
      <c r="AO53" s="2">
        <v>0.02</v>
      </c>
      <c r="AP53" s="5">
        <f t="shared" si="13"/>
        <v>0.02</v>
      </c>
      <c r="AQ53" s="2">
        <v>0.02</v>
      </c>
      <c r="AS53" s="5">
        <f t="shared" si="9"/>
        <v>3656.3594999999996</v>
      </c>
      <c r="AT53" s="11">
        <f t="shared" si="14"/>
        <v>0.17073404077058307</v>
      </c>
      <c r="AU53" s="5">
        <f t="shared" si="10"/>
        <v>170.73404077058308</v>
      </c>
    </row>
    <row r="54" spans="1:47" x14ac:dyDescent="0.3">
      <c r="A54" s="1" t="s">
        <v>182</v>
      </c>
      <c r="B54" s="1" t="s">
        <v>179</v>
      </c>
      <c r="C54" s="1" t="s">
        <v>180</v>
      </c>
      <c r="D54" s="1" t="s">
        <v>115</v>
      </c>
      <c r="E54" s="1" t="s">
        <v>163</v>
      </c>
      <c r="F54" s="1" t="s">
        <v>66</v>
      </c>
      <c r="G54" s="1" t="s">
        <v>67</v>
      </c>
      <c r="H54" s="1" t="s">
        <v>51</v>
      </c>
      <c r="I54" s="2">
        <v>60</v>
      </c>
      <c r="J54" s="2">
        <v>0.02</v>
      </c>
      <c r="K54" s="2">
        <f t="shared" si="7"/>
        <v>0</v>
      </c>
      <c r="L54" s="2">
        <f t="shared" si="8"/>
        <v>0.02</v>
      </c>
      <c r="M54" s="3">
        <v>0.02</v>
      </c>
      <c r="AL54" s="5" t="str">
        <f t="shared" si="11"/>
        <v/>
      </c>
      <c r="AN54" s="5" t="str">
        <f t="shared" si="12"/>
        <v/>
      </c>
      <c r="AP54" s="5" t="str">
        <f t="shared" si="13"/>
        <v/>
      </c>
      <c r="AS54" s="5">
        <f t="shared" si="9"/>
        <v>0</v>
      </c>
      <c r="AT54" s="11">
        <f t="shared" si="14"/>
        <v>0</v>
      </c>
      <c r="AU54" s="5">
        <f t="shared" si="10"/>
        <v>0</v>
      </c>
    </row>
    <row r="55" spans="1:47" x14ac:dyDescent="0.3">
      <c r="A55" s="1" t="s">
        <v>183</v>
      </c>
      <c r="B55" s="1" t="s">
        <v>184</v>
      </c>
      <c r="C55" s="1" t="s">
        <v>185</v>
      </c>
      <c r="D55" s="1" t="s">
        <v>186</v>
      </c>
      <c r="E55" s="1" t="s">
        <v>79</v>
      </c>
      <c r="F55" s="1" t="s">
        <v>66</v>
      </c>
      <c r="G55" s="1" t="s">
        <v>67</v>
      </c>
      <c r="H55" s="1" t="s">
        <v>51</v>
      </c>
      <c r="I55" s="2">
        <v>20</v>
      </c>
      <c r="J55" s="2">
        <v>19.59</v>
      </c>
      <c r="K55" s="2">
        <f t="shared" si="7"/>
        <v>18</v>
      </c>
      <c r="L55" s="2">
        <f t="shared" si="8"/>
        <v>1.59</v>
      </c>
      <c r="M55" s="3">
        <v>1.41</v>
      </c>
      <c r="P55" s="6">
        <v>1.76</v>
      </c>
      <c r="Q55" s="5">
        <v>1380.72</v>
      </c>
      <c r="R55" s="7">
        <v>14.9</v>
      </c>
      <c r="S55" s="5">
        <v>8709.0499999999993</v>
      </c>
      <c r="T55" s="8">
        <v>0.35</v>
      </c>
      <c r="U55" s="5">
        <v>61.372500000000002</v>
      </c>
      <c r="AB55" s="10">
        <v>0.99</v>
      </c>
      <c r="AC55" s="5">
        <v>61.998750000000001</v>
      </c>
      <c r="AL55" s="5" t="str">
        <f t="shared" si="11"/>
        <v/>
      </c>
      <c r="AN55" s="5" t="str">
        <f t="shared" si="12"/>
        <v/>
      </c>
      <c r="AO55" s="2">
        <v>7.0000000000000007E-2</v>
      </c>
      <c r="AP55" s="5">
        <f t="shared" si="13"/>
        <v>7.0000000000000007E-2</v>
      </c>
      <c r="AQ55" s="2">
        <v>0.11</v>
      </c>
      <c r="AS55" s="5">
        <f t="shared" si="9"/>
        <v>10213.141249999999</v>
      </c>
      <c r="AT55" s="11">
        <f t="shared" si="14"/>
        <v>0.47690356338681245</v>
      </c>
      <c r="AU55" s="5">
        <f t="shared" si="10"/>
        <v>476.90356338681244</v>
      </c>
    </row>
    <row r="56" spans="1:47" x14ac:dyDescent="0.3">
      <c r="A56" s="1" t="s">
        <v>187</v>
      </c>
      <c r="B56" s="1" t="s">
        <v>176</v>
      </c>
      <c r="C56" s="1" t="s">
        <v>177</v>
      </c>
      <c r="D56" s="1" t="s">
        <v>115</v>
      </c>
      <c r="E56" s="1" t="s">
        <v>188</v>
      </c>
      <c r="F56" s="1" t="s">
        <v>66</v>
      </c>
      <c r="G56" s="1" t="s">
        <v>67</v>
      </c>
      <c r="H56" s="1" t="s">
        <v>51</v>
      </c>
      <c r="I56" s="2">
        <v>40</v>
      </c>
      <c r="J56" s="2">
        <v>39</v>
      </c>
      <c r="K56" s="2">
        <f t="shared" si="7"/>
        <v>34.880000000000003</v>
      </c>
      <c r="L56" s="2">
        <f t="shared" si="8"/>
        <v>4.12</v>
      </c>
      <c r="M56" s="3">
        <v>4.12</v>
      </c>
      <c r="R56" s="7">
        <v>20.100000000000001</v>
      </c>
      <c r="S56" s="5">
        <v>11748.45</v>
      </c>
      <c r="T56" s="8">
        <v>4.18</v>
      </c>
      <c r="U56" s="5">
        <v>732.96299999999985</v>
      </c>
      <c r="Z56" s="9">
        <v>7.05</v>
      </c>
      <c r="AA56" s="5">
        <v>494.48700000000002</v>
      </c>
      <c r="AB56" s="10">
        <v>3.55</v>
      </c>
      <c r="AC56" s="5">
        <v>222.31874999999999</v>
      </c>
      <c r="AL56" s="5" t="str">
        <f t="shared" si="11"/>
        <v/>
      </c>
      <c r="AN56" s="5" t="str">
        <f t="shared" si="12"/>
        <v/>
      </c>
      <c r="AP56" s="5" t="str">
        <f t="shared" si="13"/>
        <v/>
      </c>
      <c r="AS56" s="5">
        <f t="shared" si="9"/>
        <v>13198.21875</v>
      </c>
      <c r="AT56" s="11">
        <f t="shared" si="14"/>
        <v>0.61629202986237386</v>
      </c>
      <c r="AU56" s="5">
        <f t="shared" si="10"/>
        <v>616.29202986237385</v>
      </c>
    </row>
    <row r="57" spans="1:47" x14ac:dyDescent="0.3">
      <c r="A57" s="1" t="s">
        <v>189</v>
      </c>
      <c r="B57" s="1" t="s">
        <v>190</v>
      </c>
      <c r="C57" s="1" t="s">
        <v>191</v>
      </c>
      <c r="D57" s="1" t="s">
        <v>115</v>
      </c>
      <c r="E57" s="1" t="s">
        <v>58</v>
      </c>
      <c r="F57" s="1" t="s">
        <v>66</v>
      </c>
      <c r="G57" s="1" t="s">
        <v>67</v>
      </c>
      <c r="H57" s="1" t="s">
        <v>51</v>
      </c>
      <c r="I57" s="2">
        <v>71.77</v>
      </c>
      <c r="J57" s="2">
        <v>30.65</v>
      </c>
      <c r="K57" s="2">
        <f t="shared" si="7"/>
        <v>12.27</v>
      </c>
      <c r="L57" s="2">
        <f t="shared" si="8"/>
        <v>18.38</v>
      </c>
      <c r="M57" s="3">
        <v>17.68</v>
      </c>
      <c r="P57" s="6">
        <v>5.98</v>
      </c>
      <c r="Q57" s="5">
        <v>4691.3099999999986</v>
      </c>
      <c r="R57" s="7">
        <v>6.2799999999999994</v>
      </c>
      <c r="S57" s="5">
        <v>3670.66</v>
      </c>
      <c r="Z57" s="9">
        <v>0.01</v>
      </c>
      <c r="AA57" s="5">
        <v>0.70140000000000002</v>
      </c>
      <c r="AL57" s="5" t="str">
        <f t="shared" si="11"/>
        <v/>
      </c>
      <c r="AN57" s="5" t="str">
        <f t="shared" si="12"/>
        <v/>
      </c>
      <c r="AO57" s="2">
        <v>0.27</v>
      </c>
      <c r="AP57" s="5">
        <f t="shared" si="13"/>
        <v>0.27</v>
      </c>
      <c r="AQ57" s="2">
        <v>0.43</v>
      </c>
      <c r="AS57" s="5">
        <f t="shared" si="9"/>
        <v>8362.6713999999974</v>
      </c>
      <c r="AT57" s="11">
        <f t="shared" si="14"/>
        <v>0.39049570474637102</v>
      </c>
      <c r="AU57" s="5">
        <f t="shared" si="10"/>
        <v>390.49570474637102</v>
      </c>
    </row>
    <row r="58" spans="1:47" x14ac:dyDescent="0.3">
      <c r="A58" s="1" t="s">
        <v>189</v>
      </c>
      <c r="B58" s="1" t="s">
        <v>190</v>
      </c>
      <c r="C58" s="1" t="s">
        <v>191</v>
      </c>
      <c r="D58" s="1" t="s">
        <v>115</v>
      </c>
      <c r="E58" s="1" t="s">
        <v>75</v>
      </c>
      <c r="F58" s="1" t="s">
        <v>66</v>
      </c>
      <c r="G58" s="1" t="s">
        <v>67</v>
      </c>
      <c r="H58" s="1" t="s">
        <v>51</v>
      </c>
      <c r="I58" s="2">
        <v>71.77</v>
      </c>
      <c r="J58" s="2">
        <v>40.06</v>
      </c>
      <c r="K58" s="2">
        <f t="shared" si="7"/>
        <v>11.08</v>
      </c>
      <c r="L58" s="2">
        <f t="shared" si="8"/>
        <v>28.91</v>
      </c>
      <c r="M58" s="3">
        <v>27.7</v>
      </c>
      <c r="P58" s="6">
        <v>3.54</v>
      </c>
      <c r="Q58" s="5">
        <v>2777.13</v>
      </c>
      <c r="R58" s="7">
        <v>7.35</v>
      </c>
      <c r="S58" s="5">
        <v>4296.0749999999998</v>
      </c>
      <c r="AB58" s="10">
        <v>0.19</v>
      </c>
      <c r="AC58" s="5">
        <v>11.89875</v>
      </c>
      <c r="AL58" s="5" t="str">
        <f t="shared" si="11"/>
        <v/>
      </c>
      <c r="AN58" s="5" t="str">
        <f t="shared" si="12"/>
        <v/>
      </c>
      <c r="AO58" s="2">
        <v>0.48</v>
      </c>
      <c r="AP58" s="5">
        <f t="shared" si="13"/>
        <v>0.48</v>
      </c>
      <c r="AQ58" s="2">
        <v>0.73</v>
      </c>
      <c r="AS58" s="5">
        <f t="shared" si="9"/>
        <v>7085.1037500000002</v>
      </c>
      <c r="AT58" s="11">
        <f t="shared" si="14"/>
        <v>0.33083956665538805</v>
      </c>
      <c r="AU58" s="5">
        <f t="shared" si="10"/>
        <v>330.83956665538807</v>
      </c>
    </row>
    <row r="59" spans="1:47" x14ac:dyDescent="0.3">
      <c r="A59" s="1" t="s">
        <v>192</v>
      </c>
      <c r="B59" s="1" t="s">
        <v>190</v>
      </c>
      <c r="C59" s="1" t="s">
        <v>191</v>
      </c>
      <c r="D59" s="1" t="s">
        <v>115</v>
      </c>
      <c r="E59" s="1" t="s">
        <v>58</v>
      </c>
      <c r="F59" s="1" t="s">
        <v>66</v>
      </c>
      <c r="G59" s="1" t="s">
        <v>67</v>
      </c>
      <c r="H59" s="1" t="s">
        <v>51</v>
      </c>
      <c r="I59" s="2">
        <v>8.65</v>
      </c>
      <c r="J59" s="2">
        <v>7.65</v>
      </c>
      <c r="K59" s="2">
        <f t="shared" si="7"/>
        <v>4.68</v>
      </c>
      <c r="L59" s="2">
        <f t="shared" si="8"/>
        <v>2.97</v>
      </c>
      <c r="M59" s="3">
        <v>2.97</v>
      </c>
      <c r="P59" s="6">
        <v>0.06</v>
      </c>
      <c r="Q59" s="5">
        <v>47.07</v>
      </c>
      <c r="R59" s="7">
        <v>0.80999999999999994</v>
      </c>
      <c r="S59" s="5">
        <v>473.44499999999999</v>
      </c>
      <c r="Z59" s="9">
        <v>2.15</v>
      </c>
      <c r="AA59" s="5">
        <v>150.80099999999999</v>
      </c>
      <c r="AB59" s="10">
        <v>1.66</v>
      </c>
      <c r="AC59" s="5">
        <v>103.9575</v>
      </c>
      <c r="AL59" s="5" t="str">
        <f t="shared" si="11"/>
        <v/>
      </c>
      <c r="AN59" s="5" t="str">
        <f t="shared" si="12"/>
        <v/>
      </c>
      <c r="AP59" s="5" t="str">
        <f t="shared" si="13"/>
        <v/>
      </c>
      <c r="AS59" s="5">
        <f t="shared" si="9"/>
        <v>775.27350000000001</v>
      </c>
      <c r="AT59" s="11">
        <f t="shared" si="14"/>
        <v>3.6201466884575401E-2</v>
      </c>
      <c r="AU59" s="5">
        <f t="shared" si="10"/>
        <v>36.201466884575403</v>
      </c>
    </row>
    <row r="60" spans="1:47" x14ac:dyDescent="0.3">
      <c r="A60" s="1" t="s">
        <v>193</v>
      </c>
      <c r="B60" s="1" t="s">
        <v>194</v>
      </c>
      <c r="C60" s="1" t="s">
        <v>177</v>
      </c>
      <c r="D60" s="1" t="s">
        <v>115</v>
      </c>
      <c r="E60" s="1" t="s">
        <v>163</v>
      </c>
      <c r="F60" s="1" t="s">
        <v>66</v>
      </c>
      <c r="G60" s="1" t="s">
        <v>67</v>
      </c>
      <c r="H60" s="1" t="s">
        <v>51</v>
      </c>
      <c r="I60" s="2">
        <v>40</v>
      </c>
      <c r="J60" s="2">
        <v>39.19</v>
      </c>
      <c r="K60" s="2">
        <f t="shared" si="7"/>
        <v>8.4499999999999993</v>
      </c>
      <c r="L60" s="2">
        <f t="shared" si="8"/>
        <v>30.74</v>
      </c>
      <c r="M60" s="3">
        <v>30.74</v>
      </c>
      <c r="P60" s="6">
        <v>0.06</v>
      </c>
      <c r="Q60" s="5">
        <v>47.07</v>
      </c>
      <c r="R60" s="7">
        <v>8.01</v>
      </c>
      <c r="S60" s="5">
        <v>4681.8450000000003</v>
      </c>
      <c r="T60" s="8">
        <v>0.11</v>
      </c>
      <c r="U60" s="5">
        <v>19.288499999999999</v>
      </c>
      <c r="Z60" s="9">
        <v>0.27</v>
      </c>
      <c r="AA60" s="5">
        <v>18.937799999999999</v>
      </c>
      <c r="AL60" s="5" t="str">
        <f t="shared" si="11"/>
        <v/>
      </c>
      <c r="AN60" s="5" t="str">
        <f t="shared" si="12"/>
        <v/>
      </c>
      <c r="AP60" s="5" t="str">
        <f t="shared" si="13"/>
        <v/>
      </c>
      <c r="AS60" s="5">
        <f t="shared" si="9"/>
        <v>4767.1412999999993</v>
      </c>
      <c r="AT60" s="11">
        <f t="shared" si="14"/>
        <v>0.22260209836405045</v>
      </c>
      <c r="AU60" s="5">
        <f t="shared" si="10"/>
        <v>222.60209836405045</v>
      </c>
    </row>
    <row r="61" spans="1:47" x14ac:dyDescent="0.3">
      <c r="A61" s="1" t="s">
        <v>195</v>
      </c>
      <c r="B61" s="1" t="s">
        <v>172</v>
      </c>
      <c r="C61" s="1" t="s">
        <v>173</v>
      </c>
      <c r="D61" s="1" t="s">
        <v>174</v>
      </c>
      <c r="E61" s="1" t="s">
        <v>56</v>
      </c>
      <c r="F61" s="1" t="s">
        <v>66</v>
      </c>
      <c r="G61" s="1" t="s">
        <v>67</v>
      </c>
      <c r="H61" s="1" t="s">
        <v>51</v>
      </c>
      <c r="I61" s="2">
        <v>37.86</v>
      </c>
      <c r="J61" s="2">
        <v>36.54</v>
      </c>
      <c r="K61" s="2">
        <f t="shared" si="7"/>
        <v>0.92999999999999994</v>
      </c>
      <c r="L61" s="2">
        <f t="shared" si="8"/>
        <v>35.610000000000007</v>
      </c>
      <c r="M61" s="3">
        <v>35.590000000000003</v>
      </c>
      <c r="Z61" s="9">
        <v>0.33</v>
      </c>
      <c r="AA61" s="5">
        <v>23.1462</v>
      </c>
      <c r="AB61" s="10">
        <v>0.6</v>
      </c>
      <c r="AC61" s="5">
        <v>37.575000000000003</v>
      </c>
      <c r="AL61" s="5" t="str">
        <f t="shared" si="11"/>
        <v/>
      </c>
      <c r="AN61" s="5" t="str">
        <f t="shared" si="12"/>
        <v/>
      </c>
      <c r="AO61" s="2">
        <v>0.02</v>
      </c>
      <c r="AP61" s="5">
        <f t="shared" si="13"/>
        <v>0.02</v>
      </c>
      <c r="AS61" s="5">
        <f t="shared" si="9"/>
        <v>60.721200000000003</v>
      </c>
      <c r="AT61" s="11">
        <f t="shared" si="14"/>
        <v>2.8353819793810564E-3</v>
      </c>
      <c r="AU61" s="5">
        <f t="shared" si="10"/>
        <v>2.8353819793810566</v>
      </c>
    </row>
    <row r="62" spans="1:47" x14ac:dyDescent="0.3">
      <c r="A62" s="1" t="s">
        <v>195</v>
      </c>
      <c r="B62" s="1" t="s">
        <v>172</v>
      </c>
      <c r="C62" s="1" t="s">
        <v>173</v>
      </c>
      <c r="D62" s="1" t="s">
        <v>174</v>
      </c>
      <c r="E62" s="1" t="s">
        <v>49</v>
      </c>
      <c r="F62" s="1" t="s">
        <v>168</v>
      </c>
      <c r="G62" s="1" t="s">
        <v>67</v>
      </c>
      <c r="H62" s="1" t="s">
        <v>51</v>
      </c>
      <c r="I62" s="2">
        <v>37.86</v>
      </c>
      <c r="J62" s="2">
        <v>0.05</v>
      </c>
      <c r="K62" s="2">
        <f t="shared" si="7"/>
        <v>0.02</v>
      </c>
      <c r="L62" s="2">
        <f t="shared" si="8"/>
        <v>0.02</v>
      </c>
      <c r="M62" s="3">
        <v>0.02</v>
      </c>
      <c r="Z62" s="9">
        <v>0.02</v>
      </c>
      <c r="AA62" s="5">
        <v>1.4028</v>
      </c>
      <c r="AL62" s="5" t="str">
        <f t="shared" si="11"/>
        <v/>
      </c>
      <c r="AN62" s="5" t="str">
        <f t="shared" si="12"/>
        <v/>
      </c>
      <c r="AP62" s="5" t="str">
        <f t="shared" si="13"/>
        <v/>
      </c>
      <c r="AS62" s="5">
        <f t="shared" si="9"/>
        <v>1.4028</v>
      </c>
      <c r="AT62" s="11">
        <f t="shared" si="14"/>
        <v>6.5503874111113515E-5</v>
      </c>
      <c r="AU62" s="5">
        <f t="shared" si="10"/>
        <v>6.5503874111113511E-2</v>
      </c>
    </row>
    <row r="63" spans="1:47" x14ac:dyDescent="0.3">
      <c r="A63" s="1" t="s">
        <v>196</v>
      </c>
      <c r="B63" s="1" t="s">
        <v>197</v>
      </c>
      <c r="C63" s="1" t="s">
        <v>198</v>
      </c>
      <c r="D63" s="1" t="s">
        <v>115</v>
      </c>
      <c r="E63" s="1" t="s">
        <v>56</v>
      </c>
      <c r="F63" s="1" t="s">
        <v>66</v>
      </c>
      <c r="G63" s="1" t="s">
        <v>67</v>
      </c>
      <c r="H63" s="1" t="s">
        <v>51</v>
      </c>
      <c r="I63" s="2">
        <v>2.14</v>
      </c>
      <c r="J63" s="2">
        <v>1.78</v>
      </c>
      <c r="K63" s="2">
        <f t="shared" si="7"/>
        <v>1.7600000000000002</v>
      </c>
      <c r="L63" s="2">
        <f t="shared" si="8"/>
        <v>0.02</v>
      </c>
      <c r="M63" s="3">
        <v>0.02</v>
      </c>
      <c r="Z63" s="9">
        <v>0.68</v>
      </c>
      <c r="AA63" s="5">
        <v>47.695200000000007</v>
      </c>
      <c r="AB63" s="10">
        <v>1.08</v>
      </c>
      <c r="AC63" s="5">
        <v>67.635000000000005</v>
      </c>
      <c r="AL63" s="5" t="str">
        <f t="shared" si="11"/>
        <v/>
      </c>
      <c r="AN63" s="5" t="str">
        <f t="shared" si="12"/>
        <v/>
      </c>
      <c r="AP63" s="5" t="str">
        <f t="shared" si="13"/>
        <v/>
      </c>
      <c r="AS63" s="5">
        <f t="shared" si="9"/>
        <v>115.33020000000002</v>
      </c>
      <c r="AT63" s="11">
        <f t="shared" si="14"/>
        <v>5.3853542215636903E-3</v>
      </c>
      <c r="AU63" s="5">
        <f t="shared" si="10"/>
        <v>5.3853542215636905</v>
      </c>
    </row>
    <row r="64" spans="1:47" x14ac:dyDescent="0.3">
      <c r="A64" s="1" t="s">
        <v>199</v>
      </c>
      <c r="B64" s="1" t="s">
        <v>113</v>
      </c>
      <c r="C64" s="1" t="s">
        <v>114</v>
      </c>
      <c r="D64" s="1" t="s">
        <v>115</v>
      </c>
      <c r="E64" s="1" t="s">
        <v>68</v>
      </c>
      <c r="F64" s="1" t="s">
        <v>66</v>
      </c>
      <c r="G64" s="1" t="s">
        <v>67</v>
      </c>
      <c r="H64" s="1" t="s">
        <v>51</v>
      </c>
      <c r="I64" s="2">
        <v>40</v>
      </c>
      <c r="J64" s="2">
        <v>38.46</v>
      </c>
      <c r="K64" s="2">
        <f t="shared" si="7"/>
        <v>4.9600000000000009</v>
      </c>
      <c r="L64" s="2">
        <f t="shared" si="8"/>
        <v>33.5</v>
      </c>
      <c r="M64" s="3">
        <v>33.25</v>
      </c>
      <c r="P64" s="6">
        <v>6.9999999999999993E-2</v>
      </c>
      <c r="Q64" s="5">
        <v>54.914999999999999</v>
      </c>
      <c r="R64" s="7">
        <v>4.8900000000000006</v>
      </c>
      <c r="S64" s="5">
        <v>2858.2049999999999</v>
      </c>
      <c r="AL64" s="5" t="str">
        <f t="shared" si="11"/>
        <v/>
      </c>
      <c r="AN64" s="5" t="str">
        <f t="shared" si="12"/>
        <v/>
      </c>
      <c r="AO64" s="2">
        <v>0.09</v>
      </c>
      <c r="AP64" s="5">
        <f t="shared" si="13"/>
        <v>0.09</v>
      </c>
      <c r="AQ64" s="2">
        <v>0.16</v>
      </c>
      <c r="AS64" s="5">
        <f t="shared" si="9"/>
        <v>2913.12</v>
      </c>
      <c r="AT64" s="11">
        <f t="shared" si="14"/>
        <v>0.13602840444152195</v>
      </c>
      <c r="AU64" s="5">
        <f t="shared" si="10"/>
        <v>136.02840444152196</v>
      </c>
    </row>
    <row r="65" spans="1:47" x14ac:dyDescent="0.3">
      <c r="A65" s="1" t="s">
        <v>200</v>
      </c>
      <c r="B65" s="1" t="s">
        <v>172</v>
      </c>
      <c r="C65" s="1" t="s">
        <v>173</v>
      </c>
      <c r="D65" s="1" t="s">
        <v>174</v>
      </c>
      <c r="E65" s="1" t="s">
        <v>89</v>
      </c>
      <c r="F65" s="1" t="s">
        <v>66</v>
      </c>
      <c r="G65" s="1" t="s">
        <v>67</v>
      </c>
      <c r="H65" s="1" t="s">
        <v>51</v>
      </c>
      <c r="I65" s="2">
        <v>40</v>
      </c>
      <c r="J65" s="2">
        <v>40.299999999999997</v>
      </c>
      <c r="K65" s="2">
        <f t="shared" si="7"/>
        <v>0.02</v>
      </c>
      <c r="L65" s="2">
        <f t="shared" si="8"/>
        <v>39.970000000000006</v>
      </c>
      <c r="M65" s="3">
        <v>39.64</v>
      </c>
      <c r="Z65" s="9">
        <v>0.02</v>
      </c>
      <c r="AA65" s="5">
        <v>1.4028</v>
      </c>
      <c r="AL65" s="5" t="str">
        <f t="shared" si="11"/>
        <v/>
      </c>
      <c r="AN65" s="5" t="str">
        <f t="shared" si="12"/>
        <v/>
      </c>
      <c r="AO65" s="2">
        <v>0.13</v>
      </c>
      <c r="AP65" s="5">
        <f t="shared" si="13"/>
        <v>0.13</v>
      </c>
      <c r="AQ65" s="2">
        <v>0.2</v>
      </c>
      <c r="AS65" s="5">
        <f t="shared" si="9"/>
        <v>1.4028</v>
      </c>
      <c r="AT65" s="11">
        <f t="shared" si="14"/>
        <v>6.5503874111113515E-5</v>
      </c>
      <c r="AU65" s="5">
        <f t="shared" si="10"/>
        <v>6.5503874111113511E-2</v>
      </c>
    </row>
    <row r="66" spans="1:47" x14ac:dyDescent="0.3">
      <c r="A66" s="1" t="s">
        <v>201</v>
      </c>
      <c r="B66" s="1" t="s">
        <v>202</v>
      </c>
      <c r="C66" s="1" t="s">
        <v>203</v>
      </c>
      <c r="D66" s="1" t="s">
        <v>115</v>
      </c>
      <c r="E66" s="1" t="s">
        <v>49</v>
      </c>
      <c r="F66" s="1" t="s">
        <v>168</v>
      </c>
      <c r="G66" s="1" t="s">
        <v>67</v>
      </c>
      <c r="H66" s="1" t="s">
        <v>51</v>
      </c>
      <c r="I66" s="2">
        <v>20</v>
      </c>
      <c r="J66" s="2">
        <v>18.45</v>
      </c>
      <c r="K66" s="2">
        <f t="shared" si="7"/>
        <v>3.4800000000000004</v>
      </c>
      <c r="L66" s="2">
        <f t="shared" si="8"/>
        <v>14.97</v>
      </c>
      <c r="M66" s="3">
        <v>14.97</v>
      </c>
      <c r="Z66" s="9">
        <v>2.74</v>
      </c>
      <c r="AA66" s="5">
        <v>227.77965</v>
      </c>
      <c r="AB66" s="10">
        <v>0.74</v>
      </c>
      <c r="AC66" s="5">
        <v>57.614999999999988</v>
      </c>
      <c r="AL66" s="5" t="str">
        <f t="shared" si="11"/>
        <v/>
      </c>
      <c r="AN66" s="5" t="str">
        <f t="shared" si="12"/>
        <v/>
      </c>
      <c r="AP66" s="5" t="str">
        <f t="shared" si="13"/>
        <v/>
      </c>
      <c r="AS66" s="5">
        <f t="shared" si="9"/>
        <v>285.39465000000001</v>
      </c>
      <c r="AT66" s="11">
        <f t="shared" si="14"/>
        <v>1.3326529245498507E-2</v>
      </c>
      <c r="AU66" s="5">
        <f t="shared" si="10"/>
        <v>13.326529245498506</v>
      </c>
    </row>
    <row r="67" spans="1:47" x14ac:dyDescent="0.3">
      <c r="A67" s="1" t="s">
        <v>204</v>
      </c>
      <c r="B67" s="1" t="s">
        <v>205</v>
      </c>
      <c r="C67" s="1" t="s">
        <v>206</v>
      </c>
      <c r="D67" s="1" t="s">
        <v>115</v>
      </c>
      <c r="E67" s="1" t="s">
        <v>93</v>
      </c>
      <c r="F67" s="1" t="s">
        <v>168</v>
      </c>
      <c r="G67" s="1" t="s">
        <v>67</v>
      </c>
      <c r="H67" s="1" t="s">
        <v>51</v>
      </c>
      <c r="I67" s="2">
        <v>20</v>
      </c>
      <c r="J67" s="2">
        <v>20.260000000000002</v>
      </c>
      <c r="K67" s="2">
        <f t="shared" si="7"/>
        <v>0.26</v>
      </c>
      <c r="L67" s="2">
        <f t="shared" si="8"/>
        <v>19.739999999999998</v>
      </c>
      <c r="M67" s="3">
        <v>19.739999999999998</v>
      </c>
      <c r="Z67" s="9">
        <v>0.26</v>
      </c>
      <c r="AA67" s="5">
        <v>18.239999999999998</v>
      </c>
      <c r="AL67" s="5" t="str">
        <f t="shared" ref="AL67:AL98" si="15">IF(AK67&gt;0,AK67*$AL$1,"")</f>
        <v/>
      </c>
      <c r="AN67" s="5" t="str">
        <f t="shared" ref="AN67:AN98" si="16">IF(AM67&gt;0,AM67*$AN$1,"")</f>
        <v/>
      </c>
      <c r="AP67" s="5" t="str">
        <f t="shared" ref="AP67:AP98" si="17">IF(AO67&gt;0,AO67*$AP$1,"")</f>
        <v/>
      </c>
      <c r="AS67" s="5">
        <f t="shared" si="9"/>
        <v>18.239999999999998</v>
      </c>
      <c r="AT67" s="11">
        <f t="shared" ref="AT67:AT98" si="18">(AS67/$AS$384)*100</f>
        <v>8.517184657732468E-4</v>
      </c>
      <c r="AU67" s="5">
        <f t="shared" si="10"/>
        <v>0.85171846577324672</v>
      </c>
    </row>
    <row r="68" spans="1:47" x14ac:dyDescent="0.3">
      <c r="A68" s="1" t="s">
        <v>207</v>
      </c>
      <c r="B68" s="1" t="s">
        <v>208</v>
      </c>
      <c r="C68" s="1" t="s">
        <v>209</v>
      </c>
      <c r="D68" s="1" t="s">
        <v>115</v>
      </c>
      <c r="E68" s="1" t="s">
        <v>49</v>
      </c>
      <c r="F68" s="1" t="s">
        <v>168</v>
      </c>
      <c r="G68" s="1" t="s">
        <v>67</v>
      </c>
      <c r="H68" s="1" t="s">
        <v>51</v>
      </c>
      <c r="I68" s="2">
        <v>20</v>
      </c>
      <c r="J68" s="2">
        <v>17.7</v>
      </c>
      <c r="K68" s="2">
        <f t="shared" ref="K68:K130" si="19">SUM(N68,P68,R68,T68,V68,X68,Z68,AB68,AE68,AG68,AI68)</f>
        <v>1.9999999999999998</v>
      </c>
      <c r="L68" s="2">
        <f t="shared" ref="L68:L130" si="20">SUM(M68,AD68,AK68,AM68,AO68,AQ68,AR68)</f>
        <v>15.69</v>
      </c>
      <c r="M68" s="3">
        <v>15.69</v>
      </c>
      <c r="R68" s="7">
        <v>0.43</v>
      </c>
      <c r="S68" s="5">
        <v>251.33500000000001</v>
      </c>
      <c r="Z68" s="9">
        <v>1.1499999999999999</v>
      </c>
      <c r="AA68" s="5">
        <v>80.661000000000001</v>
      </c>
      <c r="AB68" s="10">
        <v>0.42</v>
      </c>
      <c r="AC68" s="5">
        <v>26.302499999999998</v>
      </c>
      <c r="AL68" s="5" t="str">
        <f t="shared" si="15"/>
        <v/>
      </c>
      <c r="AN68" s="5" t="str">
        <f t="shared" si="16"/>
        <v/>
      </c>
      <c r="AP68" s="5" t="str">
        <f t="shared" si="17"/>
        <v/>
      </c>
      <c r="AS68" s="5">
        <f t="shared" ref="AS68:AS130" si="21">SUM(O68,Q68,S68,U68,W68,Y68,AA68,AC68,AF68,AH68,AJ68)</f>
        <v>358.29849999999999</v>
      </c>
      <c r="AT68" s="11">
        <f t="shared" si="18"/>
        <v>1.6730781179213578E-2</v>
      </c>
      <c r="AU68" s="5">
        <f t="shared" ref="AU68:AU99" si="22">(AT68/100)*$AU$1</f>
        <v>16.730781179213579</v>
      </c>
    </row>
    <row r="69" spans="1:47" x14ac:dyDescent="0.3">
      <c r="A69" s="1" t="s">
        <v>210</v>
      </c>
      <c r="B69" s="1" t="s">
        <v>211</v>
      </c>
      <c r="C69" s="1" t="s">
        <v>212</v>
      </c>
      <c r="D69" s="1" t="s">
        <v>115</v>
      </c>
      <c r="E69" s="1" t="s">
        <v>93</v>
      </c>
      <c r="F69" s="1" t="s">
        <v>168</v>
      </c>
      <c r="G69" s="1" t="s">
        <v>67</v>
      </c>
      <c r="H69" s="1" t="s">
        <v>51</v>
      </c>
      <c r="I69" s="2">
        <v>20</v>
      </c>
      <c r="J69" s="2">
        <v>20.010000000000002</v>
      </c>
      <c r="K69" s="2">
        <f t="shared" si="19"/>
        <v>2.89</v>
      </c>
      <c r="L69" s="2">
        <f t="shared" si="20"/>
        <v>14.99</v>
      </c>
      <c r="M69" s="3">
        <v>14.99</v>
      </c>
      <c r="Z69" s="9">
        <v>2.89</v>
      </c>
      <c r="AA69" s="5">
        <v>224.62334999999999</v>
      </c>
      <c r="AL69" s="5" t="str">
        <f t="shared" si="15"/>
        <v/>
      </c>
      <c r="AN69" s="5" t="str">
        <f t="shared" si="16"/>
        <v/>
      </c>
      <c r="AP69" s="5" t="str">
        <f t="shared" si="17"/>
        <v/>
      </c>
      <c r="AS69" s="5">
        <f t="shared" si="21"/>
        <v>224.62334999999999</v>
      </c>
      <c r="AT69" s="11">
        <f t="shared" si="18"/>
        <v>1.0488807842042052E-2</v>
      </c>
      <c r="AU69" s="5">
        <f t="shared" si="22"/>
        <v>10.488807842042052</v>
      </c>
    </row>
    <row r="70" spans="1:47" x14ac:dyDescent="0.3">
      <c r="A70" s="1" t="s">
        <v>213</v>
      </c>
      <c r="B70" s="1" t="s">
        <v>214</v>
      </c>
      <c r="C70" s="1" t="s">
        <v>215</v>
      </c>
      <c r="D70" s="1" t="s">
        <v>115</v>
      </c>
      <c r="E70" s="1" t="s">
        <v>68</v>
      </c>
      <c r="F70" s="1" t="s">
        <v>168</v>
      </c>
      <c r="G70" s="1" t="s">
        <v>67</v>
      </c>
      <c r="H70" s="1" t="s">
        <v>51</v>
      </c>
      <c r="I70" s="2">
        <v>89.8</v>
      </c>
      <c r="J70" s="2">
        <v>18.54</v>
      </c>
      <c r="K70" s="2">
        <f t="shared" si="19"/>
        <v>6.92</v>
      </c>
      <c r="L70" s="2">
        <f t="shared" si="20"/>
        <v>1.57</v>
      </c>
      <c r="M70" s="3">
        <v>1.57</v>
      </c>
      <c r="R70" s="7">
        <v>5.93</v>
      </c>
      <c r="S70" s="5">
        <v>4332.6062499999998</v>
      </c>
      <c r="Z70" s="9">
        <v>0.01</v>
      </c>
      <c r="AA70" s="5">
        <v>0.87675000000000003</v>
      </c>
      <c r="AB70" s="10">
        <v>0.98</v>
      </c>
      <c r="AC70" s="5">
        <v>76.715625000000003</v>
      </c>
      <c r="AL70" s="5" t="str">
        <f t="shared" si="15"/>
        <v/>
      </c>
      <c r="AN70" s="5" t="str">
        <f t="shared" si="16"/>
        <v/>
      </c>
      <c r="AP70" s="5" t="str">
        <f t="shared" si="17"/>
        <v/>
      </c>
      <c r="AS70" s="5">
        <f t="shared" si="21"/>
        <v>4410.198625</v>
      </c>
      <c r="AT70" s="11">
        <f t="shared" si="18"/>
        <v>0.20593462755703301</v>
      </c>
      <c r="AU70" s="5">
        <f t="shared" si="22"/>
        <v>205.934627557033</v>
      </c>
    </row>
    <row r="71" spans="1:47" x14ac:dyDescent="0.3">
      <c r="A71" s="1" t="s">
        <v>213</v>
      </c>
      <c r="B71" s="1" t="s">
        <v>214</v>
      </c>
      <c r="C71" s="1" t="s">
        <v>215</v>
      </c>
      <c r="D71" s="1" t="s">
        <v>115</v>
      </c>
      <c r="E71" s="1" t="s">
        <v>58</v>
      </c>
      <c r="F71" s="1" t="s">
        <v>168</v>
      </c>
      <c r="G71" s="1" t="s">
        <v>67</v>
      </c>
      <c r="H71" s="1" t="s">
        <v>51</v>
      </c>
      <c r="I71" s="2">
        <v>89.8</v>
      </c>
      <c r="J71" s="2">
        <v>39.119999999999997</v>
      </c>
      <c r="K71" s="2">
        <f t="shared" si="19"/>
        <v>3.39</v>
      </c>
      <c r="L71" s="2">
        <f t="shared" si="20"/>
        <v>0</v>
      </c>
      <c r="AB71" s="10">
        <v>3.39</v>
      </c>
      <c r="AC71" s="5">
        <v>265.37343750000002</v>
      </c>
      <c r="AL71" s="5" t="str">
        <f t="shared" si="15"/>
        <v/>
      </c>
      <c r="AN71" s="5" t="str">
        <f t="shared" si="16"/>
        <v/>
      </c>
      <c r="AP71" s="5" t="str">
        <f t="shared" si="17"/>
        <v/>
      </c>
      <c r="AS71" s="5">
        <f t="shared" si="21"/>
        <v>265.37343750000002</v>
      </c>
      <c r="AT71" s="11">
        <f t="shared" si="18"/>
        <v>1.2391636899368015E-2</v>
      </c>
      <c r="AU71" s="5">
        <f t="shared" si="22"/>
        <v>12.391636899368017</v>
      </c>
    </row>
    <row r="72" spans="1:47" x14ac:dyDescent="0.3">
      <c r="A72" s="1" t="s">
        <v>216</v>
      </c>
      <c r="B72" s="1" t="s">
        <v>217</v>
      </c>
      <c r="C72" s="1" t="s">
        <v>218</v>
      </c>
      <c r="D72" s="1" t="s">
        <v>115</v>
      </c>
      <c r="E72" s="1" t="s">
        <v>79</v>
      </c>
      <c r="F72" s="1" t="s">
        <v>168</v>
      </c>
      <c r="G72" s="1" t="s">
        <v>67</v>
      </c>
      <c r="H72" s="1" t="s">
        <v>51</v>
      </c>
      <c r="I72" s="2">
        <v>82.8</v>
      </c>
      <c r="J72" s="2">
        <v>39.42</v>
      </c>
      <c r="K72" s="2">
        <f t="shared" si="19"/>
        <v>3.89</v>
      </c>
      <c r="L72" s="2">
        <f t="shared" si="20"/>
        <v>0.64</v>
      </c>
      <c r="M72" s="3">
        <v>0.64</v>
      </c>
      <c r="R72" s="7">
        <v>3.89</v>
      </c>
      <c r="S72" s="5">
        <v>2842.1312499999999</v>
      </c>
      <c r="AL72" s="5" t="str">
        <f t="shared" si="15"/>
        <v/>
      </c>
      <c r="AN72" s="5" t="str">
        <f t="shared" si="16"/>
        <v/>
      </c>
      <c r="AP72" s="5" t="str">
        <f t="shared" si="17"/>
        <v/>
      </c>
      <c r="AS72" s="5">
        <f t="shared" si="21"/>
        <v>2842.1312499999999</v>
      </c>
      <c r="AT72" s="11">
        <f t="shared" si="18"/>
        <v>0.13271357827720393</v>
      </c>
      <c r="AU72" s="5">
        <f t="shared" si="22"/>
        <v>132.71357827720391</v>
      </c>
    </row>
    <row r="73" spans="1:47" x14ac:dyDescent="0.3">
      <c r="A73" s="1" t="s">
        <v>219</v>
      </c>
      <c r="B73" s="1" t="s">
        <v>220</v>
      </c>
      <c r="C73" s="1" t="s">
        <v>221</v>
      </c>
      <c r="D73" s="1" t="s">
        <v>222</v>
      </c>
      <c r="E73" s="1" t="s">
        <v>188</v>
      </c>
      <c r="F73" s="1" t="s">
        <v>168</v>
      </c>
      <c r="G73" s="1" t="s">
        <v>67</v>
      </c>
      <c r="H73" s="1" t="s">
        <v>51</v>
      </c>
      <c r="I73" s="2">
        <v>40</v>
      </c>
      <c r="J73" s="2">
        <v>40.14</v>
      </c>
      <c r="K73" s="2">
        <f t="shared" si="19"/>
        <v>3.98</v>
      </c>
      <c r="L73" s="2">
        <f t="shared" si="20"/>
        <v>22.89</v>
      </c>
      <c r="M73" s="3">
        <v>22.89</v>
      </c>
      <c r="R73" s="7">
        <v>3.98</v>
      </c>
      <c r="S73" s="5">
        <v>2326.31</v>
      </c>
      <c r="AL73" s="5" t="str">
        <f t="shared" si="15"/>
        <v/>
      </c>
      <c r="AN73" s="5" t="str">
        <f t="shared" si="16"/>
        <v/>
      </c>
      <c r="AP73" s="5" t="str">
        <f t="shared" si="17"/>
        <v/>
      </c>
      <c r="AS73" s="5">
        <f t="shared" si="21"/>
        <v>2326.31</v>
      </c>
      <c r="AT73" s="11">
        <f t="shared" si="18"/>
        <v>0.10862725790092992</v>
      </c>
      <c r="AU73" s="5">
        <f t="shared" si="22"/>
        <v>108.62725790092992</v>
      </c>
    </row>
    <row r="74" spans="1:47" x14ac:dyDescent="0.3">
      <c r="A74" s="1" t="s">
        <v>223</v>
      </c>
      <c r="B74" s="1" t="s">
        <v>224</v>
      </c>
      <c r="C74" s="1" t="s">
        <v>225</v>
      </c>
      <c r="D74" s="1" t="s">
        <v>115</v>
      </c>
      <c r="E74" s="1" t="s">
        <v>68</v>
      </c>
      <c r="F74" s="1" t="s">
        <v>168</v>
      </c>
      <c r="G74" s="1" t="s">
        <v>67</v>
      </c>
      <c r="H74" s="1" t="s">
        <v>51</v>
      </c>
      <c r="I74" s="2">
        <v>20</v>
      </c>
      <c r="J74" s="2">
        <v>19.12</v>
      </c>
      <c r="K74" s="2">
        <f t="shared" si="19"/>
        <v>2.11</v>
      </c>
      <c r="L74" s="2">
        <f t="shared" si="20"/>
        <v>16.57</v>
      </c>
      <c r="M74" s="3">
        <v>16.57</v>
      </c>
      <c r="R74" s="7">
        <v>1.36</v>
      </c>
      <c r="S74" s="5">
        <v>993.65000000000009</v>
      </c>
      <c r="Z74" s="9">
        <v>0.73</v>
      </c>
      <c r="AA74" s="5">
        <v>64.002749999999992</v>
      </c>
      <c r="AB74" s="10">
        <v>0.02</v>
      </c>
      <c r="AC74" s="5">
        <v>1.565625</v>
      </c>
      <c r="AL74" s="5" t="str">
        <f t="shared" si="15"/>
        <v/>
      </c>
      <c r="AN74" s="5" t="str">
        <f t="shared" si="16"/>
        <v/>
      </c>
      <c r="AP74" s="5" t="str">
        <f t="shared" si="17"/>
        <v/>
      </c>
      <c r="AS74" s="5">
        <f t="shared" si="21"/>
        <v>1059.2183750000002</v>
      </c>
      <c r="AT74" s="11">
        <f t="shared" si="18"/>
        <v>4.9460298754047789E-2</v>
      </c>
      <c r="AU74" s="5">
        <f t="shared" si="22"/>
        <v>49.460298754047791</v>
      </c>
    </row>
    <row r="75" spans="1:47" x14ac:dyDescent="0.3">
      <c r="A75" s="1" t="s">
        <v>226</v>
      </c>
      <c r="B75" s="1" t="s">
        <v>217</v>
      </c>
      <c r="C75" s="1" t="s">
        <v>218</v>
      </c>
      <c r="D75" s="1" t="s">
        <v>115</v>
      </c>
      <c r="E75" s="1" t="s">
        <v>132</v>
      </c>
      <c r="F75" s="1" t="s">
        <v>66</v>
      </c>
      <c r="G75" s="1" t="s">
        <v>67</v>
      </c>
      <c r="H75" s="1" t="s">
        <v>51</v>
      </c>
      <c r="I75" s="2">
        <v>41.36</v>
      </c>
      <c r="J75" s="2">
        <v>0.35</v>
      </c>
      <c r="K75" s="2">
        <f t="shared" si="19"/>
        <v>0.32</v>
      </c>
      <c r="L75" s="2">
        <f t="shared" si="20"/>
        <v>7.0000000000000007E-2</v>
      </c>
      <c r="M75" s="3">
        <v>7.0000000000000007E-2</v>
      </c>
      <c r="R75" s="7">
        <v>0.06</v>
      </c>
      <c r="S75" s="5">
        <v>35.07</v>
      </c>
      <c r="AB75" s="10">
        <v>0.26</v>
      </c>
      <c r="AC75" s="5">
        <v>16.282499999999999</v>
      </c>
      <c r="AL75" s="5" t="str">
        <f t="shared" si="15"/>
        <v/>
      </c>
      <c r="AN75" s="5" t="str">
        <f t="shared" si="16"/>
        <v/>
      </c>
      <c r="AP75" s="5" t="str">
        <f t="shared" si="17"/>
        <v/>
      </c>
      <c r="AS75" s="5">
        <f t="shared" si="21"/>
        <v>51.352499999999999</v>
      </c>
      <c r="AT75" s="11">
        <f t="shared" si="18"/>
        <v>2.3979096772818341E-3</v>
      </c>
      <c r="AU75" s="5">
        <f t="shared" si="22"/>
        <v>2.397909677281834</v>
      </c>
    </row>
    <row r="76" spans="1:47" x14ac:dyDescent="0.3">
      <c r="A76" s="1" t="s">
        <v>226</v>
      </c>
      <c r="B76" s="1" t="s">
        <v>217</v>
      </c>
      <c r="C76" s="1" t="s">
        <v>218</v>
      </c>
      <c r="D76" s="1" t="s">
        <v>115</v>
      </c>
      <c r="E76" s="1" t="s">
        <v>65</v>
      </c>
      <c r="F76" s="1" t="s">
        <v>168</v>
      </c>
      <c r="G76" s="1" t="s">
        <v>67</v>
      </c>
      <c r="H76" s="1" t="s">
        <v>51</v>
      </c>
      <c r="I76" s="2">
        <v>41.36</v>
      </c>
      <c r="J76" s="2">
        <v>39.549999999999997</v>
      </c>
      <c r="K76" s="2">
        <f t="shared" si="19"/>
        <v>10.85</v>
      </c>
      <c r="L76" s="2">
        <f t="shared" si="20"/>
        <v>7.96</v>
      </c>
      <c r="M76" s="3">
        <v>7.96</v>
      </c>
      <c r="R76" s="7">
        <v>8.16</v>
      </c>
      <c r="S76" s="5">
        <v>4769.5200000000004</v>
      </c>
      <c r="T76" s="8">
        <v>2.58</v>
      </c>
      <c r="U76" s="5">
        <v>452.40300000000002</v>
      </c>
      <c r="AB76" s="10">
        <v>0.11</v>
      </c>
      <c r="AC76" s="5">
        <v>6.8887499999999999</v>
      </c>
      <c r="AL76" s="5" t="str">
        <f t="shared" si="15"/>
        <v/>
      </c>
      <c r="AN76" s="5" t="str">
        <f t="shared" si="16"/>
        <v/>
      </c>
      <c r="AP76" s="5" t="str">
        <f t="shared" si="17"/>
        <v/>
      </c>
      <c r="AS76" s="5">
        <f t="shared" si="21"/>
        <v>5228.8117500000008</v>
      </c>
      <c r="AT76" s="11">
        <f t="shared" si="18"/>
        <v>0.24415984218898718</v>
      </c>
      <c r="AU76" s="5">
        <f t="shared" si="22"/>
        <v>244.15984218898717</v>
      </c>
    </row>
    <row r="77" spans="1:47" x14ac:dyDescent="0.3">
      <c r="A77" s="1" t="s">
        <v>227</v>
      </c>
      <c r="B77" s="1" t="s">
        <v>228</v>
      </c>
      <c r="C77" s="1" t="s">
        <v>229</v>
      </c>
      <c r="D77" s="1" t="s">
        <v>115</v>
      </c>
      <c r="E77" s="1" t="s">
        <v>93</v>
      </c>
      <c r="F77" s="1" t="s">
        <v>230</v>
      </c>
      <c r="G77" s="1" t="s">
        <v>67</v>
      </c>
      <c r="H77" s="1" t="s">
        <v>51</v>
      </c>
      <c r="I77" s="2">
        <v>5</v>
      </c>
      <c r="J77" s="2">
        <v>5</v>
      </c>
      <c r="K77" s="2">
        <f t="shared" si="19"/>
        <v>0.59</v>
      </c>
      <c r="L77" s="2">
        <f t="shared" si="20"/>
        <v>0</v>
      </c>
      <c r="Z77" s="9">
        <v>0.16</v>
      </c>
      <c r="AA77" s="5">
        <v>14.028</v>
      </c>
      <c r="AB77" s="10">
        <v>0.43</v>
      </c>
      <c r="AC77" s="5">
        <v>33.660937500000003</v>
      </c>
      <c r="AL77" s="5" t="str">
        <f t="shared" si="15"/>
        <v/>
      </c>
      <c r="AN77" s="5" t="str">
        <f t="shared" si="16"/>
        <v/>
      </c>
      <c r="AP77" s="5" t="str">
        <f t="shared" si="17"/>
        <v/>
      </c>
      <c r="AS77" s="5">
        <f t="shared" si="21"/>
        <v>47.688937500000002</v>
      </c>
      <c r="AT77" s="11">
        <f t="shared" si="18"/>
        <v>2.2268392917684354E-3</v>
      </c>
      <c r="AU77" s="5">
        <f t="shared" si="22"/>
        <v>2.2268392917684356</v>
      </c>
    </row>
    <row r="78" spans="1:47" x14ac:dyDescent="0.3">
      <c r="A78" s="1" t="s">
        <v>231</v>
      </c>
      <c r="B78" s="1" t="s">
        <v>232</v>
      </c>
      <c r="C78" s="1" t="s">
        <v>233</v>
      </c>
      <c r="D78" s="1" t="s">
        <v>115</v>
      </c>
      <c r="E78" s="1" t="s">
        <v>49</v>
      </c>
      <c r="F78" s="1" t="s">
        <v>230</v>
      </c>
      <c r="G78" s="1" t="s">
        <v>67</v>
      </c>
      <c r="H78" s="1" t="s">
        <v>51</v>
      </c>
      <c r="I78" s="2">
        <v>20</v>
      </c>
      <c r="J78" s="2">
        <v>18.37</v>
      </c>
      <c r="K78" s="2">
        <f t="shared" si="19"/>
        <v>1.33</v>
      </c>
      <c r="L78" s="2">
        <f t="shared" si="20"/>
        <v>0</v>
      </c>
      <c r="Z78" s="9">
        <v>0.09</v>
      </c>
      <c r="AA78" s="5">
        <v>7.8907499999999997</v>
      </c>
      <c r="AB78" s="10">
        <v>1.24</v>
      </c>
      <c r="AC78" s="5">
        <v>97.068749999999994</v>
      </c>
      <c r="AL78" s="5" t="str">
        <f t="shared" si="15"/>
        <v/>
      </c>
      <c r="AN78" s="5" t="str">
        <f t="shared" si="16"/>
        <v/>
      </c>
      <c r="AP78" s="5" t="str">
        <f t="shared" si="17"/>
        <v/>
      </c>
      <c r="AS78" s="5">
        <f t="shared" si="21"/>
        <v>104.95949999999999</v>
      </c>
      <c r="AT78" s="11">
        <f t="shared" si="18"/>
        <v>4.9010934379565291E-3</v>
      </c>
      <c r="AU78" s="5">
        <f t="shared" si="22"/>
        <v>4.9010934379565292</v>
      </c>
    </row>
    <row r="79" spans="1:47" x14ac:dyDescent="0.3">
      <c r="A79" s="1" t="s">
        <v>234</v>
      </c>
      <c r="B79" s="1" t="s">
        <v>235</v>
      </c>
      <c r="C79" s="1" t="s">
        <v>236</v>
      </c>
      <c r="D79" s="1" t="s">
        <v>115</v>
      </c>
      <c r="E79" s="1" t="s">
        <v>68</v>
      </c>
      <c r="F79" s="1" t="s">
        <v>237</v>
      </c>
      <c r="G79" s="1" t="s">
        <v>67</v>
      </c>
      <c r="H79" s="1" t="s">
        <v>51</v>
      </c>
      <c r="I79" s="2">
        <v>20</v>
      </c>
      <c r="J79" s="2">
        <v>19.75</v>
      </c>
      <c r="K79" s="2">
        <f t="shared" si="19"/>
        <v>0.75</v>
      </c>
      <c r="L79" s="2">
        <f t="shared" si="20"/>
        <v>19</v>
      </c>
      <c r="M79" s="3">
        <v>18.93</v>
      </c>
      <c r="P79" s="6">
        <v>0.75</v>
      </c>
      <c r="Q79" s="5">
        <v>735.46875</v>
      </c>
      <c r="AL79" s="5" t="str">
        <f t="shared" si="15"/>
        <v/>
      </c>
      <c r="AN79" s="5" t="str">
        <f t="shared" si="16"/>
        <v/>
      </c>
      <c r="AO79" s="2">
        <v>0.03</v>
      </c>
      <c r="AP79" s="5">
        <f t="shared" si="17"/>
        <v>0.03</v>
      </c>
      <c r="AQ79" s="2">
        <v>0.04</v>
      </c>
      <c r="AS79" s="5">
        <f t="shared" si="21"/>
        <v>735.46875</v>
      </c>
      <c r="AT79" s="11">
        <f t="shared" si="18"/>
        <v>3.4342780448145149E-2</v>
      </c>
      <c r="AU79" s="5">
        <f t="shared" si="22"/>
        <v>34.342780448145149</v>
      </c>
    </row>
    <row r="80" spans="1:47" x14ac:dyDescent="0.3">
      <c r="A80" s="1" t="s">
        <v>238</v>
      </c>
      <c r="B80" s="1" t="s">
        <v>239</v>
      </c>
      <c r="C80" s="1" t="s">
        <v>240</v>
      </c>
      <c r="D80" s="1" t="s">
        <v>115</v>
      </c>
      <c r="E80" s="1" t="s">
        <v>56</v>
      </c>
      <c r="F80" s="1" t="s">
        <v>237</v>
      </c>
      <c r="G80" s="1" t="s">
        <v>67</v>
      </c>
      <c r="H80" s="1" t="s">
        <v>51</v>
      </c>
      <c r="I80" s="2">
        <v>30</v>
      </c>
      <c r="J80" s="2">
        <v>28.4</v>
      </c>
      <c r="K80" s="2">
        <f t="shared" si="19"/>
        <v>1.28</v>
      </c>
      <c r="L80" s="2">
        <f t="shared" si="20"/>
        <v>23.59</v>
      </c>
      <c r="M80" s="3">
        <v>23.59</v>
      </c>
      <c r="Z80" s="9">
        <v>1.28</v>
      </c>
      <c r="AA80" s="5">
        <v>112.224</v>
      </c>
      <c r="AL80" s="5" t="str">
        <f t="shared" si="15"/>
        <v/>
      </c>
      <c r="AN80" s="5" t="str">
        <f t="shared" si="16"/>
        <v/>
      </c>
      <c r="AP80" s="5" t="str">
        <f t="shared" si="17"/>
        <v/>
      </c>
      <c r="AS80" s="5">
        <f t="shared" si="21"/>
        <v>112.224</v>
      </c>
      <c r="AT80" s="11">
        <f t="shared" si="18"/>
        <v>5.2403099288890814E-3</v>
      </c>
      <c r="AU80" s="5">
        <f t="shared" si="22"/>
        <v>5.240309928889082</v>
      </c>
    </row>
    <row r="81" spans="1:47" x14ac:dyDescent="0.3">
      <c r="A81" s="1" t="s">
        <v>241</v>
      </c>
      <c r="B81" s="1" t="s">
        <v>242</v>
      </c>
      <c r="C81" s="1" t="s">
        <v>243</v>
      </c>
      <c r="D81" s="1" t="s">
        <v>244</v>
      </c>
      <c r="E81" s="1" t="s">
        <v>89</v>
      </c>
      <c r="F81" s="1" t="s">
        <v>237</v>
      </c>
      <c r="G81" s="1" t="s">
        <v>67</v>
      </c>
      <c r="H81" s="1" t="s">
        <v>51</v>
      </c>
      <c r="I81" s="2">
        <v>45</v>
      </c>
      <c r="J81" s="2">
        <v>33.82</v>
      </c>
      <c r="K81" s="2">
        <f t="shared" si="19"/>
        <v>22.71</v>
      </c>
      <c r="L81" s="2">
        <f t="shared" si="20"/>
        <v>3.03</v>
      </c>
      <c r="M81" s="3">
        <v>3.03</v>
      </c>
      <c r="R81" s="7">
        <v>22.68</v>
      </c>
      <c r="S81" s="5">
        <v>16570.575000000001</v>
      </c>
      <c r="Z81" s="9">
        <v>0.03</v>
      </c>
      <c r="AA81" s="5">
        <v>2.6302500000000002</v>
      </c>
      <c r="AL81" s="5" t="str">
        <f t="shared" si="15"/>
        <v/>
      </c>
      <c r="AN81" s="5" t="str">
        <f t="shared" si="16"/>
        <v/>
      </c>
      <c r="AP81" s="5" t="str">
        <f t="shared" si="17"/>
        <v/>
      </c>
      <c r="AS81" s="5">
        <f t="shared" si="21"/>
        <v>16573.205249999999</v>
      </c>
      <c r="AT81" s="11">
        <f t="shared" si="18"/>
        <v>0.77388733270148669</v>
      </c>
      <c r="AU81" s="5">
        <f t="shared" si="22"/>
        <v>773.88733270148668</v>
      </c>
    </row>
    <row r="82" spans="1:47" x14ac:dyDescent="0.3">
      <c r="A82" s="1" t="s">
        <v>241</v>
      </c>
      <c r="B82" s="1" t="s">
        <v>242</v>
      </c>
      <c r="C82" s="1" t="s">
        <v>243</v>
      </c>
      <c r="D82" s="1" t="s">
        <v>244</v>
      </c>
      <c r="E82" s="1" t="s">
        <v>56</v>
      </c>
      <c r="F82" s="1" t="s">
        <v>237</v>
      </c>
      <c r="G82" s="1" t="s">
        <v>67</v>
      </c>
      <c r="H82" s="1" t="s">
        <v>51</v>
      </c>
      <c r="I82" s="2">
        <v>45</v>
      </c>
      <c r="J82" s="2">
        <v>10.17</v>
      </c>
      <c r="K82" s="2">
        <f t="shared" si="19"/>
        <v>4.93</v>
      </c>
      <c r="L82" s="2">
        <f t="shared" si="20"/>
        <v>5.24</v>
      </c>
      <c r="M82" s="3">
        <v>5.24</v>
      </c>
      <c r="R82" s="7">
        <v>4.45</v>
      </c>
      <c r="S82" s="5">
        <v>3251.28125</v>
      </c>
      <c r="Z82" s="9">
        <v>0.48</v>
      </c>
      <c r="AA82" s="5">
        <v>42.084000000000003</v>
      </c>
      <c r="AL82" s="5" t="str">
        <f t="shared" si="15"/>
        <v/>
      </c>
      <c r="AN82" s="5" t="str">
        <f t="shared" si="16"/>
        <v/>
      </c>
      <c r="AP82" s="5" t="str">
        <f t="shared" si="17"/>
        <v/>
      </c>
      <c r="AS82" s="5">
        <f t="shared" si="21"/>
        <v>3293.3652499999998</v>
      </c>
      <c r="AT82" s="11">
        <f t="shared" si="18"/>
        <v>0.15378399111627877</v>
      </c>
      <c r="AU82" s="5">
        <f t="shared" si="22"/>
        <v>153.78399111627877</v>
      </c>
    </row>
    <row r="83" spans="1:47" x14ac:dyDescent="0.3">
      <c r="A83" s="1" t="s">
        <v>245</v>
      </c>
      <c r="B83" s="1" t="s">
        <v>246</v>
      </c>
      <c r="C83" s="1" t="s">
        <v>247</v>
      </c>
      <c r="D83" s="1" t="s">
        <v>248</v>
      </c>
      <c r="E83" s="1" t="s">
        <v>120</v>
      </c>
      <c r="F83" s="1" t="s">
        <v>237</v>
      </c>
      <c r="G83" s="1" t="s">
        <v>67</v>
      </c>
      <c r="H83" s="1" t="s">
        <v>51</v>
      </c>
      <c r="I83" s="2">
        <v>10</v>
      </c>
      <c r="J83" s="2">
        <v>9.4700000000000006</v>
      </c>
      <c r="K83" s="2">
        <f t="shared" si="19"/>
        <v>0.83</v>
      </c>
      <c r="L83" s="2">
        <f t="shared" si="20"/>
        <v>0</v>
      </c>
      <c r="R83" s="7">
        <v>0.51</v>
      </c>
      <c r="S83" s="5">
        <v>372.61874999999998</v>
      </c>
      <c r="Z83" s="9">
        <v>0.19</v>
      </c>
      <c r="AA83" s="5">
        <v>16.658249999999999</v>
      </c>
      <c r="AB83" s="10">
        <v>0.13</v>
      </c>
      <c r="AC83" s="5">
        <v>10.176562499999999</v>
      </c>
      <c r="AL83" s="5" t="str">
        <f t="shared" si="15"/>
        <v/>
      </c>
      <c r="AN83" s="5" t="str">
        <f t="shared" si="16"/>
        <v/>
      </c>
      <c r="AP83" s="5" t="str">
        <f t="shared" si="17"/>
        <v/>
      </c>
      <c r="AS83" s="5">
        <f t="shared" si="21"/>
        <v>399.45356249999998</v>
      </c>
      <c r="AT83" s="11">
        <f t="shared" si="18"/>
        <v>1.8652520581148996E-2</v>
      </c>
      <c r="AU83" s="5">
        <f t="shared" si="22"/>
        <v>18.652520581148998</v>
      </c>
    </row>
    <row r="84" spans="1:47" x14ac:dyDescent="0.3">
      <c r="A84" s="1" t="s">
        <v>249</v>
      </c>
      <c r="B84" s="1" t="s">
        <v>250</v>
      </c>
      <c r="C84" s="1" t="s">
        <v>251</v>
      </c>
      <c r="D84" s="1" t="s">
        <v>252</v>
      </c>
      <c r="E84" s="1" t="s">
        <v>120</v>
      </c>
      <c r="F84" s="1" t="s">
        <v>237</v>
      </c>
      <c r="G84" s="1" t="s">
        <v>67</v>
      </c>
      <c r="H84" s="1" t="s">
        <v>51</v>
      </c>
      <c r="I84" s="2">
        <v>28</v>
      </c>
      <c r="J84" s="2">
        <v>27.29</v>
      </c>
      <c r="K84" s="2">
        <f t="shared" si="19"/>
        <v>5.69</v>
      </c>
      <c r="L84" s="2">
        <f t="shared" si="20"/>
        <v>3.28</v>
      </c>
      <c r="M84" s="3">
        <v>3.28</v>
      </c>
      <c r="R84" s="7">
        <v>5.69</v>
      </c>
      <c r="S84" s="5">
        <v>4157.2562500000004</v>
      </c>
      <c r="AL84" s="5" t="str">
        <f t="shared" si="15"/>
        <v/>
      </c>
      <c r="AN84" s="5" t="str">
        <f t="shared" si="16"/>
        <v/>
      </c>
      <c r="AP84" s="5" t="str">
        <f t="shared" si="17"/>
        <v/>
      </c>
      <c r="AS84" s="5">
        <f t="shared" si="21"/>
        <v>4157.2562500000004</v>
      </c>
      <c r="AT84" s="11">
        <f t="shared" si="18"/>
        <v>0.19412346025637289</v>
      </c>
      <c r="AU84" s="5">
        <f t="shared" si="22"/>
        <v>194.12346025637291</v>
      </c>
    </row>
    <row r="85" spans="1:47" x14ac:dyDescent="0.3">
      <c r="A85" s="1" t="s">
        <v>253</v>
      </c>
      <c r="B85" s="1" t="s">
        <v>254</v>
      </c>
      <c r="C85" s="1" t="s">
        <v>240</v>
      </c>
      <c r="D85" s="1" t="s">
        <v>115</v>
      </c>
      <c r="E85" s="1" t="s">
        <v>75</v>
      </c>
      <c r="F85" s="1" t="s">
        <v>237</v>
      </c>
      <c r="G85" s="1" t="s">
        <v>67</v>
      </c>
      <c r="H85" s="1" t="s">
        <v>51</v>
      </c>
      <c r="I85" s="2">
        <v>40</v>
      </c>
      <c r="J85" s="2">
        <v>38.33</v>
      </c>
      <c r="K85" s="2">
        <f t="shared" si="19"/>
        <v>12.2</v>
      </c>
      <c r="L85" s="2">
        <f t="shared" si="20"/>
        <v>26.13</v>
      </c>
      <c r="M85" s="3">
        <v>26.13</v>
      </c>
      <c r="P85" s="6">
        <v>0.49</v>
      </c>
      <c r="Q85" s="5">
        <v>480.50625000000002</v>
      </c>
      <c r="R85" s="7">
        <v>8.6</v>
      </c>
      <c r="S85" s="5">
        <v>6283.375</v>
      </c>
      <c r="Z85" s="9">
        <v>2.17</v>
      </c>
      <c r="AA85" s="5">
        <v>190.25475</v>
      </c>
      <c r="AB85" s="10">
        <v>0.94</v>
      </c>
      <c r="AC85" s="5">
        <v>73.584374999999994</v>
      </c>
      <c r="AL85" s="5" t="str">
        <f t="shared" si="15"/>
        <v/>
      </c>
      <c r="AN85" s="5" t="str">
        <f t="shared" si="16"/>
        <v/>
      </c>
      <c r="AP85" s="5" t="str">
        <f t="shared" si="17"/>
        <v/>
      </c>
      <c r="AS85" s="5">
        <f t="shared" si="21"/>
        <v>7027.7203750000008</v>
      </c>
      <c r="AT85" s="11">
        <f t="shared" si="18"/>
        <v>0.32816004471920979</v>
      </c>
      <c r="AU85" s="5">
        <f t="shared" si="22"/>
        <v>328.16004471920979</v>
      </c>
    </row>
    <row r="86" spans="1:47" x14ac:dyDescent="0.3">
      <c r="A86" s="1" t="s">
        <v>255</v>
      </c>
      <c r="B86" s="1" t="s">
        <v>256</v>
      </c>
      <c r="C86" s="1" t="s">
        <v>240</v>
      </c>
      <c r="D86" s="1" t="s">
        <v>115</v>
      </c>
      <c r="E86" s="1" t="s">
        <v>120</v>
      </c>
      <c r="F86" s="1" t="s">
        <v>237</v>
      </c>
      <c r="G86" s="1" t="s">
        <v>67</v>
      </c>
      <c r="H86" s="1" t="s">
        <v>51</v>
      </c>
      <c r="I86" s="2">
        <v>2</v>
      </c>
      <c r="J86" s="2">
        <v>1.24</v>
      </c>
      <c r="K86" s="2">
        <f t="shared" si="19"/>
        <v>0.08</v>
      </c>
      <c r="L86" s="2">
        <f t="shared" si="20"/>
        <v>0.02</v>
      </c>
      <c r="M86" s="3">
        <v>0.02</v>
      </c>
      <c r="R86" s="7">
        <v>0.08</v>
      </c>
      <c r="S86" s="5">
        <v>58.45</v>
      </c>
      <c r="AL86" s="5" t="str">
        <f t="shared" si="15"/>
        <v/>
      </c>
      <c r="AN86" s="5" t="str">
        <f t="shared" si="16"/>
        <v/>
      </c>
      <c r="AP86" s="5" t="str">
        <f t="shared" si="17"/>
        <v/>
      </c>
      <c r="AS86" s="5">
        <f t="shared" si="21"/>
        <v>58.45</v>
      </c>
      <c r="AT86" s="11">
        <f t="shared" si="18"/>
        <v>2.7293280879630635E-3</v>
      </c>
      <c r="AU86" s="5">
        <f t="shared" si="22"/>
        <v>2.7293280879630633</v>
      </c>
    </row>
    <row r="87" spans="1:47" x14ac:dyDescent="0.3">
      <c r="A87" s="1" t="s">
        <v>257</v>
      </c>
      <c r="B87" s="1" t="s">
        <v>254</v>
      </c>
      <c r="C87" s="1" t="s">
        <v>240</v>
      </c>
      <c r="D87" s="1" t="s">
        <v>115</v>
      </c>
      <c r="E87" s="1" t="s">
        <v>163</v>
      </c>
      <c r="F87" s="1" t="s">
        <v>237</v>
      </c>
      <c r="G87" s="1" t="s">
        <v>67</v>
      </c>
      <c r="H87" s="1" t="s">
        <v>51</v>
      </c>
      <c r="I87" s="2">
        <v>40</v>
      </c>
      <c r="J87" s="2">
        <v>40.31</v>
      </c>
      <c r="K87" s="2">
        <f t="shared" si="19"/>
        <v>0</v>
      </c>
      <c r="L87" s="2">
        <f t="shared" si="20"/>
        <v>40</v>
      </c>
      <c r="M87" s="3">
        <v>40</v>
      </c>
      <c r="AL87" s="5" t="str">
        <f t="shared" si="15"/>
        <v/>
      </c>
      <c r="AN87" s="5" t="str">
        <f t="shared" si="16"/>
        <v/>
      </c>
      <c r="AP87" s="5" t="str">
        <f t="shared" si="17"/>
        <v/>
      </c>
      <c r="AS87" s="5">
        <f t="shared" si="21"/>
        <v>0</v>
      </c>
      <c r="AT87" s="11">
        <f t="shared" si="18"/>
        <v>0</v>
      </c>
      <c r="AU87" s="5">
        <f t="shared" si="22"/>
        <v>0</v>
      </c>
    </row>
    <row r="88" spans="1:47" x14ac:dyDescent="0.3">
      <c r="A88" s="1" t="s">
        <v>258</v>
      </c>
      <c r="B88" s="1" t="s">
        <v>259</v>
      </c>
      <c r="C88" s="1" t="s">
        <v>260</v>
      </c>
      <c r="D88" s="1" t="s">
        <v>115</v>
      </c>
      <c r="E88" s="1" t="s">
        <v>167</v>
      </c>
      <c r="F88" s="1" t="s">
        <v>237</v>
      </c>
      <c r="G88" s="1" t="s">
        <v>67</v>
      </c>
      <c r="H88" s="1" t="s">
        <v>51</v>
      </c>
      <c r="I88" s="2">
        <v>72.5</v>
      </c>
      <c r="J88" s="2">
        <v>32.369999999999997</v>
      </c>
      <c r="K88" s="2">
        <f t="shared" si="19"/>
        <v>17.759999999999998</v>
      </c>
      <c r="L88" s="2">
        <f t="shared" si="20"/>
        <v>1.82</v>
      </c>
      <c r="M88" s="3">
        <v>1.82</v>
      </c>
      <c r="R88" s="7">
        <v>15.29</v>
      </c>
      <c r="S88" s="5">
        <v>11171.25625</v>
      </c>
      <c r="T88" s="8">
        <v>2.4700000000000002</v>
      </c>
      <c r="U88" s="5">
        <v>541.39312500000005</v>
      </c>
      <c r="AL88" s="5" t="str">
        <f t="shared" si="15"/>
        <v/>
      </c>
      <c r="AN88" s="5" t="str">
        <f t="shared" si="16"/>
        <v/>
      </c>
      <c r="AP88" s="5" t="str">
        <f t="shared" si="17"/>
        <v/>
      </c>
      <c r="AS88" s="5">
        <f t="shared" si="21"/>
        <v>11712.649375000001</v>
      </c>
      <c r="AT88" s="11">
        <f t="shared" si="18"/>
        <v>0.54692323222669836</v>
      </c>
      <c r="AU88" s="5">
        <f t="shared" si="22"/>
        <v>546.92323222669836</v>
      </c>
    </row>
    <row r="89" spans="1:47" x14ac:dyDescent="0.3">
      <c r="A89" s="1" t="s">
        <v>261</v>
      </c>
      <c r="B89" s="1" t="s">
        <v>262</v>
      </c>
      <c r="C89" s="1" t="s">
        <v>263</v>
      </c>
      <c r="D89" s="1" t="s">
        <v>115</v>
      </c>
      <c r="E89" s="1" t="s">
        <v>127</v>
      </c>
      <c r="F89" s="1" t="s">
        <v>237</v>
      </c>
      <c r="G89" s="1" t="s">
        <v>67</v>
      </c>
      <c r="H89" s="1" t="s">
        <v>51</v>
      </c>
      <c r="I89" s="2">
        <v>12.06</v>
      </c>
      <c r="J89" s="2">
        <v>11.83</v>
      </c>
      <c r="K89" s="2">
        <f t="shared" si="19"/>
        <v>2.56</v>
      </c>
      <c r="L89" s="2">
        <f t="shared" si="20"/>
        <v>3.17</v>
      </c>
      <c r="M89" s="3">
        <v>3.17</v>
      </c>
      <c r="Z89" s="9">
        <v>2.56</v>
      </c>
      <c r="AA89" s="5">
        <v>224.44800000000001</v>
      </c>
      <c r="AL89" s="5" t="str">
        <f t="shared" si="15"/>
        <v/>
      </c>
      <c r="AN89" s="5" t="str">
        <f t="shared" si="16"/>
        <v/>
      </c>
      <c r="AP89" s="5" t="str">
        <f t="shared" si="17"/>
        <v/>
      </c>
      <c r="AS89" s="5">
        <f t="shared" si="21"/>
        <v>224.44800000000001</v>
      </c>
      <c r="AT89" s="11">
        <f t="shared" si="18"/>
        <v>1.0480619857778163E-2</v>
      </c>
      <c r="AU89" s="5">
        <f t="shared" si="22"/>
        <v>10.480619857778164</v>
      </c>
    </row>
    <row r="90" spans="1:47" x14ac:dyDescent="0.3">
      <c r="A90" s="1" t="s">
        <v>264</v>
      </c>
      <c r="B90" s="1" t="s">
        <v>256</v>
      </c>
      <c r="C90" s="1" t="s">
        <v>240</v>
      </c>
      <c r="D90" s="1" t="s">
        <v>115</v>
      </c>
      <c r="E90" s="1" t="s">
        <v>127</v>
      </c>
      <c r="F90" s="1" t="s">
        <v>237</v>
      </c>
      <c r="G90" s="1" t="s">
        <v>67</v>
      </c>
      <c r="H90" s="1" t="s">
        <v>51</v>
      </c>
      <c r="I90" s="2">
        <v>20.96</v>
      </c>
      <c r="J90" s="2">
        <v>20.88</v>
      </c>
      <c r="K90" s="2">
        <f t="shared" si="19"/>
        <v>8.34</v>
      </c>
      <c r="L90" s="2">
        <f t="shared" si="20"/>
        <v>9.98</v>
      </c>
      <c r="M90" s="3">
        <v>9.98</v>
      </c>
      <c r="R90" s="7">
        <v>4.8899999999999997</v>
      </c>
      <c r="S90" s="5">
        <v>3572.7562499999999</v>
      </c>
      <c r="Z90" s="9">
        <v>3.45</v>
      </c>
      <c r="AA90" s="5">
        <v>302.47874999999999</v>
      </c>
      <c r="AL90" s="5" t="str">
        <f t="shared" si="15"/>
        <v/>
      </c>
      <c r="AN90" s="5" t="str">
        <f t="shared" si="16"/>
        <v/>
      </c>
      <c r="AP90" s="5" t="str">
        <f t="shared" si="17"/>
        <v/>
      </c>
      <c r="AS90" s="5">
        <f t="shared" si="21"/>
        <v>3875.2349999999997</v>
      </c>
      <c r="AT90" s="11">
        <f t="shared" si="18"/>
        <v>0.18095445223195109</v>
      </c>
      <c r="AU90" s="5">
        <f t="shared" si="22"/>
        <v>180.95445223195111</v>
      </c>
    </row>
    <row r="91" spans="1:47" x14ac:dyDescent="0.3">
      <c r="A91" s="1" t="s">
        <v>265</v>
      </c>
      <c r="B91" s="1" t="s">
        <v>256</v>
      </c>
      <c r="C91" s="1" t="s">
        <v>240</v>
      </c>
      <c r="D91" s="1" t="s">
        <v>115</v>
      </c>
      <c r="E91" s="1" t="s">
        <v>127</v>
      </c>
      <c r="F91" s="1" t="s">
        <v>237</v>
      </c>
      <c r="G91" s="1" t="s">
        <v>67</v>
      </c>
      <c r="H91" s="1" t="s">
        <v>51</v>
      </c>
      <c r="I91" s="2">
        <v>6.98</v>
      </c>
      <c r="J91" s="2">
        <v>6.81</v>
      </c>
      <c r="K91" s="2">
        <f t="shared" si="19"/>
        <v>2.2599999999999998</v>
      </c>
      <c r="L91" s="2">
        <f t="shared" si="20"/>
        <v>4.55</v>
      </c>
      <c r="M91" s="3">
        <v>4.55</v>
      </c>
      <c r="R91" s="7">
        <v>1.9</v>
      </c>
      <c r="S91" s="5">
        <v>1388.1875</v>
      </c>
      <c r="Z91" s="9">
        <v>0.36</v>
      </c>
      <c r="AA91" s="5">
        <v>31.562999999999999</v>
      </c>
      <c r="AL91" s="5" t="str">
        <f t="shared" si="15"/>
        <v/>
      </c>
      <c r="AN91" s="5" t="str">
        <f t="shared" si="16"/>
        <v/>
      </c>
      <c r="AP91" s="5" t="str">
        <f t="shared" si="17"/>
        <v/>
      </c>
      <c r="AS91" s="5">
        <f t="shared" si="21"/>
        <v>1419.7505000000001</v>
      </c>
      <c r="AT91" s="11">
        <f t="shared" si="18"/>
        <v>6.6295379256622808E-2</v>
      </c>
      <c r="AU91" s="5">
        <f t="shared" si="22"/>
        <v>66.295379256622809</v>
      </c>
    </row>
    <row r="92" spans="1:47" x14ac:dyDescent="0.3">
      <c r="A92" s="1" t="s">
        <v>266</v>
      </c>
      <c r="B92" s="1" t="s">
        <v>267</v>
      </c>
      <c r="C92" s="1" t="s">
        <v>268</v>
      </c>
      <c r="D92" s="1" t="s">
        <v>115</v>
      </c>
      <c r="E92" s="1" t="s">
        <v>167</v>
      </c>
      <c r="F92" s="1" t="s">
        <v>237</v>
      </c>
      <c r="G92" s="1" t="s">
        <v>67</v>
      </c>
      <c r="H92" s="1" t="s">
        <v>51</v>
      </c>
      <c r="I92" s="2">
        <v>2.5</v>
      </c>
      <c r="J92" s="2">
        <v>2.0499999999999998</v>
      </c>
      <c r="K92" s="2">
        <f t="shared" si="19"/>
        <v>1.1299999999999999</v>
      </c>
      <c r="L92" s="2">
        <f t="shared" si="20"/>
        <v>0.6</v>
      </c>
      <c r="M92" s="3">
        <v>0.6</v>
      </c>
      <c r="R92" s="7">
        <v>7.0000000000000007E-2</v>
      </c>
      <c r="S92" s="5">
        <v>51.143749999999997</v>
      </c>
      <c r="Z92" s="9">
        <v>0.46</v>
      </c>
      <c r="AA92" s="5">
        <v>40.330500000000001</v>
      </c>
      <c r="AB92" s="10">
        <v>0.6</v>
      </c>
      <c r="AC92" s="5">
        <v>46.96875</v>
      </c>
      <c r="AL92" s="5" t="str">
        <f t="shared" si="15"/>
        <v/>
      </c>
      <c r="AN92" s="5" t="str">
        <f t="shared" si="16"/>
        <v/>
      </c>
      <c r="AP92" s="5" t="str">
        <f t="shared" si="17"/>
        <v/>
      </c>
      <c r="AS92" s="5">
        <f t="shared" si="21"/>
        <v>138.44299999999998</v>
      </c>
      <c r="AT92" s="11">
        <f t="shared" si="18"/>
        <v>6.4646085283467979E-3</v>
      </c>
      <c r="AU92" s="5">
        <f t="shared" si="22"/>
        <v>6.4646085283467984</v>
      </c>
    </row>
    <row r="93" spans="1:47" x14ac:dyDescent="0.3">
      <c r="A93" s="1" t="s">
        <v>269</v>
      </c>
      <c r="B93" s="1" t="s">
        <v>267</v>
      </c>
      <c r="C93" s="1" t="s">
        <v>268</v>
      </c>
      <c r="D93" s="1" t="s">
        <v>115</v>
      </c>
      <c r="E93" s="1" t="s">
        <v>167</v>
      </c>
      <c r="F93" s="1" t="s">
        <v>237</v>
      </c>
      <c r="G93" s="1" t="s">
        <v>67</v>
      </c>
      <c r="H93" s="1" t="s">
        <v>51</v>
      </c>
      <c r="I93" s="2">
        <v>5</v>
      </c>
      <c r="J93" s="2">
        <v>4.1900000000000004</v>
      </c>
      <c r="K93" s="2">
        <f t="shared" si="19"/>
        <v>0.53</v>
      </c>
      <c r="L93" s="2">
        <f t="shared" si="20"/>
        <v>1.77</v>
      </c>
      <c r="M93" s="3">
        <v>1.77</v>
      </c>
      <c r="R93" s="7">
        <v>0.09</v>
      </c>
      <c r="S93" s="5">
        <v>65.756249999999994</v>
      </c>
      <c r="T93" s="8">
        <v>0.44</v>
      </c>
      <c r="U93" s="5">
        <v>96.442499999999995</v>
      </c>
      <c r="AL93" s="5" t="str">
        <f t="shared" si="15"/>
        <v/>
      </c>
      <c r="AN93" s="5" t="str">
        <f t="shared" si="16"/>
        <v/>
      </c>
      <c r="AP93" s="5" t="str">
        <f t="shared" si="17"/>
        <v/>
      </c>
      <c r="AS93" s="5">
        <f t="shared" si="21"/>
        <v>162.19874999999999</v>
      </c>
      <c r="AT93" s="11">
        <f t="shared" si="18"/>
        <v>7.5738854440975008E-3</v>
      </c>
      <c r="AU93" s="5">
        <f t="shared" si="22"/>
        <v>7.5738854440975008</v>
      </c>
    </row>
    <row r="94" spans="1:47" x14ac:dyDescent="0.3">
      <c r="A94" s="1" t="s">
        <v>270</v>
      </c>
      <c r="B94" s="1" t="s">
        <v>271</v>
      </c>
      <c r="C94" s="1" t="s">
        <v>272</v>
      </c>
      <c r="D94" s="1" t="s">
        <v>273</v>
      </c>
      <c r="E94" s="1" t="s">
        <v>164</v>
      </c>
      <c r="F94" s="1" t="s">
        <v>237</v>
      </c>
      <c r="G94" s="1" t="s">
        <v>67</v>
      </c>
      <c r="H94" s="1" t="s">
        <v>51</v>
      </c>
      <c r="I94" s="2">
        <v>40</v>
      </c>
      <c r="J94" s="2">
        <v>38.03</v>
      </c>
      <c r="K94" s="2">
        <f t="shared" si="19"/>
        <v>0</v>
      </c>
      <c r="L94" s="2">
        <f t="shared" si="20"/>
        <v>38.03</v>
      </c>
      <c r="M94" s="3">
        <v>38.03</v>
      </c>
      <c r="AL94" s="5" t="str">
        <f t="shared" si="15"/>
        <v/>
      </c>
      <c r="AN94" s="5" t="str">
        <f t="shared" si="16"/>
        <v/>
      </c>
      <c r="AP94" s="5" t="str">
        <f t="shared" si="17"/>
        <v/>
      </c>
      <c r="AS94" s="5">
        <f t="shared" si="21"/>
        <v>0</v>
      </c>
      <c r="AT94" s="11">
        <f t="shared" si="18"/>
        <v>0</v>
      </c>
      <c r="AU94" s="5">
        <f t="shared" si="22"/>
        <v>0</v>
      </c>
    </row>
    <row r="95" spans="1:47" x14ac:dyDescent="0.3">
      <c r="A95" s="1" t="s">
        <v>274</v>
      </c>
      <c r="B95" s="1" t="s">
        <v>235</v>
      </c>
      <c r="C95" s="1" t="s">
        <v>236</v>
      </c>
      <c r="D95" s="1" t="s">
        <v>115</v>
      </c>
      <c r="E95" s="1" t="s">
        <v>68</v>
      </c>
      <c r="F95" s="1" t="s">
        <v>237</v>
      </c>
      <c r="G95" s="1" t="s">
        <v>67</v>
      </c>
      <c r="H95" s="1" t="s">
        <v>51</v>
      </c>
      <c r="I95" s="2">
        <v>20</v>
      </c>
      <c r="J95" s="2">
        <v>21.61</v>
      </c>
      <c r="K95" s="2">
        <f t="shared" si="19"/>
        <v>1.2</v>
      </c>
      <c r="L95" s="2">
        <f t="shared" si="20"/>
        <v>18.8</v>
      </c>
      <c r="M95" s="3">
        <v>18.8</v>
      </c>
      <c r="P95" s="6">
        <v>1.2</v>
      </c>
      <c r="Q95" s="5">
        <v>1176.75</v>
      </c>
      <c r="AL95" s="5" t="str">
        <f t="shared" si="15"/>
        <v/>
      </c>
      <c r="AN95" s="5" t="str">
        <f t="shared" si="16"/>
        <v/>
      </c>
      <c r="AP95" s="5" t="str">
        <f t="shared" si="17"/>
        <v/>
      </c>
      <c r="AS95" s="5">
        <f t="shared" si="21"/>
        <v>1176.75</v>
      </c>
      <c r="AT95" s="11">
        <f t="shared" si="18"/>
        <v>5.4948448717032243E-2</v>
      </c>
      <c r="AU95" s="5">
        <f t="shared" si="22"/>
        <v>54.94844871703225</v>
      </c>
    </row>
    <row r="96" spans="1:47" x14ac:dyDescent="0.3">
      <c r="A96" s="1" t="s">
        <v>275</v>
      </c>
      <c r="B96" s="1" t="s">
        <v>276</v>
      </c>
      <c r="C96" s="1" t="s">
        <v>277</v>
      </c>
      <c r="D96" s="1" t="s">
        <v>278</v>
      </c>
      <c r="E96" s="1" t="s">
        <v>49</v>
      </c>
      <c r="F96" s="1" t="s">
        <v>237</v>
      </c>
      <c r="G96" s="1" t="s">
        <v>67</v>
      </c>
      <c r="H96" s="1" t="s">
        <v>51</v>
      </c>
      <c r="I96" s="2">
        <v>40</v>
      </c>
      <c r="J96" s="2">
        <v>39</v>
      </c>
      <c r="K96" s="2">
        <f t="shared" si="19"/>
        <v>6.22</v>
      </c>
      <c r="L96" s="2">
        <f t="shared" si="20"/>
        <v>32.78</v>
      </c>
      <c r="M96" s="3">
        <v>31.91</v>
      </c>
      <c r="P96" s="6">
        <v>1.72</v>
      </c>
      <c r="Q96" s="5">
        <v>1686.675</v>
      </c>
      <c r="R96" s="7">
        <v>2.57</v>
      </c>
      <c r="S96" s="5">
        <v>1877.70625</v>
      </c>
      <c r="Z96" s="9">
        <v>1.01</v>
      </c>
      <c r="AA96" s="5">
        <v>88.551749999999998</v>
      </c>
      <c r="AB96" s="10">
        <v>0.92</v>
      </c>
      <c r="AC96" s="5">
        <v>72.018749999999997</v>
      </c>
      <c r="AL96" s="5" t="str">
        <f t="shared" si="15"/>
        <v/>
      </c>
      <c r="AN96" s="5" t="str">
        <f t="shared" si="16"/>
        <v/>
      </c>
      <c r="AO96" s="2">
        <v>0.35</v>
      </c>
      <c r="AP96" s="5">
        <f t="shared" si="17"/>
        <v>0.35</v>
      </c>
      <c r="AQ96" s="2">
        <v>0.52</v>
      </c>
      <c r="AS96" s="5">
        <f t="shared" si="21"/>
        <v>3724.9517500000002</v>
      </c>
      <c r="AT96" s="11">
        <f t="shared" si="18"/>
        <v>0.17393696214854007</v>
      </c>
      <c r="AU96" s="5">
        <f t="shared" si="22"/>
        <v>173.93696214854006</v>
      </c>
    </row>
    <row r="97" spans="1:47" x14ac:dyDescent="0.3">
      <c r="A97" s="1" t="s">
        <v>280</v>
      </c>
      <c r="B97" s="1" t="s">
        <v>281</v>
      </c>
      <c r="C97" s="1" t="s">
        <v>282</v>
      </c>
      <c r="D97" s="1" t="s">
        <v>283</v>
      </c>
      <c r="E97" s="1" t="s">
        <v>58</v>
      </c>
      <c r="F97" s="1" t="s">
        <v>237</v>
      </c>
      <c r="G97" s="1" t="s">
        <v>67</v>
      </c>
      <c r="H97" s="1" t="s">
        <v>51</v>
      </c>
      <c r="I97" s="2">
        <v>10</v>
      </c>
      <c r="J97" s="2">
        <v>10</v>
      </c>
      <c r="K97" s="2">
        <f t="shared" si="19"/>
        <v>0</v>
      </c>
      <c r="L97" s="2">
        <f t="shared" si="20"/>
        <v>10</v>
      </c>
      <c r="M97" s="3">
        <v>10</v>
      </c>
      <c r="AL97" s="5" t="str">
        <f t="shared" si="15"/>
        <v/>
      </c>
      <c r="AN97" s="5" t="str">
        <f t="shared" si="16"/>
        <v/>
      </c>
      <c r="AP97" s="5" t="str">
        <f t="shared" si="17"/>
        <v/>
      </c>
      <c r="AS97" s="5">
        <f t="shared" si="21"/>
        <v>0</v>
      </c>
      <c r="AT97" s="11">
        <f t="shared" si="18"/>
        <v>0</v>
      </c>
      <c r="AU97" s="5">
        <f t="shared" si="22"/>
        <v>0</v>
      </c>
    </row>
    <row r="98" spans="1:47" x14ac:dyDescent="0.3">
      <c r="A98" s="1" t="s">
        <v>284</v>
      </c>
      <c r="B98" s="1" t="s">
        <v>285</v>
      </c>
      <c r="C98" s="1" t="s">
        <v>236</v>
      </c>
      <c r="D98" s="1" t="s">
        <v>115</v>
      </c>
      <c r="E98" s="1" t="s">
        <v>79</v>
      </c>
      <c r="F98" s="1" t="s">
        <v>237</v>
      </c>
      <c r="G98" s="1" t="s">
        <v>67</v>
      </c>
      <c r="H98" s="1" t="s">
        <v>51</v>
      </c>
      <c r="I98" s="2">
        <v>40</v>
      </c>
      <c r="J98" s="2">
        <v>40.46</v>
      </c>
      <c r="K98" s="2">
        <f t="shared" si="19"/>
        <v>16.64</v>
      </c>
      <c r="L98" s="2">
        <f t="shared" si="20"/>
        <v>23.36</v>
      </c>
      <c r="M98" s="3">
        <v>22.97</v>
      </c>
      <c r="P98" s="6">
        <v>12.83</v>
      </c>
      <c r="Q98" s="5">
        <v>12581.418750000001</v>
      </c>
      <c r="R98" s="7">
        <v>3.67</v>
      </c>
      <c r="S98" s="5">
        <v>2681.3937500000002</v>
      </c>
      <c r="Z98" s="9">
        <v>0.14000000000000001</v>
      </c>
      <c r="AA98" s="5">
        <v>12.2745</v>
      </c>
      <c r="AL98" s="5" t="str">
        <f t="shared" si="15"/>
        <v/>
      </c>
      <c r="AN98" s="5" t="str">
        <f t="shared" si="16"/>
        <v/>
      </c>
      <c r="AO98" s="2">
        <v>0.16</v>
      </c>
      <c r="AP98" s="5">
        <f t="shared" si="17"/>
        <v>0.16</v>
      </c>
      <c r="AQ98" s="2">
        <v>0.23</v>
      </c>
      <c r="AS98" s="5">
        <f t="shared" si="21"/>
        <v>15275.087</v>
      </c>
      <c r="AT98" s="11">
        <f t="shared" si="18"/>
        <v>0.71327158246671418</v>
      </c>
      <c r="AU98" s="5">
        <f t="shared" si="22"/>
        <v>713.27158246671411</v>
      </c>
    </row>
    <row r="99" spans="1:47" x14ac:dyDescent="0.3">
      <c r="A99" s="1" t="s">
        <v>286</v>
      </c>
      <c r="B99" s="1" t="s">
        <v>281</v>
      </c>
      <c r="C99" s="1" t="s">
        <v>282</v>
      </c>
      <c r="D99" s="1" t="s">
        <v>283</v>
      </c>
      <c r="E99" s="1" t="s">
        <v>58</v>
      </c>
      <c r="F99" s="1" t="s">
        <v>237</v>
      </c>
      <c r="G99" s="1" t="s">
        <v>67</v>
      </c>
      <c r="H99" s="1" t="s">
        <v>51</v>
      </c>
      <c r="I99" s="2">
        <v>30</v>
      </c>
      <c r="J99" s="2">
        <v>30</v>
      </c>
      <c r="K99" s="2">
        <f t="shared" si="19"/>
        <v>9.69</v>
      </c>
      <c r="L99" s="2">
        <f t="shared" si="20"/>
        <v>20.309999999999999</v>
      </c>
      <c r="M99" s="3">
        <v>20.29</v>
      </c>
      <c r="P99" s="6">
        <v>9.69</v>
      </c>
      <c r="Q99" s="5">
        <v>9502.2562500000004</v>
      </c>
      <c r="AL99" s="5" t="str">
        <f t="shared" ref="AL99:AL130" si="23">IF(AK99&gt;0,AK99*$AL$1,"")</f>
        <v/>
      </c>
      <c r="AN99" s="5" t="str">
        <f t="shared" ref="AN99:AN130" si="24">IF(AM99&gt;0,AM99*$AN$1,"")</f>
        <v/>
      </c>
      <c r="AO99" s="2">
        <v>0.02</v>
      </c>
      <c r="AP99" s="5">
        <f t="shared" ref="AP99:AP130" si="25">IF(AO99&gt;0,AO99*$AP$1,"")</f>
        <v>0.02</v>
      </c>
      <c r="AS99" s="5">
        <f t="shared" si="21"/>
        <v>9502.2562500000004</v>
      </c>
      <c r="AT99" s="11">
        <f t="shared" ref="AT99:AT130" si="26">(AS99/$AS$384)*100</f>
        <v>0.44370872339003542</v>
      </c>
      <c r="AU99" s="5">
        <f t="shared" si="22"/>
        <v>443.7087233900354</v>
      </c>
    </row>
    <row r="100" spans="1:47" x14ac:dyDescent="0.3">
      <c r="A100" s="1" t="s">
        <v>287</v>
      </c>
      <c r="B100" s="1" t="s">
        <v>288</v>
      </c>
      <c r="C100" s="1" t="s">
        <v>289</v>
      </c>
      <c r="D100" s="1" t="s">
        <v>115</v>
      </c>
      <c r="E100" s="1" t="s">
        <v>188</v>
      </c>
      <c r="F100" s="1" t="s">
        <v>237</v>
      </c>
      <c r="G100" s="1" t="s">
        <v>67</v>
      </c>
      <c r="H100" s="1" t="s">
        <v>51</v>
      </c>
      <c r="I100" s="2">
        <v>4.5999999999999996</v>
      </c>
      <c r="J100" s="2">
        <v>4.38</v>
      </c>
      <c r="K100" s="2">
        <f t="shared" si="19"/>
        <v>2.57</v>
      </c>
      <c r="L100" s="2">
        <f t="shared" si="20"/>
        <v>1.81</v>
      </c>
      <c r="M100" s="3">
        <v>1.81</v>
      </c>
      <c r="Z100" s="9">
        <v>1.91</v>
      </c>
      <c r="AA100" s="5">
        <v>167.45925</v>
      </c>
      <c r="AB100" s="10">
        <v>0.66</v>
      </c>
      <c r="AC100" s="5">
        <v>51.665625000000013</v>
      </c>
      <c r="AL100" s="5" t="str">
        <f t="shared" si="23"/>
        <v/>
      </c>
      <c r="AN100" s="5" t="str">
        <f t="shared" si="24"/>
        <v/>
      </c>
      <c r="AP100" s="5" t="str">
        <f t="shared" si="25"/>
        <v/>
      </c>
      <c r="AS100" s="5">
        <f t="shared" si="21"/>
        <v>219.124875</v>
      </c>
      <c r="AT100" s="11">
        <f t="shared" si="26"/>
        <v>1.0232056049767242E-2</v>
      </c>
      <c r="AU100" s="5">
        <f t="shared" ref="AU100:AU130" si="27">(AT100/100)*$AU$1</f>
        <v>10.232056049767243</v>
      </c>
    </row>
    <row r="101" spans="1:47" x14ac:dyDescent="0.3">
      <c r="A101" s="1" t="s">
        <v>290</v>
      </c>
      <c r="B101" s="1" t="s">
        <v>291</v>
      </c>
      <c r="C101" s="1" t="s">
        <v>292</v>
      </c>
      <c r="D101" s="1" t="s">
        <v>115</v>
      </c>
      <c r="E101" s="1" t="s">
        <v>188</v>
      </c>
      <c r="F101" s="1" t="s">
        <v>237</v>
      </c>
      <c r="G101" s="1" t="s">
        <v>67</v>
      </c>
      <c r="H101" s="1" t="s">
        <v>51</v>
      </c>
      <c r="I101" s="2">
        <v>55.4</v>
      </c>
      <c r="J101" s="2">
        <v>34.159999999999997</v>
      </c>
      <c r="K101" s="2">
        <f t="shared" si="19"/>
        <v>6.0699999999999994</v>
      </c>
      <c r="L101" s="2">
        <f t="shared" si="20"/>
        <v>28.08</v>
      </c>
      <c r="M101" s="3">
        <v>28.08</v>
      </c>
      <c r="P101" s="6">
        <v>2.39</v>
      </c>
      <c r="Q101" s="5">
        <v>2343.6937499999999</v>
      </c>
      <c r="R101" s="7">
        <v>3.62</v>
      </c>
      <c r="S101" s="5">
        <v>2644.8625000000002</v>
      </c>
      <c r="Z101" s="9">
        <v>0.01</v>
      </c>
      <c r="AA101" s="5">
        <v>0.87675000000000003</v>
      </c>
      <c r="AB101" s="10">
        <v>0.05</v>
      </c>
      <c r="AC101" s="5">
        <v>3.9140625</v>
      </c>
      <c r="AL101" s="5" t="str">
        <f t="shared" si="23"/>
        <v/>
      </c>
      <c r="AN101" s="5" t="str">
        <f t="shared" si="24"/>
        <v/>
      </c>
      <c r="AP101" s="5" t="str">
        <f t="shared" si="25"/>
        <v/>
      </c>
      <c r="AS101" s="5">
        <f t="shared" si="21"/>
        <v>4993.3470625</v>
      </c>
      <c r="AT101" s="11">
        <f t="shared" si="26"/>
        <v>0.23316479710229432</v>
      </c>
      <c r="AU101" s="5">
        <f t="shared" si="27"/>
        <v>233.1647971022943</v>
      </c>
    </row>
    <row r="102" spans="1:47" x14ac:dyDescent="0.3">
      <c r="A102" s="1" t="s">
        <v>290</v>
      </c>
      <c r="B102" s="1" t="s">
        <v>291</v>
      </c>
      <c r="C102" s="1" t="s">
        <v>292</v>
      </c>
      <c r="D102" s="1" t="s">
        <v>115</v>
      </c>
      <c r="E102" s="1" t="s">
        <v>93</v>
      </c>
      <c r="F102" s="1" t="s">
        <v>237</v>
      </c>
      <c r="G102" s="1" t="s">
        <v>67</v>
      </c>
      <c r="H102" s="1" t="s">
        <v>51</v>
      </c>
      <c r="I102" s="2">
        <v>55.4</v>
      </c>
      <c r="J102" s="2">
        <v>18.73</v>
      </c>
      <c r="K102" s="2">
        <f t="shared" si="19"/>
        <v>8.15</v>
      </c>
      <c r="L102" s="2">
        <f t="shared" si="20"/>
        <v>10.58</v>
      </c>
      <c r="M102" s="3">
        <v>10.08</v>
      </c>
      <c r="P102" s="6">
        <v>8.15</v>
      </c>
      <c r="Q102" s="5">
        <v>7992.09375</v>
      </c>
      <c r="AL102" s="5" t="str">
        <f t="shared" si="23"/>
        <v/>
      </c>
      <c r="AN102" s="5" t="str">
        <f t="shared" si="24"/>
        <v/>
      </c>
      <c r="AO102" s="2">
        <v>0.2</v>
      </c>
      <c r="AP102" s="5">
        <f t="shared" si="25"/>
        <v>0.2</v>
      </c>
      <c r="AQ102" s="2">
        <v>0.3</v>
      </c>
      <c r="AS102" s="5">
        <f t="shared" si="21"/>
        <v>7992.09375</v>
      </c>
      <c r="AT102" s="11">
        <f t="shared" si="26"/>
        <v>0.37319154753651063</v>
      </c>
      <c r="AU102" s="5">
        <f t="shared" si="27"/>
        <v>373.19154753651065</v>
      </c>
    </row>
    <row r="103" spans="1:47" x14ac:dyDescent="0.3">
      <c r="A103" s="1" t="s">
        <v>293</v>
      </c>
      <c r="B103" s="1" t="s">
        <v>294</v>
      </c>
      <c r="C103" s="1" t="s">
        <v>295</v>
      </c>
      <c r="D103" s="1" t="s">
        <v>115</v>
      </c>
      <c r="E103" s="1" t="s">
        <v>93</v>
      </c>
      <c r="F103" s="1" t="s">
        <v>237</v>
      </c>
      <c r="G103" s="1" t="s">
        <v>67</v>
      </c>
      <c r="H103" s="1" t="s">
        <v>51</v>
      </c>
      <c r="I103" s="2">
        <v>20</v>
      </c>
      <c r="J103" s="2">
        <v>19.399999999999999</v>
      </c>
      <c r="K103" s="2">
        <f t="shared" si="19"/>
        <v>10.99</v>
      </c>
      <c r="L103" s="2">
        <f t="shared" si="20"/>
        <v>8.42</v>
      </c>
      <c r="M103" s="3">
        <v>8.120000000000001</v>
      </c>
      <c r="P103" s="6">
        <v>4.3899999999999997</v>
      </c>
      <c r="Q103" s="5">
        <v>4304.9437500000004</v>
      </c>
      <c r="R103" s="7">
        <v>1.86</v>
      </c>
      <c r="S103" s="5">
        <v>1358.9625000000001</v>
      </c>
      <c r="Z103" s="9">
        <v>3.68</v>
      </c>
      <c r="AA103" s="5">
        <v>322.64400000000001</v>
      </c>
      <c r="AB103" s="10">
        <v>1.06</v>
      </c>
      <c r="AC103" s="5">
        <v>82.978124999999991</v>
      </c>
      <c r="AL103" s="5" t="str">
        <f t="shared" si="23"/>
        <v/>
      </c>
      <c r="AM103" s="3">
        <v>0.01</v>
      </c>
      <c r="AN103" s="5">
        <f t="shared" si="24"/>
        <v>41.83</v>
      </c>
      <c r="AO103" s="2">
        <v>0.11</v>
      </c>
      <c r="AP103" s="5">
        <f t="shared" si="25"/>
        <v>0.11</v>
      </c>
      <c r="AQ103" s="2">
        <v>0.18</v>
      </c>
      <c r="AS103" s="5">
        <f t="shared" si="21"/>
        <v>6069.5283749999999</v>
      </c>
      <c r="AT103" s="11">
        <f t="shared" si="26"/>
        <v>0.28341718177204978</v>
      </c>
      <c r="AU103" s="5">
        <f t="shared" si="27"/>
        <v>283.41718177204973</v>
      </c>
    </row>
    <row r="104" spans="1:47" x14ac:dyDescent="0.3">
      <c r="A104" s="1" t="s">
        <v>296</v>
      </c>
      <c r="B104" s="1" t="s">
        <v>288</v>
      </c>
      <c r="C104" s="1" t="s">
        <v>289</v>
      </c>
      <c r="D104" s="1" t="s">
        <v>115</v>
      </c>
      <c r="E104" s="1" t="s">
        <v>65</v>
      </c>
      <c r="F104" s="1" t="s">
        <v>237</v>
      </c>
      <c r="G104" s="1" t="s">
        <v>67</v>
      </c>
      <c r="H104" s="1" t="s">
        <v>51</v>
      </c>
      <c r="I104" s="2">
        <v>25</v>
      </c>
      <c r="J104" s="2">
        <v>22.51</v>
      </c>
      <c r="K104" s="2">
        <f t="shared" si="19"/>
        <v>18.010000000000002</v>
      </c>
      <c r="L104" s="2">
        <f t="shared" si="20"/>
        <v>4.5100000000000007</v>
      </c>
      <c r="M104" s="3">
        <v>4.5100000000000007</v>
      </c>
      <c r="P104" s="6">
        <v>7.77</v>
      </c>
      <c r="Q104" s="5">
        <v>7619.4562499999993</v>
      </c>
      <c r="R104" s="7">
        <v>10.210000000000001</v>
      </c>
      <c r="S104" s="5">
        <v>6482.1049999999996</v>
      </c>
      <c r="Z104" s="9">
        <v>0.03</v>
      </c>
      <c r="AA104" s="5">
        <v>2.6302500000000002</v>
      </c>
      <c r="AL104" s="5" t="str">
        <f t="shared" si="23"/>
        <v/>
      </c>
      <c r="AN104" s="5" t="str">
        <f t="shared" si="24"/>
        <v/>
      </c>
      <c r="AP104" s="5" t="str">
        <f t="shared" si="25"/>
        <v/>
      </c>
      <c r="AS104" s="5">
        <f t="shared" si="21"/>
        <v>14104.191499999999</v>
      </c>
      <c r="AT104" s="11">
        <f t="shared" si="26"/>
        <v>0.65859651016184573</v>
      </c>
      <c r="AU104" s="5">
        <f t="shared" si="27"/>
        <v>658.5965101618458</v>
      </c>
    </row>
    <row r="105" spans="1:47" x14ac:dyDescent="0.3">
      <c r="A105" s="1" t="s">
        <v>297</v>
      </c>
      <c r="B105" s="1" t="s">
        <v>271</v>
      </c>
      <c r="C105" s="1" t="s">
        <v>272</v>
      </c>
      <c r="D105" s="1" t="s">
        <v>273</v>
      </c>
      <c r="E105" s="1" t="s">
        <v>65</v>
      </c>
      <c r="F105" s="1" t="s">
        <v>237</v>
      </c>
      <c r="G105" s="1" t="s">
        <v>67</v>
      </c>
      <c r="H105" s="1" t="s">
        <v>51</v>
      </c>
      <c r="I105" s="2">
        <v>15</v>
      </c>
      <c r="J105" s="2">
        <v>14.18</v>
      </c>
      <c r="K105" s="2">
        <f t="shared" si="19"/>
        <v>1.74</v>
      </c>
      <c r="L105" s="2">
        <f t="shared" si="20"/>
        <v>12.44</v>
      </c>
      <c r="M105" s="3">
        <v>12.44</v>
      </c>
      <c r="P105" s="6">
        <v>0.01</v>
      </c>
      <c r="Q105" s="5">
        <v>9.8062500000000004</v>
      </c>
      <c r="R105" s="7">
        <v>1.73</v>
      </c>
      <c r="S105" s="5">
        <v>1141.2362499999999</v>
      </c>
      <c r="AL105" s="5" t="str">
        <f t="shared" si="23"/>
        <v/>
      </c>
      <c r="AN105" s="5" t="str">
        <f t="shared" si="24"/>
        <v/>
      </c>
      <c r="AP105" s="5" t="str">
        <f t="shared" si="25"/>
        <v/>
      </c>
      <c r="AS105" s="5">
        <f t="shared" si="21"/>
        <v>1151.0425</v>
      </c>
      <c r="AT105" s="11">
        <f t="shared" si="26"/>
        <v>5.3748034656787416E-2</v>
      </c>
      <c r="AU105" s="5">
        <f t="shared" si="27"/>
        <v>53.748034656787411</v>
      </c>
    </row>
    <row r="106" spans="1:47" x14ac:dyDescent="0.3">
      <c r="A106" s="1" t="s">
        <v>298</v>
      </c>
      <c r="B106" s="1" t="s">
        <v>299</v>
      </c>
      <c r="C106" s="1" t="s">
        <v>300</v>
      </c>
      <c r="D106" s="1" t="s">
        <v>115</v>
      </c>
      <c r="E106" s="1" t="s">
        <v>79</v>
      </c>
      <c r="F106" s="1" t="s">
        <v>301</v>
      </c>
      <c r="G106" s="1" t="s">
        <v>67</v>
      </c>
      <c r="H106" s="1" t="s">
        <v>51</v>
      </c>
      <c r="I106" s="2">
        <v>15</v>
      </c>
      <c r="J106" s="2">
        <v>15</v>
      </c>
      <c r="K106" s="2">
        <f t="shared" si="19"/>
        <v>5.91</v>
      </c>
      <c r="L106" s="2">
        <f t="shared" si="20"/>
        <v>9.1</v>
      </c>
      <c r="M106" s="3">
        <v>8.59</v>
      </c>
      <c r="P106" s="6">
        <v>2.1</v>
      </c>
      <c r="Q106" s="5">
        <v>1647.45</v>
      </c>
      <c r="R106" s="7">
        <v>3.38</v>
      </c>
      <c r="S106" s="5">
        <v>1975.61</v>
      </c>
      <c r="T106" s="8">
        <v>0.16</v>
      </c>
      <c r="U106" s="5">
        <v>28.056000000000001</v>
      </c>
      <c r="AB106" s="10">
        <v>0.27</v>
      </c>
      <c r="AC106" s="5">
        <v>17.535</v>
      </c>
      <c r="AL106" s="5" t="str">
        <f t="shared" si="23"/>
        <v/>
      </c>
      <c r="AN106" s="5" t="str">
        <f t="shared" si="24"/>
        <v/>
      </c>
      <c r="AO106" s="2">
        <v>0.2</v>
      </c>
      <c r="AP106" s="5">
        <f t="shared" si="25"/>
        <v>0.2</v>
      </c>
      <c r="AQ106" s="2">
        <v>0.31</v>
      </c>
      <c r="AS106" s="5">
        <f t="shared" si="21"/>
        <v>3668.6509999999998</v>
      </c>
      <c r="AT106" s="11">
        <f t="shared" si="26"/>
        <v>0.17130799348560785</v>
      </c>
      <c r="AU106" s="5">
        <f t="shared" si="27"/>
        <v>171.30799348560785</v>
      </c>
    </row>
    <row r="107" spans="1:47" x14ac:dyDescent="0.3">
      <c r="A107" s="1" t="s">
        <v>302</v>
      </c>
      <c r="B107" s="1" t="s">
        <v>303</v>
      </c>
      <c r="C107" s="1" t="s">
        <v>304</v>
      </c>
      <c r="D107" s="1" t="s">
        <v>88</v>
      </c>
      <c r="E107" s="1" t="s">
        <v>79</v>
      </c>
      <c r="F107" s="1" t="s">
        <v>301</v>
      </c>
      <c r="G107" s="1" t="s">
        <v>67</v>
      </c>
      <c r="H107" s="1" t="s">
        <v>51</v>
      </c>
      <c r="I107" s="2">
        <v>25</v>
      </c>
      <c r="J107" s="2">
        <v>23.66</v>
      </c>
      <c r="K107" s="2">
        <f t="shared" si="19"/>
        <v>6.2899999999999991</v>
      </c>
      <c r="L107" s="2">
        <f t="shared" si="20"/>
        <v>17.37</v>
      </c>
      <c r="M107" s="3">
        <v>16.89</v>
      </c>
      <c r="P107" s="6">
        <v>3.17</v>
      </c>
      <c r="Q107" s="5">
        <v>2486.8649999999998</v>
      </c>
      <c r="R107" s="7">
        <v>3.02</v>
      </c>
      <c r="S107" s="5">
        <v>1765.19</v>
      </c>
      <c r="AB107" s="10">
        <v>0.1</v>
      </c>
      <c r="AC107" s="5">
        <v>8.1412499999999994</v>
      </c>
      <c r="AL107" s="5" t="str">
        <f t="shared" si="23"/>
        <v/>
      </c>
      <c r="AN107" s="5" t="str">
        <f t="shared" si="24"/>
        <v/>
      </c>
      <c r="AO107" s="2">
        <v>0.19</v>
      </c>
      <c r="AP107" s="5">
        <f t="shared" si="25"/>
        <v>0.19</v>
      </c>
      <c r="AQ107" s="2">
        <v>0.28999999999999998</v>
      </c>
      <c r="AS107" s="5">
        <f t="shared" si="21"/>
        <v>4260.19625</v>
      </c>
      <c r="AT107" s="11">
        <f t="shared" si="26"/>
        <v>0.19893025295739797</v>
      </c>
      <c r="AU107" s="5">
        <f t="shared" si="27"/>
        <v>198.93025295739798</v>
      </c>
    </row>
    <row r="108" spans="1:47" x14ac:dyDescent="0.3">
      <c r="A108" s="1" t="s">
        <v>305</v>
      </c>
      <c r="B108" s="1" t="s">
        <v>113</v>
      </c>
      <c r="C108" s="1" t="s">
        <v>114</v>
      </c>
      <c r="D108" s="1" t="s">
        <v>115</v>
      </c>
      <c r="E108" s="1" t="s">
        <v>93</v>
      </c>
      <c r="F108" s="1" t="s">
        <v>301</v>
      </c>
      <c r="G108" s="1" t="s">
        <v>67</v>
      </c>
      <c r="H108" s="1" t="s">
        <v>51</v>
      </c>
      <c r="I108" s="2">
        <v>80</v>
      </c>
      <c r="J108" s="2">
        <v>38.86</v>
      </c>
      <c r="K108" s="2">
        <f t="shared" si="19"/>
        <v>36.97</v>
      </c>
      <c r="L108" s="2">
        <f t="shared" si="20"/>
        <v>1.88</v>
      </c>
      <c r="M108" s="3">
        <v>1.88</v>
      </c>
      <c r="P108" s="6">
        <v>1.21</v>
      </c>
      <c r="Q108" s="5">
        <v>949.245</v>
      </c>
      <c r="R108" s="7">
        <v>33.15</v>
      </c>
      <c r="S108" s="5">
        <v>36420.195</v>
      </c>
      <c r="T108" s="8">
        <v>2.3199999999999998</v>
      </c>
      <c r="U108" s="5">
        <v>799.59600000000012</v>
      </c>
      <c r="Z108" s="9">
        <v>0.13</v>
      </c>
      <c r="AA108" s="5">
        <v>18.2364</v>
      </c>
      <c r="AB108" s="10">
        <v>0.16</v>
      </c>
      <c r="AC108" s="5">
        <v>11.89875</v>
      </c>
      <c r="AL108" s="5" t="str">
        <f t="shared" si="23"/>
        <v/>
      </c>
      <c r="AN108" s="5" t="str">
        <f t="shared" si="24"/>
        <v/>
      </c>
      <c r="AP108" s="5" t="str">
        <f t="shared" si="25"/>
        <v/>
      </c>
      <c r="AS108" s="5">
        <f t="shared" si="21"/>
        <v>38199.171150000002</v>
      </c>
      <c r="AT108" s="11">
        <f t="shared" si="26"/>
        <v>1.7837137853995433</v>
      </c>
      <c r="AU108" s="5">
        <f t="shared" si="27"/>
        <v>1783.7137853995432</v>
      </c>
    </row>
    <row r="109" spans="1:47" x14ac:dyDescent="0.3">
      <c r="A109" s="1" t="s">
        <v>305</v>
      </c>
      <c r="B109" s="1" t="s">
        <v>113</v>
      </c>
      <c r="C109" s="1" t="s">
        <v>114</v>
      </c>
      <c r="D109" s="1" t="s">
        <v>115</v>
      </c>
      <c r="E109" s="1" t="s">
        <v>49</v>
      </c>
      <c r="F109" s="1" t="s">
        <v>301</v>
      </c>
      <c r="G109" s="1" t="s">
        <v>67</v>
      </c>
      <c r="H109" s="1" t="s">
        <v>51</v>
      </c>
      <c r="I109" s="2">
        <v>80</v>
      </c>
      <c r="J109" s="2">
        <v>37.630000000000003</v>
      </c>
      <c r="K109" s="2">
        <f t="shared" si="19"/>
        <v>34.629999999999995</v>
      </c>
      <c r="L109" s="2">
        <f t="shared" si="20"/>
        <v>2.99</v>
      </c>
      <c r="M109" s="3">
        <v>2.99</v>
      </c>
      <c r="N109" s="4">
        <v>0.12</v>
      </c>
      <c r="O109" s="5">
        <v>197.56</v>
      </c>
      <c r="P109" s="6">
        <v>5.44</v>
      </c>
      <c r="Q109" s="5">
        <v>7005.585</v>
      </c>
      <c r="R109" s="7">
        <v>24.59</v>
      </c>
      <c r="S109" s="5">
        <v>27150.025000000001</v>
      </c>
      <c r="T109" s="8">
        <v>4.4800000000000004</v>
      </c>
      <c r="U109" s="5">
        <v>1522.038</v>
      </c>
      <c r="AL109" s="5" t="str">
        <f t="shared" si="23"/>
        <v/>
      </c>
      <c r="AN109" s="5" t="str">
        <f t="shared" si="24"/>
        <v/>
      </c>
      <c r="AP109" s="5" t="str">
        <f t="shared" si="25"/>
        <v/>
      </c>
      <c r="AS109" s="5">
        <f t="shared" si="21"/>
        <v>35875.207999999999</v>
      </c>
      <c r="AT109" s="11">
        <f t="shared" si="26"/>
        <v>1.6751961138736899</v>
      </c>
      <c r="AU109" s="5">
        <f t="shared" si="27"/>
        <v>1675.1961138736899</v>
      </c>
    </row>
    <row r="110" spans="1:47" x14ac:dyDescent="0.3">
      <c r="A110" s="1" t="s">
        <v>306</v>
      </c>
      <c r="B110" s="1" t="s">
        <v>235</v>
      </c>
      <c r="C110" s="1" t="s">
        <v>236</v>
      </c>
      <c r="D110" s="1" t="s">
        <v>115</v>
      </c>
      <c r="E110" s="1" t="s">
        <v>89</v>
      </c>
      <c r="F110" s="1" t="s">
        <v>301</v>
      </c>
      <c r="G110" s="1" t="s">
        <v>67</v>
      </c>
      <c r="H110" s="1" t="s">
        <v>51</v>
      </c>
      <c r="I110" s="2">
        <v>44.53</v>
      </c>
      <c r="J110" s="2">
        <v>4.82</v>
      </c>
      <c r="K110" s="2">
        <f t="shared" si="19"/>
        <v>1.76</v>
      </c>
      <c r="L110" s="2">
        <f t="shared" si="20"/>
        <v>3.07</v>
      </c>
      <c r="M110" s="3">
        <v>2.94</v>
      </c>
      <c r="P110" s="6">
        <v>0.91</v>
      </c>
      <c r="Q110" s="5">
        <v>892.36874999999998</v>
      </c>
      <c r="R110" s="7">
        <v>0.85</v>
      </c>
      <c r="S110" s="5">
        <v>621.03125</v>
      </c>
      <c r="AL110" s="5" t="str">
        <f t="shared" si="23"/>
        <v/>
      </c>
      <c r="AN110" s="5" t="str">
        <f t="shared" si="24"/>
        <v/>
      </c>
      <c r="AO110" s="2">
        <v>0.05</v>
      </c>
      <c r="AP110" s="5">
        <f t="shared" si="25"/>
        <v>0.05</v>
      </c>
      <c r="AQ110" s="2">
        <v>0.08</v>
      </c>
      <c r="AS110" s="5">
        <f t="shared" si="21"/>
        <v>1513.4</v>
      </c>
      <c r="AT110" s="11">
        <f t="shared" si="26"/>
        <v>7.0668351211690336E-2</v>
      </c>
      <c r="AU110" s="5">
        <f t="shared" si="27"/>
        <v>70.668351211690336</v>
      </c>
    </row>
    <row r="111" spans="1:47" x14ac:dyDescent="0.3">
      <c r="A111" s="1" t="s">
        <v>306</v>
      </c>
      <c r="B111" s="1" t="s">
        <v>235</v>
      </c>
      <c r="C111" s="1" t="s">
        <v>236</v>
      </c>
      <c r="D111" s="1" t="s">
        <v>115</v>
      </c>
      <c r="E111" s="1" t="s">
        <v>56</v>
      </c>
      <c r="F111" s="1" t="s">
        <v>301</v>
      </c>
      <c r="G111" s="1" t="s">
        <v>67</v>
      </c>
      <c r="H111" s="1" t="s">
        <v>51</v>
      </c>
      <c r="I111" s="2">
        <v>44.53</v>
      </c>
      <c r="J111" s="2">
        <v>35.65</v>
      </c>
      <c r="K111" s="2">
        <f t="shared" si="19"/>
        <v>21.11</v>
      </c>
      <c r="L111" s="2">
        <f t="shared" si="20"/>
        <v>14.53</v>
      </c>
      <c r="M111" s="3">
        <v>14.23</v>
      </c>
      <c r="P111" s="6">
        <v>1.39</v>
      </c>
      <c r="Q111" s="5">
        <v>1363.0687499999999</v>
      </c>
      <c r="R111" s="7">
        <v>19.7</v>
      </c>
      <c r="S111" s="5">
        <v>14393.3125</v>
      </c>
      <c r="T111" s="8">
        <v>0.02</v>
      </c>
      <c r="U111" s="5">
        <v>4.38375</v>
      </c>
      <c r="AL111" s="5" t="str">
        <f t="shared" si="23"/>
        <v/>
      </c>
      <c r="AN111" s="5" t="str">
        <f t="shared" si="24"/>
        <v/>
      </c>
      <c r="AO111" s="2">
        <v>0.12</v>
      </c>
      <c r="AP111" s="5">
        <f t="shared" si="25"/>
        <v>0.12</v>
      </c>
      <c r="AQ111" s="2">
        <v>0.18</v>
      </c>
      <c r="AS111" s="5">
        <f t="shared" si="21"/>
        <v>15760.765000000001</v>
      </c>
      <c r="AT111" s="11">
        <f t="shared" si="26"/>
        <v>0.73595036103139733</v>
      </c>
      <c r="AU111" s="5">
        <f t="shared" si="27"/>
        <v>735.95036103139728</v>
      </c>
    </row>
    <row r="112" spans="1:47" x14ac:dyDescent="0.3">
      <c r="A112" s="1" t="s">
        <v>307</v>
      </c>
      <c r="B112" s="1" t="s">
        <v>308</v>
      </c>
      <c r="C112" s="1" t="s">
        <v>309</v>
      </c>
      <c r="D112" s="1" t="s">
        <v>115</v>
      </c>
      <c r="E112" s="1" t="s">
        <v>56</v>
      </c>
      <c r="F112" s="1" t="s">
        <v>301</v>
      </c>
      <c r="G112" s="1" t="s">
        <v>67</v>
      </c>
      <c r="H112" s="1" t="s">
        <v>51</v>
      </c>
      <c r="I112" s="2">
        <v>2.5</v>
      </c>
      <c r="J112" s="2">
        <v>2.1800000000000002</v>
      </c>
      <c r="K112" s="2">
        <f t="shared" si="19"/>
        <v>1.95</v>
      </c>
      <c r="L112" s="2">
        <f t="shared" si="20"/>
        <v>0.23</v>
      </c>
      <c r="M112" s="3">
        <v>0.23</v>
      </c>
      <c r="R112" s="7">
        <v>0.03</v>
      </c>
      <c r="S112" s="5">
        <v>21.918749999999999</v>
      </c>
      <c r="Z112" s="9">
        <v>1.66</v>
      </c>
      <c r="AA112" s="5">
        <v>145.54050000000001</v>
      </c>
      <c r="AB112" s="10">
        <v>0.26</v>
      </c>
      <c r="AC112" s="5">
        <v>20.353124999999999</v>
      </c>
      <c r="AL112" s="5" t="str">
        <f t="shared" si="23"/>
        <v/>
      </c>
      <c r="AN112" s="5" t="str">
        <f t="shared" si="24"/>
        <v/>
      </c>
      <c r="AP112" s="5" t="str">
        <f t="shared" si="25"/>
        <v/>
      </c>
      <c r="AS112" s="5">
        <f t="shared" si="21"/>
        <v>187.812375</v>
      </c>
      <c r="AT112" s="11">
        <f t="shared" si="26"/>
        <v>8.7699160026441705E-3</v>
      </c>
      <c r="AU112" s="5">
        <f t="shared" si="27"/>
        <v>8.7699160026441696</v>
      </c>
    </row>
    <row r="113" spans="1:47" x14ac:dyDescent="0.3">
      <c r="A113" s="1" t="s">
        <v>310</v>
      </c>
      <c r="B113" s="1" t="s">
        <v>311</v>
      </c>
      <c r="C113" s="1" t="s">
        <v>191</v>
      </c>
      <c r="D113" s="1" t="s">
        <v>115</v>
      </c>
      <c r="E113" s="1" t="s">
        <v>75</v>
      </c>
      <c r="F113" s="1" t="s">
        <v>301</v>
      </c>
      <c r="G113" s="1" t="s">
        <v>67</v>
      </c>
      <c r="H113" s="1" t="s">
        <v>51</v>
      </c>
      <c r="I113" s="2">
        <v>20</v>
      </c>
      <c r="J113" s="2">
        <v>20.05</v>
      </c>
      <c r="K113" s="2">
        <f t="shared" si="19"/>
        <v>0</v>
      </c>
      <c r="L113" s="2">
        <f t="shared" si="20"/>
        <v>19.999999999999996</v>
      </c>
      <c r="M113" s="3">
        <v>19.489999999999998</v>
      </c>
      <c r="AL113" s="5" t="str">
        <f t="shared" si="23"/>
        <v/>
      </c>
      <c r="AN113" s="5" t="str">
        <f t="shared" si="24"/>
        <v/>
      </c>
      <c r="AO113" s="2">
        <v>0.18</v>
      </c>
      <c r="AP113" s="5">
        <f t="shared" si="25"/>
        <v>0.18</v>
      </c>
      <c r="AQ113" s="2">
        <v>0.33</v>
      </c>
      <c r="AS113" s="5">
        <f t="shared" si="21"/>
        <v>0</v>
      </c>
      <c r="AT113" s="11">
        <f t="shared" si="26"/>
        <v>0</v>
      </c>
      <c r="AU113" s="5">
        <f t="shared" si="27"/>
        <v>0</v>
      </c>
    </row>
    <row r="114" spans="1:47" x14ac:dyDescent="0.3">
      <c r="A114" s="1" t="s">
        <v>312</v>
      </c>
      <c r="B114" s="1" t="s">
        <v>313</v>
      </c>
      <c r="C114" s="1" t="s">
        <v>314</v>
      </c>
      <c r="D114" s="1" t="s">
        <v>115</v>
      </c>
      <c r="E114" s="1" t="s">
        <v>89</v>
      </c>
      <c r="F114" s="1" t="s">
        <v>301</v>
      </c>
      <c r="G114" s="1" t="s">
        <v>67</v>
      </c>
      <c r="H114" s="1" t="s">
        <v>51</v>
      </c>
      <c r="I114" s="2">
        <v>5</v>
      </c>
      <c r="J114" s="2">
        <v>5</v>
      </c>
      <c r="K114" s="2">
        <f t="shared" si="19"/>
        <v>2.0100000000000002</v>
      </c>
      <c r="L114" s="2">
        <f t="shared" si="20"/>
        <v>2.9899999999999998</v>
      </c>
      <c r="M114" s="3">
        <v>2.94</v>
      </c>
      <c r="P114" s="6">
        <v>0.01</v>
      </c>
      <c r="Q114" s="5">
        <v>9.8062500000000004</v>
      </c>
      <c r="Z114" s="9">
        <v>0.94000000000000006</v>
      </c>
      <c r="AA114" s="5">
        <v>82.414500000000004</v>
      </c>
      <c r="AB114" s="10">
        <v>1.06</v>
      </c>
      <c r="AC114" s="5">
        <v>82.978125000000006</v>
      </c>
      <c r="AL114" s="5" t="str">
        <f t="shared" si="23"/>
        <v/>
      </c>
      <c r="AN114" s="5" t="str">
        <f t="shared" si="24"/>
        <v/>
      </c>
      <c r="AO114" s="2">
        <v>0.02</v>
      </c>
      <c r="AP114" s="5">
        <f t="shared" si="25"/>
        <v>0.02</v>
      </c>
      <c r="AQ114" s="2">
        <v>0.03</v>
      </c>
      <c r="AS114" s="5">
        <f t="shared" si="21"/>
        <v>175.19887500000002</v>
      </c>
      <c r="AT114" s="11">
        <f t="shared" si="26"/>
        <v>8.1809274682126554E-3</v>
      </c>
      <c r="AU114" s="5">
        <f t="shared" si="27"/>
        <v>8.1809274682126567</v>
      </c>
    </row>
    <row r="115" spans="1:47" x14ac:dyDescent="0.3">
      <c r="A115" s="1" t="s">
        <v>315</v>
      </c>
      <c r="B115" s="1" t="s">
        <v>235</v>
      </c>
      <c r="C115" s="1" t="s">
        <v>236</v>
      </c>
      <c r="D115" s="1" t="s">
        <v>115</v>
      </c>
      <c r="E115" s="1" t="s">
        <v>89</v>
      </c>
      <c r="F115" s="1" t="s">
        <v>301</v>
      </c>
      <c r="G115" s="1" t="s">
        <v>67</v>
      </c>
      <c r="H115" s="1" t="s">
        <v>51</v>
      </c>
      <c r="I115" s="2">
        <v>47.97</v>
      </c>
      <c r="J115" s="2">
        <v>28.72</v>
      </c>
      <c r="K115" s="2">
        <f t="shared" si="19"/>
        <v>14.44</v>
      </c>
      <c r="L115" s="2">
        <f t="shared" si="20"/>
        <v>13.040000000000001</v>
      </c>
      <c r="M115" s="3">
        <v>11.89</v>
      </c>
      <c r="N115" s="4">
        <v>1.69</v>
      </c>
      <c r="O115" s="5">
        <v>1897.0250000000001</v>
      </c>
      <c r="P115" s="6">
        <v>10.75</v>
      </c>
      <c r="Q115" s="5">
        <v>10012.18</v>
      </c>
      <c r="R115" s="7">
        <v>1.97</v>
      </c>
      <c r="S115" s="5">
        <v>1439.33125</v>
      </c>
      <c r="Z115" s="9">
        <v>0.03</v>
      </c>
      <c r="AA115" s="5">
        <v>2.6302500000000002</v>
      </c>
      <c r="AL115" s="5" t="str">
        <f t="shared" si="23"/>
        <v/>
      </c>
      <c r="AN115" s="5" t="str">
        <f t="shared" si="24"/>
        <v/>
      </c>
      <c r="AO115" s="2">
        <v>0.46</v>
      </c>
      <c r="AP115" s="5">
        <f t="shared" si="25"/>
        <v>0.46</v>
      </c>
      <c r="AQ115" s="2">
        <v>0.69</v>
      </c>
      <c r="AS115" s="5">
        <f t="shared" si="21"/>
        <v>13351.166499999999</v>
      </c>
      <c r="AT115" s="11">
        <f t="shared" si="26"/>
        <v>0.62343393901662103</v>
      </c>
      <c r="AU115" s="5">
        <f t="shared" si="27"/>
        <v>623.43393901662103</v>
      </c>
    </row>
    <row r="116" spans="1:47" x14ac:dyDescent="0.3">
      <c r="A116" s="1" t="s">
        <v>315</v>
      </c>
      <c r="B116" s="1" t="s">
        <v>235</v>
      </c>
      <c r="C116" s="1" t="s">
        <v>236</v>
      </c>
      <c r="D116" s="1" t="s">
        <v>115</v>
      </c>
      <c r="E116" s="1" t="s">
        <v>75</v>
      </c>
      <c r="F116" s="1" t="s">
        <v>301</v>
      </c>
      <c r="G116" s="1" t="s">
        <v>67</v>
      </c>
      <c r="H116" s="1" t="s">
        <v>51</v>
      </c>
      <c r="I116" s="2">
        <v>47.97</v>
      </c>
      <c r="J116" s="2">
        <v>20.53</v>
      </c>
      <c r="K116" s="2">
        <f t="shared" si="19"/>
        <v>9.8600000000000012</v>
      </c>
      <c r="L116" s="2">
        <f t="shared" si="20"/>
        <v>10.650000000000002</v>
      </c>
      <c r="M116" s="3">
        <v>10.050000000000001</v>
      </c>
      <c r="P116" s="6">
        <v>5.45</v>
      </c>
      <c r="Q116" s="5">
        <v>7945.0237499999994</v>
      </c>
      <c r="R116" s="7">
        <v>4.2</v>
      </c>
      <c r="S116" s="5">
        <v>3954.1424999999999</v>
      </c>
      <c r="T116" s="8">
        <v>0.21</v>
      </c>
      <c r="U116" s="5">
        <v>47.344499999999996</v>
      </c>
      <c r="AL116" s="5" t="str">
        <f t="shared" si="23"/>
        <v/>
      </c>
      <c r="AN116" s="5" t="str">
        <f t="shared" si="24"/>
        <v/>
      </c>
      <c r="AO116" s="2">
        <v>0.23</v>
      </c>
      <c r="AP116" s="5">
        <f t="shared" si="25"/>
        <v>0.23</v>
      </c>
      <c r="AQ116" s="2">
        <v>0.37000000000000011</v>
      </c>
      <c r="AS116" s="5">
        <f t="shared" si="21"/>
        <v>11946.510749999998</v>
      </c>
      <c r="AT116" s="11">
        <f t="shared" si="26"/>
        <v>0.55784341048978059</v>
      </c>
      <c r="AU116" s="5">
        <f t="shared" si="27"/>
        <v>557.84341048978058</v>
      </c>
    </row>
    <row r="117" spans="1:47" x14ac:dyDescent="0.3">
      <c r="A117" s="1" t="s">
        <v>316</v>
      </c>
      <c r="B117" s="1" t="s">
        <v>317</v>
      </c>
      <c r="C117" s="1" t="s">
        <v>318</v>
      </c>
      <c r="D117" s="1" t="s">
        <v>115</v>
      </c>
      <c r="E117" s="1" t="s">
        <v>68</v>
      </c>
      <c r="F117" s="1" t="s">
        <v>301</v>
      </c>
      <c r="G117" s="1" t="s">
        <v>67</v>
      </c>
      <c r="H117" s="1" t="s">
        <v>51</v>
      </c>
      <c r="I117" s="2">
        <v>70</v>
      </c>
      <c r="J117" s="2">
        <v>39.979999999999997</v>
      </c>
      <c r="K117" s="2">
        <f t="shared" si="19"/>
        <v>2.75</v>
      </c>
      <c r="L117" s="2">
        <f t="shared" si="20"/>
        <v>36.609999999999992</v>
      </c>
      <c r="M117" s="3">
        <v>35.229999999999997</v>
      </c>
      <c r="P117" s="6">
        <v>2.75</v>
      </c>
      <c r="Q117" s="5">
        <v>4180.32</v>
      </c>
      <c r="AL117" s="5" t="str">
        <f t="shared" si="23"/>
        <v/>
      </c>
      <c r="AN117" s="5" t="str">
        <f t="shared" si="24"/>
        <v/>
      </c>
      <c r="AO117" s="2">
        <v>0.55000000000000004</v>
      </c>
      <c r="AP117" s="5">
        <f t="shared" si="25"/>
        <v>0.55000000000000004</v>
      </c>
      <c r="AQ117" s="2">
        <v>0.83</v>
      </c>
      <c r="AS117" s="5">
        <f t="shared" si="21"/>
        <v>4180.32</v>
      </c>
      <c r="AT117" s="11">
        <f t="shared" si="26"/>
        <v>0.19520042416892647</v>
      </c>
      <c r="AU117" s="5">
        <f t="shared" si="27"/>
        <v>195.20042416892647</v>
      </c>
    </row>
    <row r="118" spans="1:47" x14ac:dyDescent="0.3">
      <c r="A118" s="1" t="s">
        <v>316</v>
      </c>
      <c r="B118" s="1" t="s">
        <v>317</v>
      </c>
      <c r="C118" s="1" t="s">
        <v>318</v>
      </c>
      <c r="D118" s="1" t="s">
        <v>115</v>
      </c>
      <c r="E118" s="1" t="s">
        <v>58</v>
      </c>
      <c r="F118" s="1" t="s">
        <v>301</v>
      </c>
      <c r="G118" s="1" t="s">
        <v>67</v>
      </c>
      <c r="H118" s="1" t="s">
        <v>51</v>
      </c>
      <c r="I118" s="2">
        <v>70</v>
      </c>
      <c r="J118" s="2">
        <v>30.64</v>
      </c>
      <c r="K118" s="2">
        <f t="shared" si="19"/>
        <v>15.329999999999998</v>
      </c>
      <c r="L118" s="2">
        <f t="shared" si="20"/>
        <v>15.31</v>
      </c>
      <c r="M118" s="3">
        <v>14.73</v>
      </c>
      <c r="P118" s="6">
        <v>12.28</v>
      </c>
      <c r="Q118" s="5">
        <v>18790.736250000002</v>
      </c>
      <c r="R118" s="7">
        <v>0.42</v>
      </c>
      <c r="S118" s="5">
        <v>407.68875000000003</v>
      </c>
      <c r="Z118" s="9">
        <v>1.54</v>
      </c>
      <c r="AA118" s="5">
        <v>216.03120000000001</v>
      </c>
      <c r="AB118" s="10">
        <v>1.0900000000000001</v>
      </c>
      <c r="AC118" s="5">
        <v>136.52250000000001</v>
      </c>
      <c r="AL118" s="5" t="str">
        <f t="shared" si="23"/>
        <v/>
      </c>
      <c r="AN118" s="5" t="str">
        <f t="shared" si="24"/>
        <v/>
      </c>
      <c r="AO118" s="2">
        <v>0.23</v>
      </c>
      <c r="AP118" s="5">
        <f t="shared" si="25"/>
        <v>0.23</v>
      </c>
      <c r="AQ118" s="2">
        <v>0.35</v>
      </c>
      <c r="AS118" s="5">
        <f t="shared" si="21"/>
        <v>19550.978700000003</v>
      </c>
      <c r="AT118" s="11">
        <f t="shared" si="26"/>
        <v>0.91293473589525376</v>
      </c>
      <c r="AU118" s="5">
        <f t="shared" si="27"/>
        <v>912.93473589525377</v>
      </c>
    </row>
    <row r="119" spans="1:47" x14ac:dyDescent="0.3">
      <c r="A119" s="1" t="s">
        <v>319</v>
      </c>
      <c r="B119" s="1" t="s">
        <v>320</v>
      </c>
      <c r="C119" s="1" t="s">
        <v>321</v>
      </c>
      <c r="D119" s="1" t="s">
        <v>115</v>
      </c>
      <c r="E119" s="1" t="s">
        <v>58</v>
      </c>
      <c r="F119" s="1" t="s">
        <v>301</v>
      </c>
      <c r="G119" s="1" t="s">
        <v>67</v>
      </c>
      <c r="H119" s="1" t="s">
        <v>51</v>
      </c>
      <c r="I119" s="2">
        <v>10</v>
      </c>
      <c r="J119" s="2">
        <v>9.68</v>
      </c>
      <c r="K119" s="2">
        <f t="shared" si="19"/>
        <v>8.1999999999999993</v>
      </c>
      <c r="L119" s="2">
        <f t="shared" si="20"/>
        <v>1.48</v>
      </c>
      <c r="M119" s="3">
        <v>1.48</v>
      </c>
      <c r="P119" s="6">
        <v>2.37</v>
      </c>
      <c r="Q119" s="5">
        <v>3271.3649999999998</v>
      </c>
      <c r="R119" s="7">
        <v>2.88</v>
      </c>
      <c r="S119" s="5">
        <v>2148.0374999999999</v>
      </c>
      <c r="Z119" s="9">
        <v>1.43</v>
      </c>
      <c r="AA119" s="5">
        <v>153.2559</v>
      </c>
      <c r="AB119" s="10">
        <v>1.52</v>
      </c>
      <c r="AC119" s="5">
        <v>129.32062500000001</v>
      </c>
      <c r="AL119" s="5" t="str">
        <f t="shared" si="23"/>
        <v/>
      </c>
      <c r="AN119" s="5" t="str">
        <f t="shared" si="24"/>
        <v/>
      </c>
      <c r="AP119" s="5" t="str">
        <f t="shared" si="25"/>
        <v/>
      </c>
      <c r="AS119" s="5">
        <f t="shared" si="21"/>
        <v>5701.9790250000005</v>
      </c>
      <c r="AT119" s="11">
        <f t="shared" si="26"/>
        <v>0.26625443130724963</v>
      </c>
      <c r="AU119" s="5">
        <f t="shared" si="27"/>
        <v>266.2544313072496</v>
      </c>
    </row>
    <row r="120" spans="1:47" x14ac:dyDescent="0.3">
      <c r="A120" s="1" t="s">
        <v>322</v>
      </c>
      <c r="B120" s="1" t="s">
        <v>323</v>
      </c>
      <c r="C120" s="1" t="s">
        <v>324</v>
      </c>
      <c r="D120" s="1" t="s">
        <v>115</v>
      </c>
      <c r="E120" s="1" t="s">
        <v>167</v>
      </c>
      <c r="F120" s="1" t="s">
        <v>301</v>
      </c>
      <c r="G120" s="1" t="s">
        <v>67</v>
      </c>
      <c r="H120" s="1" t="s">
        <v>51</v>
      </c>
      <c r="I120" s="2">
        <v>17.579999999999998</v>
      </c>
      <c r="J120" s="2">
        <v>16.7</v>
      </c>
      <c r="K120" s="2">
        <f t="shared" si="19"/>
        <v>9.41</v>
      </c>
      <c r="L120" s="2">
        <f t="shared" si="20"/>
        <v>7.3000000000000007</v>
      </c>
      <c r="M120" s="3">
        <v>7.3000000000000007</v>
      </c>
      <c r="P120" s="6">
        <v>0.05</v>
      </c>
      <c r="Q120" s="5">
        <v>39.225000000000001</v>
      </c>
      <c r="R120" s="7">
        <v>0.31</v>
      </c>
      <c r="S120" s="5">
        <v>181.19499999999999</v>
      </c>
      <c r="T120" s="8">
        <v>0.08</v>
      </c>
      <c r="U120" s="5">
        <v>14.028</v>
      </c>
      <c r="Z120" s="9">
        <v>7.85</v>
      </c>
      <c r="AA120" s="5">
        <v>550.59899999999993</v>
      </c>
      <c r="AB120" s="10">
        <v>1.1200000000000001</v>
      </c>
      <c r="AC120" s="5">
        <v>70.14</v>
      </c>
      <c r="AL120" s="5" t="str">
        <f t="shared" si="23"/>
        <v/>
      </c>
      <c r="AN120" s="5" t="str">
        <f t="shared" si="24"/>
        <v/>
      </c>
      <c r="AP120" s="5" t="str">
        <f t="shared" si="25"/>
        <v/>
      </c>
      <c r="AS120" s="5">
        <f t="shared" si="21"/>
        <v>855.1869999999999</v>
      </c>
      <c r="AT120" s="11">
        <f t="shared" si="26"/>
        <v>3.9933035065198769E-2</v>
      </c>
      <c r="AU120" s="5">
        <f t="shared" si="27"/>
        <v>39.933035065198766</v>
      </c>
    </row>
    <row r="121" spans="1:47" x14ac:dyDescent="0.3">
      <c r="A121" s="1" t="s">
        <v>325</v>
      </c>
      <c r="B121" s="1" t="s">
        <v>113</v>
      </c>
      <c r="C121" s="1" t="s">
        <v>114</v>
      </c>
      <c r="D121" s="1" t="s">
        <v>115</v>
      </c>
      <c r="E121" s="1" t="s">
        <v>127</v>
      </c>
      <c r="F121" s="1" t="s">
        <v>301</v>
      </c>
      <c r="G121" s="1" t="s">
        <v>67</v>
      </c>
      <c r="H121" s="1" t="s">
        <v>51</v>
      </c>
      <c r="I121" s="2">
        <v>62.42</v>
      </c>
      <c r="J121" s="2">
        <v>40.450000000000003</v>
      </c>
      <c r="K121" s="2">
        <f t="shared" si="19"/>
        <v>17.34</v>
      </c>
      <c r="L121" s="2">
        <f t="shared" si="20"/>
        <v>22.639999999999997</v>
      </c>
      <c r="M121" s="3">
        <v>21.83</v>
      </c>
      <c r="P121" s="6">
        <v>5.84</v>
      </c>
      <c r="Q121" s="5">
        <v>7311.54</v>
      </c>
      <c r="R121" s="7">
        <v>9.870000000000001</v>
      </c>
      <c r="S121" s="5">
        <v>8422.6450000000004</v>
      </c>
      <c r="T121" s="8">
        <v>1.61</v>
      </c>
      <c r="U121" s="5">
        <v>289.32749999999999</v>
      </c>
      <c r="AB121" s="10">
        <v>0.02</v>
      </c>
      <c r="AC121" s="5">
        <v>1.2524999999999999</v>
      </c>
      <c r="AL121" s="5" t="str">
        <f t="shared" si="23"/>
        <v/>
      </c>
      <c r="AN121" s="5" t="str">
        <f t="shared" si="24"/>
        <v/>
      </c>
      <c r="AO121" s="2">
        <v>0.33</v>
      </c>
      <c r="AP121" s="5">
        <f t="shared" si="25"/>
        <v>0.33</v>
      </c>
      <c r="AQ121" s="2">
        <v>0.48</v>
      </c>
      <c r="AS121" s="5">
        <f t="shared" si="21"/>
        <v>16024.765000000001</v>
      </c>
      <c r="AT121" s="11">
        <f t="shared" si="26"/>
        <v>0.74827786514127326</v>
      </c>
      <c r="AU121" s="5">
        <f t="shared" si="27"/>
        <v>748.27786514127331</v>
      </c>
    </row>
    <row r="122" spans="1:47" x14ac:dyDescent="0.3">
      <c r="A122" s="1" t="s">
        <v>325</v>
      </c>
      <c r="B122" s="1" t="s">
        <v>113</v>
      </c>
      <c r="C122" s="1" t="s">
        <v>114</v>
      </c>
      <c r="D122" s="1" t="s">
        <v>115</v>
      </c>
      <c r="E122" s="1" t="s">
        <v>167</v>
      </c>
      <c r="F122" s="1" t="s">
        <v>301</v>
      </c>
      <c r="G122" s="1" t="s">
        <v>67</v>
      </c>
      <c r="H122" s="1" t="s">
        <v>51</v>
      </c>
      <c r="I122" s="2">
        <v>62.42</v>
      </c>
      <c r="J122" s="2">
        <v>21.79</v>
      </c>
      <c r="K122" s="2">
        <f t="shared" si="19"/>
        <v>16.05</v>
      </c>
      <c r="L122" s="2">
        <f t="shared" si="20"/>
        <v>5.74</v>
      </c>
      <c r="M122" s="3">
        <v>5.35</v>
      </c>
      <c r="P122" s="6">
        <v>0.94</v>
      </c>
      <c r="Q122" s="5">
        <v>737.43000000000006</v>
      </c>
      <c r="R122" s="7">
        <v>9.89</v>
      </c>
      <c r="S122" s="5">
        <v>5780.7049999999999</v>
      </c>
      <c r="T122" s="8">
        <v>5.16</v>
      </c>
      <c r="U122" s="5">
        <v>904.80600000000004</v>
      </c>
      <c r="Z122" s="9">
        <v>0.02</v>
      </c>
      <c r="AA122" s="5">
        <v>1.4028</v>
      </c>
      <c r="AB122" s="10">
        <v>0.04</v>
      </c>
      <c r="AC122" s="5">
        <v>2.5049999999999999</v>
      </c>
      <c r="AL122" s="5" t="str">
        <f t="shared" si="23"/>
        <v/>
      </c>
      <c r="AN122" s="5" t="str">
        <f t="shared" si="24"/>
        <v/>
      </c>
      <c r="AO122" s="2">
        <v>0.16</v>
      </c>
      <c r="AP122" s="5">
        <f t="shared" si="25"/>
        <v>0.16</v>
      </c>
      <c r="AQ122" s="2">
        <v>0.23</v>
      </c>
      <c r="AS122" s="5">
        <f t="shared" si="21"/>
        <v>7426.8488000000007</v>
      </c>
      <c r="AT122" s="11">
        <f t="shared" si="26"/>
        <v>0.34679738297510304</v>
      </c>
      <c r="AU122" s="5">
        <f t="shared" si="27"/>
        <v>346.79738297510306</v>
      </c>
    </row>
    <row r="123" spans="1:47" x14ac:dyDescent="0.3">
      <c r="A123" s="1" t="s">
        <v>326</v>
      </c>
      <c r="B123" s="1" t="s">
        <v>327</v>
      </c>
      <c r="C123" s="1" t="s">
        <v>328</v>
      </c>
      <c r="D123" s="1" t="s">
        <v>115</v>
      </c>
      <c r="E123" s="1" t="s">
        <v>164</v>
      </c>
      <c r="F123" s="1" t="s">
        <v>301</v>
      </c>
      <c r="G123" s="1" t="s">
        <v>67</v>
      </c>
      <c r="H123" s="1" t="s">
        <v>51</v>
      </c>
      <c r="I123" s="2">
        <v>30.41</v>
      </c>
      <c r="J123" s="2">
        <v>28.86</v>
      </c>
      <c r="K123" s="2">
        <f t="shared" si="19"/>
        <v>14.9</v>
      </c>
      <c r="L123" s="2">
        <f t="shared" si="20"/>
        <v>13.95</v>
      </c>
      <c r="M123" s="3">
        <v>13.95</v>
      </c>
      <c r="P123" s="6">
        <v>4.93</v>
      </c>
      <c r="Q123" s="5">
        <v>3867.585</v>
      </c>
      <c r="R123" s="7">
        <v>8.98</v>
      </c>
      <c r="S123" s="5">
        <v>5248.81</v>
      </c>
      <c r="Z123" s="9">
        <v>0.02</v>
      </c>
      <c r="AA123" s="5">
        <v>1.4028</v>
      </c>
      <c r="AB123" s="10">
        <v>0.97</v>
      </c>
      <c r="AC123" s="5">
        <v>60.746250000000003</v>
      </c>
      <c r="AL123" s="5" t="str">
        <f t="shared" si="23"/>
        <v/>
      </c>
      <c r="AN123" s="5" t="str">
        <f t="shared" si="24"/>
        <v/>
      </c>
      <c r="AP123" s="5" t="str">
        <f t="shared" si="25"/>
        <v/>
      </c>
      <c r="AS123" s="5">
        <f t="shared" si="21"/>
        <v>9178.5440500000004</v>
      </c>
      <c r="AT123" s="11">
        <f t="shared" si="26"/>
        <v>0.42859295264792557</v>
      </c>
      <c r="AU123" s="5">
        <f t="shared" si="27"/>
        <v>428.59295264792559</v>
      </c>
    </row>
    <row r="124" spans="1:47" x14ac:dyDescent="0.3">
      <c r="A124" s="1" t="s">
        <v>329</v>
      </c>
      <c r="B124" s="1" t="s">
        <v>330</v>
      </c>
      <c r="C124" s="1" t="s">
        <v>324</v>
      </c>
      <c r="D124" s="1" t="s">
        <v>115</v>
      </c>
      <c r="E124" s="1" t="s">
        <v>164</v>
      </c>
      <c r="F124" s="1" t="s">
        <v>301</v>
      </c>
      <c r="G124" s="1" t="s">
        <v>67</v>
      </c>
      <c r="H124" s="1" t="s">
        <v>51</v>
      </c>
      <c r="I124" s="2">
        <v>9.9700000000000006</v>
      </c>
      <c r="J124" s="2">
        <v>9.4700000000000006</v>
      </c>
      <c r="K124" s="2">
        <f t="shared" si="19"/>
        <v>7.27</v>
      </c>
      <c r="L124" s="2">
        <f t="shared" si="20"/>
        <v>2.2000000000000002</v>
      </c>
      <c r="M124" s="3">
        <v>2.2000000000000002</v>
      </c>
      <c r="P124" s="6">
        <v>1.07</v>
      </c>
      <c r="Q124" s="5">
        <v>839.41500000000008</v>
      </c>
      <c r="R124" s="7">
        <v>5.35</v>
      </c>
      <c r="S124" s="5">
        <v>3127.0749999999998</v>
      </c>
      <c r="Z124" s="9">
        <v>0.37</v>
      </c>
      <c r="AA124" s="5">
        <v>25.951799999999999</v>
      </c>
      <c r="AB124" s="10">
        <v>0.48</v>
      </c>
      <c r="AC124" s="5">
        <v>30.06</v>
      </c>
      <c r="AL124" s="5" t="str">
        <f t="shared" si="23"/>
        <v/>
      </c>
      <c r="AN124" s="5" t="str">
        <f t="shared" si="24"/>
        <v/>
      </c>
      <c r="AP124" s="5" t="str">
        <f t="shared" si="25"/>
        <v/>
      </c>
      <c r="AS124" s="5">
        <f t="shared" si="21"/>
        <v>4022.5017999999995</v>
      </c>
      <c r="AT124" s="11">
        <f t="shared" si="26"/>
        <v>0.18783108890713393</v>
      </c>
      <c r="AU124" s="5">
        <f t="shared" si="27"/>
        <v>187.83108890713393</v>
      </c>
    </row>
    <row r="125" spans="1:47" x14ac:dyDescent="0.3">
      <c r="A125" s="1" t="s">
        <v>331</v>
      </c>
      <c r="B125" s="1" t="s">
        <v>113</v>
      </c>
      <c r="C125" s="1" t="s">
        <v>114</v>
      </c>
      <c r="D125" s="1" t="s">
        <v>115</v>
      </c>
      <c r="E125" s="1" t="s">
        <v>65</v>
      </c>
      <c r="F125" s="1" t="s">
        <v>301</v>
      </c>
      <c r="G125" s="1" t="s">
        <v>67</v>
      </c>
      <c r="H125" s="1" t="s">
        <v>51</v>
      </c>
      <c r="I125" s="2">
        <v>40</v>
      </c>
      <c r="J125" s="2">
        <v>37.35</v>
      </c>
      <c r="K125" s="2">
        <f t="shared" si="19"/>
        <v>20.470000000000002</v>
      </c>
      <c r="L125" s="2">
        <f t="shared" si="20"/>
        <v>16.89</v>
      </c>
      <c r="M125" s="3">
        <v>16.149999999999999</v>
      </c>
      <c r="N125" s="4">
        <v>0.23</v>
      </c>
      <c r="O125" s="5">
        <v>206.54</v>
      </c>
      <c r="P125" s="6">
        <v>17.93</v>
      </c>
      <c r="Q125" s="5">
        <v>14066.084999999999</v>
      </c>
      <c r="R125" s="7">
        <v>1.23</v>
      </c>
      <c r="S125" s="5">
        <v>718.93499999999995</v>
      </c>
      <c r="Z125" s="9">
        <v>7.0000000000000007E-2</v>
      </c>
      <c r="AA125" s="5">
        <v>4.9098000000000006</v>
      </c>
      <c r="AB125" s="10">
        <v>1.01</v>
      </c>
      <c r="AC125" s="5">
        <v>63.251249999999999</v>
      </c>
      <c r="AK125" s="3">
        <v>0.01</v>
      </c>
      <c r="AL125" s="5">
        <f t="shared" si="23"/>
        <v>25.098000000000003</v>
      </c>
      <c r="AN125" s="5" t="str">
        <f t="shared" si="24"/>
        <v/>
      </c>
      <c r="AO125" s="2">
        <v>0.28999999999999998</v>
      </c>
      <c r="AP125" s="5">
        <f t="shared" si="25"/>
        <v>0.28999999999999998</v>
      </c>
      <c r="AQ125" s="2">
        <v>0.44</v>
      </c>
      <c r="AS125" s="5">
        <f t="shared" si="21"/>
        <v>15059.721049999998</v>
      </c>
      <c r="AT125" s="11">
        <f t="shared" si="26"/>
        <v>0.70321504976310678</v>
      </c>
      <c r="AU125" s="5">
        <f t="shared" si="27"/>
        <v>703.21504976310678</v>
      </c>
    </row>
    <row r="126" spans="1:47" x14ac:dyDescent="0.3">
      <c r="A126" s="1" t="s">
        <v>332</v>
      </c>
      <c r="B126" s="1" t="s">
        <v>291</v>
      </c>
      <c r="C126" s="1" t="s">
        <v>292</v>
      </c>
      <c r="D126" s="1" t="s">
        <v>115</v>
      </c>
      <c r="E126" s="1" t="s">
        <v>120</v>
      </c>
      <c r="F126" s="1" t="s">
        <v>301</v>
      </c>
      <c r="G126" s="1" t="s">
        <v>67</v>
      </c>
      <c r="H126" s="1" t="s">
        <v>51</v>
      </c>
      <c r="I126" s="2">
        <v>37.5</v>
      </c>
      <c r="J126" s="2">
        <v>37.020000000000003</v>
      </c>
      <c r="K126" s="2">
        <f t="shared" si="19"/>
        <v>18.03</v>
      </c>
      <c r="L126" s="2">
        <f t="shared" si="20"/>
        <v>18.98</v>
      </c>
      <c r="M126" s="3">
        <v>18.98</v>
      </c>
      <c r="P126" s="6">
        <v>10.029999999999999</v>
      </c>
      <c r="Q126" s="5">
        <v>9802.3275000000012</v>
      </c>
      <c r="R126" s="7">
        <v>8</v>
      </c>
      <c r="S126" s="5">
        <v>4990.1687499999998</v>
      </c>
      <c r="AL126" s="5" t="str">
        <f t="shared" si="23"/>
        <v/>
      </c>
      <c r="AN126" s="5" t="str">
        <f t="shared" si="24"/>
        <v/>
      </c>
      <c r="AP126" s="5" t="str">
        <f t="shared" si="25"/>
        <v/>
      </c>
      <c r="AS126" s="5">
        <f t="shared" si="21"/>
        <v>14792.49625</v>
      </c>
      <c r="AT126" s="11">
        <f t="shared" si="26"/>
        <v>0.69073696332272505</v>
      </c>
      <c r="AU126" s="5">
        <f t="shared" si="27"/>
        <v>690.73696332272505</v>
      </c>
    </row>
    <row r="127" spans="1:47" x14ac:dyDescent="0.3">
      <c r="A127" s="1" t="s">
        <v>333</v>
      </c>
      <c r="B127" s="1" t="s">
        <v>334</v>
      </c>
      <c r="C127" s="1" t="s">
        <v>335</v>
      </c>
      <c r="D127" s="1" t="s">
        <v>115</v>
      </c>
      <c r="E127" s="1" t="s">
        <v>120</v>
      </c>
      <c r="F127" s="1" t="s">
        <v>301</v>
      </c>
      <c r="G127" s="1" t="s">
        <v>67</v>
      </c>
      <c r="H127" s="1" t="s">
        <v>51</v>
      </c>
      <c r="I127" s="2">
        <v>2.5</v>
      </c>
      <c r="J127" s="2">
        <v>2.5</v>
      </c>
      <c r="K127" s="2">
        <f t="shared" si="19"/>
        <v>2.46</v>
      </c>
      <c r="L127" s="2">
        <f t="shared" si="20"/>
        <v>0.04</v>
      </c>
      <c r="M127" s="3">
        <v>0.04</v>
      </c>
      <c r="Z127" s="9">
        <v>0.99</v>
      </c>
      <c r="AA127" s="5">
        <v>86.798249999999996</v>
      </c>
      <c r="AB127" s="10">
        <v>1.47</v>
      </c>
      <c r="AC127" s="5">
        <v>115.0734375</v>
      </c>
      <c r="AL127" s="5" t="str">
        <f t="shared" si="23"/>
        <v/>
      </c>
      <c r="AN127" s="5" t="str">
        <f t="shared" si="24"/>
        <v/>
      </c>
      <c r="AP127" s="5" t="str">
        <f t="shared" si="25"/>
        <v/>
      </c>
      <c r="AS127" s="5">
        <f t="shared" si="21"/>
        <v>201.87168750000001</v>
      </c>
      <c r="AT127" s="11">
        <f t="shared" si="26"/>
        <v>9.4264168838024288E-3</v>
      </c>
      <c r="AU127" s="5">
        <f t="shared" si="27"/>
        <v>9.4264168838024283</v>
      </c>
    </row>
    <row r="128" spans="1:47" x14ac:dyDescent="0.3">
      <c r="A128" s="1" t="s">
        <v>336</v>
      </c>
      <c r="B128" s="1" t="s">
        <v>337</v>
      </c>
      <c r="C128" s="1" t="s">
        <v>338</v>
      </c>
      <c r="D128" s="1" t="s">
        <v>115</v>
      </c>
      <c r="E128" s="1" t="s">
        <v>163</v>
      </c>
      <c r="F128" s="1" t="s">
        <v>301</v>
      </c>
      <c r="G128" s="1" t="s">
        <v>67</v>
      </c>
      <c r="H128" s="1" t="s">
        <v>51</v>
      </c>
      <c r="I128" s="2">
        <v>25</v>
      </c>
      <c r="J128" s="2">
        <v>25.26</v>
      </c>
      <c r="K128" s="2">
        <f t="shared" si="19"/>
        <v>8.7799999999999994</v>
      </c>
      <c r="L128" s="2">
        <f t="shared" si="20"/>
        <v>16.22</v>
      </c>
      <c r="M128" s="3">
        <v>15.8</v>
      </c>
      <c r="P128" s="6">
        <v>1.32</v>
      </c>
      <c r="Q128" s="5">
        <v>1035.54</v>
      </c>
      <c r="R128" s="7">
        <v>0.41</v>
      </c>
      <c r="S128" s="5">
        <v>239.64500000000001</v>
      </c>
      <c r="Z128" s="9">
        <v>3.95</v>
      </c>
      <c r="AA128" s="5">
        <v>277.053</v>
      </c>
      <c r="AB128" s="10">
        <v>3.1</v>
      </c>
      <c r="AC128" s="5">
        <v>194.13749999999999</v>
      </c>
      <c r="AL128" s="5" t="str">
        <f t="shared" si="23"/>
        <v/>
      </c>
      <c r="AN128" s="5" t="str">
        <f t="shared" si="24"/>
        <v/>
      </c>
      <c r="AO128" s="2">
        <v>0.17</v>
      </c>
      <c r="AP128" s="5">
        <f t="shared" si="25"/>
        <v>0.17</v>
      </c>
      <c r="AQ128" s="2">
        <v>0.25</v>
      </c>
      <c r="AS128" s="5">
        <f t="shared" si="21"/>
        <v>1746.3754999999999</v>
      </c>
      <c r="AT128" s="11">
        <f t="shared" si="26"/>
        <v>8.1547163460744879E-2</v>
      </c>
      <c r="AU128" s="5">
        <f t="shared" si="27"/>
        <v>81.547163460744869</v>
      </c>
    </row>
    <row r="129" spans="1:47" x14ac:dyDescent="0.3">
      <c r="A129" s="1" t="s">
        <v>339</v>
      </c>
      <c r="B129" s="1" t="s">
        <v>299</v>
      </c>
      <c r="C129" s="1" t="s">
        <v>300</v>
      </c>
      <c r="D129" s="1" t="s">
        <v>115</v>
      </c>
      <c r="E129" s="1" t="s">
        <v>188</v>
      </c>
      <c r="F129" s="1" t="s">
        <v>301</v>
      </c>
      <c r="G129" s="1" t="s">
        <v>67</v>
      </c>
      <c r="H129" s="1" t="s">
        <v>51</v>
      </c>
      <c r="I129" s="2">
        <v>20</v>
      </c>
      <c r="J129" s="2">
        <v>4.8899999999999997</v>
      </c>
      <c r="K129" s="2">
        <f t="shared" si="19"/>
        <v>3.95</v>
      </c>
      <c r="L129" s="2">
        <f t="shared" si="20"/>
        <v>0.94000000000000006</v>
      </c>
      <c r="M129" s="3">
        <v>0.94000000000000006</v>
      </c>
      <c r="R129" s="7">
        <v>0.63</v>
      </c>
      <c r="S129" s="5">
        <v>368.23500000000001</v>
      </c>
      <c r="T129" s="8">
        <v>0.59</v>
      </c>
      <c r="U129" s="5">
        <v>122.745</v>
      </c>
      <c r="Z129" s="9">
        <v>0.05</v>
      </c>
      <c r="AA129" s="5">
        <v>7.0140000000000002</v>
      </c>
      <c r="AB129" s="10">
        <v>2.68</v>
      </c>
      <c r="AC129" s="5">
        <v>295.58999999999997</v>
      </c>
      <c r="AL129" s="5" t="str">
        <f t="shared" si="23"/>
        <v/>
      </c>
      <c r="AN129" s="5" t="str">
        <f t="shared" si="24"/>
        <v/>
      </c>
      <c r="AP129" s="5" t="str">
        <f t="shared" si="25"/>
        <v/>
      </c>
      <c r="AS129" s="5">
        <f t="shared" si="21"/>
        <v>793.58400000000006</v>
      </c>
      <c r="AT129" s="11">
        <f t="shared" si="26"/>
        <v>3.7056477354287083E-2</v>
      </c>
      <c r="AU129" s="5">
        <f t="shared" si="27"/>
        <v>37.056477354287082</v>
      </c>
    </row>
    <row r="130" spans="1:47" x14ac:dyDescent="0.3">
      <c r="A130" s="1" t="s">
        <v>339</v>
      </c>
      <c r="B130" s="1" t="s">
        <v>299</v>
      </c>
      <c r="C130" s="1" t="s">
        <v>300</v>
      </c>
      <c r="D130" s="1" t="s">
        <v>115</v>
      </c>
      <c r="E130" s="1" t="s">
        <v>163</v>
      </c>
      <c r="F130" s="1" t="s">
        <v>301</v>
      </c>
      <c r="G130" s="1" t="s">
        <v>67</v>
      </c>
      <c r="H130" s="1" t="s">
        <v>51</v>
      </c>
      <c r="I130" s="2">
        <v>20</v>
      </c>
      <c r="J130" s="2">
        <v>15.4</v>
      </c>
      <c r="K130" s="2">
        <f t="shared" si="19"/>
        <v>8.16</v>
      </c>
      <c r="L130" s="2">
        <f t="shared" si="20"/>
        <v>6.95</v>
      </c>
      <c r="M130" s="3">
        <v>6.45</v>
      </c>
      <c r="P130" s="6">
        <v>1.25</v>
      </c>
      <c r="Q130" s="5">
        <v>980.63</v>
      </c>
      <c r="R130" s="7">
        <v>3.83</v>
      </c>
      <c r="S130" s="5">
        <v>2238.6350000000002</v>
      </c>
      <c r="T130" s="8">
        <v>0.79</v>
      </c>
      <c r="U130" s="5">
        <v>140.28</v>
      </c>
      <c r="Z130" s="9">
        <v>0.59</v>
      </c>
      <c r="AA130" s="5">
        <v>41.382599999999996</v>
      </c>
      <c r="AB130" s="10">
        <v>1.7</v>
      </c>
      <c r="AC130" s="5">
        <v>122.745</v>
      </c>
      <c r="AL130" s="5" t="str">
        <f t="shared" si="23"/>
        <v/>
      </c>
      <c r="AN130" s="5" t="str">
        <f t="shared" si="24"/>
        <v/>
      </c>
      <c r="AO130" s="2">
        <v>0.2</v>
      </c>
      <c r="AP130" s="5">
        <f t="shared" si="25"/>
        <v>0.2</v>
      </c>
      <c r="AQ130" s="2">
        <v>0.3</v>
      </c>
      <c r="AS130" s="5">
        <f t="shared" si="21"/>
        <v>3523.6726000000003</v>
      </c>
      <c r="AT130" s="11">
        <f t="shared" si="26"/>
        <v>0.1645382138574138</v>
      </c>
      <c r="AU130" s="5">
        <f t="shared" si="27"/>
        <v>164.53821385741381</v>
      </c>
    </row>
    <row r="131" spans="1:47" x14ac:dyDescent="0.3">
      <c r="A131" s="1" t="s">
        <v>340</v>
      </c>
      <c r="B131" s="1" t="s">
        <v>341</v>
      </c>
      <c r="C131" s="1" t="s">
        <v>342</v>
      </c>
      <c r="D131" s="1" t="s">
        <v>115</v>
      </c>
      <c r="E131" s="1" t="s">
        <v>132</v>
      </c>
      <c r="F131" s="1" t="s">
        <v>301</v>
      </c>
      <c r="G131" s="1" t="s">
        <v>67</v>
      </c>
      <c r="H131" s="1" t="s">
        <v>51</v>
      </c>
      <c r="I131" s="2">
        <v>20</v>
      </c>
      <c r="J131" s="2">
        <v>18.23</v>
      </c>
      <c r="K131" s="2">
        <f t="shared" ref="K131:K194" si="28">SUM(N131,P131,R131,T131,V131,X131,Z131,AB131,AE131,AG131,AI131)</f>
        <v>12.849999999999998</v>
      </c>
      <c r="L131" s="2">
        <f t="shared" ref="L131:L194" si="29">SUM(M131,AD131,AK131,AM131,AO131,AQ131,AR131)</f>
        <v>5.38</v>
      </c>
      <c r="M131" s="3">
        <v>5.38</v>
      </c>
      <c r="P131" s="6">
        <v>0.68</v>
      </c>
      <c r="Q131" s="5">
        <v>533.46</v>
      </c>
      <c r="R131" s="7">
        <v>11.61</v>
      </c>
      <c r="S131" s="5">
        <v>7291.6375000000007</v>
      </c>
      <c r="T131" s="8">
        <v>0.53</v>
      </c>
      <c r="U131" s="5">
        <v>100.82625</v>
      </c>
      <c r="AB131" s="10">
        <v>0.03</v>
      </c>
      <c r="AC131" s="5">
        <v>2.3484375000000002</v>
      </c>
      <c r="AL131" s="5" t="str">
        <f t="shared" ref="AL131:AL161" si="30">IF(AK131&gt;0,AK131*$AL$1,"")</f>
        <v/>
      </c>
      <c r="AN131" s="5" t="str">
        <f t="shared" ref="AN131:AN161" si="31">IF(AM131&gt;0,AM131*$AN$1,"")</f>
        <v/>
      </c>
      <c r="AP131" s="5" t="str">
        <f t="shared" ref="AP131:AP161" si="32">IF(AO131&gt;0,AO131*$AP$1,"")</f>
        <v/>
      </c>
      <c r="AS131" s="5">
        <f t="shared" ref="AS131:AS194" si="33">SUM(O131,Q131,S131,U131,W131,Y131,AA131,AC131,AF131,AH131,AJ131)</f>
        <v>7928.2721875000007</v>
      </c>
      <c r="AT131" s="11">
        <f t="shared" ref="AT131:AT194" si="34">(AS131/$AS$384)*100</f>
        <v>0.3702113938470506</v>
      </c>
      <c r="AU131" s="5">
        <f t="shared" ref="AU131:AU194" si="35">(AT131/100)*$AU$1</f>
        <v>370.2113938470506</v>
      </c>
    </row>
    <row r="132" spans="1:47" x14ac:dyDescent="0.3">
      <c r="A132" s="1" t="s">
        <v>343</v>
      </c>
      <c r="B132" s="1" t="s">
        <v>344</v>
      </c>
      <c r="C132" s="1" t="s">
        <v>345</v>
      </c>
      <c r="D132" s="1" t="s">
        <v>115</v>
      </c>
      <c r="E132" s="1" t="s">
        <v>132</v>
      </c>
      <c r="F132" s="1" t="s">
        <v>301</v>
      </c>
      <c r="G132" s="1" t="s">
        <v>67</v>
      </c>
      <c r="H132" s="1" t="s">
        <v>51</v>
      </c>
      <c r="I132" s="2">
        <v>20</v>
      </c>
      <c r="J132" s="2">
        <v>19.010000000000002</v>
      </c>
      <c r="K132" s="2">
        <f t="shared" si="28"/>
        <v>11.219999999999999</v>
      </c>
      <c r="L132" s="2">
        <f t="shared" si="29"/>
        <v>7.7899999999999991</v>
      </c>
      <c r="M132" s="3">
        <v>7.2899999999999991</v>
      </c>
      <c r="P132" s="6">
        <v>2.54</v>
      </c>
      <c r="Q132" s="5">
        <v>1992.63</v>
      </c>
      <c r="R132" s="7">
        <v>5.57</v>
      </c>
      <c r="S132" s="5">
        <v>3289.2737499999998</v>
      </c>
      <c r="T132" s="8">
        <v>0.02</v>
      </c>
      <c r="U132" s="5">
        <v>3.5070000000000001</v>
      </c>
      <c r="Z132" s="9">
        <v>2.15</v>
      </c>
      <c r="AA132" s="5">
        <v>150.80099999999999</v>
      </c>
      <c r="AB132" s="10">
        <v>0.94</v>
      </c>
      <c r="AC132" s="5">
        <v>58.8675</v>
      </c>
      <c r="AL132" s="5" t="str">
        <f t="shared" si="30"/>
        <v/>
      </c>
      <c r="AN132" s="5" t="str">
        <f t="shared" si="31"/>
        <v/>
      </c>
      <c r="AO132" s="2">
        <v>0.2</v>
      </c>
      <c r="AP132" s="5">
        <f t="shared" si="32"/>
        <v>0.2</v>
      </c>
      <c r="AQ132" s="2">
        <v>0.3</v>
      </c>
      <c r="AS132" s="5">
        <f t="shared" si="33"/>
        <v>5495.0792499999998</v>
      </c>
      <c r="AT132" s="11">
        <f t="shared" si="34"/>
        <v>0.25659322741844315</v>
      </c>
      <c r="AU132" s="5">
        <f t="shared" si="35"/>
        <v>256.59322741844318</v>
      </c>
    </row>
    <row r="133" spans="1:47" x14ac:dyDescent="0.3">
      <c r="A133" s="1" t="s">
        <v>346</v>
      </c>
      <c r="B133" s="1" t="s">
        <v>347</v>
      </c>
      <c r="C133" s="1" t="s">
        <v>348</v>
      </c>
      <c r="D133" s="1" t="s">
        <v>115</v>
      </c>
      <c r="E133" s="1" t="s">
        <v>58</v>
      </c>
      <c r="F133" s="1" t="s">
        <v>349</v>
      </c>
      <c r="G133" s="1" t="s">
        <v>67</v>
      </c>
      <c r="H133" s="1" t="s">
        <v>51</v>
      </c>
      <c r="I133" s="2">
        <v>10</v>
      </c>
      <c r="J133" s="2">
        <v>12.45</v>
      </c>
      <c r="K133" s="2">
        <f t="shared" si="28"/>
        <v>5.7799999999999994</v>
      </c>
      <c r="L133" s="2">
        <f t="shared" si="29"/>
        <v>4.2300000000000004</v>
      </c>
      <c r="M133" s="3">
        <v>4.2300000000000004</v>
      </c>
      <c r="R133" s="7">
        <v>1.1399999999999999</v>
      </c>
      <c r="S133" s="5">
        <v>1332.66</v>
      </c>
      <c r="Z133" s="9">
        <v>4.6399999999999997</v>
      </c>
      <c r="AA133" s="5">
        <v>650.89919999999995</v>
      </c>
      <c r="AL133" s="5" t="str">
        <f t="shared" si="30"/>
        <v/>
      </c>
      <c r="AN133" s="5" t="str">
        <f t="shared" si="31"/>
        <v/>
      </c>
      <c r="AP133" s="5" t="str">
        <f t="shared" si="32"/>
        <v/>
      </c>
      <c r="AS133" s="5">
        <f t="shared" si="33"/>
        <v>1983.5592000000001</v>
      </c>
      <c r="AT133" s="11">
        <f t="shared" si="34"/>
        <v>9.2622477993114516E-2</v>
      </c>
      <c r="AU133" s="5">
        <f t="shared" si="35"/>
        <v>92.622477993114515</v>
      </c>
    </row>
    <row r="134" spans="1:47" x14ac:dyDescent="0.3">
      <c r="A134" s="1" t="s">
        <v>350</v>
      </c>
      <c r="B134" s="1" t="s">
        <v>351</v>
      </c>
      <c r="C134" s="1" t="s">
        <v>352</v>
      </c>
      <c r="D134" s="1" t="s">
        <v>115</v>
      </c>
      <c r="E134" s="1" t="s">
        <v>56</v>
      </c>
      <c r="F134" s="1" t="s">
        <v>349</v>
      </c>
      <c r="G134" s="1" t="s">
        <v>67</v>
      </c>
      <c r="H134" s="1" t="s">
        <v>51</v>
      </c>
      <c r="I134" s="2">
        <v>60</v>
      </c>
      <c r="J134" s="2">
        <v>38.1</v>
      </c>
      <c r="K134" s="2">
        <f t="shared" si="28"/>
        <v>35.83</v>
      </c>
      <c r="L134" s="2">
        <f t="shared" si="29"/>
        <v>2.2799999999999998</v>
      </c>
      <c r="M134" s="3">
        <v>2.2799999999999998</v>
      </c>
      <c r="R134" s="7">
        <v>35.83</v>
      </c>
      <c r="S134" s="5">
        <v>41885.269999999997</v>
      </c>
      <c r="AL134" s="5" t="str">
        <f t="shared" si="30"/>
        <v/>
      </c>
      <c r="AN134" s="5" t="str">
        <f t="shared" si="31"/>
        <v/>
      </c>
      <c r="AP134" s="5" t="str">
        <f t="shared" si="32"/>
        <v/>
      </c>
      <c r="AS134" s="5">
        <f t="shared" si="33"/>
        <v>41885.269999999997</v>
      </c>
      <c r="AT134" s="11">
        <f t="shared" si="34"/>
        <v>1.9558365078343309</v>
      </c>
      <c r="AU134" s="5">
        <f t="shared" si="35"/>
        <v>1955.8365078343309</v>
      </c>
    </row>
    <row r="135" spans="1:47" x14ac:dyDescent="0.3">
      <c r="A135" s="1" t="s">
        <v>350</v>
      </c>
      <c r="B135" s="1" t="s">
        <v>351</v>
      </c>
      <c r="C135" s="1" t="s">
        <v>352</v>
      </c>
      <c r="D135" s="1" t="s">
        <v>115</v>
      </c>
      <c r="E135" s="1" t="s">
        <v>58</v>
      </c>
      <c r="F135" s="1" t="s">
        <v>349</v>
      </c>
      <c r="G135" s="1" t="s">
        <v>67</v>
      </c>
      <c r="H135" s="1" t="s">
        <v>51</v>
      </c>
      <c r="I135" s="2">
        <v>60</v>
      </c>
      <c r="J135" s="2">
        <v>13</v>
      </c>
      <c r="K135" s="2">
        <f t="shared" si="28"/>
        <v>10.18</v>
      </c>
      <c r="L135" s="2">
        <f t="shared" si="29"/>
        <v>2.82</v>
      </c>
      <c r="M135" s="3">
        <v>2.82</v>
      </c>
      <c r="R135" s="7">
        <v>10.18</v>
      </c>
      <c r="S135" s="5">
        <v>11900.42</v>
      </c>
      <c r="AL135" s="5" t="str">
        <f t="shared" si="30"/>
        <v/>
      </c>
      <c r="AN135" s="5" t="str">
        <f t="shared" si="31"/>
        <v/>
      </c>
      <c r="AP135" s="5" t="str">
        <f t="shared" si="32"/>
        <v/>
      </c>
      <c r="AS135" s="5">
        <f t="shared" si="33"/>
        <v>11900.42</v>
      </c>
      <c r="AT135" s="11">
        <f t="shared" si="34"/>
        <v>0.55569119870927963</v>
      </c>
      <c r="AU135" s="5">
        <f t="shared" si="35"/>
        <v>555.69119870927966</v>
      </c>
    </row>
    <row r="136" spans="1:47" x14ac:dyDescent="0.3">
      <c r="A136" s="1" t="s">
        <v>353</v>
      </c>
      <c r="B136" s="1" t="s">
        <v>347</v>
      </c>
      <c r="C136" s="1" t="s">
        <v>348</v>
      </c>
      <c r="D136" s="1" t="s">
        <v>115</v>
      </c>
      <c r="E136" s="1" t="s">
        <v>58</v>
      </c>
      <c r="F136" s="1" t="s">
        <v>349</v>
      </c>
      <c r="G136" s="1" t="s">
        <v>67</v>
      </c>
      <c r="H136" s="1" t="s">
        <v>51</v>
      </c>
      <c r="I136" s="2">
        <v>10</v>
      </c>
      <c r="J136" s="2">
        <v>12.93</v>
      </c>
      <c r="K136" s="2">
        <f t="shared" si="28"/>
        <v>3.7600000000000002</v>
      </c>
      <c r="L136" s="2">
        <f t="shared" si="29"/>
        <v>6.24</v>
      </c>
      <c r="M136" s="3">
        <v>6.24</v>
      </c>
      <c r="R136" s="7">
        <v>3.66</v>
      </c>
      <c r="S136" s="5">
        <v>4278.54</v>
      </c>
      <c r="Z136" s="9">
        <v>0.1</v>
      </c>
      <c r="AA136" s="5">
        <v>14.028</v>
      </c>
      <c r="AL136" s="5" t="str">
        <f t="shared" si="30"/>
        <v/>
      </c>
      <c r="AN136" s="5" t="str">
        <f t="shared" si="31"/>
        <v/>
      </c>
      <c r="AP136" s="5" t="str">
        <f t="shared" si="32"/>
        <v/>
      </c>
      <c r="AS136" s="5">
        <f t="shared" si="33"/>
        <v>4292.5680000000002</v>
      </c>
      <c r="AT136" s="11">
        <f t="shared" si="34"/>
        <v>0.20044185478000737</v>
      </c>
      <c r="AU136" s="5">
        <f t="shared" si="35"/>
        <v>200.44185478000736</v>
      </c>
    </row>
    <row r="137" spans="1:47" x14ac:dyDescent="0.3">
      <c r="A137" s="1" t="s">
        <v>354</v>
      </c>
      <c r="B137" s="1" t="s">
        <v>113</v>
      </c>
      <c r="C137" s="1" t="s">
        <v>114</v>
      </c>
      <c r="D137" s="1" t="s">
        <v>115</v>
      </c>
      <c r="E137" s="1" t="s">
        <v>132</v>
      </c>
      <c r="F137" s="1" t="s">
        <v>349</v>
      </c>
      <c r="G137" s="1" t="s">
        <v>67</v>
      </c>
      <c r="H137" s="1" t="s">
        <v>51</v>
      </c>
      <c r="I137" s="2">
        <v>120</v>
      </c>
      <c r="J137" s="2">
        <v>36.6</v>
      </c>
      <c r="K137" s="2">
        <f t="shared" si="28"/>
        <v>3.1500000000000004</v>
      </c>
      <c r="L137" s="2">
        <f t="shared" si="29"/>
        <v>33.44</v>
      </c>
      <c r="M137" s="3">
        <v>32.96</v>
      </c>
      <c r="Z137" s="9">
        <v>2.62</v>
      </c>
      <c r="AA137" s="5">
        <v>185.1696</v>
      </c>
      <c r="AB137" s="10">
        <v>0.53</v>
      </c>
      <c r="AC137" s="5">
        <v>33.191249999999997</v>
      </c>
      <c r="AL137" s="5" t="str">
        <f t="shared" si="30"/>
        <v/>
      </c>
      <c r="AN137" s="5" t="str">
        <f t="shared" si="31"/>
        <v/>
      </c>
      <c r="AO137" s="2">
        <v>0.19</v>
      </c>
      <c r="AP137" s="5">
        <f t="shared" si="32"/>
        <v>0.19</v>
      </c>
      <c r="AQ137" s="2">
        <v>0.28999999999999998</v>
      </c>
      <c r="AS137" s="5">
        <f t="shared" si="33"/>
        <v>218.36085</v>
      </c>
      <c r="AT137" s="11">
        <f t="shared" si="34"/>
        <v>1.0196379832617439E-2</v>
      </c>
      <c r="AU137" s="5">
        <f t="shared" si="35"/>
        <v>10.196379832617438</v>
      </c>
    </row>
    <row r="138" spans="1:47" x14ac:dyDescent="0.3">
      <c r="A138" s="1" t="s">
        <v>354</v>
      </c>
      <c r="B138" s="1" t="s">
        <v>113</v>
      </c>
      <c r="C138" s="1" t="s">
        <v>114</v>
      </c>
      <c r="D138" s="1" t="s">
        <v>115</v>
      </c>
      <c r="E138" s="1" t="s">
        <v>120</v>
      </c>
      <c r="F138" s="1" t="s">
        <v>349</v>
      </c>
      <c r="G138" s="1" t="s">
        <v>67</v>
      </c>
      <c r="H138" s="1" t="s">
        <v>51</v>
      </c>
      <c r="I138" s="2">
        <v>120</v>
      </c>
      <c r="J138" s="2">
        <v>38.979999999999997</v>
      </c>
      <c r="K138" s="2">
        <f t="shared" si="28"/>
        <v>31.14</v>
      </c>
      <c r="L138" s="2">
        <f t="shared" si="29"/>
        <v>7.84</v>
      </c>
      <c r="M138" s="3">
        <v>7.84</v>
      </c>
      <c r="R138" s="7">
        <v>20.059999999999999</v>
      </c>
      <c r="S138" s="5">
        <v>23140.355</v>
      </c>
      <c r="T138" s="8">
        <v>6.8</v>
      </c>
      <c r="U138" s="5">
        <v>2384.7600000000002</v>
      </c>
      <c r="Z138" s="9">
        <v>3.82</v>
      </c>
      <c r="AA138" s="5">
        <v>480.45899999999989</v>
      </c>
      <c r="AB138" s="10">
        <v>0.46</v>
      </c>
      <c r="AC138" s="5">
        <v>56.988750000000003</v>
      </c>
      <c r="AL138" s="5" t="str">
        <f t="shared" si="30"/>
        <v/>
      </c>
      <c r="AN138" s="5" t="str">
        <f t="shared" si="31"/>
        <v/>
      </c>
      <c r="AP138" s="5" t="str">
        <f t="shared" si="32"/>
        <v/>
      </c>
      <c r="AS138" s="5">
        <f t="shared" si="33"/>
        <v>26062.562749999997</v>
      </c>
      <c r="AT138" s="11">
        <f t="shared" si="34"/>
        <v>1.2169937477822901</v>
      </c>
      <c r="AU138" s="5">
        <f t="shared" si="35"/>
        <v>1216.9937477822903</v>
      </c>
    </row>
    <row r="139" spans="1:47" x14ac:dyDescent="0.3">
      <c r="A139" s="1" t="s">
        <v>354</v>
      </c>
      <c r="B139" s="1" t="s">
        <v>113</v>
      </c>
      <c r="C139" s="1" t="s">
        <v>114</v>
      </c>
      <c r="D139" s="1" t="s">
        <v>115</v>
      </c>
      <c r="E139" s="1" t="s">
        <v>89</v>
      </c>
      <c r="F139" s="1" t="s">
        <v>349</v>
      </c>
      <c r="G139" s="1" t="s">
        <v>67</v>
      </c>
      <c r="H139" s="1" t="s">
        <v>51</v>
      </c>
      <c r="I139" s="2">
        <v>120</v>
      </c>
      <c r="J139" s="2">
        <v>39.79</v>
      </c>
      <c r="K139" s="2">
        <f t="shared" si="28"/>
        <v>34.840000000000003</v>
      </c>
      <c r="L139" s="2">
        <f t="shared" si="29"/>
        <v>4.95</v>
      </c>
      <c r="M139" s="3">
        <v>4.95</v>
      </c>
      <c r="R139" s="7">
        <v>29.41</v>
      </c>
      <c r="S139" s="5">
        <v>34380.29</v>
      </c>
      <c r="T139" s="8">
        <v>5.43</v>
      </c>
      <c r="U139" s="5">
        <v>1904.3009999999999</v>
      </c>
      <c r="AL139" s="5" t="str">
        <f t="shared" si="30"/>
        <v/>
      </c>
      <c r="AN139" s="5" t="str">
        <f t="shared" si="31"/>
        <v/>
      </c>
      <c r="AP139" s="5" t="str">
        <f t="shared" si="32"/>
        <v/>
      </c>
      <c r="AS139" s="5">
        <f t="shared" si="33"/>
        <v>36284.591</v>
      </c>
      <c r="AT139" s="11">
        <f t="shared" si="34"/>
        <v>1.6943122904457104</v>
      </c>
      <c r="AU139" s="5">
        <f t="shared" si="35"/>
        <v>1694.3122904457105</v>
      </c>
    </row>
    <row r="140" spans="1:47" x14ac:dyDescent="0.3">
      <c r="A140" s="1" t="s">
        <v>355</v>
      </c>
      <c r="B140" s="1" t="s">
        <v>356</v>
      </c>
      <c r="C140" s="1" t="s">
        <v>357</v>
      </c>
      <c r="D140" s="1" t="s">
        <v>115</v>
      </c>
      <c r="E140" s="1" t="s">
        <v>188</v>
      </c>
      <c r="F140" s="1" t="s">
        <v>349</v>
      </c>
      <c r="G140" s="1" t="s">
        <v>67</v>
      </c>
      <c r="H140" s="1" t="s">
        <v>51</v>
      </c>
      <c r="I140" s="2">
        <v>20</v>
      </c>
      <c r="J140" s="2">
        <v>20.100000000000001</v>
      </c>
      <c r="K140" s="2">
        <f t="shared" si="28"/>
        <v>0</v>
      </c>
      <c r="L140" s="2">
        <f t="shared" si="29"/>
        <v>20</v>
      </c>
      <c r="M140" s="3">
        <v>20</v>
      </c>
      <c r="AL140" s="5" t="str">
        <f t="shared" si="30"/>
        <v/>
      </c>
      <c r="AN140" s="5" t="str">
        <f t="shared" si="31"/>
        <v/>
      </c>
      <c r="AP140" s="5" t="str">
        <f t="shared" si="32"/>
        <v/>
      </c>
      <c r="AS140" s="5">
        <f t="shared" si="33"/>
        <v>0</v>
      </c>
      <c r="AT140" s="11">
        <f t="shared" si="34"/>
        <v>0</v>
      </c>
      <c r="AU140" s="5">
        <f t="shared" si="35"/>
        <v>0</v>
      </c>
    </row>
    <row r="141" spans="1:47" x14ac:dyDescent="0.3">
      <c r="A141" s="1" t="s">
        <v>358</v>
      </c>
      <c r="B141" s="1" t="s">
        <v>359</v>
      </c>
      <c r="C141" s="1" t="s">
        <v>360</v>
      </c>
      <c r="D141" s="1" t="s">
        <v>115</v>
      </c>
      <c r="E141" s="1" t="s">
        <v>188</v>
      </c>
      <c r="F141" s="1" t="s">
        <v>349</v>
      </c>
      <c r="G141" s="1" t="s">
        <v>67</v>
      </c>
      <c r="H141" s="1" t="s">
        <v>51</v>
      </c>
      <c r="I141" s="2">
        <v>20</v>
      </c>
      <c r="J141" s="2">
        <v>18.72</v>
      </c>
      <c r="K141" s="2">
        <f t="shared" si="28"/>
        <v>13.08</v>
      </c>
      <c r="L141" s="2">
        <f t="shared" si="29"/>
        <v>5.63</v>
      </c>
      <c r="M141" s="3">
        <v>5.63</v>
      </c>
      <c r="Z141" s="9">
        <v>3.72</v>
      </c>
      <c r="AA141" s="5">
        <v>521.84160000000008</v>
      </c>
      <c r="AB141" s="10">
        <v>9.36</v>
      </c>
      <c r="AC141" s="5">
        <v>1172.3399999999999</v>
      </c>
      <c r="AL141" s="5" t="str">
        <f t="shared" si="30"/>
        <v/>
      </c>
      <c r="AN141" s="5" t="str">
        <f t="shared" si="31"/>
        <v/>
      </c>
      <c r="AP141" s="5" t="str">
        <f t="shared" si="32"/>
        <v/>
      </c>
      <c r="AS141" s="5">
        <f t="shared" si="33"/>
        <v>1694.1815999999999</v>
      </c>
      <c r="AT141" s="11">
        <f t="shared" si="34"/>
        <v>7.9109964533621943E-2</v>
      </c>
      <c r="AU141" s="5">
        <f t="shared" si="35"/>
        <v>79.109964533621948</v>
      </c>
    </row>
    <row r="142" spans="1:47" x14ac:dyDescent="0.3">
      <c r="A142" s="1" t="s">
        <v>361</v>
      </c>
      <c r="B142" s="1" t="s">
        <v>362</v>
      </c>
      <c r="C142" s="1" t="s">
        <v>363</v>
      </c>
      <c r="D142" s="1" t="s">
        <v>115</v>
      </c>
      <c r="E142" s="1" t="s">
        <v>65</v>
      </c>
      <c r="F142" s="1" t="s">
        <v>349</v>
      </c>
      <c r="G142" s="1" t="s">
        <v>67</v>
      </c>
      <c r="H142" s="1" t="s">
        <v>51</v>
      </c>
      <c r="I142" s="2">
        <v>15</v>
      </c>
      <c r="J142" s="2">
        <v>12.9</v>
      </c>
      <c r="K142" s="2">
        <f t="shared" si="28"/>
        <v>5.27</v>
      </c>
      <c r="L142" s="2">
        <f t="shared" si="29"/>
        <v>7.63</v>
      </c>
      <c r="M142" s="3">
        <v>7.63</v>
      </c>
      <c r="Z142" s="9">
        <v>1.44</v>
      </c>
      <c r="AA142" s="5">
        <v>202.00319999999999</v>
      </c>
      <c r="AB142" s="10">
        <v>3.83</v>
      </c>
      <c r="AC142" s="5">
        <v>479.70749999999998</v>
      </c>
      <c r="AL142" s="5" t="str">
        <f t="shared" si="30"/>
        <v/>
      </c>
      <c r="AN142" s="5" t="str">
        <f t="shared" si="31"/>
        <v/>
      </c>
      <c r="AP142" s="5" t="str">
        <f t="shared" si="32"/>
        <v/>
      </c>
      <c r="AS142" s="5">
        <f t="shared" si="33"/>
        <v>681.71069999999997</v>
      </c>
      <c r="AT142" s="11">
        <f t="shared" si="34"/>
        <v>3.1832543393925772E-2</v>
      </c>
      <c r="AU142" s="5">
        <f t="shared" si="35"/>
        <v>31.832543393925775</v>
      </c>
    </row>
    <row r="143" spans="1:47" x14ac:dyDescent="0.3">
      <c r="A143" s="1" t="s">
        <v>364</v>
      </c>
      <c r="B143" s="1" t="s">
        <v>365</v>
      </c>
      <c r="C143" s="1" t="s">
        <v>366</v>
      </c>
      <c r="D143" s="1" t="s">
        <v>115</v>
      </c>
      <c r="E143" s="1" t="s">
        <v>164</v>
      </c>
      <c r="F143" s="1" t="s">
        <v>349</v>
      </c>
      <c r="G143" s="1" t="s">
        <v>67</v>
      </c>
      <c r="H143" s="1" t="s">
        <v>51</v>
      </c>
      <c r="I143" s="2">
        <v>40</v>
      </c>
      <c r="J143" s="2">
        <v>33.29</v>
      </c>
      <c r="K143" s="2">
        <f t="shared" si="28"/>
        <v>28.659999999999997</v>
      </c>
      <c r="L143" s="2">
        <f t="shared" si="29"/>
        <v>4.6399999999999997</v>
      </c>
      <c r="M143" s="3">
        <v>4.6399999999999997</v>
      </c>
      <c r="R143" s="7">
        <v>23.72</v>
      </c>
      <c r="S143" s="5">
        <v>24695.125</v>
      </c>
      <c r="T143" s="8">
        <v>2.13</v>
      </c>
      <c r="U143" s="5">
        <v>687.37200000000007</v>
      </c>
      <c r="Z143" s="9">
        <v>2.81</v>
      </c>
      <c r="AA143" s="5">
        <v>293.88659999999999</v>
      </c>
      <c r="AL143" s="5" t="str">
        <f t="shared" si="30"/>
        <v/>
      </c>
      <c r="AN143" s="5" t="str">
        <f t="shared" si="31"/>
        <v/>
      </c>
      <c r="AP143" s="5" t="str">
        <f t="shared" si="32"/>
        <v/>
      </c>
      <c r="AS143" s="5">
        <f t="shared" si="33"/>
        <v>25676.383600000001</v>
      </c>
      <c r="AT143" s="11">
        <f t="shared" si="34"/>
        <v>1.1989610771051182</v>
      </c>
      <c r="AU143" s="5">
        <f t="shared" si="35"/>
        <v>1198.9610771051182</v>
      </c>
    </row>
    <row r="144" spans="1:47" x14ac:dyDescent="0.3">
      <c r="A144" s="1" t="s">
        <v>364</v>
      </c>
      <c r="B144" s="1" t="s">
        <v>365</v>
      </c>
      <c r="C144" s="1" t="s">
        <v>366</v>
      </c>
      <c r="D144" s="1" t="s">
        <v>115</v>
      </c>
      <c r="E144" s="1" t="s">
        <v>65</v>
      </c>
      <c r="F144" s="1" t="s">
        <v>349</v>
      </c>
      <c r="G144" s="1" t="s">
        <v>67</v>
      </c>
      <c r="H144" s="1" t="s">
        <v>51</v>
      </c>
      <c r="I144" s="2">
        <v>40</v>
      </c>
      <c r="J144" s="2">
        <v>4.72</v>
      </c>
      <c r="K144" s="2">
        <f t="shared" si="28"/>
        <v>3.02</v>
      </c>
      <c r="L144" s="2">
        <f t="shared" si="29"/>
        <v>1.7</v>
      </c>
      <c r="M144" s="3">
        <v>1.7</v>
      </c>
      <c r="R144" s="7">
        <v>3.02</v>
      </c>
      <c r="S144" s="5">
        <v>3530.38</v>
      </c>
      <c r="AL144" s="5" t="str">
        <f t="shared" si="30"/>
        <v/>
      </c>
      <c r="AN144" s="5" t="str">
        <f t="shared" si="31"/>
        <v/>
      </c>
      <c r="AP144" s="5" t="str">
        <f t="shared" si="32"/>
        <v/>
      </c>
      <c r="AS144" s="5">
        <f t="shared" si="33"/>
        <v>3530.38</v>
      </c>
      <c r="AT144" s="11">
        <f t="shared" si="34"/>
        <v>0.16485141651296903</v>
      </c>
      <c r="AU144" s="5">
        <f t="shared" si="35"/>
        <v>164.85141651296902</v>
      </c>
    </row>
    <row r="145" spans="1:47" x14ac:dyDescent="0.3">
      <c r="A145" s="1" t="s">
        <v>367</v>
      </c>
      <c r="B145" s="1" t="s">
        <v>362</v>
      </c>
      <c r="C145" s="1" t="s">
        <v>363</v>
      </c>
      <c r="D145" s="1" t="s">
        <v>115</v>
      </c>
      <c r="E145" s="1" t="s">
        <v>65</v>
      </c>
      <c r="F145" s="1" t="s">
        <v>349</v>
      </c>
      <c r="G145" s="1" t="s">
        <v>67</v>
      </c>
      <c r="H145" s="1" t="s">
        <v>51</v>
      </c>
      <c r="I145" s="2">
        <v>20</v>
      </c>
      <c r="J145" s="2">
        <v>18.88</v>
      </c>
      <c r="K145" s="2">
        <f t="shared" si="28"/>
        <v>1.7</v>
      </c>
      <c r="L145" s="2">
        <f t="shared" si="29"/>
        <v>17.18</v>
      </c>
      <c r="M145" s="3">
        <v>17.18</v>
      </c>
      <c r="AB145" s="10">
        <v>1.7</v>
      </c>
      <c r="AC145" s="5">
        <v>212.92500000000001</v>
      </c>
      <c r="AL145" s="5" t="str">
        <f t="shared" si="30"/>
        <v/>
      </c>
      <c r="AN145" s="5" t="str">
        <f t="shared" si="31"/>
        <v/>
      </c>
      <c r="AP145" s="5" t="str">
        <f t="shared" si="32"/>
        <v/>
      </c>
      <c r="AS145" s="5">
        <f t="shared" si="33"/>
        <v>212.92500000000001</v>
      </c>
      <c r="AT145" s="11">
        <f t="shared" si="34"/>
        <v>9.9425523204368736E-3</v>
      </c>
      <c r="AU145" s="5">
        <f t="shared" si="35"/>
        <v>9.9425523204368744</v>
      </c>
    </row>
    <row r="146" spans="1:47" x14ac:dyDescent="0.3">
      <c r="A146" s="1" t="s">
        <v>368</v>
      </c>
      <c r="B146" s="1" t="s">
        <v>150</v>
      </c>
      <c r="C146" s="1" t="s">
        <v>151</v>
      </c>
      <c r="D146" s="1" t="s">
        <v>115</v>
      </c>
      <c r="E146" s="1" t="s">
        <v>164</v>
      </c>
      <c r="F146" s="1" t="s">
        <v>349</v>
      </c>
      <c r="G146" s="1" t="s">
        <v>67</v>
      </c>
      <c r="H146" s="1" t="s">
        <v>51</v>
      </c>
      <c r="I146" s="2">
        <v>5</v>
      </c>
      <c r="J146" s="2">
        <v>5.07</v>
      </c>
      <c r="K146" s="2">
        <f t="shared" si="28"/>
        <v>5</v>
      </c>
      <c r="L146" s="2">
        <f t="shared" si="29"/>
        <v>0</v>
      </c>
      <c r="Z146" s="9">
        <v>5</v>
      </c>
      <c r="AA146" s="5">
        <v>700</v>
      </c>
      <c r="AL146" s="5" t="str">
        <f t="shared" si="30"/>
        <v/>
      </c>
      <c r="AN146" s="5" t="str">
        <f t="shared" si="31"/>
        <v/>
      </c>
      <c r="AP146" s="5" t="str">
        <f t="shared" si="32"/>
        <v/>
      </c>
      <c r="AS146" s="5">
        <f t="shared" si="33"/>
        <v>700</v>
      </c>
      <c r="AT146" s="11">
        <f t="shared" si="34"/>
        <v>3.2686563927701355E-2</v>
      </c>
      <c r="AU146" s="5">
        <f t="shared" si="35"/>
        <v>32.686563927701357</v>
      </c>
    </row>
    <row r="147" spans="1:47" x14ac:dyDescent="0.3">
      <c r="A147" s="1" t="s">
        <v>369</v>
      </c>
      <c r="B147" s="1" t="s">
        <v>370</v>
      </c>
      <c r="C147" s="1" t="s">
        <v>371</v>
      </c>
      <c r="D147" s="1" t="s">
        <v>115</v>
      </c>
      <c r="E147" s="1" t="s">
        <v>93</v>
      </c>
      <c r="F147" s="1" t="s">
        <v>349</v>
      </c>
      <c r="G147" s="1" t="s">
        <v>67</v>
      </c>
      <c r="H147" s="1" t="s">
        <v>51</v>
      </c>
      <c r="I147" s="2">
        <v>0.25</v>
      </c>
      <c r="J147" s="2">
        <v>2.0699999999999998</v>
      </c>
      <c r="K147" s="2">
        <f t="shared" si="28"/>
        <v>0</v>
      </c>
      <c r="L147" s="2">
        <f t="shared" si="29"/>
        <v>0.25</v>
      </c>
      <c r="M147" s="3">
        <v>0.25</v>
      </c>
      <c r="AL147" s="5" t="str">
        <f t="shared" si="30"/>
        <v/>
      </c>
      <c r="AN147" s="5" t="str">
        <f t="shared" si="31"/>
        <v/>
      </c>
      <c r="AP147" s="5" t="str">
        <f t="shared" si="32"/>
        <v/>
      </c>
      <c r="AS147" s="5">
        <f t="shared" si="33"/>
        <v>0</v>
      </c>
      <c r="AT147" s="11">
        <f t="shared" si="34"/>
        <v>0</v>
      </c>
      <c r="AU147" s="5">
        <f t="shared" si="35"/>
        <v>0</v>
      </c>
    </row>
    <row r="148" spans="1:47" x14ac:dyDescent="0.3">
      <c r="A148" s="1" t="s">
        <v>372</v>
      </c>
      <c r="B148" s="1" t="s">
        <v>373</v>
      </c>
      <c r="C148" s="1" t="s">
        <v>374</v>
      </c>
      <c r="D148" s="1" t="s">
        <v>115</v>
      </c>
      <c r="E148" s="1" t="s">
        <v>93</v>
      </c>
      <c r="F148" s="1" t="s">
        <v>349</v>
      </c>
      <c r="G148" s="1" t="s">
        <v>67</v>
      </c>
      <c r="H148" s="1" t="s">
        <v>51</v>
      </c>
      <c r="I148" s="2">
        <v>5.04</v>
      </c>
      <c r="J148" s="2">
        <v>4.63</v>
      </c>
      <c r="K148" s="2">
        <f t="shared" si="28"/>
        <v>2.1</v>
      </c>
      <c r="L148" s="2">
        <f t="shared" si="29"/>
        <v>2.5299999999999998</v>
      </c>
      <c r="M148" s="3">
        <v>2.5299999999999998</v>
      </c>
      <c r="Z148" s="9">
        <v>0.89</v>
      </c>
      <c r="AA148" s="5">
        <v>124.8492</v>
      </c>
      <c r="AB148" s="10">
        <v>1.21</v>
      </c>
      <c r="AC148" s="5">
        <v>151.55250000000001</v>
      </c>
      <c r="AL148" s="5" t="str">
        <f t="shared" si="30"/>
        <v/>
      </c>
      <c r="AN148" s="5" t="str">
        <f t="shared" si="31"/>
        <v/>
      </c>
      <c r="AP148" s="5" t="str">
        <f t="shared" si="32"/>
        <v/>
      </c>
      <c r="AS148" s="5">
        <f t="shared" si="33"/>
        <v>276.40170000000001</v>
      </c>
      <c r="AT148" s="11">
        <f t="shared" si="34"/>
        <v>1.2906602623964761E-2</v>
      </c>
      <c r="AU148" s="5">
        <f t="shared" si="35"/>
        <v>12.90660262396476</v>
      </c>
    </row>
    <row r="149" spans="1:47" x14ac:dyDescent="0.3">
      <c r="A149" s="1" t="s">
        <v>375</v>
      </c>
      <c r="B149" s="1" t="s">
        <v>376</v>
      </c>
      <c r="C149" s="1" t="s">
        <v>377</v>
      </c>
      <c r="D149" s="1" t="s">
        <v>115</v>
      </c>
      <c r="E149" s="1" t="s">
        <v>93</v>
      </c>
      <c r="F149" s="1" t="s">
        <v>349</v>
      </c>
      <c r="G149" s="1" t="s">
        <v>67</v>
      </c>
      <c r="H149" s="1" t="s">
        <v>51</v>
      </c>
      <c r="I149" s="2">
        <v>34.71</v>
      </c>
      <c r="J149" s="2">
        <v>32</v>
      </c>
      <c r="K149" s="2">
        <f t="shared" si="28"/>
        <v>11.8</v>
      </c>
      <c r="L149" s="2">
        <f t="shared" si="29"/>
        <v>20.2</v>
      </c>
      <c r="M149" s="3">
        <v>20.2</v>
      </c>
      <c r="Z149" s="9">
        <v>7.01</v>
      </c>
      <c r="AA149" s="5">
        <v>983.36279999999999</v>
      </c>
      <c r="AB149" s="10">
        <v>4.79</v>
      </c>
      <c r="AC149" s="5">
        <v>599.94749999999999</v>
      </c>
      <c r="AL149" s="5" t="str">
        <f t="shared" si="30"/>
        <v/>
      </c>
      <c r="AN149" s="5" t="str">
        <f t="shared" si="31"/>
        <v/>
      </c>
      <c r="AP149" s="5" t="str">
        <f t="shared" si="32"/>
        <v/>
      </c>
      <c r="AS149" s="5">
        <f t="shared" si="33"/>
        <v>1583.3103000000001</v>
      </c>
      <c r="AT149" s="11">
        <f t="shared" si="34"/>
        <v>7.3932819054768589E-2</v>
      </c>
      <c r="AU149" s="5">
        <f t="shared" si="35"/>
        <v>73.932819054768586</v>
      </c>
    </row>
    <row r="150" spans="1:47" x14ac:dyDescent="0.3">
      <c r="A150" s="1" t="s">
        <v>378</v>
      </c>
      <c r="B150" s="1" t="s">
        <v>356</v>
      </c>
      <c r="C150" s="1" t="s">
        <v>357</v>
      </c>
      <c r="D150" s="1" t="s">
        <v>115</v>
      </c>
      <c r="E150" s="1" t="s">
        <v>163</v>
      </c>
      <c r="F150" s="1" t="s">
        <v>349</v>
      </c>
      <c r="G150" s="1" t="s">
        <v>67</v>
      </c>
      <c r="H150" s="1" t="s">
        <v>51</v>
      </c>
      <c r="I150" s="2">
        <v>10</v>
      </c>
      <c r="J150" s="2">
        <v>10.57</v>
      </c>
      <c r="K150" s="2">
        <f t="shared" si="28"/>
        <v>0</v>
      </c>
      <c r="L150" s="2">
        <f t="shared" si="29"/>
        <v>10</v>
      </c>
      <c r="M150" s="3">
        <v>10</v>
      </c>
      <c r="AL150" s="5" t="str">
        <f t="shared" si="30"/>
        <v/>
      </c>
      <c r="AN150" s="5" t="str">
        <f t="shared" si="31"/>
        <v/>
      </c>
      <c r="AP150" s="5" t="str">
        <f t="shared" si="32"/>
        <v/>
      </c>
      <c r="AS150" s="5">
        <f t="shared" si="33"/>
        <v>0</v>
      </c>
      <c r="AT150" s="11">
        <f t="shared" si="34"/>
        <v>0</v>
      </c>
      <c r="AU150" s="5">
        <f t="shared" si="35"/>
        <v>0</v>
      </c>
    </row>
    <row r="151" spans="1:47" x14ac:dyDescent="0.3">
      <c r="A151" s="1" t="s">
        <v>379</v>
      </c>
      <c r="B151" s="1" t="s">
        <v>380</v>
      </c>
      <c r="C151" s="1" t="s">
        <v>381</v>
      </c>
      <c r="D151" s="1" t="s">
        <v>382</v>
      </c>
      <c r="E151" s="1" t="s">
        <v>163</v>
      </c>
      <c r="F151" s="1" t="s">
        <v>349</v>
      </c>
      <c r="G151" s="1" t="s">
        <v>67</v>
      </c>
      <c r="H151" s="1" t="s">
        <v>51</v>
      </c>
      <c r="I151" s="2">
        <v>30</v>
      </c>
      <c r="J151" s="2">
        <v>30.19</v>
      </c>
      <c r="K151" s="2">
        <f t="shared" si="28"/>
        <v>0</v>
      </c>
      <c r="L151" s="2">
        <f t="shared" si="29"/>
        <v>30</v>
      </c>
      <c r="M151" s="3">
        <v>30</v>
      </c>
      <c r="AL151" s="5" t="str">
        <f t="shared" si="30"/>
        <v/>
      </c>
      <c r="AN151" s="5" t="str">
        <f t="shared" si="31"/>
        <v/>
      </c>
      <c r="AP151" s="5" t="str">
        <f t="shared" si="32"/>
        <v/>
      </c>
      <c r="AS151" s="5">
        <f t="shared" si="33"/>
        <v>0</v>
      </c>
      <c r="AT151" s="11">
        <f t="shared" si="34"/>
        <v>0</v>
      </c>
      <c r="AU151" s="5">
        <f t="shared" si="35"/>
        <v>0</v>
      </c>
    </row>
    <row r="152" spans="1:47" x14ac:dyDescent="0.3">
      <c r="A152" s="1" t="s">
        <v>383</v>
      </c>
      <c r="B152" s="1" t="s">
        <v>384</v>
      </c>
      <c r="C152" s="1" t="s">
        <v>385</v>
      </c>
      <c r="D152" s="1" t="s">
        <v>386</v>
      </c>
      <c r="E152" s="1" t="s">
        <v>127</v>
      </c>
      <c r="F152" s="1" t="s">
        <v>349</v>
      </c>
      <c r="G152" s="1" t="s">
        <v>67</v>
      </c>
      <c r="H152" s="1" t="s">
        <v>51</v>
      </c>
      <c r="I152" s="2">
        <v>80</v>
      </c>
      <c r="J152" s="2">
        <v>40.26</v>
      </c>
      <c r="K152" s="2">
        <f t="shared" si="28"/>
        <v>11.770000000000001</v>
      </c>
      <c r="L152" s="2">
        <f t="shared" si="29"/>
        <v>28.23</v>
      </c>
      <c r="M152" s="3">
        <v>28.23</v>
      </c>
      <c r="R152" s="7">
        <v>8.0500000000000007</v>
      </c>
      <c r="S152" s="5">
        <v>9410.4500000000007</v>
      </c>
      <c r="T152" s="8">
        <v>3.71</v>
      </c>
      <c r="U152" s="5">
        <v>1301.097</v>
      </c>
      <c r="AB152" s="10">
        <v>0.01</v>
      </c>
      <c r="AC152" s="5">
        <v>1.2524999999999999</v>
      </c>
      <c r="AL152" s="5" t="str">
        <f t="shared" si="30"/>
        <v/>
      </c>
      <c r="AN152" s="5" t="str">
        <f t="shared" si="31"/>
        <v/>
      </c>
      <c r="AP152" s="5" t="str">
        <f t="shared" si="32"/>
        <v/>
      </c>
      <c r="AS152" s="5">
        <f t="shared" si="33"/>
        <v>10712.799500000001</v>
      </c>
      <c r="AT152" s="11">
        <f t="shared" si="34"/>
        <v>0.50023515100199589</v>
      </c>
      <c r="AU152" s="5">
        <f t="shared" si="35"/>
        <v>500.23515100199592</v>
      </c>
    </row>
    <row r="153" spans="1:47" x14ac:dyDescent="0.3">
      <c r="A153" s="1" t="s">
        <v>383</v>
      </c>
      <c r="B153" s="1" t="s">
        <v>384</v>
      </c>
      <c r="C153" s="1" t="s">
        <v>385</v>
      </c>
      <c r="D153" s="1" t="s">
        <v>386</v>
      </c>
      <c r="E153" s="1" t="s">
        <v>75</v>
      </c>
      <c r="F153" s="1" t="s">
        <v>349</v>
      </c>
      <c r="G153" s="1" t="s">
        <v>67</v>
      </c>
      <c r="H153" s="1" t="s">
        <v>51</v>
      </c>
      <c r="I153" s="2">
        <v>80</v>
      </c>
      <c r="J153" s="2">
        <v>40.32</v>
      </c>
      <c r="K153" s="2">
        <f t="shared" si="28"/>
        <v>9.3099999999999987</v>
      </c>
      <c r="L153" s="2">
        <f t="shared" si="29"/>
        <v>30.69</v>
      </c>
      <c r="M153" s="3">
        <v>30.69</v>
      </c>
      <c r="R153" s="7">
        <v>8.0399999999999991</v>
      </c>
      <c r="S153" s="5">
        <v>9398.7599999999984</v>
      </c>
      <c r="T153" s="8">
        <v>1.27</v>
      </c>
      <c r="U153" s="5">
        <v>445.38900000000001</v>
      </c>
      <c r="AL153" s="5" t="str">
        <f t="shared" si="30"/>
        <v/>
      </c>
      <c r="AN153" s="5" t="str">
        <f t="shared" si="31"/>
        <v/>
      </c>
      <c r="AP153" s="5" t="str">
        <f t="shared" si="32"/>
        <v/>
      </c>
      <c r="AS153" s="5">
        <f t="shared" si="33"/>
        <v>9844.1489999999976</v>
      </c>
      <c r="AT153" s="11">
        <f t="shared" si="34"/>
        <v>0.45967343657473897</v>
      </c>
      <c r="AU153" s="5">
        <f t="shared" si="35"/>
        <v>459.67343657473896</v>
      </c>
    </row>
    <row r="154" spans="1:47" x14ac:dyDescent="0.3">
      <c r="A154" s="1" t="s">
        <v>387</v>
      </c>
      <c r="B154" s="1" t="s">
        <v>113</v>
      </c>
      <c r="C154" s="1" t="s">
        <v>114</v>
      </c>
      <c r="D154" s="1" t="s">
        <v>115</v>
      </c>
      <c r="E154" s="1" t="s">
        <v>167</v>
      </c>
      <c r="F154" s="1" t="s">
        <v>349</v>
      </c>
      <c r="G154" s="1" t="s">
        <v>67</v>
      </c>
      <c r="H154" s="1" t="s">
        <v>51</v>
      </c>
      <c r="I154" s="2">
        <v>40</v>
      </c>
      <c r="J154" s="2">
        <v>38.65</v>
      </c>
      <c r="K154" s="2">
        <f t="shared" si="28"/>
        <v>20.05</v>
      </c>
      <c r="L154" s="2">
        <f t="shared" si="29"/>
        <v>18.600000000000001</v>
      </c>
      <c r="M154" s="3">
        <v>18.600000000000001</v>
      </c>
      <c r="P154" s="6">
        <v>4.03</v>
      </c>
      <c r="Q154" s="5">
        <v>3161.5349999999999</v>
      </c>
      <c r="R154" s="7">
        <v>12.34</v>
      </c>
      <c r="S154" s="5">
        <v>8077.79</v>
      </c>
      <c r="T154" s="8">
        <v>3.67</v>
      </c>
      <c r="U154" s="5">
        <v>1108.212</v>
      </c>
      <c r="AB154" s="10">
        <v>0.01</v>
      </c>
      <c r="AC154" s="5">
        <v>1.2524999999999999</v>
      </c>
      <c r="AL154" s="5" t="str">
        <f t="shared" si="30"/>
        <v/>
      </c>
      <c r="AN154" s="5" t="str">
        <f t="shared" si="31"/>
        <v/>
      </c>
      <c r="AP154" s="5" t="str">
        <f t="shared" si="32"/>
        <v/>
      </c>
      <c r="AS154" s="5">
        <f t="shared" si="33"/>
        <v>12348.789500000001</v>
      </c>
      <c r="AT154" s="11">
        <f t="shared" si="34"/>
        <v>0.57662785345925327</v>
      </c>
      <c r="AU154" s="5">
        <f t="shared" si="35"/>
        <v>576.62785345925329</v>
      </c>
    </row>
    <row r="155" spans="1:47" x14ac:dyDescent="0.3">
      <c r="A155" s="1" t="s">
        <v>388</v>
      </c>
      <c r="B155" s="1" t="s">
        <v>389</v>
      </c>
      <c r="C155" s="1" t="s">
        <v>390</v>
      </c>
      <c r="D155" s="1" t="s">
        <v>391</v>
      </c>
      <c r="E155" s="1" t="s">
        <v>68</v>
      </c>
      <c r="F155" s="1" t="s">
        <v>349</v>
      </c>
      <c r="G155" s="1" t="s">
        <v>67</v>
      </c>
      <c r="H155" s="1" t="s">
        <v>51</v>
      </c>
      <c r="I155" s="2">
        <v>20</v>
      </c>
      <c r="J155" s="2">
        <v>18.41</v>
      </c>
      <c r="K155" s="2">
        <f t="shared" si="28"/>
        <v>0</v>
      </c>
      <c r="L155" s="2">
        <f t="shared" si="29"/>
        <v>18.41</v>
      </c>
      <c r="M155" s="3">
        <v>18.41</v>
      </c>
      <c r="AL155" s="5" t="str">
        <f t="shared" si="30"/>
        <v/>
      </c>
      <c r="AN155" s="5" t="str">
        <f t="shared" si="31"/>
        <v/>
      </c>
      <c r="AP155" s="5" t="str">
        <f t="shared" si="32"/>
        <v/>
      </c>
      <c r="AS155" s="5">
        <f t="shared" si="33"/>
        <v>0</v>
      </c>
      <c r="AT155" s="11">
        <f t="shared" si="34"/>
        <v>0</v>
      </c>
      <c r="AU155" s="5">
        <f t="shared" si="35"/>
        <v>0</v>
      </c>
    </row>
    <row r="156" spans="1:47" x14ac:dyDescent="0.3">
      <c r="A156" s="1" t="s">
        <v>392</v>
      </c>
      <c r="B156" s="1" t="s">
        <v>393</v>
      </c>
      <c r="C156" s="1" t="s">
        <v>394</v>
      </c>
      <c r="D156" s="1" t="s">
        <v>115</v>
      </c>
      <c r="E156" s="1" t="s">
        <v>68</v>
      </c>
      <c r="F156" s="1" t="s">
        <v>349</v>
      </c>
      <c r="G156" s="1" t="s">
        <v>67</v>
      </c>
      <c r="H156" s="1" t="s">
        <v>51</v>
      </c>
      <c r="I156" s="2">
        <v>20</v>
      </c>
      <c r="J156" s="2">
        <v>19.43</v>
      </c>
      <c r="K156" s="2">
        <f t="shared" si="28"/>
        <v>1.1400000000000001</v>
      </c>
      <c r="L156" s="2">
        <f t="shared" si="29"/>
        <v>18.28</v>
      </c>
      <c r="M156" s="3">
        <v>18.28</v>
      </c>
      <c r="R156" s="7">
        <v>0.01</v>
      </c>
      <c r="S156" s="5">
        <v>11.69</v>
      </c>
      <c r="Z156" s="9">
        <v>1.02</v>
      </c>
      <c r="AA156" s="5">
        <v>143.0856</v>
      </c>
      <c r="AB156" s="10">
        <v>0.11</v>
      </c>
      <c r="AC156" s="5">
        <v>13.7775</v>
      </c>
      <c r="AL156" s="5" t="str">
        <f t="shared" si="30"/>
        <v/>
      </c>
      <c r="AN156" s="5" t="str">
        <f t="shared" si="31"/>
        <v/>
      </c>
      <c r="AP156" s="5" t="str">
        <f t="shared" si="32"/>
        <v/>
      </c>
      <c r="AS156" s="5">
        <f t="shared" si="33"/>
        <v>168.5531</v>
      </c>
      <c r="AT156" s="11">
        <f t="shared" si="34"/>
        <v>7.8706023976603413E-3</v>
      </c>
      <c r="AU156" s="5">
        <f t="shared" si="35"/>
        <v>7.8706023976603419</v>
      </c>
    </row>
    <row r="157" spans="1:47" x14ac:dyDescent="0.3">
      <c r="A157" s="1" t="s">
        <v>395</v>
      </c>
      <c r="B157" s="1" t="s">
        <v>396</v>
      </c>
      <c r="C157" s="1" t="s">
        <v>397</v>
      </c>
      <c r="D157" s="1" t="s">
        <v>115</v>
      </c>
      <c r="E157" s="1" t="s">
        <v>49</v>
      </c>
      <c r="F157" s="1" t="s">
        <v>349</v>
      </c>
      <c r="G157" s="1" t="s">
        <v>67</v>
      </c>
      <c r="H157" s="1" t="s">
        <v>51</v>
      </c>
      <c r="I157" s="2">
        <v>40</v>
      </c>
      <c r="J157" s="2">
        <v>37.299999999999997</v>
      </c>
      <c r="K157" s="2">
        <f t="shared" si="28"/>
        <v>34.96</v>
      </c>
      <c r="L157" s="2">
        <f t="shared" si="29"/>
        <v>2.35</v>
      </c>
      <c r="M157" s="3">
        <v>2.35</v>
      </c>
      <c r="R157" s="7">
        <v>7.69</v>
      </c>
      <c r="S157" s="5">
        <v>8989.61</v>
      </c>
      <c r="T157" s="8">
        <v>10.72</v>
      </c>
      <c r="U157" s="5">
        <v>3759.5039999999999</v>
      </c>
      <c r="Z157" s="9">
        <v>11.23</v>
      </c>
      <c r="AA157" s="5">
        <v>1575.3444</v>
      </c>
      <c r="AB157" s="10">
        <v>5.32</v>
      </c>
      <c r="AC157" s="5">
        <v>666.33</v>
      </c>
      <c r="AL157" s="5" t="str">
        <f t="shared" si="30"/>
        <v/>
      </c>
      <c r="AN157" s="5" t="str">
        <f t="shared" si="31"/>
        <v/>
      </c>
      <c r="AP157" s="5" t="str">
        <f t="shared" si="32"/>
        <v/>
      </c>
      <c r="AS157" s="5">
        <f t="shared" si="33"/>
        <v>14990.788400000001</v>
      </c>
      <c r="AT157" s="11">
        <f t="shared" si="34"/>
        <v>0.69999623337606276</v>
      </c>
      <c r="AU157" s="5">
        <f t="shared" si="35"/>
        <v>699.99623337606283</v>
      </c>
    </row>
    <row r="158" spans="1:47" x14ac:dyDescent="0.3">
      <c r="A158" s="1" t="s">
        <v>398</v>
      </c>
      <c r="B158" s="1" t="s">
        <v>399</v>
      </c>
      <c r="C158" s="1" t="s">
        <v>371</v>
      </c>
      <c r="D158" s="1" t="s">
        <v>115</v>
      </c>
      <c r="E158" s="1" t="s">
        <v>79</v>
      </c>
      <c r="F158" s="1" t="s">
        <v>349</v>
      </c>
      <c r="G158" s="1" t="s">
        <v>67</v>
      </c>
      <c r="H158" s="1" t="s">
        <v>51</v>
      </c>
      <c r="I158" s="2">
        <v>40</v>
      </c>
      <c r="J158" s="2">
        <v>40.47</v>
      </c>
      <c r="K158" s="2">
        <f t="shared" si="28"/>
        <v>0.63</v>
      </c>
      <c r="L158" s="2">
        <f t="shared" si="29"/>
        <v>39.369999999999997</v>
      </c>
      <c r="M158" s="3">
        <v>39.369999999999997</v>
      </c>
      <c r="Z158" s="9">
        <v>0.63</v>
      </c>
      <c r="AA158" s="5">
        <v>88.376400000000004</v>
      </c>
      <c r="AL158" s="5" t="str">
        <f t="shared" si="30"/>
        <v/>
      </c>
      <c r="AN158" s="5" t="str">
        <f t="shared" si="31"/>
        <v/>
      </c>
      <c r="AP158" s="5" t="str">
        <f t="shared" si="32"/>
        <v/>
      </c>
      <c r="AS158" s="5">
        <f t="shared" si="33"/>
        <v>88.376400000000004</v>
      </c>
      <c r="AT158" s="11">
        <f t="shared" si="34"/>
        <v>4.1267440690001518E-3</v>
      </c>
      <c r="AU158" s="5">
        <f t="shared" si="35"/>
        <v>4.1267440690001518</v>
      </c>
    </row>
    <row r="159" spans="1:47" x14ac:dyDescent="0.3">
      <c r="A159" s="1" t="s">
        <v>400</v>
      </c>
      <c r="B159" s="1" t="s">
        <v>401</v>
      </c>
      <c r="C159" s="1" t="s">
        <v>402</v>
      </c>
      <c r="D159" s="1" t="s">
        <v>403</v>
      </c>
      <c r="E159" s="1" t="s">
        <v>132</v>
      </c>
      <c r="F159" s="1" t="s">
        <v>404</v>
      </c>
      <c r="G159" s="1" t="s">
        <v>67</v>
      </c>
      <c r="H159" s="1" t="s">
        <v>51</v>
      </c>
      <c r="I159" s="2">
        <v>77.95</v>
      </c>
      <c r="J159" s="2">
        <v>34.619999999999997</v>
      </c>
      <c r="K159" s="2">
        <f t="shared" si="28"/>
        <v>3.45</v>
      </c>
      <c r="L159" s="2">
        <f t="shared" si="29"/>
        <v>31.15</v>
      </c>
      <c r="M159" s="3">
        <v>31.15</v>
      </c>
      <c r="R159" s="7">
        <v>0.02</v>
      </c>
      <c r="S159" s="5">
        <v>23.38</v>
      </c>
      <c r="Z159" s="9">
        <v>2.06</v>
      </c>
      <c r="AA159" s="5">
        <v>288.97680000000003</v>
      </c>
      <c r="AB159" s="10">
        <v>1.37</v>
      </c>
      <c r="AC159" s="5">
        <v>171.5925</v>
      </c>
      <c r="AL159" s="5" t="str">
        <f t="shared" si="30"/>
        <v/>
      </c>
      <c r="AN159" s="5" t="str">
        <f t="shared" si="31"/>
        <v/>
      </c>
      <c r="AP159" s="5" t="str">
        <f t="shared" si="32"/>
        <v/>
      </c>
      <c r="AS159" s="5">
        <f t="shared" si="33"/>
        <v>483.94929999999999</v>
      </c>
      <c r="AT159" s="11">
        <f t="shared" si="34"/>
        <v>2.2598056760309033E-2</v>
      </c>
      <c r="AU159" s="5">
        <f t="shared" si="35"/>
        <v>22.598056760309031</v>
      </c>
    </row>
    <row r="160" spans="1:47" x14ac:dyDescent="0.3">
      <c r="A160" s="1" t="s">
        <v>400</v>
      </c>
      <c r="B160" s="1" t="s">
        <v>401</v>
      </c>
      <c r="C160" s="1" t="s">
        <v>402</v>
      </c>
      <c r="D160" s="1" t="s">
        <v>403</v>
      </c>
      <c r="E160" s="1" t="s">
        <v>127</v>
      </c>
      <c r="F160" s="1" t="s">
        <v>404</v>
      </c>
      <c r="G160" s="1" t="s">
        <v>67</v>
      </c>
      <c r="H160" s="1" t="s">
        <v>51</v>
      </c>
      <c r="I160" s="2">
        <v>77.95</v>
      </c>
      <c r="J160" s="2">
        <v>40.020000000000003</v>
      </c>
      <c r="K160" s="2">
        <f t="shared" si="28"/>
        <v>7.0000000000000007E-2</v>
      </c>
      <c r="L160" s="2">
        <f t="shared" si="29"/>
        <v>0.1</v>
      </c>
      <c r="M160" s="3">
        <v>0.1</v>
      </c>
      <c r="AB160" s="10">
        <v>7.0000000000000007E-2</v>
      </c>
      <c r="AC160" s="5">
        <v>8.7675000000000001</v>
      </c>
      <c r="AL160" s="5" t="str">
        <f t="shared" si="30"/>
        <v/>
      </c>
      <c r="AN160" s="5" t="str">
        <f t="shared" si="31"/>
        <v/>
      </c>
      <c r="AP160" s="5" t="str">
        <f t="shared" si="32"/>
        <v/>
      </c>
      <c r="AS160" s="5">
        <f t="shared" si="33"/>
        <v>8.7675000000000001</v>
      </c>
      <c r="AT160" s="11">
        <f t="shared" si="34"/>
        <v>4.0939921319445944E-4</v>
      </c>
      <c r="AU160" s="5">
        <f t="shared" si="35"/>
        <v>0.40939921319445949</v>
      </c>
    </row>
    <row r="161" spans="1:47" x14ac:dyDescent="0.3">
      <c r="A161" s="1" t="s">
        <v>405</v>
      </c>
      <c r="B161" s="1" t="s">
        <v>406</v>
      </c>
      <c r="C161" s="1" t="s">
        <v>407</v>
      </c>
      <c r="D161" s="1" t="s">
        <v>55</v>
      </c>
      <c r="E161" s="1" t="s">
        <v>132</v>
      </c>
      <c r="F161" s="1" t="s">
        <v>404</v>
      </c>
      <c r="G161" s="1" t="s">
        <v>67</v>
      </c>
      <c r="H161" s="1" t="s">
        <v>51</v>
      </c>
      <c r="I161" s="2">
        <v>2.0499999999999998</v>
      </c>
      <c r="J161" s="2">
        <v>1.27</v>
      </c>
      <c r="K161" s="2">
        <f t="shared" si="28"/>
        <v>1.24</v>
      </c>
      <c r="L161" s="2">
        <f t="shared" si="29"/>
        <v>0.03</v>
      </c>
      <c r="M161" s="3">
        <v>0.03</v>
      </c>
      <c r="Z161" s="9">
        <v>0.62</v>
      </c>
      <c r="AA161" s="5">
        <v>86.973600000000005</v>
      </c>
      <c r="AB161" s="10">
        <v>0.62</v>
      </c>
      <c r="AC161" s="5">
        <v>77.655000000000001</v>
      </c>
      <c r="AL161" s="5" t="str">
        <f t="shared" si="30"/>
        <v/>
      </c>
      <c r="AN161" s="5" t="str">
        <f t="shared" si="31"/>
        <v/>
      </c>
      <c r="AP161" s="5" t="str">
        <f t="shared" si="32"/>
        <v/>
      </c>
      <c r="AS161" s="5">
        <f t="shared" si="33"/>
        <v>164.62860000000001</v>
      </c>
      <c r="AT161" s="11">
        <f t="shared" si="34"/>
        <v>7.6873475117542507E-3</v>
      </c>
      <c r="AU161" s="5">
        <f t="shared" si="35"/>
        <v>7.6873475117542514</v>
      </c>
    </row>
    <row r="162" spans="1:47" x14ac:dyDescent="0.3">
      <c r="A162" s="1" t="s">
        <v>408</v>
      </c>
      <c r="B162" s="1" t="s">
        <v>409</v>
      </c>
      <c r="C162" s="1" t="s">
        <v>410</v>
      </c>
      <c r="D162" s="1" t="s">
        <v>115</v>
      </c>
      <c r="E162" s="1" t="s">
        <v>56</v>
      </c>
      <c r="F162" s="1" t="s">
        <v>404</v>
      </c>
      <c r="G162" s="1" t="s">
        <v>67</v>
      </c>
      <c r="H162" s="1" t="s">
        <v>51</v>
      </c>
      <c r="I162" s="2">
        <v>39.5</v>
      </c>
      <c r="J162" s="2">
        <v>37.79</v>
      </c>
      <c r="K162" s="2">
        <f t="shared" si="28"/>
        <v>3.33</v>
      </c>
      <c r="L162" s="2">
        <f t="shared" si="29"/>
        <v>0</v>
      </c>
      <c r="T162" s="8">
        <v>2</v>
      </c>
      <c r="U162" s="5">
        <v>701.4</v>
      </c>
      <c r="AB162" s="10">
        <v>1.33</v>
      </c>
      <c r="AC162" s="5">
        <v>166.58250000000001</v>
      </c>
      <c r="AL162" s="5" t="str">
        <f t="shared" ref="AL162:AL216" si="36">IF(AK162&gt;0,AK162*$AL$1,"")</f>
        <v/>
      </c>
      <c r="AN162" s="5" t="str">
        <f t="shared" ref="AN162:AN216" si="37">IF(AM162&gt;0,AM162*$AN$1,"")</f>
        <v/>
      </c>
      <c r="AP162" s="5" t="str">
        <f t="shared" ref="AP162:AP216" si="38">IF(AO162&gt;0,AO162*$AP$1,"")</f>
        <v/>
      </c>
      <c r="AS162" s="5">
        <f t="shared" si="33"/>
        <v>867.98249999999996</v>
      </c>
      <c r="AT162" s="11">
        <f t="shared" si="34"/>
        <v>4.0530522106251486E-2</v>
      </c>
      <c r="AU162" s="5">
        <f t="shared" si="35"/>
        <v>40.530522106251489</v>
      </c>
    </row>
    <row r="163" spans="1:47" x14ac:dyDescent="0.3">
      <c r="A163" s="1" t="s">
        <v>411</v>
      </c>
      <c r="B163" s="1" t="s">
        <v>412</v>
      </c>
      <c r="C163" s="1" t="s">
        <v>413</v>
      </c>
      <c r="D163" s="1" t="s">
        <v>115</v>
      </c>
      <c r="E163" s="1" t="s">
        <v>89</v>
      </c>
      <c r="F163" s="1" t="s">
        <v>404</v>
      </c>
      <c r="G163" s="1" t="s">
        <v>67</v>
      </c>
      <c r="H163" s="1" t="s">
        <v>51</v>
      </c>
      <c r="I163" s="2">
        <v>10</v>
      </c>
      <c r="J163" s="2">
        <v>9.59</v>
      </c>
      <c r="K163" s="2">
        <f t="shared" si="28"/>
        <v>4.66</v>
      </c>
      <c r="L163" s="2">
        <f t="shared" si="29"/>
        <v>4.9400000000000004</v>
      </c>
      <c r="M163" s="3">
        <v>4.9400000000000004</v>
      </c>
      <c r="T163" s="8">
        <v>0.02</v>
      </c>
      <c r="U163" s="5">
        <v>7.0140000000000002</v>
      </c>
      <c r="Z163" s="9">
        <v>1.72</v>
      </c>
      <c r="AA163" s="5">
        <v>241.2816</v>
      </c>
      <c r="AB163" s="10">
        <v>2.92</v>
      </c>
      <c r="AC163" s="5">
        <v>365.73</v>
      </c>
      <c r="AL163" s="5" t="str">
        <f t="shared" si="36"/>
        <v/>
      </c>
      <c r="AN163" s="5" t="str">
        <f t="shared" si="37"/>
        <v/>
      </c>
      <c r="AP163" s="5" t="str">
        <f t="shared" si="38"/>
        <v/>
      </c>
      <c r="AS163" s="5">
        <f t="shared" si="33"/>
        <v>614.02560000000005</v>
      </c>
      <c r="AT163" s="11">
        <f t="shared" si="34"/>
        <v>2.8671981468064548E-2</v>
      </c>
      <c r="AU163" s="5">
        <f t="shared" si="35"/>
        <v>28.671981468064548</v>
      </c>
    </row>
    <row r="164" spans="1:47" x14ac:dyDescent="0.3">
      <c r="A164" s="1" t="s">
        <v>414</v>
      </c>
      <c r="B164" s="1" t="s">
        <v>415</v>
      </c>
      <c r="C164" s="1" t="s">
        <v>416</v>
      </c>
      <c r="D164" s="1" t="s">
        <v>115</v>
      </c>
      <c r="E164" s="1" t="s">
        <v>75</v>
      </c>
      <c r="F164" s="1" t="s">
        <v>404</v>
      </c>
      <c r="G164" s="1" t="s">
        <v>67</v>
      </c>
      <c r="H164" s="1" t="s">
        <v>51</v>
      </c>
      <c r="I164" s="2">
        <v>16.329999999999998</v>
      </c>
      <c r="J164" s="2">
        <v>16.34</v>
      </c>
      <c r="K164" s="2">
        <f t="shared" si="28"/>
        <v>0.47</v>
      </c>
      <c r="L164" s="2">
        <f t="shared" si="29"/>
        <v>0</v>
      </c>
      <c r="AB164" s="10">
        <v>0.47</v>
      </c>
      <c r="AC164" s="5">
        <v>58.8675</v>
      </c>
      <c r="AL164" s="5" t="str">
        <f t="shared" si="36"/>
        <v/>
      </c>
      <c r="AN164" s="5" t="str">
        <f t="shared" si="37"/>
        <v/>
      </c>
      <c r="AP164" s="5" t="str">
        <f t="shared" si="38"/>
        <v/>
      </c>
      <c r="AS164" s="5">
        <f t="shared" si="33"/>
        <v>58.8675</v>
      </c>
      <c r="AT164" s="11">
        <f t="shared" si="34"/>
        <v>2.7488232885913709E-3</v>
      </c>
      <c r="AU164" s="5">
        <f t="shared" si="35"/>
        <v>2.748823288591371</v>
      </c>
    </row>
    <row r="165" spans="1:47" x14ac:dyDescent="0.3">
      <c r="A165" s="1" t="s">
        <v>417</v>
      </c>
      <c r="B165" s="1" t="s">
        <v>418</v>
      </c>
      <c r="C165" s="1" t="s">
        <v>419</v>
      </c>
      <c r="D165" s="1" t="s">
        <v>88</v>
      </c>
      <c r="E165" s="1" t="s">
        <v>167</v>
      </c>
      <c r="F165" s="1" t="s">
        <v>404</v>
      </c>
      <c r="G165" s="1" t="s">
        <v>67</v>
      </c>
      <c r="H165" s="1" t="s">
        <v>51</v>
      </c>
      <c r="I165" s="2">
        <v>31</v>
      </c>
      <c r="J165" s="2">
        <v>30.19</v>
      </c>
      <c r="K165" s="2">
        <f t="shared" si="28"/>
        <v>0</v>
      </c>
      <c r="L165" s="2">
        <f t="shared" si="29"/>
        <v>0.17</v>
      </c>
      <c r="M165" s="3">
        <v>0.17</v>
      </c>
      <c r="AL165" s="5" t="str">
        <f t="shared" si="36"/>
        <v/>
      </c>
      <c r="AN165" s="5" t="str">
        <f t="shared" si="37"/>
        <v/>
      </c>
      <c r="AP165" s="5" t="str">
        <f t="shared" si="38"/>
        <v/>
      </c>
      <c r="AS165" s="5">
        <f t="shared" si="33"/>
        <v>0</v>
      </c>
      <c r="AT165" s="11">
        <f t="shared" si="34"/>
        <v>0</v>
      </c>
      <c r="AU165" s="5">
        <f t="shared" si="35"/>
        <v>0</v>
      </c>
    </row>
    <row r="166" spans="1:47" x14ac:dyDescent="0.3">
      <c r="A166" s="1" t="s">
        <v>420</v>
      </c>
      <c r="B166" s="1" t="s">
        <v>421</v>
      </c>
      <c r="C166" s="1" t="s">
        <v>422</v>
      </c>
      <c r="D166" s="1" t="s">
        <v>115</v>
      </c>
      <c r="E166" s="1" t="s">
        <v>120</v>
      </c>
      <c r="F166" s="1" t="s">
        <v>404</v>
      </c>
      <c r="G166" s="1" t="s">
        <v>67</v>
      </c>
      <c r="H166" s="1" t="s">
        <v>51</v>
      </c>
      <c r="I166" s="2">
        <v>40</v>
      </c>
      <c r="J166" s="2">
        <v>38.4</v>
      </c>
      <c r="K166" s="2">
        <f t="shared" si="28"/>
        <v>17.68</v>
      </c>
      <c r="L166" s="2">
        <f t="shared" si="29"/>
        <v>16.34</v>
      </c>
      <c r="M166" s="3">
        <v>16.34</v>
      </c>
      <c r="R166" s="7">
        <v>14.73</v>
      </c>
      <c r="S166" s="5">
        <v>17219.37</v>
      </c>
      <c r="Z166" s="9">
        <v>1.21</v>
      </c>
      <c r="AA166" s="5">
        <v>169.7388</v>
      </c>
      <c r="AB166" s="10">
        <v>1.74</v>
      </c>
      <c r="AC166" s="5">
        <v>217.935</v>
      </c>
      <c r="AL166" s="5" t="str">
        <f t="shared" si="36"/>
        <v/>
      </c>
      <c r="AN166" s="5" t="str">
        <f t="shared" si="37"/>
        <v/>
      </c>
      <c r="AP166" s="5" t="str">
        <f t="shared" si="38"/>
        <v/>
      </c>
      <c r="AS166" s="5">
        <f t="shared" si="33"/>
        <v>17607.043799999999</v>
      </c>
      <c r="AT166" s="11">
        <f t="shared" si="34"/>
        <v>0.82216251820933972</v>
      </c>
      <c r="AU166" s="5">
        <f t="shared" si="35"/>
        <v>822.16251820933974</v>
      </c>
    </row>
    <row r="167" spans="1:47" x14ac:dyDescent="0.3">
      <c r="A167" s="1" t="s">
        <v>423</v>
      </c>
      <c r="B167" s="1" t="s">
        <v>424</v>
      </c>
      <c r="C167" s="1" t="s">
        <v>425</v>
      </c>
      <c r="D167" s="1" t="s">
        <v>55</v>
      </c>
      <c r="E167" s="1" t="s">
        <v>167</v>
      </c>
      <c r="F167" s="1" t="s">
        <v>404</v>
      </c>
      <c r="G167" s="1" t="s">
        <v>67</v>
      </c>
      <c r="H167" s="1" t="s">
        <v>51</v>
      </c>
      <c r="I167" s="2">
        <v>5</v>
      </c>
      <c r="J167" s="2">
        <v>5.84</v>
      </c>
      <c r="K167" s="2">
        <f t="shared" si="28"/>
        <v>0</v>
      </c>
      <c r="L167" s="2">
        <f t="shared" si="29"/>
        <v>1.0900000000000001</v>
      </c>
      <c r="M167" s="3">
        <v>1.0900000000000001</v>
      </c>
      <c r="AL167" s="5" t="str">
        <f t="shared" si="36"/>
        <v/>
      </c>
      <c r="AN167" s="5" t="str">
        <f t="shared" si="37"/>
        <v/>
      </c>
      <c r="AP167" s="5" t="str">
        <f t="shared" si="38"/>
        <v/>
      </c>
      <c r="AS167" s="5">
        <f t="shared" si="33"/>
        <v>0</v>
      </c>
      <c r="AT167" s="11">
        <f t="shared" si="34"/>
        <v>0</v>
      </c>
      <c r="AU167" s="5">
        <f t="shared" si="35"/>
        <v>0</v>
      </c>
    </row>
    <row r="168" spans="1:47" x14ac:dyDescent="0.3">
      <c r="A168" s="1" t="s">
        <v>426</v>
      </c>
      <c r="B168" s="1" t="s">
        <v>427</v>
      </c>
      <c r="C168" s="1" t="s">
        <v>428</v>
      </c>
      <c r="D168" s="1" t="s">
        <v>115</v>
      </c>
      <c r="E168" s="1" t="s">
        <v>56</v>
      </c>
      <c r="F168" s="1" t="s">
        <v>404</v>
      </c>
      <c r="G168" s="1" t="s">
        <v>67</v>
      </c>
      <c r="H168" s="1" t="s">
        <v>51</v>
      </c>
      <c r="I168" s="2">
        <v>0.5</v>
      </c>
      <c r="J168" s="2">
        <v>0.46</v>
      </c>
      <c r="K168" s="2">
        <f t="shared" si="28"/>
        <v>0.16</v>
      </c>
      <c r="L168" s="2">
        <f t="shared" si="29"/>
        <v>0</v>
      </c>
      <c r="AB168" s="10">
        <v>0.16</v>
      </c>
      <c r="AC168" s="5">
        <v>20.04</v>
      </c>
      <c r="AL168" s="5" t="str">
        <f t="shared" si="36"/>
        <v/>
      </c>
      <c r="AN168" s="5" t="str">
        <f t="shared" si="37"/>
        <v/>
      </c>
      <c r="AP168" s="5" t="str">
        <f t="shared" si="38"/>
        <v/>
      </c>
      <c r="AS168" s="5">
        <f t="shared" si="33"/>
        <v>20.04</v>
      </c>
      <c r="AT168" s="11">
        <f t="shared" si="34"/>
        <v>9.357696301587645E-4</v>
      </c>
      <c r="AU168" s="5">
        <f t="shared" si="35"/>
        <v>0.93576963015876458</v>
      </c>
    </row>
    <row r="169" spans="1:47" x14ac:dyDescent="0.3">
      <c r="A169" s="1" t="s">
        <v>429</v>
      </c>
      <c r="B169" s="1" t="s">
        <v>430</v>
      </c>
      <c r="C169" s="1" t="s">
        <v>431</v>
      </c>
      <c r="D169" s="1" t="s">
        <v>115</v>
      </c>
      <c r="E169" s="1" t="s">
        <v>89</v>
      </c>
      <c r="F169" s="1" t="s">
        <v>432</v>
      </c>
      <c r="G169" s="1" t="s">
        <v>67</v>
      </c>
      <c r="H169" s="1" t="s">
        <v>51</v>
      </c>
      <c r="I169" s="2">
        <v>20</v>
      </c>
      <c r="J169" s="2">
        <v>19.45</v>
      </c>
      <c r="K169" s="2">
        <f t="shared" si="28"/>
        <v>0.66</v>
      </c>
      <c r="L169" s="2">
        <f t="shared" si="29"/>
        <v>0</v>
      </c>
      <c r="T169" s="8">
        <v>0.66</v>
      </c>
      <c r="U169" s="5">
        <v>231.46199999999999</v>
      </c>
      <c r="AL169" s="5" t="str">
        <f t="shared" si="36"/>
        <v/>
      </c>
      <c r="AN169" s="5" t="str">
        <f t="shared" si="37"/>
        <v/>
      </c>
      <c r="AP169" s="5" t="str">
        <f t="shared" si="38"/>
        <v/>
      </c>
      <c r="AS169" s="5">
        <f t="shared" si="33"/>
        <v>231.46199999999999</v>
      </c>
      <c r="AT169" s="11">
        <f t="shared" si="34"/>
        <v>1.080813922833373E-2</v>
      </c>
      <c r="AU169" s="5">
        <f t="shared" si="35"/>
        <v>10.808139228333729</v>
      </c>
    </row>
    <row r="170" spans="1:47" x14ac:dyDescent="0.3">
      <c r="A170" s="1" t="s">
        <v>433</v>
      </c>
      <c r="B170" s="1" t="s">
        <v>434</v>
      </c>
      <c r="C170" s="1" t="s">
        <v>435</v>
      </c>
      <c r="D170" s="1" t="s">
        <v>115</v>
      </c>
      <c r="E170" s="1" t="s">
        <v>89</v>
      </c>
      <c r="F170" s="1" t="s">
        <v>432</v>
      </c>
      <c r="G170" s="1" t="s">
        <v>67</v>
      </c>
      <c r="H170" s="1" t="s">
        <v>51</v>
      </c>
      <c r="I170" s="2">
        <v>20</v>
      </c>
      <c r="J170" s="2">
        <v>18.489999999999998</v>
      </c>
      <c r="K170" s="2">
        <f t="shared" si="28"/>
        <v>12.82</v>
      </c>
      <c r="L170" s="2">
        <f t="shared" si="29"/>
        <v>0</v>
      </c>
      <c r="T170" s="8">
        <v>0.19</v>
      </c>
      <c r="U170" s="5">
        <v>66.632999999999996</v>
      </c>
      <c r="Z170" s="9">
        <v>2.92</v>
      </c>
      <c r="AA170" s="5">
        <v>409.61759999999998</v>
      </c>
      <c r="AB170" s="10">
        <v>9.7100000000000009</v>
      </c>
      <c r="AC170" s="5">
        <v>1216.1775</v>
      </c>
      <c r="AL170" s="5" t="str">
        <f t="shared" si="36"/>
        <v/>
      </c>
      <c r="AN170" s="5" t="str">
        <f t="shared" si="37"/>
        <v/>
      </c>
      <c r="AP170" s="5" t="str">
        <f t="shared" si="38"/>
        <v/>
      </c>
      <c r="AS170" s="5">
        <f t="shared" si="33"/>
        <v>1692.4281000000001</v>
      </c>
      <c r="AT170" s="11">
        <f t="shared" si="34"/>
        <v>7.9028084690983061E-2</v>
      </c>
      <c r="AU170" s="5">
        <f t="shared" si="35"/>
        <v>79.028084690983064</v>
      </c>
    </row>
    <row r="171" spans="1:47" x14ac:dyDescent="0.3">
      <c r="A171" s="1" t="s">
        <v>436</v>
      </c>
      <c r="B171" s="1" t="s">
        <v>437</v>
      </c>
      <c r="C171" s="1" t="s">
        <v>438</v>
      </c>
      <c r="D171" s="1" t="s">
        <v>55</v>
      </c>
      <c r="E171" s="1" t="s">
        <v>132</v>
      </c>
      <c r="F171" s="1" t="s">
        <v>432</v>
      </c>
      <c r="G171" s="1" t="s">
        <v>67</v>
      </c>
      <c r="H171" s="1" t="s">
        <v>51</v>
      </c>
      <c r="I171" s="2">
        <v>20</v>
      </c>
      <c r="J171" s="2">
        <v>19.3</v>
      </c>
      <c r="K171" s="2">
        <f t="shared" si="28"/>
        <v>1.27</v>
      </c>
      <c r="L171" s="2">
        <f t="shared" si="29"/>
        <v>0</v>
      </c>
      <c r="R171" s="7">
        <v>1.27</v>
      </c>
      <c r="S171" s="5">
        <v>1484.63</v>
      </c>
      <c r="AL171" s="5" t="str">
        <f t="shared" si="36"/>
        <v/>
      </c>
      <c r="AN171" s="5" t="str">
        <f t="shared" si="37"/>
        <v/>
      </c>
      <c r="AP171" s="5" t="str">
        <f t="shared" si="38"/>
        <v/>
      </c>
      <c r="AS171" s="5">
        <f t="shared" si="33"/>
        <v>1484.63</v>
      </c>
      <c r="AT171" s="11">
        <f t="shared" si="34"/>
        <v>6.9324933434261812E-2</v>
      </c>
      <c r="AU171" s="5">
        <f t="shared" si="35"/>
        <v>69.324933434261808</v>
      </c>
    </row>
    <row r="172" spans="1:47" x14ac:dyDescent="0.3">
      <c r="A172" s="1" t="s">
        <v>439</v>
      </c>
      <c r="B172" s="1" t="s">
        <v>440</v>
      </c>
      <c r="C172" s="1" t="s">
        <v>441</v>
      </c>
      <c r="D172" s="1" t="s">
        <v>115</v>
      </c>
      <c r="E172" s="1" t="s">
        <v>120</v>
      </c>
      <c r="F172" s="1" t="s">
        <v>432</v>
      </c>
      <c r="G172" s="1" t="s">
        <v>67</v>
      </c>
      <c r="H172" s="1" t="s">
        <v>51</v>
      </c>
      <c r="I172" s="2">
        <v>20</v>
      </c>
      <c r="J172" s="2">
        <v>20.02</v>
      </c>
      <c r="K172" s="2">
        <f t="shared" si="28"/>
        <v>11.3</v>
      </c>
      <c r="L172" s="2">
        <f t="shared" si="29"/>
        <v>0</v>
      </c>
      <c r="R172" s="7">
        <v>4.22</v>
      </c>
      <c r="S172" s="5">
        <v>4933.1799999999994</v>
      </c>
      <c r="T172" s="8">
        <v>1.94</v>
      </c>
      <c r="U172" s="5">
        <v>680.35799999999995</v>
      </c>
      <c r="Z172" s="9">
        <v>4.51</v>
      </c>
      <c r="AA172" s="5">
        <v>632.66279999999995</v>
      </c>
      <c r="AB172" s="10">
        <v>0.63</v>
      </c>
      <c r="AC172" s="5">
        <v>78.907499999999999</v>
      </c>
      <c r="AL172" s="5" t="str">
        <f t="shared" si="36"/>
        <v/>
      </c>
      <c r="AN172" s="5" t="str">
        <f t="shared" si="37"/>
        <v/>
      </c>
      <c r="AP172" s="5" t="str">
        <f t="shared" si="38"/>
        <v/>
      </c>
      <c r="AS172" s="5">
        <f t="shared" si="33"/>
        <v>6325.1082999999999</v>
      </c>
      <c r="AT172" s="11">
        <f t="shared" si="34"/>
        <v>0.2953515097108349</v>
      </c>
      <c r="AU172" s="5">
        <f t="shared" si="35"/>
        <v>295.35150971083488</v>
      </c>
    </row>
    <row r="173" spans="1:47" x14ac:dyDescent="0.3">
      <c r="A173" s="1" t="s">
        <v>442</v>
      </c>
      <c r="B173" s="1" t="s">
        <v>443</v>
      </c>
      <c r="C173" s="1" t="s">
        <v>444</v>
      </c>
      <c r="D173" s="1" t="s">
        <v>115</v>
      </c>
      <c r="E173" s="1" t="s">
        <v>120</v>
      </c>
      <c r="F173" s="1" t="s">
        <v>432</v>
      </c>
      <c r="G173" s="1" t="s">
        <v>67</v>
      </c>
      <c r="H173" s="1" t="s">
        <v>51</v>
      </c>
      <c r="I173" s="2">
        <v>20</v>
      </c>
      <c r="J173" s="2">
        <v>18.7</v>
      </c>
      <c r="K173" s="2">
        <f t="shared" si="28"/>
        <v>7.56</v>
      </c>
      <c r="L173" s="2">
        <f t="shared" si="29"/>
        <v>0</v>
      </c>
      <c r="R173" s="7">
        <v>0.16</v>
      </c>
      <c r="S173" s="5">
        <v>187.04</v>
      </c>
      <c r="T173" s="8">
        <v>6.52</v>
      </c>
      <c r="U173" s="5">
        <v>2286.5639999999999</v>
      </c>
      <c r="Z173" s="9">
        <v>0.88</v>
      </c>
      <c r="AA173" s="5">
        <v>123.4464</v>
      </c>
      <c r="AL173" s="5" t="str">
        <f t="shared" si="36"/>
        <v/>
      </c>
      <c r="AN173" s="5" t="str">
        <f t="shared" si="37"/>
        <v/>
      </c>
      <c r="AP173" s="5" t="str">
        <f t="shared" si="38"/>
        <v/>
      </c>
      <c r="AS173" s="5">
        <f t="shared" si="33"/>
        <v>2597.0503999999996</v>
      </c>
      <c r="AT173" s="11">
        <f t="shared" si="34"/>
        <v>0.12126950560437481</v>
      </c>
      <c r="AU173" s="5">
        <f t="shared" si="35"/>
        <v>121.26950560437481</v>
      </c>
    </row>
    <row r="174" spans="1:47" x14ac:dyDescent="0.3">
      <c r="A174" s="1" t="s">
        <v>445</v>
      </c>
      <c r="B174" s="1" t="s">
        <v>446</v>
      </c>
      <c r="C174" s="1" t="s">
        <v>447</v>
      </c>
      <c r="D174" s="1" t="s">
        <v>115</v>
      </c>
      <c r="E174" s="1" t="s">
        <v>132</v>
      </c>
      <c r="F174" s="1" t="s">
        <v>432</v>
      </c>
      <c r="G174" s="1" t="s">
        <v>67</v>
      </c>
      <c r="H174" s="1" t="s">
        <v>51</v>
      </c>
      <c r="I174" s="2">
        <v>20</v>
      </c>
      <c r="J174" s="2">
        <v>18.739999999999998</v>
      </c>
      <c r="K174" s="2">
        <f t="shared" si="28"/>
        <v>8.85</v>
      </c>
      <c r="L174" s="2">
        <f t="shared" si="29"/>
        <v>0</v>
      </c>
      <c r="R174" s="7">
        <v>0.49</v>
      </c>
      <c r="S174" s="5">
        <v>572.80999999999995</v>
      </c>
      <c r="T174" s="8">
        <v>8.1</v>
      </c>
      <c r="U174" s="5">
        <v>2840.67</v>
      </c>
      <c r="Z174" s="9">
        <v>0.26</v>
      </c>
      <c r="AA174" s="5">
        <v>36.472799999999999</v>
      </c>
      <c r="AL174" s="5" t="str">
        <f t="shared" si="36"/>
        <v/>
      </c>
      <c r="AN174" s="5" t="str">
        <f t="shared" si="37"/>
        <v/>
      </c>
      <c r="AP174" s="5" t="str">
        <f t="shared" si="38"/>
        <v/>
      </c>
      <c r="AS174" s="5">
        <f t="shared" si="33"/>
        <v>3449.9528</v>
      </c>
      <c r="AT174" s="11">
        <f t="shared" si="34"/>
        <v>0.16109586106393184</v>
      </c>
      <c r="AU174" s="5">
        <f t="shared" si="35"/>
        <v>161.09586106393184</v>
      </c>
    </row>
    <row r="175" spans="1:47" x14ac:dyDescent="0.3">
      <c r="A175" s="1" t="s">
        <v>448</v>
      </c>
      <c r="B175" s="1" t="s">
        <v>351</v>
      </c>
      <c r="C175" s="1" t="s">
        <v>352</v>
      </c>
      <c r="D175" s="1" t="s">
        <v>115</v>
      </c>
      <c r="E175" s="1" t="s">
        <v>132</v>
      </c>
      <c r="F175" s="1" t="s">
        <v>449</v>
      </c>
      <c r="G175" s="1" t="s">
        <v>67</v>
      </c>
      <c r="H175" s="1" t="s">
        <v>51</v>
      </c>
      <c r="I175" s="2">
        <v>39</v>
      </c>
      <c r="J175" s="2">
        <v>36.89</v>
      </c>
      <c r="K175" s="2">
        <f t="shared" si="28"/>
        <v>34.440000000000005</v>
      </c>
      <c r="L175" s="2">
        <f t="shared" si="29"/>
        <v>2.46</v>
      </c>
      <c r="M175" s="3">
        <v>2.46</v>
      </c>
      <c r="P175" s="6">
        <v>1.55</v>
      </c>
      <c r="Q175" s="5">
        <v>2431.9499999999998</v>
      </c>
      <c r="R175" s="7">
        <v>21.52</v>
      </c>
      <c r="S175" s="5">
        <v>25156.880000000001</v>
      </c>
      <c r="T175" s="8">
        <v>9.5500000000000007</v>
      </c>
      <c r="U175" s="5">
        <v>3349.1849999999999</v>
      </c>
      <c r="Z175" s="9">
        <v>0.03</v>
      </c>
      <c r="AA175" s="5">
        <v>4.2084000000000001</v>
      </c>
      <c r="AB175" s="10">
        <v>1.79</v>
      </c>
      <c r="AC175" s="5">
        <v>224.19749999999999</v>
      </c>
      <c r="AL175" s="5" t="str">
        <f t="shared" si="36"/>
        <v/>
      </c>
      <c r="AN175" s="5" t="str">
        <f t="shared" si="37"/>
        <v/>
      </c>
      <c r="AP175" s="5" t="str">
        <f t="shared" si="38"/>
        <v/>
      </c>
      <c r="AS175" s="5">
        <f t="shared" si="33"/>
        <v>31166.420900000001</v>
      </c>
      <c r="AT175" s="11">
        <f t="shared" si="34"/>
        <v>1.4553188702078537</v>
      </c>
      <c r="AU175" s="5">
        <f t="shared" si="35"/>
        <v>1455.3188702078535</v>
      </c>
    </row>
    <row r="176" spans="1:47" x14ac:dyDescent="0.3">
      <c r="A176" s="1" t="s">
        <v>450</v>
      </c>
      <c r="B176" s="1" t="s">
        <v>451</v>
      </c>
      <c r="C176" s="1" t="s">
        <v>452</v>
      </c>
      <c r="D176" s="1" t="s">
        <v>115</v>
      </c>
      <c r="E176" s="1" t="s">
        <v>167</v>
      </c>
      <c r="F176" s="1" t="s">
        <v>449</v>
      </c>
      <c r="G176" s="1" t="s">
        <v>67</v>
      </c>
      <c r="H176" s="1" t="s">
        <v>51</v>
      </c>
      <c r="I176" s="2">
        <v>40</v>
      </c>
      <c r="J176" s="2">
        <v>39.119999999999997</v>
      </c>
      <c r="K176" s="2">
        <f t="shared" si="28"/>
        <v>36.200000000000003</v>
      </c>
      <c r="L176" s="2">
        <f t="shared" si="29"/>
        <v>2.93</v>
      </c>
      <c r="M176" s="3">
        <v>2.93</v>
      </c>
      <c r="R176" s="7">
        <v>16.5</v>
      </c>
      <c r="S176" s="5">
        <v>19288.5</v>
      </c>
      <c r="T176" s="8">
        <v>11.48</v>
      </c>
      <c r="U176" s="5">
        <v>4026.0360000000001</v>
      </c>
      <c r="Z176" s="9">
        <v>1.93</v>
      </c>
      <c r="AA176" s="5">
        <v>270.74040000000002</v>
      </c>
      <c r="AB176" s="10">
        <v>6.29</v>
      </c>
      <c r="AC176" s="5">
        <v>787.82249999999999</v>
      </c>
      <c r="AL176" s="5" t="str">
        <f t="shared" si="36"/>
        <v/>
      </c>
      <c r="AN176" s="5" t="str">
        <f t="shared" si="37"/>
        <v/>
      </c>
      <c r="AP176" s="5" t="str">
        <f t="shared" si="38"/>
        <v/>
      </c>
      <c r="AS176" s="5">
        <f t="shared" si="33"/>
        <v>24373.098899999997</v>
      </c>
      <c r="AT176" s="11">
        <f t="shared" si="34"/>
        <v>1.1381040790157679</v>
      </c>
      <c r="AU176" s="5">
        <f t="shared" si="35"/>
        <v>1138.1040790157679</v>
      </c>
    </row>
    <row r="177" spans="1:47" x14ac:dyDescent="0.3">
      <c r="A177" s="1" t="s">
        <v>453</v>
      </c>
      <c r="B177" s="1" t="s">
        <v>454</v>
      </c>
      <c r="C177" s="1" t="s">
        <v>455</v>
      </c>
      <c r="D177" s="1" t="s">
        <v>115</v>
      </c>
      <c r="E177" s="1" t="s">
        <v>89</v>
      </c>
      <c r="F177" s="1" t="s">
        <v>449</v>
      </c>
      <c r="G177" s="1" t="s">
        <v>67</v>
      </c>
      <c r="H177" s="1" t="s">
        <v>51</v>
      </c>
      <c r="I177" s="2">
        <v>3</v>
      </c>
      <c r="J177" s="2">
        <v>2.87</v>
      </c>
      <c r="K177" s="2">
        <f t="shared" si="28"/>
        <v>0.64</v>
      </c>
      <c r="L177" s="2">
        <f t="shared" si="29"/>
        <v>2.23</v>
      </c>
      <c r="M177" s="3">
        <v>2.23</v>
      </c>
      <c r="Z177" s="9">
        <v>0.64</v>
      </c>
      <c r="AA177" s="5">
        <v>89.779200000000003</v>
      </c>
      <c r="AL177" s="5" t="str">
        <f t="shared" si="36"/>
        <v/>
      </c>
      <c r="AN177" s="5" t="str">
        <f t="shared" si="37"/>
        <v/>
      </c>
      <c r="AP177" s="5" t="str">
        <f t="shared" si="38"/>
        <v/>
      </c>
      <c r="AS177" s="5">
        <f t="shared" si="33"/>
        <v>89.779200000000003</v>
      </c>
      <c r="AT177" s="11">
        <f t="shared" si="34"/>
        <v>4.1922479431112649E-3</v>
      </c>
      <c r="AU177" s="5">
        <f t="shared" si="35"/>
        <v>4.1922479431112647</v>
      </c>
    </row>
    <row r="178" spans="1:47" x14ac:dyDescent="0.3">
      <c r="A178" s="1" t="s">
        <v>456</v>
      </c>
      <c r="B178" s="1" t="s">
        <v>457</v>
      </c>
      <c r="C178" s="1" t="s">
        <v>458</v>
      </c>
      <c r="D178" s="1" t="s">
        <v>115</v>
      </c>
      <c r="E178" s="1" t="s">
        <v>89</v>
      </c>
      <c r="F178" s="1" t="s">
        <v>449</v>
      </c>
      <c r="G178" s="1" t="s">
        <v>67</v>
      </c>
      <c r="H178" s="1" t="s">
        <v>51</v>
      </c>
      <c r="I178" s="2">
        <v>77</v>
      </c>
      <c r="J178" s="2">
        <v>35.99</v>
      </c>
      <c r="K178" s="2">
        <f t="shared" si="28"/>
        <v>24.77</v>
      </c>
      <c r="L178" s="2">
        <f t="shared" si="29"/>
        <v>11.22</v>
      </c>
      <c r="M178" s="3">
        <v>10.48</v>
      </c>
      <c r="P178" s="6">
        <v>9.67</v>
      </c>
      <c r="Q178" s="5">
        <v>15172.23</v>
      </c>
      <c r="R178" s="7">
        <v>10.34</v>
      </c>
      <c r="S178" s="5">
        <v>12087.46</v>
      </c>
      <c r="Z178" s="9">
        <v>3.71</v>
      </c>
      <c r="AA178" s="5">
        <v>520.43880000000001</v>
      </c>
      <c r="AB178" s="10">
        <v>1.05</v>
      </c>
      <c r="AC178" s="5">
        <v>131.51249999999999</v>
      </c>
      <c r="AL178" s="5" t="str">
        <f t="shared" si="36"/>
        <v/>
      </c>
      <c r="AN178" s="5" t="str">
        <f t="shared" si="37"/>
        <v/>
      </c>
      <c r="AO178" s="2">
        <v>0.3</v>
      </c>
      <c r="AP178" s="5">
        <f t="shared" si="38"/>
        <v>0.3</v>
      </c>
      <c r="AQ178" s="2">
        <v>0.44</v>
      </c>
      <c r="AS178" s="5">
        <f t="shared" si="33"/>
        <v>27911.641299999999</v>
      </c>
      <c r="AT178" s="11">
        <f t="shared" si="34"/>
        <v>1.3033366395421706</v>
      </c>
      <c r="AU178" s="5">
        <f t="shared" si="35"/>
        <v>1303.3366395421706</v>
      </c>
    </row>
    <row r="179" spans="1:47" x14ac:dyDescent="0.3">
      <c r="A179" s="1" t="s">
        <v>456</v>
      </c>
      <c r="B179" s="1" t="s">
        <v>457</v>
      </c>
      <c r="C179" s="1" t="s">
        <v>458</v>
      </c>
      <c r="D179" s="1" t="s">
        <v>115</v>
      </c>
      <c r="E179" s="1" t="s">
        <v>75</v>
      </c>
      <c r="F179" s="1" t="s">
        <v>449</v>
      </c>
      <c r="G179" s="1" t="s">
        <v>67</v>
      </c>
      <c r="H179" s="1" t="s">
        <v>51</v>
      </c>
      <c r="I179" s="2">
        <v>77</v>
      </c>
      <c r="J179" s="2">
        <v>39.700000000000003</v>
      </c>
      <c r="K179" s="2">
        <f t="shared" si="28"/>
        <v>5.32</v>
      </c>
      <c r="L179" s="2">
        <f t="shared" si="29"/>
        <v>34.380000000000003</v>
      </c>
      <c r="M179" s="3">
        <v>34.380000000000003</v>
      </c>
      <c r="P179" s="6">
        <v>1.71</v>
      </c>
      <c r="Q179" s="5">
        <v>2682.99</v>
      </c>
      <c r="R179" s="7">
        <v>3.61</v>
      </c>
      <c r="S179" s="5">
        <v>4220.09</v>
      </c>
      <c r="AL179" s="5" t="str">
        <f t="shared" si="36"/>
        <v/>
      </c>
      <c r="AN179" s="5" t="str">
        <f t="shared" si="37"/>
        <v/>
      </c>
      <c r="AP179" s="5" t="str">
        <f t="shared" si="38"/>
        <v/>
      </c>
      <c r="AS179" s="5">
        <f t="shared" si="33"/>
        <v>6903.08</v>
      </c>
      <c r="AT179" s="11">
        <f t="shared" si="34"/>
        <v>0.32233995102576668</v>
      </c>
      <c r="AU179" s="5">
        <f t="shared" si="35"/>
        <v>322.33995102576671</v>
      </c>
    </row>
    <row r="180" spans="1:47" x14ac:dyDescent="0.3">
      <c r="A180" s="1" t="s">
        <v>459</v>
      </c>
      <c r="B180" s="1" t="s">
        <v>460</v>
      </c>
      <c r="C180" s="1" t="s">
        <v>461</v>
      </c>
      <c r="D180" s="1" t="s">
        <v>88</v>
      </c>
      <c r="E180" s="1" t="s">
        <v>79</v>
      </c>
      <c r="F180" s="1" t="s">
        <v>449</v>
      </c>
      <c r="G180" s="1" t="s">
        <v>67</v>
      </c>
      <c r="H180" s="1" t="s">
        <v>51</v>
      </c>
      <c r="I180" s="2">
        <v>40</v>
      </c>
      <c r="J180" s="2">
        <v>40.44</v>
      </c>
      <c r="K180" s="2">
        <f t="shared" si="28"/>
        <v>28.77</v>
      </c>
      <c r="L180" s="2">
        <f t="shared" si="29"/>
        <v>11.23</v>
      </c>
      <c r="M180" s="3">
        <v>11.23</v>
      </c>
      <c r="P180" s="6">
        <v>0.93</v>
      </c>
      <c r="Q180" s="5">
        <v>1459.17</v>
      </c>
      <c r="R180" s="7">
        <v>18.45</v>
      </c>
      <c r="S180" s="5">
        <v>21568.05</v>
      </c>
      <c r="T180" s="8">
        <v>9.32</v>
      </c>
      <c r="U180" s="5">
        <v>3268.5239999999999</v>
      </c>
      <c r="AB180" s="10">
        <v>7.0000000000000007E-2</v>
      </c>
      <c r="AC180" s="5">
        <v>8.7675000000000001</v>
      </c>
      <c r="AL180" s="5" t="str">
        <f t="shared" si="36"/>
        <v/>
      </c>
      <c r="AN180" s="5" t="str">
        <f t="shared" si="37"/>
        <v/>
      </c>
      <c r="AP180" s="5" t="str">
        <f t="shared" si="38"/>
        <v/>
      </c>
      <c r="AS180" s="5">
        <f t="shared" si="33"/>
        <v>26304.511500000004</v>
      </c>
      <c r="AT180" s="11">
        <f t="shared" si="34"/>
        <v>1.2282915667595795</v>
      </c>
      <c r="AU180" s="5">
        <f t="shared" si="35"/>
        <v>1228.2915667595794</v>
      </c>
    </row>
    <row r="181" spans="1:47" x14ac:dyDescent="0.3">
      <c r="A181" s="1" t="s">
        <v>462</v>
      </c>
      <c r="B181" s="1" t="s">
        <v>463</v>
      </c>
      <c r="C181" s="1" t="s">
        <v>464</v>
      </c>
      <c r="D181" s="1" t="s">
        <v>115</v>
      </c>
      <c r="E181" s="1" t="s">
        <v>93</v>
      </c>
      <c r="F181" s="1" t="s">
        <v>449</v>
      </c>
      <c r="G181" s="1" t="s">
        <v>67</v>
      </c>
      <c r="H181" s="1" t="s">
        <v>51</v>
      </c>
      <c r="I181" s="2">
        <v>34.47</v>
      </c>
      <c r="J181" s="2">
        <v>33.39</v>
      </c>
      <c r="K181" s="2">
        <f t="shared" si="28"/>
        <v>29.669999999999998</v>
      </c>
      <c r="L181" s="2">
        <f t="shared" si="29"/>
        <v>3.73</v>
      </c>
      <c r="M181" s="3">
        <v>3.73</v>
      </c>
      <c r="R181" s="7">
        <v>10.32</v>
      </c>
      <c r="S181" s="5">
        <v>12064.08</v>
      </c>
      <c r="T181" s="8">
        <v>8.93</v>
      </c>
      <c r="U181" s="5">
        <v>3131.7510000000002</v>
      </c>
      <c r="Z181" s="9">
        <v>9.15</v>
      </c>
      <c r="AA181" s="5">
        <v>1283.5619999999999</v>
      </c>
      <c r="AB181" s="10">
        <v>1.27</v>
      </c>
      <c r="AC181" s="5">
        <v>159.0675</v>
      </c>
      <c r="AL181" s="5" t="str">
        <f t="shared" si="36"/>
        <v/>
      </c>
      <c r="AN181" s="5" t="str">
        <f t="shared" si="37"/>
        <v/>
      </c>
      <c r="AP181" s="5" t="str">
        <f t="shared" si="38"/>
        <v/>
      </c>
      <c r="AS181" s="5">
        <f t="shared" si="33"/>
        <v>16638.460500000001</v>
      </c>
      <c r="AT181" s="11">
        <f t="shared" si="34"/>
        <v>0.7769344325596913</v>
      </c>
      <c r="AU181" s="5">
        <f t="shared" si="35"/>
        <v>776.93443255969134</v>
      </c>
    </row>
    <row r="182" spans="1:47" x14ac:dyDescent="0.3">
      <c r="A182" s="1" t="s">
        <v>465</v>
      </c>
      <c r="B182" s="1" t="s">
        <v>466</v>
      </c>
      <c r="C182" s="1" t="s">
        <v>467</v>
      </c>
      <c r="D182" s="1" t="s">
        <v>115</v>
      </c>
      <c r="E182" s="1" t="s">
        <v>93</v>
      </c>
      <c r="F182" s="1" t="s">
        <v>449</v>
      </c>
      <c r="G182" s="1" t="s">
        <v>67</v>
      </c>
      <c r="H182" s="1" t="s">
        <v>51</v>
      </c>
      <c r="I182" s="2">
        <v>5.53</v>
      </c>
      <c r="J182" s="2">
        <v>5.2</v>
      </c>
      <c r="K182" s="2">
        <f t="shared" si="28"/>
        <v>5.2</v>
      </c>
      <c r="L182" s="2">
        <f t="shared" si="29"/>
        <v>0</v>
      </c>
      <c r="T182" s="8">
        <v>0.01</v>
      </c>
      <c r="U182" s="5">
        <v>3.5070000000000001</v>
      </c>
      <c r="Z182" s="9">
        <v>2.2000000000000002</v>
      </c>
      <c r="AA182" s="5">
        <v>308.61599999999999</v>
      </c>
      <c r="AB182" s="10">
        <v>2.99</v>
      </c>
      <c r="AC182" s="5">
        <v>374.4975</v>
      </c>
      <c r="AL182" s="5" t="str">
        <f t="shared" si="36"/>
        <v/>
      </c>
      <c r="AN182" s="5" t="str">
        <f t="shared" si="37"/>
        <v/>
      </c>
      <c r="AP182" s="5" t="str">
        <f t="shared" si="38"/>
        <v/>
      </c>
      <c r="AS182" s="5">
        <f t="shared" si="33"/>
        <v>686.62049999999999</v>
      </c>
      <c r="AT182" s="11">
        <f t="shared" si="34"/>
        <v>3.2061806953314669E-2</v>
      </c>
      <c r="AU182" s="5">
        <f t="shared" si="35"/>
        <v>32.061806953314672</v>
      </c>
    </row>
    <row r="183" spans="1:47" x14ac:dyDescent="0.3">
      <c r="A183" s="1" t="s">
        <v>468</v>
      </c>
      <c r="B183" s="1" t="s">
        <v>469</v>
      </c>
      <c r="C183" s="1" t="s">
        <v>470</v>
      </c>
      <c r="D183" s="1" t="s">
        <v>115</v>
      </c>
      <c r="E183" s="1" t="s">
        <v>68</v>
      </c>
      <c r="F183" s="1" t="s">
        <v>449</v>
      </c>
      <c r="G183" s="1" t="s">
        <v>67</v>
      </c>
      <c r="H183" s="1" t="s">
        <v>51</v>
      </c>
      <c r="I183" s="2">
        <v>10</v>
      </c>
      <c r="J183" s="2">
        <v>9.83</v>
      </c>
      <c r="K183" s="2">
        <f t="shared" si="28"/>
        <v>0.85</v>
      </c>
      <c r="L183" s="2">
        <f t="shared" si="29"/>
        <v>8.98</v>
      </c>
      <c r="M183" s="3">
        <v>8.98</v>
      </c>
      <c r="Z183" s="9">
        <v>0.85</v>
      </c>
      <c r="AA183" s="5">
        <v>119.238</v>
      </c>
      <c r="AL183" s="5" t="str">
        <f t="shared" si="36"/>
        <v/>
      </c>
      <c r="AN183" s="5" t="str">
        <f t="shared" si="37"/>
        <v/>
      </c>
      <c r="AP183" s="5" t="str">
        <f t="shared" si="38"/>
        <v/>
      </c>
      <c r="AS183" s="5">
        <f t="shared" si="33"/>
        <v>119.238</v>
      </c>
      <c r="AT183" s="11">
        <f t="shared" si="34"/>
        <v>5.5678292994446495E-3</v>
      </c>
      <c r="AU183" s="5">
        <f t="shared" si="35"/>
        <v>5.5678292994446492</v>
      </c>
    </row>
    <row r="184" spans="1:47" x14ac:dyDescent="0.3">
      <c r="A184" s="1" t="s">
        <v>471</v>
      </c>
      <c r="B184" s="1" t="s">
        <v>472</v>
      </c>
      <c r="C184" s="1" t="s">
        <v>473</v>
      </c>
      <c r="D184" s="1" t="s">
        <v>115</v>
      </c>
      <c r="E184" s="1" t="s">
        <v>68</v>
      </c>
      <c r="F184" s="1" t="s">
        <v>449</v>
      </c>
      <c r="G184" s="1" t="s">
        <v>67</v>
      </c>
      <c r="H184" s="1" t="s">
        <v>51</v>
      </c>
      <c r="I184" s="2">
        <v>61.14</v>
      </c>
      <c r="J184" s="2">
        <v>24.55</v>
      </c>
      <c r="K184" s="2">
        <f t="shared" si="28"/>
        <v>14.26</v>
      </c>
      <c r="L184" s="2">
        <f t="shared" si="29"/>
        <v>10.28</v>
      </c>
      <c r="M184" s="3">
        <v>10.28</v>
      </c>
      <c r="P184" s="6">
        <v>3.13</v>
      </c>
      <c r="Q184" s="5">
        <v>4910.97</v>
      </c>
      <c r="R184" s="7">
        <v>8.41</v>
      </c>
      <c r="S184" s="5">
        <v>9831.2900000000009</v>
      </c>
      <c r="Z184" s="9">
        <v>2.72</v>
      </c>
      <c r="AA184" s="5">
        <v>381.56160000000011</v>
      </c>
      <c r="AL184" s="5" t="str">
        <f t="shared" si="36"/>
        <v/>
      </c>
      <c r="AN184" s="5" t="str">
        <f t="shared" si="37"/>
        <v/>
      </c>
      <c r="AP184" s="5" t="str">
        <f t="shared" si="38"/>
        <v/>
      </c>
      <c r="AS184" s="5">
        <f t="shared" si="33"/>
        <v>15123.821600000003</v>
      </c>
      <c r="AT184" s="11">
        <f t="shared" si="34"/>
        <v>0.70620823079935813</v>
      </c>
      <c r="AU184" s="5">
        <f t="shared" si="35"/>
        <v>706.20823079935815</v>
      </c>
    </row>
    <row r="185" spans="1:47" x14ac:dyDescent="0.3">
      <c r="A185" s="1" t="s">
        <v>471</v>
      </c>
      <c r="B185" s="1" t="s">
        <v>472</v>
      </c>
      <c r="C185" s="1" t="s">
        <v>473</v>
      </c>
      <c r="D185" s="1" t="s">
        <v>115</v>
      </c>
      <c r="E185" s="1" t="s">
        <v>49</v>
      </c>
      <c r="F185" s="1" t="s">
        <v>449</v>
      </c>
      <c r="G185" s="1" t="s">
        <v>67</v>
      </c>
      <c r="H185" s="1" t="s">
        <v>51</v>
      </c>
      <c r="I185" s="2">
        <v>61.14</v>
      </c>
      <c r="J185" s="2">
        <v>33.630000000000003</v>
      </c>
      <c r="K185" s="2">
        <f t="shared" si="28"/>
        <v>16.959999999999997</v>
      </c>
      <c r="L185" s="2">
        <f t="shared" si="29"/>
        <v>1.75</v>
      </c>
      <c r="M185" s="3">
        <v>1.75</v>
      </c>
      <c r="R185" s="7">
        <v>11.2</v>
      </c>
      <c r="S185" s="5">
        <v>13092.8</v>
      </c>
      <c r="T185" s="8">
        <v>4.79</v>
      </c>
      <c r="U185" s="5">
        <v>1679.8530000000001</v>
      </c>
      <c r="Z185" s="9">
        <v>0.97</v>
      </c>
      <c r="AA185" s="5">
        <v>136.07159999999999</v>
      </c>
      <c r="AL185" s="5" t="str">
        <f t="shared" si="36"/>
        <v/>
      </c>
      <c r="AN185" s="5" t="str">
        <f t="shared" si="37"/>
        <v/>
      </c>
      <c r="AP185" s="5" t="str">
        <f t="shared" si="38"/>
        <v/>
      </c>
      <c r="AS185" s="5">
        <f t="shared" si="33"/>
        <v>14908.724599999998</v>
      </c>
      <c r="AT185" s="11">
        <f t="shared" si="34"/>
        <v>0.69616425674056248</v>
      </c>
      <c r="AU185" s="5">
        <f t="shared" si="35"/>
        <v>696.16425674056245</v>
      </c>
    </row>
    <row r="186" spans="1:47" x14ac:dyDescent="0.3">
      <c r="A186" s="1" t="s">
        <v>474</v>
      </c>
      <c r="B186" s="1" t="s">
        <v>475</v>
      </c>
      <c r="C186" s="1" t="s">
        <v>476</v>
      </c>
      <c r="D186" s="1" t="s">
        <v>115</v>
      </c>
      <c r="E186" s="1" t="s">
        <v>49</v>
      </c>
      <c r="F186" s="1" t="s">
        <v>449</v>
      </c>
      <c r="G186" s="1" t="s">
        <v>67</v>
      </c>
      <c r="H186" s="1" t="s">
        <v>51</v>
      </c>
      <c r="I186" s="2">
        <v>3.86</v>
      </c>
      <c r="J186" s="2">
        <v>3.8</v>
      </c>
      <c r="K186" s="2">
        <f t="shared" si="28"/>
        <v>3.8</v>
      </c>
      <c r="L186" s="2">
        <f t="shared" si="29"/>
        <v>0</v>
      </c>
      <c r="R186" s="7">
        <v>0.01</v>
      </c>
      <c r="S186" s="5">
        <v>11.69</v>
      </c>
      <c r="T186" s="8">
        <v>0.03</v>
      </c>
      <c r="U186" s="5">
        <v>10.521000000000001</v>
      </c>
      <c r="Z186" s="9">
        <v>3.76</v>
      </c>
      <c r="AA186" s="5">
        <v>527.45280000000002</v>
      </c>
      <c r="AL186" s="5" t="str">
        <f t="shared" si="36"/>
        <v/>
      </c>
      <c r="AN186" s="5" t="str">
        <f t="shared" si="37"/>
        <v/>
      </c>
      <c r="AP186" s="5" t="str">
        <f t="shared" si="38"/>
        <v/>
      </c>
      <c r="AS186" s="5">
        <f t="shared" si="33"/>
        <v>549.66380000000004</v>
      </c>
      <c r="AT186" s="11">
        <f t="shared" si="34"/>
        <v>2.5666601339204648E-2</v>
      </c>
      <c r="AU186" s="5">
        <f t="shared" si="35"/>
        <v>25.66660133920465</v>
      </c>
    </row>
    <row r="187" spans="1:47" x14ac:dyDescent="0.3">
      <c r="A187" s="1" t="s">
        <v>477</v>
      </c>
      <c r="B187" s="1" t="s">
        <v>469</v>
      </c>
      <c r="C187" s="1" t="s">
        <v>470</v>
      </c>
      <c r="D187" s="1" t="s">
        <v>115</v>
      </c>
      <c r="E187" s="1" t="s">
        <v>68</v>
      </c>
      <c r="F187" s="1" t="s">
        <v>449</v>
      </c>
      <c r="G187" s="1" t="s">
        <v>67</v>
      </c>
      <c r="H187" s="1" t="s">
        <v>51</v>
      </c>
      <c r="I187" s="2">
        <v>5</v>
      </c>
      <c r="J187" s="2">
        <v>4.6500000000000004</v>
      </c>
      <c r="K187" s="2">
        <f t="shared" si="28"/>
        <v>0.14000000000000001</v>
      </c>
      <c r="L187" s="2">
        <f t="shared" si="29"/>
        <v>4.5199999999999996</v>
      </c>
      <c r="M187" s="3">
        <v>4.5199999999999996</v>
      </c>
      <c r="Z187" s="9">
        <v>0.14000000000000001</v>
      </c>
      <c r="AA187" s="5">
        <v>19.639199999999999</v>
      </c>
      <c r="AL187" s="5" t="str">
        <f t="shared" si="36"/>
        <v/>
      </c>
      <c r="AN187" s="5" t="str">
        <f t="shared" si="37"/>
        <v/>
      </c>
      <c r="AP187" s="5" t="str">
        <f t="shared" si="38"/>
        <v/>
      </c>
      <c r="AS187" s="5">
        <f t="shared" si="33"/>
        <v>19.639199999999999</v>
      </c>
      <c r="AT187" s="11">
        <f t="shared" si="34"/>
        <v>9.1705423755558918E-4</v>
      </c>
      <c r="AU187" s="5">
        <f t="shared" si="35"/>
        <v>0.91705423755558924</v>
      </c>
    </row>
    <row r="188" spans="1:47" x14ac:dyDescent="0.3">
      <c r="A188" s="1" t="s">
        <v>478</v>
      </c>
      <c r="B188" s="1" t="s">
        <v>479</v>
      </c>
      <c r="C188" s="1" t="s">
        <v>480</v>
      </c>
      <c r="D188" s="1" t="s">
        <v>115</v>
      </c>
      <c r="E188" s="1" t="s">
        <v>56</v>
      </c>
      <c r="F188" s="1" t="s">
        <v>449</v>
      </c>
      <c r="G188" s="1" t="s">
        <v>67</v>
      </c>
      <c r="H188" s="1" t="s">
        <v>51</v>
      </c>
      <c r="I188" s="2">
        <v>19.91</v>
      </c>
      <c r="J188" s="2">
        <v>19.36</v>
      </c>
      <c r="K188" s="2">
        <f t="shared" si="28"/>
        <v>1.56</v>
      </c>
      <c r="L188" s="2">
        <f t="shared" si="29"/>
        <v>17.8</v>
      </c>
      <c r="M188" s="3">
        <v>16.940000000000001</v>
      </c>
      <c r="Z188" s="9">
        <v>1.56</v>
      </c>
      <c r="AA188" s="5">
        <v>218.83680000000001</v>
      </c>
      <c r="AL188" s="5" t="str">
        <f t="shared" si="36"/>
        <v/>
      </c>
      <c r="AN188" s="5" t="str">
        <f t="shared" si="37"/>
        <v/>
      </c>
      <c r="AO188" s="2">
        <v>0.34</v>
      </c>
      <c r="AP188" s="5">
        <f t="shared" si="38"/>
        <v>0.34</v>
      </c>
      <c r="AQ188" s="2">
        <v>0.52</v>
      </c>
      <c r="AS188" s="5">
        <f t="shared" si="33"/>
        <v>218.83680000000001</v>
      </c>
      <c r="AT188" s="11">
        <f t="shared" si="34"/>
        <v>1.0218604361333709E-2</v>
      </c>
      <c r="AU188" s="5">
        <f t="shared" si="35"/>
        <v>10.218604361333709</v>
      </c>
    </row>
    <row r="189" spans="1:47" x14ac:dyDescent="0.3">
      <c r="A189" s="1" t="s">
        <v>481</v>
      </c>
      <c r="B189" s="1" t="s">
        <v>482</v>
      </c>
      <c r="C189" s="1" t="s">
        <v>483</v>
      </c>
      <c r="D189" s="1" t="s">
        <v>115</v>
      </c>
      <c r="E189" s="1" t="s">
        <v>56</v>
      </c>
      <c r="F189" s="1" t="s">
        <v>449</v>
      </c>
      <c r="G189" s="1" t="s">
        <v>67</v>
      </c>
      <c r="H189" s="1" t="s">
        <v>51</v>
      </c>
      <c r="I189" s="2">
        <v>19.91</v>
      </c>
      <c r="J189" s="2">
        <v>18.190000000000001</v>
      </c>
      <c r="K189" s="2">
        <f t="shared" si="28"/>
        <v>0.87</v>
      </c>
      <c r="L189" s="2">
        <f t="shared" si="29"/>
        <v>17.32</v>
      </c>
      <c r="M189" s="3">
        <v>17.309999999999999</v>
      </c>
      <c r="Z189" s="9">
        <v>0.87</v>
      </c>
      <c r="AA189" s="5">
        <v>122.0436</v>
      </c>
      <c r="AL189" s="5" t="str">
        <f t="shared" si="36"/>
        <v/>
      </c>
      <c r="AN189" s="5" t="str">
        <f t="shared" si="37"/>
        <v/>
      </c>
      <c r="AO189" s="2">
        <v>0.01</v>
      </c>
      <c r="AP189" s="5">
        <f t="shared" si="38"/>
        <v>0.01</v>
      </c>
      <c r="AS189" s="5">
        <f t="shared" si="33"/>
        <v>122.0436</v>
      </c>
      <c r="AT189" s="11">
        <f t="shared" si="34"/>
        <v>5.6988370476668757E-3</v>
      </c>
      <c r="AU189" s="5">
        <f t="shared" si="35"/>
        <v>5.6988370476668759</v>
      </c>
    </row>
    <row r="190" spans="1:47" x14ac:dyDescent="0.3">
      <c r="A190" s="1" t="s">
        <v>484</v>
      </c>
      <c r="B190" s="1" t="s">
        <v>485</v>
      </c>
      <c r="C190" s="1" t="s">
        <v>486</v>
      </c>
      <c r="D190" s="1" t="s">
        <v>115</v>
      </c>
      <c r="E190" s="1" t="s">
        <v>58</v>
      </c>
      <c r="F190" s="1" t="s">
        <v>449</v>
      </c>
      <c r="G190" s="1" t="s">
        <v>67</v>
      </c>
      <c r="H190" s="1" t="s">
        <v>51</v>
      </c>
      <c r="I190" s="2">
        <v>2.5</v>
      </c>
      <c r="J190" s="2">
        <v>2.67</v>
      </c>
      <c r="K190" s="2">
        <f t="shared" si="28"/>
        <v>1</v>
      </c>
      <c r="L190" s="2">
        <f t="shared" si="29"/>
        <v>1.5</v>
      </c>
      <c r="M190" s="3">
        <v>1.5</v>
      </c>
      <c r="Z190" s="9">
        <v>1</v>
      </c>
      <c r="AA190" s="5">
        <v>140.28</v>
      </c>
      <c r="AL190" s="5" t="str">
        <f t="shared" si="36"/>
        <v/>
      </c>
      <c r="AN190" s="5" t="str">
        <f t="shared" si="37"/>
        <v/>
      </c>
      <c r="AP190" s="5" t="str">
        <f t="shared" si="38"/>
        <v/>
      </c>
      <c r="AS190" s="5">
        <f t="shared" si="33"/>
        <v>140.28</v>
      </c>
      <c r="AT190" s="11">
        <f t="shared" si="34"/>
        <v>6.5503874111113511E-3</v>
      </c>
      <c r="AU190" s="5">
        <f t="shared" si="35"/>
        <v>6.5503874111113518</v>
      </c>
    </row>
    <row r="191" spans="1:47" x14ac:dyDescent="0.3">
      <c r="A191" s="1" t="s">
        <v>487</v>
      </c>
      <c r="B191" s="1" t="s">
        <v>488</v>
      </c>
      <c r="C191" s="1" t="s">
        <v>489</v>
      </c>
      <c r="D191" s="1" t="s">
        <v>115</v>
      </c>
      <c r="E191" s="1" t="s">
        <v>68</v>
      </c>
      <c r="F191" s="1" t="s">
        <v>349</v>
      </c>
      <c r="G191" s="1" t="s">
        <v>67</v>
      </c>
      <c r="H191" s="1" t="s">
        <v>51</v>
      </c>
      <c r="I191" s="2">
        <v>160</v>
      </c>
      <c r="J191" s="2">
        <v>7.0000000000000007E-2</v>
      </c>
      <c r="K191" s="2">
        <f t="shared" si="28"/>
        <v>0</v>
      </c>
      <c r="L191" s="2">
        <f t="shared" si="29"/>
        <v>7.0000000000000007E-2</v>
      </c>
      <c r="M191" s="3">
        <v>7.0000000000000007E-2</v>
      </c>
      <c r="AL191" s="5" t="str">
        <f t="shared" si="36"/>
        <v/>
      </c>
      <c r="AN191" s="5" t="str">
        <f t="shared" si="37"/>
        <v/>
      </c>
      <c r="AP191" s="5" t="str">
        <f t="shared" si="38"/>
        <v/>
      </c>
      <c r="AS191" s="5">
        <f t="shared" si="33"/>
        <v>0</v>
      </c>
      <c r="AT191" s="11">
        <f t="shared" si="34"/>
        <v>0</v>
      </c>
      <c r="AU191" s="5">
        <f t="shared" si="35"/>
        <v>0</v>
      </c>
    </row>
    <row r="192" spans="1:47" x14ac:dyDescent="0.3">
      <c r="A192" s="1" t="s">
        <v>487</v>
      </c>
      <c r="B192" s="1" t="s">
        <v>488</v>
      </c>
      <c r="C192" s="1" t="s">
        <v>489</v>
      </c>
      <c r="D192" s="1" t="s">
        <v>115</v>
      </c>
      <c r="E192" s="1" t="s">
        <v>164</v>
      </c>
      <c r="F192" s="1" t="s">
        <v>449</v>
      </c>
      <c r="G192" s="1" t="s">
        <v>67</v>
      </c>
      <c r="H192" s="1" t="s">
        <v>51</v>
      </c>
      <c r="I192" s="2">
        <v>160</v>
      </c>
      <c r="J192" s="2">
        <v>39.72</v>
      </c>
      <c r="K192" s="2">
        <f t="shared" si="28"/>
        <v>16.73</v>
      </c>
      <c r="L192" s="2">
        <f t="shared" si="29"/>
        <v>22.99</v>
      </c>
      <c r="M192" s="3">
        <v>22.99</v>
      </c>
      <c r="R192" s="7">
        <v>11.12</v>
      </c>
      <c r="S192" s="5">
        <v>12999.28</v>
      </c>
      <c r="Z192" s="9">
        <v>2.56</v>
      </c>
      <c r="AA192" s="5">
        <v>359.11680000000001</v>
      </c>
      <c r="AB192" s="10">
        <v>3.05</v>
      </c>
      <c r="AC192" s="5">
        <v>382.01249999999999</v>
      </c>
      <c r="AL192" s="5" t="str">
        <f t="shared" si="36"/>
        <v/>
      </c>
      <c r="AN192" s="5" t="str">
        <f t="shared" si="37"/>
        <v/>
      </c>
      <c r="AP192" s="5" t="str">
        <f t="shared" si="38"/>
        <v/>
      </c>
      <c r="AS192" s="5">
        <f t="shared" si="33"/>
        <v>13740.409300000001</v>
      </c>
      <c r="AT192" s="11">
        <f t="shared" si="34"/>
        <v>0.64160966711033185</v>
      </c>
      <c r="AU192" s="5">
        <f t="shared" si="35"/>
        <v>641.60966711033188</v>
      </c>
    </row>
    <row r="193" spans="1:47" x14ac:dyDescent="0.3">
      <c r="A193" s="1" t="s">
        <v>487</v>
      </c>
      <c r="B193" s="1" t="s">
        <v>488</v>
      </c>
      <c r="C193" s="1" t="s">
        <v>489</v>
      </c>
      <c r="D193" s="1" t="s">
        <v>115</v>
      </c>
      <c r="E193" s="1" t="s">
        <v>163</v>
      </c>
      <c r="F193" s="1" t="s">
        <v>449</v>
      </c>
      <c r="G193" s="1" t="s">
        <v>67</v>
      </c>
      <c r="H193" s="1" t="s">
        <v>51</v>
      </c>
      <c r="I193" s="2">
        <v>160</v>
      </c>
      <c r="J193" s="2">
        <v>40.08</v>
      </c>
      <c r="K193" s="2">
        <f t="shared" si="28"/>
        <v>11.469999999999999</v>
      </c>
      <c r="L193" s="2">
        <f t="shared" si="29"/>
        <v>28.53</v>
      </c>
      <c r="M193" s="3">
        <v>28.53</v>
      </c>
      <c r="R193" s="7">
        <v>10.94</v>
      </c>
      <c r="S193" s="5">
        <v>12788.86</v>
      </c>
      <c r="AB193" s="10">
        <v>0.53</v>
      </c>
      <c r="AC193" s="5">
        <v>66.382500000000007</v>
      </c>
      <c r="AL193" s="5" t="str">
        <f t="shared" si="36"/>
        <v/>
      </c>
      <c r="AN193" s="5" t="str">
        <f t="shared" si="37"/>
        <v/>
      </c>
      <c r="AP193" s="5" t="str">
        <f t="shared" si="38"/>
        <v/>
      </c>
      <c r="AS193" s="5">
        <f t="shared" si="33"/>
        <v>12855.2425</v>
      </c>
      <c r="AT193" s="11">
        <f t="shared" si="34"/>
        <v>0.60027672254621911</v>
      </c>
      <c r="AU193" s="5">
        <f t="shared" si="35"/>
        <v>600.27672254621916</v>
      </c>
    </row>
    <row r="194" spans="1:47" x14ac:dyDescent="0.3">
      <c r="A194" s="1" t="s">
        <v>487</v>
      </c>
      <c r="B194" s="1" t="s">
        <v>488</v>
      </c>
      <c r="C194" s="1" t="s">
        <v>489</v>
      </c>
      <c r="D194" s="1" t="s">
        <v>115</v>
      </c>
      <c r="E194" s="1" t="s">
        <v>188</v>
      </c>
      <c r="F194" s="1" t="s">
        <v>449</v>
      </c>
      <c r="G194" s="1" t="s">
        <v>67</v>
      </c>
      <c r="H194" s="1" t="s">
        <v>51</v>
      </c>
      <c r="I194" s="2">
        <v>160</v>
      </c>
      <c r="J194" s="2">
        <v>38.5</v>
      </c>
      <c r="K194" s="2">
        <f t="shared" si="28"/>
        <v>26.84</v>
      </c>
      <c r="L194" s="2">
        <f t="shared" si="29"/>
        <v>11.67</v>
      </c>
      <c r="M194" s="3">
        <v>11.67</v>
      </c>
      <c r="R194" s="7">
        <v>12.86</v>
      </c>
      <c r="S194" s="5">
        <v>15033.34</v>
      </c>
      <c r="T194" s="8">
        <v>8.3000000000000007</v>
      </c>
      <c r="U194" s="5">
        <v>2910.81</v>
      </c>
      <c r="Z194" s="9">
        <v>0.87</v>
      </c>
      <c r="AA194" s="5">
        <v>122.0436</v>
      </c>
      <c r="AB194" s="10">
        <v>4.8099999999999996</v>
      </c>
      <c r="AC194" s="5">
        <v>602.45249999999999</v>
      </c>
      <c r="AL194" s="5" t="str">
        <f t="shared" si="36"/>
        <v/>
      </c>
      <c r="AN194" s="5" t="str">
        <f t="shared" si="37"/>
        <v/>
      </c>
      <c r="AP194" s="5" t="str">
        <f t="shared" si="38"/>
        <v/>
      </c>
      <c r="AS194" s="5">
        <f t="shared" si="33"/>
        <v>18668.646100000002</v>
      </c>
      <c r="AT194" s="11">
        <f t="shared" si="34"/>
        <v>0.8717341345589753</v>
      </c>
      <c r="AU194" s="5">
        <f t="shared" si="35"/>
        <v>871.73413455897526</v>
      </c>
    </row>
    <row r="195" spans="1:47" x14ac:dyDescent="0.3">
      <c r="A195" s="1" t="s">
        <v>487</v>
      </c>
      <c r="B195" s="1" t="s">
        <v>488</v>
      </c>
      <c r="C195" s="1" t="s">
        <v>489</v>
      </c>
      <c r="D195" s="1" t="s">
        <v>115</v>
      </c>
      <c r="E195" s="1" t="s">
        <v>65</v>
      </c>
      <c r="F195" s="1" t="s">
        <v>449</v>
      </c>
      <c r="G195" s="1" t="s">
        <v>67</v>
      </c>
      <c r="H195" s="1" t="s">
        <v>51</v>
      </c>
      <c r="I195" s="2">
        <v>160</v>
      </c>
      <c r="J195" s="2">
        <v>37.299999999999997</v>
      </c>
      <c r="K195" s="2">
        <f t="shared" ref="K195:K258" si="39">SUM(N195,P195,R195,T195,V195,X195,Z195,AB195,AE195,AG195,AI195)</f>
        <v>36.03</v>
      </c>
      <c r="L195" s="2">
        <f t="shared" ref="L195:L258" si="40">SUM(M195,AD195,AK195,AM195,AO195,AQ195,AR195)</f>
        <v>1.27</v>
      </c>
      <c r="M195" s="3">
        <v>1.27</v>
      </c>
      <c r="R195" s="7">
        <v>16.77</v>
      </c>
      <c r="S195" s="5">
        <v>19604.13</v>
      </c>
      <c r="T195" s="8">
        <v>10.69</v>
      </c>
      <c r="U195" s="5">
        <v>3748.9830000000002</v>
      </c>
      <c r="Z195" s="9">
        <v>1.19</v>
      </c>
      <c r="AA195" s="5">
        <v>166.9332</v>
      </c>
      <c r="AB195" s="10">
        <v>7.38</v>
      </c>
      <c r="AC195" s="5">
        <v>924.34500000000003</v>
      </c>
      <c r="AL195" s="5" t="str">
        <f t="shared" si="36"/>
        <v/>
      </c>
      <c r="AN195" s="5" t="str">
        <f t="shared" si="37"/>
        <v/>
      </c>
      <c r="AP195" s="5" t="str">
        <f t="shared" si="38"/>
        <v/>
      </c>
      <c r="AS195" s="5">
        <f t="shared" ref="AS195:AS258" si="41">SUM(O195,Q195,S195,U195,W195,Y195,AA195,AC195,AF195,AH195,AJ195)</f>
        <v>24444.391200000002</v>
      </c>
      <c r="AT195" s="11">
        <f t="shared" ref="AT195:AT258" si="42">(AS195/$AS$384)*100</f>
        <v>1.1414330794750578</v>
      </c>
      <c r="AU195" s="5">
        <f t="shared" ref="AU195:AU258" si="43">(AT195/100)*$AU$1</f>
        <v>1141.4330794750579</v>
      </c>
    </row>
    <row r="196" spans="1:47" x14ac:dyDescent="0.3">
      <c r="A196" s="1" t="s">
        <v>490</v>
      </c>
      <c r="B196" s="1" t="s">
        <v>491</v>
      </c>
      <c r="C196" s="1" t="s">
        <v>492</v>
      </c>
      <c r="D196" s="1" t="s">
        <v>115</v>
      </c>
      <c r="E196" s="1" t="s">
        <v>132</v>
      </c>
      <c r="F196" s="1" t="s">
        <v>449</v>
      </c>
      <c r="G196" s="1" t="s">
        <v>67</v>
      </c>
      <c r="H196" s="1" t="s">
        <v>51</v>
      </c>
      <c r="I196" s="2">
        <v>81</v>
      </c>
      <c r="J196" s="2">
        <v>1.52</v>
      </c>
      <c r="K196" s="2">
        <f t="shared" si="39"/>
        <v>1.51</v>
      </c>
      <c r="L196" s="2">
        <f t="shared" si="40"/>
        <v>0</v>
      </c>
      <c r="P196" s="6">
        <v>0.17</v>
      </c>
      <c r="Q196" s="5">
        <v>266.73</v>
      </c>
      <c r="Z196" s="9">
        <v>1.34</v>
      </c>
      <c r="AA196" s="5">
        <v>187.9752</v>
      </c>
      <c r="AL196" s="5" t="str">
        <f t="shared" si="36"/>
        <v/>
      </c>
      <c r="AN196" s="5" t="str">
        <f t="shared" si="37"/>
        <v/>
      </c>
      <c r="AP196" s="5" t="str">
        <f t="shared" si="38"/>
        <v/>
      </c>
      <c r="AS196" s="5">
        <f t="shared" si="41"/>
        <v>454.70519999999999</v>
      </c>
      <c r="AT196" s="11">
        <f t="shared" si="42"/>
        <v>2.1232500840083185E-2</v>
      </c>
      <c r="AU196" s="5">
        <f t="shared" si="43"/>
        <v>21.232500840083183</v>
      </c>
    </row>
    <row r="197" spans="1:47" x14ac:dyDescent="0.3">
      <c r="A197" s="1" t="s">
        <v>490</v>
      </c>
      <c r="B197" s="1" t="s">
        <v>491</v>
      </c>
      <c r="C197" s="1" t="s">
        <v>492</v>
      </c>
      <c r="D197" s="1" t="s">
        <v>115</v>
      </c>
      <c r="E197" s="1" t="s">
        <v>120</v>
      </c>
      <c r="F197" s="1" t="s">
        <v>449</v>
      </c>
      <c r="G197" s="1" t="s">
        <v>67</v>
      </c>
      <c r="H197" s="1" t="s">
        <v>51</v>
      </c>
      <c r="I197" s="2">
        <v>81</v>
      </c>
      <c r="J197" s="2">
        <v>38.979999999999997</v>
      </c>
      <c r="K197" s="2">
        <f t="shared" si="39"/>
        <v>38.980000000000004</v>
      </c>
      <c r="L197" s="2">
        <f t="shared" si="40"/>
        <v>0</v>
      </c>
      <c r="P197" s="6">
        <v>21.66</v>
      </c>
      <c r="Q197" s="5">
        <v>33984.54</v>
      </c>
      <c r="R197" s="7">
        <v>10.14</v>
      </c>
      <c r="S197" s="5">
        <v>11853.66</v>
      </c>
      <c r="T197" s="8">
        <v>1.7</v>
      </c>
      <c r="U197" s="5">
        <v>596.18999999999994</v>
      </c>
      <c r="Z197" s="9">
        <v>3.74</v>
      </c>
      <c r="AA197" s="5">
        <v>524.6472</v>
      </c>
      <c r="AB197" s="10">
        <v>1.74</v>
      </c>
      <c r="AC197" s="5">
        <v>217.935</v>
      </c>
      <c r="AL197" s="5" t="str">
        <f t="shared" si="36"/>
        <v/>
      </c>
      <c r="AN197" s="5" t="str">
        <f t="shared" si="37"/>
        <v/>
      </c>
      <c r="AP197" s="5" t="str">
        <f t="shared" si="38"/>
        <v/>
      </c>
      <c r="AS197" s="5">
        <f t="shared" si="41"/>
        <v>47176.972199999997</v>
      </c>
      <c r="AT197" s="11">
        <f t="shared" si="42"/>
        <v>2.2029330253295565</v>
      </c>
      <c r="AU197" s="5">
        <f t="shared" si="43"/>
        <v>2202.9330253295566</v>
      </c>
    </row>
    <row r="198" spans="1:47" x14ac:dyDescent="0.3">
      <c r="A198" s="1" t="s">
        <v>490</v>
      </c>
      <c r="B198" s="1" t="s">
        <v>491</v>
      </c>
      <c r="C198" s="1" t="s">
        <v>492</v>
      </c>
      <c r="D198" s="1" t="s">
        <v>115</v>
      </c>
      <c r="E198" s="1" t="s">
        <v>127</v>
      </c>
      <c r="F198" s="1" t="s">
        <v>449</v>
      </c>
      <c r="G198" s="1" t="s">
        <v>67</v>
      </c>
      <c r="H198" s="1" t="s">
        <v>51</v>
      </c>
      <c r="I198" s="2">
        <v>81</v>
      </c>
      <c r="J198" s="2">
        <v>39.56</v>
      </c>
      <c r="K198" s="2">
        <f t="shared" si="39"/>
        <v>19.91</v>
      </c>
      <c r="L198" s="2">
        <f t="shared" si="40"/>
        <v>19.64</v>
      </c>
      <c r="M198" s="3">
        <v>19.64</v>
      </c>
      <c r="P198" s="6">
        <v>0.57999999999999996</v>
      </c>
      <c r="Q198" s="5">
        <v>910.02</v>
      </c>
      <c r="R198" s="7">
        <v>14.13</v>
      </c>
      <c r="S198" s="5">
        <v>16517.97</v>
      </c>
      <c r="T198" s="8">
        <v>5.08</v>
      </c>
      <c r="U198" s="5">
        <v>1781.556</v>
      </c>
      <c r="AB198" s="10">
        <v>0.12</v>
      </c>
      <c r="AC198" s="5">
        <v>15.03</v>
      </c>
      <c r="AL198" s="5" t="str">
        <f t="shared" si="36"/>
        <v/>
      </c>
      <c r="AN198" s="5" t="str">
        <f t="shared" si="37"/>
        <v/>
      </c>
      <c r="AP198" s="5" t="str">
        <f t="shared" si="38"/>
        <v/>
      </c>
      <c r="AS198" s="5">
        <f t="shared" si="41"/>
        <v>19224.576000000001</v>
      </c>
      <c r="AT198" s="11">
        <f t="shared" si="42"/>
        <v>0.89769333200993318</v>
      </c>
      <c r="AU198" s="5">
        <f t="shared" si="43"/>
        <v>897.69333200993321</v>
      </c>
    </row>
    <row r="199" spans="1:47" x14ac:dyDescent="0.3">
      <c r="A199" s="1" t="s">
        <v>493</v>
      </c>
      <c r="B199" s="1" t="s">
        <v>494</v>
      </c>
      <c r="C199" s="1" t="s">
        <v>495</v>
      </c>
      <c r="D199" s="1" t="s">
        <v>115</v>
      </c>
      <c r="E199" s="1" t="s">
        <v>93</v>
      </c>
      <c r="F199" s="1" t="s">
        <v>496</v>
      </c>
      <c r="G199" s="1" t="s">
        <v>67</v>
      </c>
      <c r="H199" s="1" t="s">
        <v>51</v>
      </c>
      <c r="I199" s="2">
        <v>5</v>
      </c>
      <c r="J199" s="2">
        <v>4.6500000000000004</v>
      </c>
      <c r="K199" s="2">
        <f t="shared" si="39"/>
        <v>4.58</v>
      </c>
      <c r="L199" s="2">
        <f t="shared" si="40"/>
        <v>7.0000000000000007E-2</v>
      </c>
      <c r="M199" s="3">
        <v>0.03</v>
      </c>
      <c r="Z199" s="9">
        <v>4.58</v>
      </c>
      <c r="AA199" s="5">
        <v>642.48239999999998</v>
      </c>
      <c r="AK199" s="3">
        <v>0.02</v>
      </c>
      <c r="AL199" s="5">
        <f t="shared" si="36"/>
        <v>50.196000000000005</v>
      </c>
      <c r="AN199" s="5" t="str">
        <f t="shared" si="37"/>
        <v/>
      </c>
      <c r="AP199" s="5" t="str">
        <f t="shared" si="38"/>
        <v/>
      </c>
      <c r="AQ199" s="2">
        <v>0.02</v>
      </c>
      <c r="AS199" s="5">
        <f t="shared" si="41"/>
        <v>642.48239999999998</v>
      </c>
      <c r="AT199" s="11">
        <f t="shared" si="42"/>
        <v>3.0000774342889992E-2</v>
      </c>
      <c r="AU199" s="5">
        <f t="shared" si="43"/>
        <v>30.00077434288999</v>
      </c>
    </row>
    <row r="200" spans="1:47" x14ac:dyDescent="0.3">
      <c r="A200" s="1" t="s">
        <v>497</v>
      </c>
      <c r="B200" s="1" t="s">
        <v>498</v>
      </c>
      <c r="C200" s="1" t="s">
        <v>499</v>
      </c>
      <c r="D200" s="1" t="s">
        <v>115</v>
      </c>
      <c r="E200" s="1" t="s">
        <v>49</v>
      </c>
      <c r="F200" s="1" t="s">
        <v>496</v>
      </c>
      <c r="G200" s="1" t="s">
        <v>67</v>
      </c>
      <c r="H200" s="1" t="s">
        <v>51</v>
      </c>
      <c r="I200" s="2">
        <v>40</v>
      </c>
      <c r="J200" s="2">
        <v>37.33</v>
      </c>
      <c r="K200" s="2">
        <f t="shared" si="39"/>
        <v>29.42</v>
      </c>
      <c r="L200" s="2">
        <f t="shared" si="40"/>
        <v>7.91</v>
      </c>
      <c r="M200" s="3">
        <v>7.91</v>
      </c>
      <c r="R200" s="7">
        <v>9.99</v>
      </c>
      <c r="S200" s="5">
        <v>11678.31</v>
      </c>
      <c r="T200" s="8">
        <v>12.74</v>
      </c>
      <c r="U200" s="5">
        <v>4467.9179999999997</v>
      </c>
      <c r="Z200" s="9">
        <v>6.21</v>
      </c>
      <c r="AA200" s="5">
        <v>871.13879999999995</v>
      </c>
      <c r="AB200" s="10">
        <v>0.48</v>
      </c>
      <c r="AC200" s="5">
        <v>60.12</v>
      </c>
      <c r="AL200" s="5" t="str">
        <f t="shared" si="36"/>
        <v/>
      </c>
      <c r="AN200" s="5" t="str">
        <f t="shared" si="37"/>
        <v/>
      </c>
      <c r="AP200" s="5" t="str">
        <f t="shared" si="38"/>
        <v/>
      </c>
      <c r="AS200" s="5">
        <f t="shared" si="41"/>
        <v>17077.486799999999</v>
      </c>
      <c r="AT200" s="11">
        <f t="shared" si="42"/>
        <v>0.79743480573239434</v>
      </c>
      <c r="AU200" s="5">
        <f t="shared" si="43"/>
        <v>797.43480573239435</v>
      </c>
    </row>
    <row r="201" spans="1:47" x14ac:dyDescent="0.3">
      <c r="A201" s="1" t="s">
        <v>500</v>
      </c>
      <c r="B201" s="1" t="s">
        <v>498</v>
      </c>
      <c r="C201" s="1" t="s">
        <v>499</v>
      </c>
      <c r="D201" s="1" t="s">
        <v>115</v>
      </c>
      <c r="E201" s="1" t="s">
        <v>188</v>
      </c>
      <c r="F201" s="1" t="s">
        <v>496</v>
      </c>
      <c r="G201" s="1" t="s">
        <v>67</v>
      </c>
      <c r="H201" s="1" t="s">
        <v>51</v>
      </c>
      <c r="I201" s="2">
        <v>25</v>
      </c>
      <c r="J201" s="2">
        <v>7.0000000000000007E-2</v>
      </c>
      <c r="K201" s="2">
        <f t="shared" si="39"/>
        <v>0</v>
      </c>
      <c r="L201" s="2">
        <f t="shared" si="40"/>
        <v>7.0000000000000007E-2</v>
      </c>
      <c r="M201" s="3">
        <v>7.0000000000000007E-2</v>
      </c>
      <c r="AL201" s="5" t="str">
        <f t="shared" si="36"/>
        <v/>
      </c>
      <c r="AN201" s="5" t="str">
        <f t="shared" si="37"/>
        <v/>
      </c>
      <c r="AP201" s="5" t="str">
        <f t="shared" si="38"/>
        <v/>
      </c>
      <c r="AS201" s="5">
        <f t="shared" si="41"/>
        <v>0</v>
      </c>
      <c r="AT201" s="11">
        <f t="shared" si="42"/>
        <v>0</v>
      </c>
      <c r="AU201" s="5">
        <f t="shared" si="43"/>
        <v>0</v>
      </c>
    </row>
    <row r="202" spans="1:47" x14ac:dyDescent="0.3">
      <c r="A202" s="1" t="s">
        <v>500</v>
      </c>
      <c r="B202" s="1" t="s">
        <v>498</v>
      </c>
      <c r="C202" s="1" t="s">
        <v>499</v>
      </c>
      <c r="D202" s="1" t="s">
        <v>115</v>
      </c>
      <c r="E202" s="1" t="s">
        <v>93</v>
      </c>
      <c r="F202" s="1" t="s">
        <v>496</v>
      </c>
      <c r="G202" s="1" t="s">
        <v>67</v>
      </c>
      <c r="H202" s="1" t="s">
        <v>51</v>
      </c>
      <c r="I202" s="2">
        <v>25</v>
      </c>
      <c r="J202" s="2">
        <v>24.18</v>
      </c>
      <c r="K202" s="2">
        <f t="shared" si="39"/>
        <v>12.790000000000001</v>
      </c>
      <c r="L202" s="2">
        <f t="shared" si="40"/>
        <v>11.39</v>
      </c>
      <c r="M202" s="3">
        <v>11.39</v>
      </c>
      <c r="R202" s="7">
        <v>10.26</v>
      </c>
      <c r="S202" s="5">
        <v>11993.94</v>
      </c>
      <c r="T202" s="8">
        <v>2.4700000000000002</v>
      </c>
      <c r="U202" s="5">
        <v>866.22900000000004</v>
      </c>
      <c r="Z202" s="9">
        <v>0.06</v>
      </c>
      <c r="AA202" s="5">
        <v>8.4168000000000003</v>
      </c>
      <c r="AL202" s="5" t="str">
        <f t="shared" si="36"/>
        <v/>
      </c>
      <c r="AN202" s="5" t="str">
        <f t="shared" si="37"/>
        <v/>
      </c>
      <c r="AP202" s="5" t="str">
        <f t="shared" si="38"/>
        <v/>
      </c>
      <c r="AS202" s="5">
        <f t="shared" si="41"/>
        <v>12868.585800000001</v>
      </c>
      <c r="AT202" s="11">
        <f t="shared" si="42"/>
        <v>0.60089978915829989</v>
      </c>
      <c r="AU202" s="5">
        <f t="shared" si="43"/>
        <v>600.89978915829988</v>
      </c>
    </row>
    <row r="203" spans="1:47" x14ac:dyDescent="0.3">
      <c r="A203" s="1" t="s">
        <v>501</v>
      </c>
      <c r="B203" s="1" t="s">
        <v>235</v>
      </c>
      <c r="C203" s="1" t="s">
        <v>236</v>
      </c>
      <c r="D203" s="1" t="s">
        <v>115</v>
      </c>
      <c r="E203" s="1" t="s">
        <v>68</v>
      </c>
      <c r="F203" s="1" t="s">
        <v>496</v>
      </c>
      <c r="G203" s="1" t="s">
        <v>67</v>
      </c>
      <c r="H203" s="1" t="s">
        <v>51</v>
      </c>
      <c r="I203" s="2">
        <v>74.900000000000006</v>
      </c>
      <c r="J203" s="2">
        <v>32.92</v>
      </c>
      <c r="K203" s="2">
        <f t="shared" si="39"/>
        <v>32.910000000000004</v>
      </c>
      <c r="L203" s="2">
        <f t="shared" si="40"/>
        <v>0</v>
      </c>
      <c r="R203" s="7">
        <v>23.05</v>
      </c>
      <c r="S203" s="5">
        <v>26945.45</v>
      </c>
      <c r="T203" s="8">
        <v>8.9600000000000009</v>
      </c>
      <c r="U203" s="5">
        <v>3142.2719999999999</v>
      </c>
      <c r="AB203" s="10">
        <v>0.9</v>
      </c>
      <c r="AC203" s="5">
        <v>112.72499999999999</v>
      </c>
      <c r="AL203" s="5" t="str">
        <f t="shared" si="36"/>
        <v/>
      </c>
      <c r="AN203" s="5" t="str">
        <f t="shared" si="37"/>
        <v/>
      </c>
      <c r="AP203" s="5" t="str">
        <f t="shared" si="38"/>
        <v/>
      </c>
      <c r="AS203" s="5">
        <f t="shared" si="41"/>
        <v>30200.447</v>
      </c>
      <c r="AT203" s="11">
        <f t="shared" si="42"/>
        <v>1.4102126307295095</v>
      </c>
      <c r="AU203" s="5">
        <f t="shared" si="43"/>
        <v>1410.2126307295096</v>
      </c>
    </row>
    <row r="204" spans="1:47" x14ac:dyDescent="0.3">
      <c r="A204" s="1" t="s">
        <v>501</v>
      </c>
      <c r="B204" s="1" t="s">
        <v>235</v>
      </c>
      <c r="C204" s="1" t="s">
        <v>236</v>
      </c>
      <c r="D204" s="1" t="s">
        <v>115</v>
      </c>
      <c r="E204" s="1" t="s">
        <v>79</v>
      </c>
      <c r="F204" s="1" t="s">
        <v>496</v>
      </c>
      <c r="G204" s="1" t="s">
        <v>67</v>
      </c>
      <c r="H204" s="1" t="s">
        <v>51</v>
      </c>
      <c r="I204" s="2">
        <v>74.900000000000006</v>
      </c>
      <c r="J204" s="2">
        <v>39.799999999999997</v>
      </c>
      <c r="K204" s="2">
        <f t="shared" si="39"/>
        <v>38.99</v>
      </c>
      <c r="L204" s="2">
        <f t="shared" si="40"/>
        <v>0.81</v>
      </c>
      <c r="M204" s="3">
        <v>0.81</v>
      </c>
      <c r="R204" s="7">
        <v>20.43</v>
      </c>
      <c r="S204" s="5">
        <v>23882.67</v>
      </c>
      <c r="T204" s="8">
        <v>18.21</v>
      </c>
      <c r="U204" s="5">
        <v>6386.2470000000003</v>
      </c>
      <c r="Z204" s="9">
        <v>0.1</v>
      </c>
      <c r="AA204" s="5">
        <v>14.028</v>
      </c>
      <c r="AB204" s="10">
        <v>0.25</v>
      </c>
      <c r="AC204" s="5">
        <v>31.3125</v>
      </c>
      <c r="AL204" s="5" t="str">
        <f t="shared" si="36"/>
        <v/>
      </c>
      <c r="AN204" s="5" t="str">
        <f t="shared" si="37"/>
        <v/>
      </c>
      <c r="AP204" s="5" t="str">
        <f t="shared" si="38"/>
        <v/>
      </c>
      <c r="AS204" s="5">
        <f t="shared" si="41"/>
        <v>30314.257499999996</v>
      </c>
      <c r="AT204" s="11">
        <f t="shared" si="42"/>
        <v>1.4155270224207861</v>
      </c>
      <c r="AU204" s="5">
        <f t="shared" si="43"/>
        <v>1415.5270224207861</v>
      </c>
    </row>
    <row r="205" spans="1:47" x14ac:dyDescent="0.3">
      <c r="A205" s="1" t="s">
        <v>502</v>
      </c>
      <c r="B205" s="1" t="s">
        <v>503</v>
      </c>
      <c r="C205" s="1" t="s">
        <v>504</v>
      </c>
      <c r="D205" s="1" t="s">
        <v>115</v>
      </c>
      <c r="E205" s="1" t="s">
        <v>68</v>
      </c>
      <c r="F205" s="1" t="s">
        <v>496</v>
      </c>
      <c r="G205" s="1" t="s">
        <v>67</v>
      </c>
      <c r="H205" s="1" t="s">
        <v>51</v>
      </c>
      <c r="I205" s="2">
        <v>5.0999999999999996</v>
      </c>
      <c r="J205" s="2">
        <v>5.59</v>
      </c>
      <c r="K205" s="2">
        <f t="shared" si="39"/>
        <v>5.0999999999999996</v>
      </c>
      <c r="L205" s="2">
        <f t="shared" si="40"/>
        <v>0</v>
      </c>
      <c r="Z205" s="9">
        <v>3.1</v>
      </c>
      <c r="AA205" s="5">
        <v>434.87</v>
      </c>
      <c r="AB205" s="10">
        <v>2</v>
      </c>
      <c r="AC205" s="5">
        <v>250.5</v>
      </c>
      <c r="AL205" s="5" t="str">
        <f t="shared" si="36"/>
        <v/>
      </c>
      <c r="AN205" s="5" t="str">
        <f t="shared" si="37"/>
        <v/>
      </c>
      <c r="AP205" s="5" t="str">
        <f t="shared" si="38"/>
        <v/>
      </c>
      <c r="AS205" s="5">
        <f t="shared" si="41"/>
        <v>685.37</v>
      </c>
      <c r="AT205" s="11">
        <f t="shared" si="42"/>
        <v>3.2003414741612397E-2</v>
      </c>
      <c r="AU205" s="5">
        <f t="shared" si="43"/>
        <v>32.003414741612396</v>
      </c>
    </row>
    <row r="206" spans="1:47" x14ac:dyDescent="0.3">
      <c r="A206" s="1" t="s">
        <v>505</v>
      </c>
      <c r="B206" s="1" t="s">
        <v>285</v>
      </c>
      <c r="C206" s="1" t="s">
        <v>506</v>
      </c>
      <c r="D206" s="1" t="s">
        <v>115</v>
      </c>
      <c r="E206" s="1" t="s">
        <v>75</v>
      </c>
      <c r="F206" s="1" t="s">
        <v>496</v>
      </c>
      <c r="G206" s="1" t="s">
        <v>67</v>
      </c>
      <c r="H206" s="1" t="s">
        <v>51</v>
      </c>
      <c r="I206" s="2">
        <v>40</v>
      </c>
      <c r="J206" s="2">
        <v>40.03</v>
      </c>
      <c r="K206" s="2">
        <f t="shared" si="39"/>
        <v>27.31</v>
      </c>
      <c r="L206" s="2">
        <f t="shared" si="40"/>
        <v>0</v>
      </c>
      <c r="R206" s="7">
        <v>6.2</v>
      </c>
      <c r="S206" s="5">
        <v>7247.8</v>
      </c>
      <c r="T206" s="8">
        <v>11.27</v>
      </c>
      <c r="U206" s="5">
        <v>3952.3890000000001</v>
      </c>
      <c r="Z206" s="9">
        <v>3.9</v>
      </c>
      <c r="AA206" s="5">
        <v>547.09199999999998</v>
      </c>
      <c r="AB206" s="10">
        <v>5.94</v>
      </c>
      <c r="AC206" s="5">
        <v>743.98500000000001</v>
      </c>
      <c r="AL206" s="5" t="str">
        <f t="shared" si="36"/>
        <v/>
      </c>
      <c r="AN206" s="5" t="str">
        <f t="shared" si="37"/>
        <v/>
      </c>
      <c r="AP206" s="5" t="str">
        <f t="shared" si="38"/>
        <v/>
      </c>
      <c r="AS206" s="5">
        <f t="shared" si="41"/>
        <v>12491.266000000001</v>
      </c>
      <c r="AT206" s="11">
        <f t="shared" si="42"/>
        <v>0.5832808066384606</v>
      </c>
      <c r="AU206" s="5">
        <f t="shared" si="43"/>
        <v>583.2808066384606</v>
      </c>
    </row>
    <row r="207" spans="1:47" x14ac:dyDescent="0.3">
      <c r="A207" s="1" t="s">
        <v>507</v>
      </c>
      <c r="B207" s="1" t="s">
        <v>508</v>
      </c>
      <c r="C207" s="1" t="s">
        <v>509</v>
      </c>
      <c r="D207" s="1" t="s">
        <v>115</v>
      </c>
      <c r="E207" s="1" t="s">
        <v>132</v>
      </c>
      <c r="F207" s="1" t="s">
        <v>496</v>
      </c>
      <c r="G207" s="1" t="s">
        <v>67</v>
      </c>
      <c r="H207" s="1" t="s">
        <v>51</v>
      </c>
      <c r="I207" s="2">
        <v>2.5</v>
      </c>
      <c r="J207" s="2">
        <v>2.5</v>
      </c>
      <c r="K207" s="2">
        <f t="shared" si="39"/>
        <v>2.5099999999999998</v>
      </c>
      <c r="L207" s="2">
        <f t="shared" si="40"/>
        <v>0</v>
      </c>
      <c r="T207" s="8">
        <v>0.03</v>
      </c>
      <c r="U207" s="5">
        <v>6.5756249999999996</v>
      </c>
      <c r="Z207" s="9">
        <v>1.43</v>
      </c>
      <c r="AA207" s="5">
        <v>125.37524999999999</v>
      </c>
      <c r="AB207" s="10">
        <v>1.05</v>
      </c>
      <c r="AC207" s="5">
        <v>82.1953125</v>
      </c>
      <c r="AL207" s="5" t="str">
        <f t="shared" si="36"/>
        <v/>
      </c>
      <c r="AN207" s="5" t="str">
        <f t="shared" si="37"/>
        <v/>
      </c>
      <c r="AP207" s="5" t="str">
        <f t="shared" si="38"/>
        <v/>
      </c>
      <c r="AS207" s="5">
        <f t="shared" si="41"/>
        <v>214.1461875</v>
      </c>
      <c r="AT207" s="11">
        <f t="shared" si="42"/>
        <v>9.9995757822746723E-3</v>
      </c>
      <c r="AU207" s="5">
        <f t="shared" si="43"/>
        <v>9.9995757822746736</v>
      </c>
    </row>
    <row r="208" spans="1:47" x14ac:dyDescent="0.3">
      <c r="A208" s="1" t="s">
        <v>510</v>
      </c>
      <c r="B208" s="1" t="s">
        <v>508</v>
      </c>
      <c r="C208" s="1" t="s">
        <v>509</v>
      </c>
      <c r="D208" s="1" t="s">
        <v>115</v>
      </c>
      <c r="E208" s="1" t="s">
        <v>132</v>
      </c>
      <c r="F208" s="1" t="s">
        <v>496</v>
      </c>
      <c r="G208" s="1" t="s">
        <v>67</v>
      </c>
      <c r="H208" s="1" t="s">
        <v>51</v>
      </c>
      <c r="I208" s="2">
        <v>37.5</v>
      </c>
      <c r="J208" s="2">
        <v>33.51</v>
      </c>
      <c r="K208" s="2">
        <f t="shared" si="39"/>
        <v>32.770000000000003</v>
      </c>
      <c r="L208" s="2">
        <f t="shared" si="40"/>
        <v>0.73</v>
      </c>
      <c r="M208" s="3">
        <v>0.73</v>
      </c>
      <c r="P208" s="6">
        <v>0.97</v>
      </c>
      <c r="Q208" s="5">
        <v>951.20624999999995</v>
      </c>
      <c r="R208" s="7">
        <v>14.16</v>
      </c>
      <c r="S208" s="5">
        <v>10407.022499999999</v>
      </c>
      <c r="T208" s="8">
        <v>17.57</v>
      </c>
      <c r="U208" s="5">
        <v>4812.4807499999997</v>
      </c>
      <c r="Z208" s="9">
        <v>0.02</v>
      </c>
      <c r="AA208" s="5">
        <v>1.7535000000000001</v>
      </c>
      <c r="AB208" s="10">
        <v>0.05</v>
      </c>
      <c r="AC208" s="5">
        <v>3.9140625</v>
      </c>
      <c r="AL208" s="5" t="str">
        <f t="shared" si="36"/>
        <v/>
      </c>
      <c r="AN208" s="5" t="str">
        <f t="shared" si="37"/>
        <v/>
      </c>
      <c r="AP208" s="5" t="str">
        <f t="shared" si="38"/>
        <v/>
      </c>
      <c r="AS208" s="5">
        <f t="shared" si="41"/>
        <v>16176.377062499998</v>
      </c>
      <c r="AT208" s="11">
        <f t="shared" si="42"/>
        <v>0.75535740424572573</v>
      </c>
      <c r="AU208" s="5">
        <f t="shared" si="43"/>
        <v>755.35740424572566</v>
      </c>
    </row>
    <row r="209" spans="1:47" x14ac:dyDescent="0.3">
      <c r="A209" s="1" t="s">
        <v>511</v>
      </c>
      <c r="B209" s="1" t="s">
        <v>512</v>
      </c>
      <c r="C209" s="1" t="s">
        <v>513</v>
      </c>
      <c r="D209" s="1" t="s">
        <v>115</v>
      </c>
      <c r="E209" s="1" t="s">
        <v>120</v>
      </c>
      <c r="F209" s="1" t="s">
        <v>496</v>
      </c>
      <c r="G209" s="1" t="s">
        <v>67</v>
      </c>
      <c r="H209" s="1" t="s">
        <v>51</v>
      </c>
      <c r="I209" s="2">
        <v>10</v>
      </c>
      <c r="J209" s="2">
        <v>8.56</v>
      </c>
      <c r="K209" s="2">
        <f t="shared" si="39"/>
        <v>5.8100000000000005</v>
      </c>
      <c r="L209" s="2">
        <f t="shared" si="40"/>
        <v>2.75</v>
      </c>
      <c r="M209" s="3">
        <v>2.75</v>
      </c>
      <c r="R209" s="7">
        <v>2.09</v>
      </c>
      <c r="S209" s="5">
        <v>1566.46</v>
      </c>
      <c r="Z209" s="9">
        <v>3.72</v>
      </c>
      <c r="AA209" s="5">
        <v>407.68875000000003</v>
      </c>
      <c r="AL209" s="5" t="str">
        <f t="shared" si="36"/>
        <v/>
      </c>
      <c r="AN209" s="5" t="str">
        <f t="shared" si="37"/>
        <v/>
      </c>
      <c r="AP209" s="5" t="str">
        <f t="shared" si="38"/>
        <v/>
      </c>
      <c r="AS209" s="5">
        <f t="shared" si="41"/>
        <v>1974.1487500000001</v>
      </c>
      <c r="AT209" s="11">
        <f t="shared" si="42"/>
        <v>9.218305617095246E-2</v>
      </c>
      <c r="AU209" s="5">
        <f t="shared" si="43"/>
        <v>92.183056170952455</v>
      </c>
    </row>
    <row r="210" spans="1:47" x14ac:dyDescent="0.3">
      <c r="A210" s="1" t="s">
        <v>514</v>
      </c>
      <c r="B210" s="1" t="s">
        <v>515</v>
      </c>
      <c r="C210" s="1" t="s">
        <v>516</v>
      </c>
      <c r="D210" s="1" t="s">
        <v>115</v>
      </c>
      <c r="E210" s="1" t="s">
        <v>120</v>
      </c>
      <c r="F210" s="1" t="s">
        <v>496</v>
      </c>
      <c r="G210" s="1" t="s">
        <v>67</v>
      </c>
      <c r="H210" s="1" t="s">
        <v>51</v>
      </c>
      <c r="I210" s="2">
        <v>30</v>
      </c>
      <c r="J210" s="2">
        <v>28.35</v>
      </c>
      <c r="K210" s="2">
        <f t="shared" si="39"/>
        <v>7.02</v>
      </c>
      <c r="L210" s="2">
        <f t="shared" si="40"/>
        <v>21.34</v>
      </c>
      <c r="M210" s="3">
        <v>21.34</v>
      </c>
      <c r="P210" s="6">
        <v>3.35</v>
      </c>
      <c r="Q210" s="5">
        <v>3285.09375</v>
      </c>
      <c r="R210" s="7">
        <v>3.67</v>
      </c>
      <c r="S210" s="5">
        <v>2681.3937500000002</v>
      </c>
      <c r="AL210" s="5" t="str">
        <f t="shared" si="36"/>
        <v/>
      </c>
      <c r="AN210" s="5" t="str">
        <f t="shared" si="37"/>
        <v/>
      </c>
      <c r="AP210" s="5" t="str">
        <f t="shared" si="38"/>
        <v/>
      </c>
      <c r="AS210" s="5">
        <f t="shared" si="41"/>
        <v>5966.4875000000002</v>
      </c>
      <c r="AT210" s="11">
        <f t="shared" si="42"/>
        <v>0.27860567870368724</v>
      </c>
      <c r="AU210" s="5">
        <f t="shared" si="43"/>
        <v>278.60567870368726</v>
      </c>
    </row>
    <row r="211" spans="1:47" x14ac:dyDescent="0.3">
      <c r="A211" s="1" t="s">
        <v>517</v>
      </c>
      <c r="B211" s="1" t="s">
        <v>518</v>
      </c>
      <c r="C211" s="1" t="s">
        <v>519</v>
      </c>
      <c r="D211" s="1" t="s">
        <v>115</v>
      </c>
      <c r="E211" s="1" t="s">
        <v>58</v>
      </c>
      <c r="F211" s="1" t="s">
        <v>496</v>
      </c>
      <c r="G211" s="1" t="s">
        <v>67</v>
      </c>
      <c r="H211" s="1" t="s">
        <v>51</v>
      </c>
      <c r="I211" s="2">
        <v>71.06</v>
      </c>
      <c r="J211" s="2">
        <v>33.14</v>
      </c>
      <c r="K211" s="2">
        <f t="shared" si="39"/>
        <v>16.830000000000002</v>
      </c>
      <c r="L211" s="2">
        <f t="shared" si="40"/>
        <v>0</v>
      </c>
      <c r="R211" s="7">
        <v>15.8</v>
      </c>
      <c r="S211" s="5">
        <v>18470.2</v>
      </c>
      <c r="Z211" s="9">
        <v>0.75</v>
      </c>
      <c r="AA211" s="5">
        <v>105.21</v>
      </c>
      <c r="AB211" s="10">
        <v>0.28000000000000003</v>
      </c>
      <c r="AC211" s="5">
        <v>35.07</v>
      </c>
      <c r="AL211" s="5" t="str">
        <f t="shared" si="36"/>
        <v/>
      </c>
      <c r="AN211" s="5" t="str">
        <f t="shared" si="37"/>
        <v/>
      </c>
      <c r="AP211" s="5" t="str">
        <f t="shared" si="38"/>
        <v/>
      </c>
      <c r="AS211" s="5">
        <f t="shared" si="41"/>
        <v>18610.48</v>
      </c>
      <c r="AT211" s="11">
        <f t="shared" si="42"/>
        <v>0.86901806320743935</v>
      </c>
      <c r="AU211" s="5">
        <f t="shared" si="43"/>
        <v>869.01806320743935</v>
      </c>
    </row>
    <row r="212" spans="1:47" x14ac:dyDescent="0.3">
      <c r="A212" s="1" t="s">
        <v>520</v>
      </c>
      <c r="B212" s="1" t="s">
        <v>521</v>
      </c>
      <c r="C212" s="1" t="s">
        <v>522</v>
      </c>
      <c r="D212" s="1" t="s">
        <v>115</v>
      </c>
      <c r="E212" s="1" t="s">
        <v>58</v>
      </c>
      <c r="F212" s="1" t="s">
        <v>496</v>
      </c>
      <c r="G212" s="1" t="s">
        <v>67</v>
      </c>
      <c r="H212" s="1" t="s">
        <v>51</v>
      </c>
      <c r="I212" s="2">
        <v>5</v>
      </c>
      <c r="J212" s="2">
        <v>5.46</v>
      </c>
      <c r="K212" s="2">
        <f t="shared" si="39"/>
        <v>2.9899999999999998</v>
      </c>
      <c r="L212" s="2">
        <f t="shared" si="40"/>
        <v>0</v>
      </c>
      <c r="R212" s="7">
        <v>0.04</v>
      </c>
      <c r="S212" s="5">
        <v>46.76</v>
      </c>
      <c r="Z212" s="9">
        <v>0.15</v>
      </c>
      <c r="AA212" s="5">
        <v>21.042000000000002</v>
      </c>
      <c r="AB212" s="10">
        <v>2.8</v>
      </c>
      <c r="AC212" s="5">
        <v>350.7</v>
      </c>
      <c r="AL212" s="5" t="str">
        <f t="shared" si="36"/>
        <v/>
      </c>
      <c r="AN212" s="5" t="str">
        <f t="shared" si="37"/>
        <v/>
      </c>
      <c r="AP212" s="5" t="str">
        <f t="shared" si="38"/>
        <v/>
      </c>
      <c r="AS212" s="5">
        <f t="shared" si="41"/>
        <v>418.50199999999995</v>
      </c>
      <c r="AT212" s="11">
        <f t="shared" si="42"/>
        <v>1.9541989109815531E-2</v>
      </c>
      <c r="AU212" s="5">
        <f t="shared" si="43"/>
        <v>19.541989109815532</v>
      </c>
    </row>
    <row r="213" spans="1:47" x14ac:dyDescent="0.3">
      <c r="A213" s="1" t="s">
        <v>523</v>
      </c>
      <c r="B213" s="1" t="s">
        <v>524</v>
      </c>
      <c r="C213" s="1" t="s">
        <v>525</v>
      </c>
      <c r="D213" s="1" t="s">
        <v>115</v>
      </c>
      <c r="E213" s="1" t="s">
        <v>167</v>
      </c>
      <c r="F213" s="1" t="s">
        <v>496</v>
      </c>
      <c r="G213" s="1" t="s">
        <v>67</v>
      </c>
      <c r="H213" s="1" t="s">
        <v>51</v>
      </c>
      <c r="I213" s="2">
        <v>5</v>
      </c>
      <c r="J213" s="2">
        <v>5.26</v>
      </c>
      <c r="K213" s="2">
        <f t="shared" si="39"/>
        <v>4.99</v>
      </c>
      <c r="L213" s="2">
        <f t="shared" si="40"/>
        <v>0.01</v>
      </c>
      <c r="M213" s="3">
        <v>0.01</v>
      </c>
      <c r="Z213" s="9">
        <v>3.01</v>
      </c>
      <c r="AA213" s="5">
        <v>422.24</v>
      </c>
      <c r="AB213" s="10">
        <v>1.98</v>
      </c>
      <c r="AC213" s="5">
        <v>247.995</v>
      </c>
      <c r="AL213" s="5" t="str">
        <f t="shared" si="36"/>
        <v/>
      </c>
      <c r="AN213" s="5" t="str">
        <f t="shared" si="37"/>
        <v/>
      </c>
      <c r="AP213" s="5" t="str">
        <f t="shared" si="38"/>
        <v/>
      </c>
      <c r="AS213" s="5">
        <f t="shared" si="41"/>
        <v>670.23500000000001</v>
      </c>
      <c r="AT213" s="11">
        <f t="shared" si="42"/>
        <v>3.1296684534404172E-2</v>
      </c>
      <c r="AU213" s="5">
        <f t="shared" si="43"/>
        <v>31.296684534404172</v>
      </c>
    </row>
    <row r="214" spans="1:47" x14ac:dyDescent="0.3">
      <c r="A214" s="1" t="s">
        <v>526</v>
      </c>
      <c r="B214" s="1" t="s">
        <v>527</v>
      </c>
      <c r="C214" s="1" t="s">
        <v>528</v>
      </c>
      <c r="D214" s="1" t="s">
        <v>115</v>
      </c>
      <c r="E214" s="1" t="s">
        <v>167</v>
      </c>
      <c r="F214" s="1" t="s">
        <v>496</v>
      </c>
      <c r="G214" s="1" t="s">
        <v>67</v>
      </c>
      <c r="H214" s="1" t="s">
        <v>51</v>
      </c>
      <c r="I214" s="2">
        <v>10</v>
      </c>
      <c r="J214" s="2">
        <v>10.76</v>
      </c>
      <c r="K214" s="2">
        <f t="shared" si="39"/>
        <v>10</v>
      </c>
      <c r="L214" s="2">
        <f t="shared" si="40"/>
        <v>0</v>
      </c>
      <c r="R214" s="7">
        <v>4.8</v>
      </c>
      <c r="S214" s="5">
        <v>5611.2</v>
      </c>
      <c r="Z214" s="9">
        <v>3.58</v>
      </c>
      <c r="AA214" s="5">
        <v>502.20240000000001</v>
      </c>
      <c r="AB214" s="10">
        <v>1.62</v>
      </c>
      <c r="AC214" s="5">
        <v>201.4959375</v>
      </c>
      <c r="AL214" s="5" t="str">
        <f t="shared" si="36"/>
        <v/>
      </c>
      <c r="AN214" s="5" t="str">
        <f t="shared" si="37"/>
        <v/>
      </c>
      <c r="AP214" s="5" t="str">
        <f t="shared" si="38"/>
        <v/>
      </c>
      <c r="AS214" s="5">
        <f t="shared" si="41"/>
        <v>6314.8983374999998</v>
      </c>
      <c r="AT214" s="11">
        <f t="shared" si="42"/>
        <v>0.29487475457946966</v>
      </c>
      <c r="AU214" s="5">
        <f t="shared" si="43"/>
        <v>294.87475457946965</v>
      </c>
    </row>
    <row r="215" spans="1:47" x14ac:dyDescent="0.3">
      <c r="A215" s="1" t="s">
        <v>529</v>
      </c>
      <c r="B215" s="1" t="s">
        <v>235</v>
      </c>
      <c r="C215" s="1" t="s">
        <v>236</v>
      </c>
      <c r="D215" s="1" t="s">
        <v>115</v>
      </c>
      <c r="E215" s="1" t="s">
        <v>164</v>
      </c>
      <c r="F215" s="1" t="s">
        <v>496</v>
      </c>
      <c r="G215" s="1" t="s">
        <v>67</v>
      </c>
      <c r="H215" s="1" t="s">
        <v>51</v>
      </c>
      <c r="I215" s="2">
        <v>65</v>
      </c>
      <c r="J215" s="2">
        <v>39.36</v>
      </c>
      <c r="K215" s="2">
        <f t="shared" si="39"/>
        <v>19.39</v>
      </c>
      <c r="L215" s="2">
        <f t="shared" si="40"/>
        <v>19.97</v>
      </c>
      <c r="M215" s="3">
        <v>19.16</v>
      </c>
      <c r="P215" s="6">
        <v>14.72</v>
      </c>
      <c r="Q215" s="5">
        <v>23095.68</v>
      </c>
      <c r="R215" s="7">
        <v>4.67</v>
      </c>
      <c r="S215" s="5">
        <v>5459.23</v>
      </c>
      <c r="AL215" s="5" t="str">
        <f t="shared" si="36"/>
        <v/>
      </c>
      <c r="AN215" s="5" t="str">
        <f t="shared" si="37"/>
        <v/>
      </c>
      <c r="AO215" s="2">
        <v>0.32</v>
      </c>
      <c r="AP215" s="5">
        <f t="shared" si="38"/>
        <v>0.32</v>
      </c>
      <c r="AQ215" s="2">
        <v>0.49</v>
      </c>
      <c r="AS215" s="5">
        <f t="shared" si="41"/>
        <v>28554.91</v>
      </c>
      <c r="AT215" s="11">
        <f t="shared" si="42"/>
        <v>1.3333741302353697</v>
      </c>
      <c r="AU215" s="5">
        <f t="shared" si="43"/>
        <v>1333.3741302353696</v>
      </c>
    </row>
    <row r="216" spans="1:47" x14ac:dyDescent="0.3">
      <c r="A216" s="1" t="s">
        <v>529</v>
      </c>
      <c r="B216" s="1" t="s">
        <v>235</v>
      </c>
      <c r="C216" s="1" t="s">
        <v>236</v>
      </c>
      <c r="D216" s="1" t="s">
        <v>115</v>
      </c>
      <c r="E216" s="1" t="s">
        <v>167</v>
      </c>
      <c r="F216" s="1" t="s">
        <v>496</v>
      </c>
      <c r="G216" s="1" t="s">
        <v>67</v>
      </c>
      <c r="H216" s="1" t="s">
        <v>51</v>
      </c>
      <c r="I216" s="2">
        <v>65</v>
      </c>
      <c r="J216" s="2">
        <v>23.52</v>
      </c>
      <c r="K216" s="2">
        <f t="shared" si="39"/>
        <v>21.95</v>
      </c>
      <c r="L216" s="2">
        <f t="shared" si="40"/>
        <v>1.58</v>
      </c>
      <c r="M216" s="3">
        <v>1.58</v>
      </c>
      <c r="P216" s="6">
        <v>8.42</v>
      </c>
      <c r="Q216" s="5">
        <v>13210.98</v>
      </c>
      <c r="R216" s="7">
        <v>13.53</v>
      </c>
      <c r="S216" s="5">
        <v>15816.57</v>
      </c>
      <c r="AL216" s="5" t="str">
        <f t="shared" si="36"/>
        <v/>
      </c>
      <c r="AN216" s="5" t="str">
        <f t="shared" si="37"/>
        <v/>
      </c>
      <c r="AP216" s="5" t="str">
        <f t="shared" si="38"/>
        <v/>
      </c>
      <c r="AS216" s="5">
        <f t="shared" si="41"/>
        <v>29027.55</v>
      </c>
      <c r="AT216" s="11">
        <f t="shared" si="42"/>
        <v>1.3554440981993536</v>
      </c>
      <c r="AU216" s="5">
        <f t="shared" si="43"/>
        <v>1355.4440981993537</v>
      </c>
    </row>
    <row r="217" spans="1:47" x14ac:dyDescent="0.3">
      <c r="A217" s="1" t="s">
        <v>530</v>
      </c>
      <c r="B217" s="1" t="s">
        <v>531</v>
      </c>
      <c r="C217" s="1" t="s">
        <v>532</v>
      </c>
      <c r="D217" s="1" t="s">
        <v>533</v>
      </c>
      <c r="E217" s="1" t="s">
        <v>163</v>
      </c>
      <c r="F217" s="1" t="s">
        <v>496</v>
      </c>
      <c r="G217" s="1" t="s">
        <v>67</v>
      </c>
      <c r="H217" s="1" t="s">
        <v>51</v>
      </c>
      <c r="I217" s="2">
        <v>20</v>
      </c>
      <c r="J217" s="2">
        <v>20.190000000000001</v>
      </c>
      <c r="K217" s="2">
        <f t="shared" si="39"/>
        <v>0</v>
      </c>
      <c r="L217" s="2">
        <f t="shared" si="40"/>
        <v>20</v>
      </c>
      <c r="M217" s="3">
        <v>19.649999999999999</v>
      </c>
      <c r="AL217" s="5" t="str">
        <f t="shared" ref="AL217:AL273" si="44">IF(AK217&gt;0,AK217*$AL$1,"")</f>
        <v/>
      </c>
      <c r="AN217" s="5" t="str">
        <f t="shared" ref="AN217:AN273" si="45">IF(AM217&gt;0,AM217*$AN$1,"")</f>
        <v/>
      </c>
      <c r="AO217" s="2">
        <v>0.05</v>
      </c>
      <c r="AP217" s="5">
        <f t="shared" ref="AP217:AP273" si="46">IF(AO217&gt;0,AO217*$AP$1,"")</f>
        <v>0.05</v>
      </c>
      <c r="AQ217" s="2">
        <v>0.3</v>
      </c>
      <c r="AS217" s="5">
        <f t="shared" si="41"/>
        <v>0</v>
      </c>
      <c r="AT217" s="11">
        <f t="shared" si="42"/>
        <v>0</v>
      </c>
      <c r="AU217" s="5">
        <f t="shared" si="43"/>
        <v>0</v>
      </c>
    </row>
    <row r="218" spans="1:47" x14ac:dyDescent="0.3">
      <c r="A218" s="1" t="s">
        <v>534</v>
      </c>
      <c r="B218" s="1" t="s">
        <v>535</v>
      </c>
      <c r="C218" s="1" t="s">
        <v>532</v>
      </c>
      <c r="D218" s="1" t="s">
        <v>533</v>
      </c>
      <c r="E218" s="1" t="s">
        <v>163</v>
      </c>
      <c r="F218" s="1" t="s">
        <v>496</v>
      </c>
      <c r="G218" s="1" t="s">
        <v>67</v>
      </c>
      <c r="H218" s="1" t="s">
        <v>51</v>
      </c>
      <c r="I218" s="2">
        <v>20</v>
      </c>
      <c r="J218" s="2">
        <v>19.760000000000002</v>
      </c>
      <c r="K218" s="2">
        <f t="shared" si="39"/>
        <v>0.04</v>
      </c>
      <c r="L218" s="2">
        <f t="shared" si="40"/>
        <v>19.72</v>
      </c>
      <c r="M218" s="3">
        <v>19.72</v>
      </c>
      <c r="R218" s="7">
        <v>0.04</v>
      </c>
      <c r="S218" s="5">
        <v>46.76</v>
      </c>
      <c r="AL218" s="5" t="str">
        <f t="shared" si="44"/>
        <v/>
      </c>
      <c r="AN218" s="5" t="str">
        <f t="shared" si="45"/>
        <v/>
      </c>
      <c r="AP218" s="5" t="str">
        <f t="shared" si="46"/>
        <v/>
      </c>
      <c r="AS218" s="5">
        <f t="shared" si="41"/>
        <v>46.76</v>
      </c>
      <c r="AT218" s="11">
        <f t="shared" si="42"/>
        <v>2.1834624703704507E-3</v>
      </c>
      <c r="AU218" s="5">
        <f t="shared" si="43"/>
        <v>2.1834624703704506</v>
      </c>
    </row>
    <row r="219" spans="1:47" x14ac:dyDescent="0.3">
      <c r="A219" s="1" t="s">
        <v>536</v>
      </c>
      <c r="B219" s="1" t="s">
        <v>535</v>
      </c>
      <c r="C219" s="1" t="s">
        <v>532</v>
      </c>
      <c r="D219" s="1" t="s">
        <v>533</v>
      </c>
      <c r="E219" s="1" t="s">
        <v>127</v>
      </c>
      <c r="F219" s="1" t="s">
        <v>496</v>
      </c>
      <c r="G219" s="1" t="s">
        <v>67</v>
      </c>
      <c r="H219" s="1" t="s">
        <v>51</v>
      </c>
      <c r="I219" s="2">
        <v>20</v>
      </c>
      <c r="J219" s="2">
        <v>18.68</v>
      </c>
      <c r="K219" s="2">
        <f t="shared" si="39"/>
        <v>0</v>
      </c>
      <c r="L219" s="2">
        <f t="shared" si="40"/>
        <v>18.68</v>
      </c>
      <c r="M219" s="3">
        <v>18.68</v>
      </c>
      <c r="AL219" s="5" t="str">
        <f t="shared" si="44"/>
        <v/>
      </c>
      <c r="AN219" s="5" t="str">
        <f t="shared" si="45"/>
        <v/>
      </c>
      <c r="AP219" s="5" t="str">
        <f t="shared" si="46"/>
        <v/>
      </c>
      <c r="AS219" s="5">
        <f t="shared" si="41"/>
        <v>0</v>
      </c>
      <c r="AT219" s="11">
        <f t="shared" si="42"/>
        <v>0</v>
      </c>
      <c r="AU219" s="5">
        <f t="shared" si="43"/>
        <v>0</v>
      </c>
    </row>
    <row r="220" spans="1:47" x14ac:dyDescent="0.3">
      <c r="A220" s="1" t="s">
        <v>537</v>
      </c>
      <c r="B220" s="1" t="s">
        <v>235</v>
      </c>
      <c r="C220" s="1" t="s">
        <v>236</v>
      </c>
      <c r="D220" s="1" t="s">
        <v>115</v>
      </c>
      <c r="E220" s="1" t="s">
        <v>89</v>
      </c>
      <c r="F220" s="1" t="s">
        <v>496</v>
      </c>
      <c r="G220" s="1" t="s">
        <v>67</v>
      </c>
      <c r="H220" s="1" t="s">
        <v>51</v>
      </c>
      <c r="I220" s="2">
        <v>40</v>
      </c>
      <c r="J220" s="2">
        <v>38.520000000000003</v>
      </c>
      <c r="K220" s="2">
        <f t="shared" si="39"/>
        <v>20.060000000000002</v>
      </c>
      <c r="L220" s="2">
        <f t="shared" si="40"/>
        <v>0</v>
      </c>
      <c r="R220" s="7">
        <v>12.46</v>
      </c>
      <c r="S220" s="5">
        <v>14565.74</v>
      </c>
      <c r="T220" s="8">
        <v>5.99</v>
      </c>
      <c r="U220" s="5">
        <v>2100.6930000000002</v>
      </c>
      <c r="Z220" s="9">
        <v>0.66</v>
      </c>
      <c r="AA220" s="5">
        <v>92.584800000000001</v>
      </c>
      <c r="AB220" s="10">
        <v>0.95</v>
      </c>
      <c r="AC220" s="5">
        <v>118.9875</v>
      </c>
      <c r="AL220" s="5" t="str">
        <f t="shared" si="44"/>
        <v/>
      </c>
      <c r="AN220" s="5" t="str">
        <f t="shared" si="45"/>
        <v/>
      </c>
      <c r="AP220" s="5" t="str">
        <f t="shared" si="46"/>
        <v/>
      </c>
      <c r="AS220" s="5">
        <f t="shared" si="41"/>
        <v>16878.005300000001</v>
      </c>
      <c r="AT220" s="11">
        <f t="shared" si="42"/>
        <v>0.78811999887218909</v>
      </c>
      <c r="AU220" s="5">
        <f t="shared" si="43"/>
        <v>788.11999887218906</v>
      </c>
    </row>
    <row r="221" spans="1:47" x14ac:dyDescent="0.3">
      <c r="A221" s="1" t="s">
        <v>538</v>
      </c>
      <c r="B221" s="1" t="s">
        <v>235</v>
      </c>
      <c r="C221" s="1" t="s">
        <v>236</v>
      </c>
      <c r="D221" s="1" t="s">
        <v>115</v>
      </c>
      <c r="E221" s="1" t="s">
        <v>127</v>
      </c>
      <c r="F221" s="1" t="s">
        <v>496</v>
      </c>
      <c r="G221" s="1" t="s">
        <v>67</v>
      </c>
      <c r="H221" s="1" t="s">
        <v>51</v>
      </c>
      <c r="I221" s="2">
        <v>20</v>
      </c>
      <c r="J221" s="2">
        <v>20.58</v>
      </c>
      <c r="K221" s="2">
        <f t="shared" si="39"/>
        <v>18.279999999999998</v>
      </c>
      <c r="L221" s="2">
        <f t="shared" si="40"/>
        <v>1.72</v>
      </c>
      <c r="M221" s="3">
        <v>1.72</v>
      </c>
      <c r="R221" s="7">
        <v>18.059999999999999</v>
      </c>
      <c r="S221" s="5">
        <v>21112.14</v>
      </c>
      <c r="T221" s="8">
        <v>0.22</v>
      </c>
      <c r="U221" s="5">
        <v>77.153999999999996</v>
      </c>
      <c r="AL221" s="5" t="str">
        <f t="shared" si="44"/>
        <v/>
      </c>
      <c r="AN221" s="5" t="str">
        <f t="shared" si="45"/>
        <v/>
      </c>
      <c r="AP221" s="5" t="str">
        <f t="shared" si="46"/>
        <v/>
      </c>
      <c r="AS221" s="5">
        <f t="shared" si="41"/>
        <v>21189.293999999998</v>
      </c>
      <c r="AT221" s="11">
        <f t="shared" si="42"/>
        <v>0.98943601844836948</v>
      </c>
      <c r="AU221" s="5">
        <f t="shared" si="43"/>
        <v>989.43601844836951</v>
      </c>
    </row>
    <row r="222" spans="1:47" x14ac:dyDescent="0.3">
      <c r="A222" s="1" t="s">
        <v>539</v>
      </c>
      <c r="B222" s="1" t="s">
        <v>285</v>
      </c>
      <c r="C222" s="1" t="s">
        <v>236</v>
      </c>
      <c r="D222" s="1" t="s">
        <v>115</v>
      </c>
      <c r="E222" s="1" t="s">
        <v>188</v>
      </c>
      <c r="F222" s="1" t="s">
        <v>496</v>
      </c>
      <c r="G222" s="1" t="s">
        <v>67</v>
      </c>
      <c r="H222" s="1" t="s">
        <v>51</v>
      </c>
      <c r="I222" s="2">
        <v>40</v>
      </c>
      <c r="J222" s="2">
        <v>38.659999999999997</v>
      </c>
      <c r="K222" s="2">
        <f t="shared" si="39"/>
        <v>31.849999999999998</v>
      </c>
      <c r="L222" s="2">
        <f t="shared" si="40"/>
        <v>6.82</v>
      </c>
      <c r="M222" s="3">
        <v>6.08</v>
      </c>
      <c r="N222" s="4">
        <v>3.31</v>
      </c>
      <c r="O222" s="5">
        <v>5944.76</v>
      </c>
      <c r="P222" s="6">
        <v>10.23</v>
      </c>
      <c r="Q222" s="5">
        <v>16050.87</v>
      </c>
      <c r="R222" s="7">
        <v>18.29</v>
      </c>
      <c r="S222" s="5">
        <v>21381.01</v>
      </c>
      <c r="Z222" s="9">
        <v>0.02</v>
      </c>
      <c r="AA222" s="5">
        <v>2.8056000000000001</v>
      </c>
      <c r="AK222" s="3">
        <v>0.01</v>
      </c>
      <c r="AL222" s="5">
        <f t="shared" si="44"/>
        <v>25.098000000000003</v>
      </c>
      <c r="AN222" s="5" t="str">
        <f t="shared" si="45"/>
        <v/>
      </c>
      <c r="AO222" s="2">
        <v>0.28999999999999998</v>
      </c>
      <c r="AP222" s="5">
        <f t="shared" si="46"/>
        <v>0.28999999999999998</v>
      </c>
      <c r="AQ222" s="2">
        <v>0.44</v>
      </c>
      <c r="AS222" s="5">
        <f t="shared" si="41"/>
        <v>43379.445599999999</v>
      </c>
      <c r="AT222" s="11">
        <f t="shared" si="42"/>
        <v>2.0256071739323476</v>
      </c>
      <c r="AU222" s="5">
        <f t="shared" si="43"/>
        <v>2025.6071739323475</v>
      </c>
    </row>
    <row r="223" spans="1:47" x14ac:dyDescent="0.3">
      <c r="A223" s="1" t="s">
        <v>540</v>
      </c>
      <c r="B223" s="1" t="s">
        <v>541</v>
      </c>
      <c r="C223" s="1" t="s">
        <v>542</v>
      </c>
      <c r="D223" s="1" t="s">
        <v>115</v>
      </c>
      <c r="E223" s="1" t="s">
        <v>65</v>
      </c>
      <c r="F223" s="1" t="s">
        <v>496</v>
      </c>
      <c r="G223" s="1" t="s">
        <v>67</v>
      </c>
      <c r="H223" s="1" t="s">
        <v>51</v>
      </c>
      <c r="I223" s="2">
        <v>37.03</v>
      </c>
      <c r="J223" s="2">
        <v>35.5</v>
      </c>
      <c r="K223" s="2">
        <f t="shared" si="39"/>
        <v>34.760000000000005</v>
      </c>
      <c r="L223" s="2">
        <f t="shared" si="40"/>
        <v>0.74</v>
      </c>
      <c r="M223" s="3">
        <v>0.74</v>
      </c>
      <c r="P223" s="6">
        <v>0.18</v>
      </c>
      <c r="Q223" s="5">
        <v>282.42</v>
      </c>
      <c r="R223" s="7">
        <v>9.82</v>
      </c>
      <c r="S223" s="5">
        <v>11479.58</v>
      </c>
      <c r="T223" s="8">
        <v>12.1</v>
      </c>
      <c r="U223" s="5">
        <v>4243.4699999999993</v>
      </c>
      <c r="Z223" s="9">
        <v>12.1</v>
      </c>
      <c r="AA223" s="5">
        <v>1697.3879999999999</v>
      </c>
      <c r="AB223" s="10">
        <v>0.56000000000000005</v>
      </c>
      <c r="AC223" s="5">
        <v>70.14</v>
      </c>
      <c r="AL223" s="5" t="str">
        <f t="shared" si="44"/>
        <v/>
      </c>
      <c r="AN223" s="5" t="str">
        <f t="shared" si="45"/>
        <v/>
      </c>
      <c r="AP223" s="5" t="str">
        <f t="shared" si="46"/>
        <v/>
      </c>
      <c r="AS223" s="5">
        <f t="shared" si="41"/>
        <v>17772.998</v>
      </c>
      <c r="AT223" s="11">
        <f t="shared" si="42"/>
        <v>0.82991176473415484</v>
      </c>
      <c r="AU223" s="5">
        <f t="shared" si="43"/>
        <v>829.91176473415487</v>
      </c>
    </row>
    <row r="224" spans="1:47" x14ac:dyDescent="0.3">
      <c r="A224" s="1" t="s">
        <v>543</v>
      </c>
      <c r="B224" s="1" t="s">
        <v>544</v>
      </c>
      <c r="C224" s="1" t="s">
        <v>545</v>
      </c>
      <c r="D224" s="1" t="s">
        <v>546</v>
      </c>
      <c r="E224" s="1" t="s">
        <v>65</v>
      </c>
      <c r="F224" s="1" t="s">
        <v>496</v>
      </c>
      <c r="G224" s="1" t="s">
        <v>67</v>
      </c>
      <c r="H224" s="1" t="s">
        <v>51</v>
      </c>
      <c r="I224" s="2">
        <v>2.97</v>
      </c>
      <c r="J224" s="2">
        <v>2.67</v>
      </c>
      <c r="K224" s="2">
        <f t="shared" si="39"/>
        <v>2.66</v>
      </c>
      <c r="L224" s="2">
        <f t="shared" si="40"/>
        <v>0</v>
      </c>
      <c r="R224" s="7">
        <v>0.15</v>
      </c>
      <c r="S224" s="5">
        <v>175.35</v>
      </c>
      <c r="T224" s="8">
        <v>0.08</v>
      </c>
      <c r="U224" s="5">
        <v>28.056000000000001</v>
      </c>
      <c r="Z224" s="9">
        <v>1.02</v>
      </c>
      <c r="AA224" s="5">
        <v>143.0856</v>
      </c>
      <c r="AB224" s="10">
        <v>1.41</v>
      </c>
      <c r="AC224" s="5">
        <v>176.60249999999999</v>
      </c>
      <c r="AL224" s="5" t="str">
        <f t="shared" si="44"/>
        <v/>
      </c>
      <c r="AN224" s="5" t="str">
        <f t="shared" si="45"/>
        <v/>
      </c>
      <c r="AP224" s="5" t="str">
        <f t="shared" si="46"/>
        <v/>
      </c>
      <c r="AS224" s="5">
        <f t="shared" si="41"/>
        <v>523.09410000000003</v>
      </c>
      <c r="AT224" s="11">
        <f t="shared" si="42"/>
        <v>2.4425926771219152E-2</v>
      </c>
      <c r="AU224" s="5">
        <f t="shared" si="43"/>
        <v>24.425926771219153</v>
      </c>
    </row>
    <row r="225" spans="1:47" x14ac:dyDescent="0.3">
      <c r="A225" s="1" t="s">
        <v>547</v>
      </c>
      <c r="B225" s="1" t="s">
        <v>235</v>
      </c>
      <c r="C225" s="1" t="s">
        <v>236</v>
      </c>
      <c r="D225" s="1" t="s">
        <v>115</v>
      </c>
      <c r="E225" s="1" t="s">
        <v>163</v>
      </c>
      <c r="F225" s="1" t="s">
        <v>279</v>
      </c>
      <c r="G225" s="1" t="s">
        <v>67</v>
      </c>
      <c r="H225" s="1" t="s">
        <v>51</v>
      </c>
      <c r="I225" s="2">
        <v>80</v>
      </c>
      <c r="J225" s="2">
        <v>39.880000000000003</v>
      </c>
      <c r="K225" s="2">
        <f t="shared" si="39"/>
        <v>23.06</v>
      </c>
      <c r="L225" s="2">
        <f t="shared" si="40"/>
        <v>2.41</v>
      </c>
      <c r="M225" s="3">
        <v>2.41</v>
      </c>
      <c r="P225" s="6">
        <v>3.34</v>
      </c>
      <c r="Q225" s="5">
        <v>3275.2874999999999</v>
      </c>
      <c r="R225" s="7">
        <v>16.239999999999998</v>
      </c>
      <c r="S225" s="5">
        <v>11865.35</v>
      </c>
      <c r="T225" s="8">
        <v>3.48</v>
      </c>
      <c r="U225" s="5">
        <v>762.77250000000004</v>
      </c>
      <c r="AL225" s="5" t="str">
        <f t="shared" si="44"/>
        <v/>
      </c>
      <c r="AN225" s="5" t="str">
        <f t="shared" si="45"/>
        <v/>
      </c>
      <c r="AP225" s="5" t="str">
        <f t="shared" si="46"/>
        <v/>
      </c>
      <c r="AS225" s="5">
        <f t="shared" si="41"/>
        <v>15903.41</v>
      </c>
      <c r="AT225" s="11">
        <f t="shared" si="42"/>
        <v>0.74261118233349288</v>
      </c>
      <c r="AU225" s="5">
        <f t="shared" si="43"/>
        <v>742.61118233349293</v>
      </c>
    </row>
    <row r="226" spans="1:47" x14ac:dyDescent="0.3">
      <c r="A226" s="1" t="s">
        <v>547</v>
      </c>
      <c r="B226" s="1" t="s">
        <v>235</v>
      </c>
      <c r="C226" s="1" t="s">
        <v>236</v>
      </c>
      <c r="D226" s="1" t="s">
        <v>115</v>
      </c>
      <c r="E226" s="1" t="s">
        <v>127</v>
      </c>
      <c r="F226" s="1" t="s">
        <v>279</v>
      </c>
      <c r="G226" s="1" t="s">
        <v>67</v>
      </c>
      <c r="H226" s="1" t="s">
        <v>51</v>
      </c>
      <c r="I226" s="2">
        <v>80</v>
      </c>
      <c r="J226" s="2">
        <v>0.08</v>
      </c>
      <c r="K226" s="2">
        <f t="shared" si="39"/>
        <v>0</v>
      </c>
      <c r="L226" s="2">
        <f t="shared" si="40"/>
        <v>0.05</v>
      </c>
      <c r="M226" s="3">
        <v>0.05</v>
      </c>
      <c r="AL226" s="5" t="str">
        <f t="shared" si="44"/>
        <v/>
      </c>
      <c r="AN226" s="5" t="str">
        <f t="shared" si="45"/>
        <v/>
      </c>
      <c r="AP226" s="5" t="str">
        <f t="shared" si="46"/>
        <v/>
      </c>
      <c r="AS226" s="5">
        <f t="shared" si="41"/>
        <v>0</v>
      </c>
      <c r="AT226" s="11">
        <f t="shared" si="42"/>
        <v>0</v>
      </c>
      <c r="AU226" s="5">
        <f t="shared" si="43"/>
        <v>0</v>
      </c>
    </row>
    <row r="227" spans="1:47" x14ac:dyDescent="0.3">
      <c r="A227" s="1" t="s">
        <v>547</v>
      </c>
      <c r="B227" s="1" t="s">
        <v>235</v>
      </c>
      <c r="C227" s="1" t="s">
        <v>236</v>
      </c>
      <c r="D227" s="1" t="s">
        <v>115</v>
      </c>
      <c r="E227" s="1" t="s">
        <v>164</v>
      </c>
      <c r="F227" s="1" t="s">
        <v>279</v>
      </c>
      <c r="G227" s="1" t="s">
        <v>67</v>
      </c>
      <c r="H227" s="1" t="s">
        <v>51</v>
      </c>
      <c r="I227" s="2">
        <v>80</v>
      </c>
      <c r="J227" s="2">
        <v>41.53</v>
      </c>
      <c r="K227" s="2">
        <f t="shared" si="39"/>
        <v>17.420000000000002</v>
      </c>
      <c r="L227" s="2">
        <f t="shared" si="40"/>
        <v>22.58</v>
      </c>
      <c r="M227" s="3">
        <v>21.57</v>
      </c>
      <c r="N227" s="4">
        <v>2.89</v>
      </c>
      <c r="O227" s="5">
        <v>3244.0250000000001</v>
      </c>
      <c r="P227" s="6">
        <v>13.89</v>
      </c>
      <c r="Q227" s="5">
        <v>13620.88125</v>
      </c>
      <c r="R227" s="7">
        <v>0.62</v>
      </c>
      <c r="S227" s="5">
        <v>452.98750000000001</v>
      </c>
      <c r="Z227" s="9">
        <v>0.02</v>
      </c>
      <c r="AA227" s="5">
        <v>1.7535000000000001</v>
      </c>
      <c r="AL227" s="5" t="str">
        <f t="shared" si="44"/>
        <v/>
      </c>
      <c r="AN227" s="5" t="str">
        <f t="shared" si="45"/>
        <v/>
      </c>
      <c r="AO227" s="2">
        <v>0.4</v>
      </c>
      <c r="AP227" s="5">
        <f t="shared" si="46"/>
        <v>0.4</v>
      </c>
      <c r="AQ227" s="2">
        <v>0.61</v>
      </c>
      <c r="AS227" s="5">
        <f t="shared" si="41"/>
        <v>17319.647249999998</v>
      </c>
      <c r="AT227" s="11">
        <f t="shared" si="42"/>
        <v>0.80874251006051701</v>
      </c>
      <c r="AU227" s="5">
        <f t="shared" si="43"/>
        <v>808.74251006051702</v>
      </c>
    </row>
    <row r="228" spans="1:47" x14ac:dyDescent="0.3">
      <c r="A228" s="1" t="s">
        <v>547</v>
      </c>
      <c r="B228" s="1" t="s">
        <v>235</v>
      </c>
      <c r="C228" s="1" t="s">
        <v>236</v>
      </c>
      <c r="D228" s="1" t="s">
        <v>115</v>
      </c>
      <c r="E228" s="1" t="s">
        <v>167</v>
      </c>
      <c r="F228" s="1" t="s">
        <v>279</v>
      </c>
      <c r="G228" s="1" t="s">
        <v>67</v>
      </c>
      <c r="H228" s="1" t="s">
        <v>51</v>
      </c>
      <c r="I228" s="2">
        <v>80</v>
      </c>
      <c r="J228" s="2">
        <v>0.03</v>
      </c>
      <c r="K228" s="2">
        <f t="shared" si="39"/>
        <v>0.01</v>
      </c>
      <c r="L228" s="2">
        <f t="shared" si="40"/>
        <v>0.01</v>
      </c>
      <c r="M228" s="3">
        <v>0.01</v>
      </c>
      <c r="R228" s="7">
        <v>0.01</v>
      </c>
      <c r="S228" s="5">
        <v>7.3062500000000004</v>
      </c>
      <c r="AL228" s="5" t="str">
        <f t="shared" si="44"/>
        <v/>
      </c>
      <c r="AN228" s="5" t="str">
        <f t="shared" si="45"/>
        <v/>
      </c>
      <c r="AP228" s="5" t="str">
        <f t="shared" si="46"/>
        <v/>
      </c>
      <c r="AS228" s="5">
        <f t="shared" si="41"/>
        <v>7.3062500000000004</v>
      </c>
      <c r="AT228" s="11">
        <f t="shared" si="42"/>
        <v>3.4116601099538294E-4</v>
      </c>
      <c r="AU228" s="5">
        <f t="shared" si="43"/>
        <v>0.34116601099538291</v>
      </c>
    </row>
    <row r="229" spans="1:47" x14ac:dyDescent="0.3">
      <c r="A229" s="1" t="s">
        <v>548</v>
      </c>
      <c r="B229" s="1" t="s">
        <v>549</v>
      </c>
      <c r="C229" s="1" t="s">
        <v>550</v>
      </c>
      <c r="D229" s="1" t="s">
        <v>115</v>
      </c>
      <c r="E229" s="1" t="s">
        <v>120</v>
      </c>
      <c r="F229" s="1" t="s">
        <v>279</v>
      </c>
      <c r="G229" s="1" t="s">
        <v>67</v>
      </c>
      <c r="H229" s="1" t="s">
        <v>51</v>
      </c>
      <c r="I229" s="2">
        <v>5</v>
      </c>
      <c r="J229" s="2">
        <v>4.8099999999999996</v>
      </c>
      <c r="K229" s="2">
        <f t="shared" si="39"/>
        <v>4.13</v>
      </c>
      <c r="L229" s="2">
        <f t="shared" si="40"/>
        <v>0</v>
      </c>
      <c r="Z229" s="9">
        <v>3.04</v>
      </c>
      <c r="AA229" s="5">
        <v>266.53199999999998</v>
      </c>
      <c r="AB229" s="10">
        <v>1.0900000000000001</v>
      </c>
      <c r="AC229" s="5">
        <v>85.326562500000009</v>
      </c>
      <c r="AL229" s="5" t="str">
        <f t="shared" si="44"/>
        <v/>
      </c>
      <c r="AN229" s="5" t="str">
        <f t="shared" si="45"/>
        <v/>
      </c>
      <c r="AP229" s="5" t="str">
        <f t="shared" si="46"/>
        <v/>
      </c>
      <c r="AS229" s="5">
        <f t="shared" si="41"/>
        <v>351.85856250000001</v>
      </c>
      <c r="AT229" s="11">
        <f t="shared" si="42"/>
        <v>1.6430067709521934E-2</v>
      </c>
      <c r="AU229" s="5">
        <f t="shared" si="43"/>
        <v>16.430067709521936</v>
      </c>
    </row>
    <row r="230" spans="1:47" x14ac:dyDescent="0.3">
      <c r="A230" s="1" t="s">
        <v>551</v>
      </c>
      <c r="B230" s="1" t="s">
        <v>552</v>
      </c>
      <c r="C230" s="1" t="s">
        <v>553</v>
      </c>
      <c r="D230" s="1" t="s">
        <v>115</v>
      </c>
      <c r="E230" s="1" t="s">
        <v>120</v>
      </c>
      <c r="F230" s="1" t="s">
        <v>279</v>
      </c>
      <c r="G230" s="1" t="s">
        <v>67</v>
      </c>
      <c r="H230" s="1" t="s">
        <v>51</v>
      </c>
      <c r="I230" s="2">
        <v>15</v>
      </c>
      <c r="J230" s="2">
        <v>13.6</v>
      </c>
      <c r="K230" s="2">
        <f t="shared" si="39"/>
        <v>1.05</v>
      </c>
      <c r="L230" s="2">
        <f t="shared" si="40"/>
        <v>0</v>
      </c>
      <c r="AB230" s="10">
        <v>1.05</v>
      </c>
      <c r="AC230" s="5">
        <v>82.1953125</v>
      </c>
      <c r="AL230" s="5" t="str">
        <f t="shared" si="44"/>
        <v/>
      </c>
      <c r="AN230" s="5" t="str">
        <f t="shared" si="45"/>
        <v/>
      </c>
      <c r="AP230" s="5" t="str">
        <f t="shared" si="46"/>
        <v/>
      </c>
      <c r="AS230" s="5">
        <f t="shared" si="41"/>
        <v>82.1953125</v>
      </c>
      <c r="AT230" s="11">
        <f t="shared" si="42"/>
        <v>3.8381176236980579E-3</v>
      </c>
      <c r="AU230" s="5">
        <f t="shared" si="43"/>
        <v>3.8381176236980581</v>
      </c>
    </row>
    <row r="231" spans="1:47" x14ac:dyDescent="0.3">
      <c r="A231" s="1" t="s">
        <v>554</v>
      </c>
      <c r="B231" s="1" t="s">
        <v>281</v>
      </c>
      <c r="C231" s="1" t="s">
        <v>282</v>
      </c>
      <c r="D231" s="1" t="s">
        <v>283</v>
      </c>
      <c r="E231" s="1" t="s">
        <v>120</v>
      </c>
      <c r="F231" s="1" t="s">
        <v>279</v>
      </c>
      <c r="G231" s="1" t="s">
        <v>67</v>
      </c>
      <c r="H231" s="1" t="s">
        <v>51</v>
      </c>
      <c r="I231" s="2">
        <v>10</v>
      </c>
      <c r="J231" s="2">
        <v>9.69</v>
      </c>
      <c r="K231" s="2">
        <f t="shared" si="39"/>
        <v>9.09</v>
      </c>
      <c r="L231" s="2">
        <f t="shared" si="40"/>
        <v>0.22</v>
      </c>
      <c r="M231" s="3">
        <v>0.22</v>
      </c>
      <c r="R231" s="7">
        <v>3.9</v>
      </c>
      <c r="S231" s="5">
        <v>2849.4375</v>
      </c>
      <c r="T231" s="8">
        <v>3.87</v>
      </c>
      <c r="U231" s="5">
        <v>848.25562500000001</v>
      </c>
      <c r="Z231" s="9">
        <v>0.18</v>
      </c>
      <c r="AA231" s="5">
        <v>15.781499999999999</v>
      </c>
      <c r="AB231" s="10">
        <v>1.1399999999999999</v>
      </c>
      <c r="AC231" s="5">
        <v>89.240624999999994</v>
      </c>
      <c r="AL231" s="5" t="str">
        <f t="shared" si="44"/>
        <v/>
      </c>
      <c r="AN231" s="5" t="str">
        <f t="shared" si="45"/>
        <v/>
      </c>
      <c r="AP231" s="5" t="str">
        <f t="shared" si="46"/>
        <v/>
      </c>
      <c r="AS231" s="5">
        <f t="shared" si="41"/>
        <v>3802.7152499999997</v>
      </c>
      <c r="AT231" s="11">
        <f t="shared" si="42"/>
        <v>0.17756813588281406</v>
      </c>
      <c r="AU231" s="5">
        <f t="shared" si="43"/>
        <v>177.56813588281406</v>
      </c>
    </row>
    <row r="232" spans="1:47" x14ac:dyDescent="0.3">
      <c r="A232" s="1" t="s">
        <v>555</v>
      </c>
      <c r="B232" s="1" t="s">
        <v>235</v>
      </c>
      <c r="C232" s="1" t="s">
        <v>236</v>
      </c>
      <c r="D232" s="1" t="s">
        <v>115</v>
      </c>
      <c r="E232" s="1" t="s">
        <v>188</v>
      </c>
      <c r="F232" s="1" t="s">
        <v>279</v>
      </c>
      <c r="G232" s="1" t="s">
        <v>67</v>
      </c>
      <c r="H232" s="1" t="s">
        <v>51</v>
      </c>
      <c r="I232" s="2">
        <v>40</v>
      </c>
      <c r="J232" s="2">
        <v>37.21</v>
      </c>
      <c r="K232" s="2">
        <f t="shared" si="39"/>
        <v>26.95</v>
      </c>
      <c r="L232" s="2">
        <f t="shared" si="40"/>
        <v>0</v>
      </c>
      <c r="P232" s="6">
        <v>3.58</v>
      </c>
      <c r="Q232" s="5">
        <v>3510.6374999999998</v>
      </c>
      <c r="R232" s="7">
        <v>21.61</v>
      </c>
      <c r="S232" s="5">
        <v>15788.80625</v>
      </c>
      <c r="AB232" s="10">
        <v>1.76</v>
      </c>
      <c r="AC232" s="5">
        <v>137.77500000000001</v>
      </c>
      <c r="AL232" s="5" t="str">
        <f t="shared" si="44"/>
        <v/>
      </c>
      <c r="AN232" s="5" t="str">
        <f t="shared" si="45"/>
        <v/>
      </c>
      <c r="AP232" s="5" t="str">
        <f t="shared" si="46"/>
        <v/>
      </c>
      <c r="AS232" s="5">
        <f t="shared" si="41"/>
        <v>19437.21875</v>
      </c>
      <c r="AT232" s="11">
        <f t="shared" si="42"/>
        <v>0.90762270464084349</v>
      </c>
      <c r="AU232" s="5">
        <f t="shared" si="43"/>
        <v>907.62270464084349</v>
      </c>
    </row>
    <row r="233" spans="1:47" x14ac:dyDescent="0.3">
      <c r="A233" s="1" t="s">
        <v>556</v>
      </c>
      <c r="B233" s="1" t="s">
        <v>557</v>
      </c>
      <c r="C233" s="1" t="s">
        <v>558</v>
      </c>
      <c r="D233" s="1" t="s">
        <v>115</v>
      </c>
      <c r="E233" s="1" t="s">
        <v>65</v>
      </c>
      <c r="F233" s="1" t="s">
        <v>279</v>
      </c>
      <c r="G233" s="1" t="s">
        <v>67</v>
      </c>
      <c r="H233" s="1" t="s">
        <v>51</v>
      </c>
      <c r="I233" s="2">
        <v>40</v>
      </c>
      <c r="J233" s="2">
        <v>39.17</v>
      </c>
      <c r="K233" s="2">
        <f t="shared" si="39"/>
        <v>26.07</v>
      </c>
      <c r="L233" s="2">
        <f t="shared" si="40"/>
        <v>13.1</v>
      </c>
      <c r="M233" s="3">
        <v>13.1</v>
      </c>
      <c r="P233" s="6">
        <v>1.28</v>
      </c>
      <c r="Q233" s="5">
        <v>1255.2</v>
      </c>
      <c r="R233" s="7">
        <v>6.8</v>
      </c>
      <c r="S233" s="5">
        <v>4968.25</v>
      </c>
      <c r="T233" s="8">
        <v>0.67</v>
      </c>
      <c r="U233" s="5">
        <v>146.855625</v>
      </c>
      <c r="Z233" s="9">
        <v>16.350000000000001</v>
      </c>
      <c r="AA233" s="5">
        <v>1433.4862499999999</v>
      </c>
      <c r="AB233" s="10">
        <v>0.97</v>
      </c>
      <c r="AC233" s="5">
        <v>75.932812499999997</v>
      </c>
      <c r="AL233" s="5" t="str">
        <f t="shared" si="44"/>
        <v/>
      </c>
      <c r="AN233" s="5" t="str">
        <f t="shared" si="45"/>
        <v/>
      </c>
      <c r="AP233" s="5" t="str">
        <f t="shared" si="46"/>
        <v/>
      </c>
      <c r="AS233" s="5">
        <f t="shared" si="41"/>
        <v>7879.7246875000001</v>
      </c>
      <c r="AT233" s="11">
        <f t="shared" si="42"/>
        <v>0.36794446390093621</v>
      </c>
      <c r="AU233" s="5">
        <f t="shared" si="43"/>
        <v>367.94446390093617</v>
      </c>
    </row>
    <row r="234" spans="1:47" x14ac:dyDescent="0.3">
      <c r="A234" s="1" t="s">
        <v>559</v>
      </c>
      <c r="B234" s="1" t="s">
        <v>235</v>
      </c>
      <c r="C234" s="1" t="s">
        <v>236</v>
      </c>
      <c r="D234" s="1" t="s">
        <v>115</v>
      </c>
      <c r="E234" s="1" t="s">
        <v>93</v>
      </c>
      <c r="F234" s="1" t="s">
        <v>279</v>
      </c>
      <c r="G234" s="1" t="s">
        <v>67</v>
      </c>
      <c r="H234" s="1" t="s">
        <v>51</v>
      </c>
      <c r="I234" s="2">
        <v>40</v>
      </c>
      <c r="J234" s="2">
        <v>37.65</v>
      </c>
      <c r="K234" s="2">
        <f t="shared" si="39"/>
        <v>2.92</v>
      </c>
      <c r="L234" s="2">
        <f t="shared" si="40"/>
        <v>0</v>
      </c>
      <c r="R234" s="7">
        <v>1.1599999999999999</v>
      </c>
      <c r="S234" s="5">
        <v>1356.04</v>
      </c>
      <c r="T234" s="8">
        <v>0.36</v>
      </c>
      <c r="U234" s="5">
        <v>126.252</v>
      </c>
      <c r="Z234" s="9">
        <v>1.1200000000000001</v>
      </c>
      <c r="AA234" s="5">
        <v>157.11359999999999</v>
      </c>
      <c r="AB234" s="10">
        <v>0.28000000000000003</v>
      </c>
      <c r="AC234" s="5">
        <v>35.07</v>
      </c>
      <c r="AL234" s="5" t="str">
        <f t="shared" si="44"/>
        <v/>
      </c>
      <c r="AN234" s="5" t="str">
        <f t="shared" si="45"/>
        <v/>
      </c>
      <c r="AP234" s="5" t="str">
        <f t="shared" si="46"/>
        <v/>
      </c>
      <c r="AS234" s="5">
        <f t="shared" si="41"/>
        <v>1674.4755999999998</v>
      </c>
      <c r="AT234" s="11">
        <f t="shared" si="42"/>
        <v>7.8189791063965827E-2</v>
      </c>
      <c r="AU234" s="5">
        <f t="shared" si="43"/>
        <v>78.189791063965828</v>
      </c>
    </row>
    <row r="235" spans="1:47" x14ac:dyDescent="0.3">
      <c r="A235" s="1" t="s">
        <v>560</v>
      </c>
      <c r="B235" s="1" t="s">
        <v>281</v>
      </c>
      <c r="C235" s="1" t="s">
        <v>282</v>
      </c>
      <c r="D235" s="1" t="s">
        <v>283</v>
      </c>
      <c r="E235" s="1" t="s">
        <v>167</v>
      </c>
      <c r="F235" s="1" t="s">
        <v>279</v>
      </c>
      <c r="G235" s="1" t="s">
        <v>67</v>
      </c>
      <c r="H235" s="1" t="s">
        <v>51</v>
      </c>
      <c r="I235" s="2">
        <v>40</v>
      </c>
      <c r="J235" s="2">
        <v>40.29</v>
      </c>
      <c r="K235" s="2">
        <f t="shared" si="39"/>
        <v>14.45</v>
      </c>
      <c r="L235" s="2">
        <f t="shared" si="40"/>
        <v>25.55</v>
      </c>
      <c r="M235" s="3">
        <v>24.88</v>
      </c>
      <c r="N235" s="4">
        <v>0.01</v>
      </c>
      <c r="O235" s="5">
        <v>11.225</v>
      </c>
      <c r="P235" s="6">
        <v>13.16</v>
      </c>
      <c r="Q235" s="5">
        <v>12905.025</v>
      </c>
      <c r="R235" s="7">
        <v>1.28</v>
      </c>
      <c r="S235" s="5">
        <v>935.2</v>
      </c>
      <c r="AL235" s="5" t="str">
        <f t="shared" si="44"/>
        <v/>
      </c>
      <c r="AN235" s="5" t="str">
        <f t="shared" si="45"/>
        <v/>
      </c>
      <c r="AO235" s="2">
        <v>0.26</v>
      </c>
      <c r="AP235" s="5">
        <f t="shared" si="46"/>
        <v>0.26</v>
      </c>
      <c r="AQ235" s="2">
        <v>0.41</v>
      </c>
      <c r="AS235" s="5">
        <f t="shared" si="41"/>
        <v>13851.45</v>
      </c>
      <c r="AT235" s="11">
        <f t="shared" si="42"/>
        <v>0.6467947227376557</v>
      </c>
      <c r="AU235" s="5">
        <f t="shared" si="43"/>
        <v>646.79472273765566</v>
      </c>
    </row>
    <row r="236" spans="1:47" x14ac:dyDescent="0.3">
      <c r="A236" s="1" t="s">
        <v>561</v>
      </c>
      <c r="B236" s="1" t="s">
        <v>281</v>
      </c>
      <c r="C236" s="1" t="s">
        <v>282</v>
      </c>
      <c r="D236" s="1" t="s">
        <v>283</v>
      </c>
      <c r="E236" s="1" t="s">
        <v>132</v>
      </c>
      <c r="F236" s="1" t="s">
        <v>279</v>
      </c>
      <c r="G236" s="1" t="s">
        <v>67</v>
      </c>
      <c r="H236" s="1" t="s">
        <v>51</v>
      </c>
      <c r="I236" s="2">
        <v>37.72</v>
      </c>
      <c r="J236" s="2">
        <v>35.79</v>
      </c>
      <c r="K236" s="2">
        <f t="shared" si="39"/>
        <v>22.68</v>
      </c>
      <c r="L236" s="2">
        <f t="shared" si="40"/>
        <v>11.88</v>
      </c>
      <c r="M236" s="3">
        <v>11.88</v>
      </c>
      <c r="R236" s="7">
        <v>11.67</v>
      </c>
      <c r="S236" s="5">
        <v>8526.3937499999993</v>
      </c>
      <c r="T236" s="8">
        <v>0.02</v>
      </c>
      <c r="U236" s="5">
        <v>4.38375</v>
      </c>
      <c r="Z236" s="9">
        <v>6.64</v>
      </c>
      <c r="AA236" s="5">
        <v>582.16199999999992</v>
      </c>
      <c r="AB236" s="10">
        <v>4.3499999999999996</v>
      </c>
      <c r="AC236" s="5">
        <v>340.5234375</v>
      </c>
      <c r="AL236" s="5" t="str">
        <f t="shared" si="44"/>
        <v/>
      </c>
      <c r="AN236" s="5" t="str">
        <f t="shared" si="45"/>
        <v/>
      </c>
      <c r="AP236" s="5" t="str">
        <f t="shared" si="46"/>
        <v/>
      </c>
      <c r="AS236" s="5">
        <f t="shared" si="41"/>
        <v>9453.4629375000004</v>
      </c>
      <c r="AT236" s="11">
        <f t="shared" si="42"/>
        <v>0.44143031520678455</v>
      </c>
      <c r="AU236" s="5">
        <f t="shared" si="43"/>
        <v>441.4303152067846</v>
      </c>
    </row>
    <row r="237" spans="1:47" x14ac:dyDescent="0.3">
      <c r="A237" s="1" t="s">
        <v>562</v>
      </c>
      <c r="B237" s="1" t="s">
        <v>563</v>
      </c>
      <c r="C237" s="1" t="s">
        <v>564</v>
      </c>
      <c r="D237" s="1" t="s">
        <v>115</v>
      </c>
      <c r="E237" s="1" t="s">
        <v>132</v>
      </c>
      <c r="F237" s="1" t="s">
        <v>279</v>
      </c>
      <c r="G237" s="1" t="s">
        <v>67</v>
      </c>
      <c r="H237" s="1" t="s">
        <v>51</v>
      </c>
      <c r="I237" s="2">
        <v>2.2799999999999998</v>
      </c>
      <c r="J237" s="2">
        <v>2.69</v>
      </c>
      <c r="K237" s="2">
        <f t="shared" si="39"/>
        <v>0.85</v>
      </c>
      <c r="L237" s="2">
        <f t="shared" si="40"/>
        <v>0</v>
      </c>
      <c r="Z237" s="9">
        <v>0.85</v>
      </c>
      <c r="AA237" s="5">
        <v>74.523749999999993</v>
      </c>
      <c r="AL237" s="5" t="str">
        <f t="shared" si="44"/>
        <v/>
      </c>
      <c r="AN237" s="5" t="str">
        <f t="shared" si="45"/>
        <v/>
      </c>
      <c r="AP237" s="5" t="str">
        <f t="shared" si="46"/>
        <v/>
      </c>
      <c r="AS237" s="5">
        <f t="shared" si="41"/>
        <v>74.523749999999993</v>
      </c>
      <c r="AT237" s="11">
        <f t="shared" si="42"/>
        <v>3.4798933121529055E-3</v>
      </c>
      <c r="AU237" s="5">
        <f t="shared" si="43"/>
        <v>3.4798933121529054</v>
      </c>
    </row>
    <row r="238" spans="1:47" x14ac:dyDescent="0.3">
      <c r="A238" s="1" t="s">
        <v>565</v>
      </c>
      <c r="B238" s="1" t="s">
        <v>566</v>
      </c>
      <c r="C238" s="1" t="s">
        <v>567</v>
      </c>
      <c r="D238" s="1" t="s">
        <v>115</v>
      </c>
      <c r="E238" s="1" t="s">
        <v>127</v>
      </c>
      <c r="F238" s="1" t="s">
        <v>279</v>
      </c>
      <c r="G238" s="1" t="s">
        <v>67</v>
      </c>
      <c r="H238" s="1" t="s">
        <v>51</v>
      </c>
      <c r="I238" s="2">
        <v>30</v>
      </c>
      <c r="J238" s="2">
        <v>26.21</v>
      </c>
      <c r="K238" s="2">
        <f t="shared" si="39"/>
        <v>0</v>
      </c>
      <c r="L238" s="2">
        <f t="shared" si="40"/>
        <v>18.73</v>
      </c>
      <c r="M238" s="3">
        <v>18.73</v>
      </c>
      <c r="AL238" s="5" t="str">
        <f t="shared" si="44"/>
        <v/>
      </c>
      <c r="AN238" s="5" t="str">
        <f t="shared" si="45"/>
        <v/>
      </c>
      <c r="AP238" s="5" t="str">
        <f t="shared" si="46"/>
        <v/>
      </c>
      <c r="AS238" s="5">
        <f t="shared" si="41"/>
        <v>0</v>
      </c>
      <c r="AT238" s="11">
        <f t="shared" si="42"/>
        <v>0</v>
      </c>
      <c r="AU238" s="5">
        <f t="shared" si="43"/>
        <v>0</v>
      </c>
    </row>
    <row r="239" spans="1:47" x14ac:dyDescent="0.3">
      <c r="A239" s="1" t="s">
        <v>568</v>
      </c>
      <c r="B239" s="1" t="s">
        <v>569</v>
      </c>
      <c r="C239" s="1" t="s">
        <v>570</v>
      </c>
      <c r="D239" s="1" t="s">
        <v>115</v>
      </c>
      <c r="E239" s="1" t="s">
        <v>127</v>
      </c>
      <c r="F239" s="1" t="s">
        <v>279</v>
      </c>
      <c r="G239" s="1" t="s">
        <v>67</v>
      </c>
      <c r="H239" s="1" t="s">
        <v>51</v>
      </c>
      <c r="I239" s="2">
        <v>10</v>
      </c>
      <c r="J239" s="2">
        <v>13</v>
      </c>
      <c r="K239" s="2">
        <f t="shared" si="39"/>
        <v>0</v>
      </c>
      <c r="L239" s="2">
        <f t="shared" si="40"/>
        <v>7.13</v>
      </c>
      <c r="M239" s="3">
        <v>7.13</v>
      </c>
      <c r="AL239" s="5" t="str">
        <f t="shared" si="44"/>
        <v/>
      </c>
      <c r="AN239" s="5" t="str">
        <f t="shared" si="45"/>
        <v/>
      </c>
      <c r="AP239" s="5" t="str">
        <f t="shared" si="46"/>
        <v/>
      </c>
      <c r="AS239" s="5">
        <f t="shared" si="41"/>
        <v>0</v>
      </c>
      <c r="AT239" s="11">
        <f t="shared" si="42"/>
        <v>0</v>
      </c>
      <c r="AU239" s="5">
        <f t="shared" si="43"/>
        <v>0</v>
      </c>
    </row>
    <row r="240" spans="1:47" x14ac:dyDescent="0.3">
      <c r="A240" s="1" t="s">
        <v>571</v>
      </c>
      <c r="B240" s="1" t="s">
        <v>572</v>
      </c>
      <c r="C240" s="1" t="s">
        <v>573</v>
      </c>
      <c r="D240" s="1" t="s">
        <v>115</v>
      </c>
      <c r="E240" s="1" t="s">
        <v>188</v>
      </c>
      <c r="F240" s="1" t="s">
        <v>574</v>
      </c>
      <c r="G240" s="1" t="s">
        <v>67</v>
      </c>
      <c r="H240" s="1" t="s">
        <v>51</v>
      </c>
      <c r="I240" s="2">
        <v>10</v>
      </c>
      <c r="J240" s="2">
        <v>2.1</v>
      </c>
      <c r="K240" s="2">
        <f t="shared" si="39"/>
        <v>0.19</v>
      </c>
      <c r="L240" s="2">
        <f t="shared" si="40"/>
        <v>0.95</v>
      </c>
      <c r="M240" s="3">
        <v>0.95</v>
      </c>
      <c r="R240" s="7">
        <v>0.14000000000000001</v>
      </c>
      <c r="S240" s="5">
        <v>102.28749999999999</v>
      </c>
      <c r="T240" s="8">
        <v>0.05</v>
      </c>
      <c r="U240" s="5">
        <v>10.959375</v>
      </c>
      <c r="AL240" s="5" t="str">
        <f t="shared" si="44"/>
        <v/>
      </c>
      <c r="AN240" s="5" t="str">
        <f t="shared" si="45"/>
        <v/>
      </c>
      <c r="AP240" s="5" t="str">
        <f t="shared" si="46"/>
        <v/>
      </c>
      <c r="AS240" s="5">
        <f t="shared" si="41"/>
        <v>113.24687499999999</v>
      </c>
      <c r="AT240" s="11">
        <f t="shared" si="42"/>
        <v>5.2880731704284343E-3</v>
      </c>
      <c r="AU240" s="5">
        <f t="shared" si="43"/>
        <v>5.2880731704284347</v>
      </c>
    </row>
    <row r="241" spans="1:47" x14ac:dyDescent="0.3">
      <c r="A241" s="1" t="s">
        <v>571</v>
      </c>
      <c r="B241" s="1" t="s">
        <v>572</v>
      </c>
      <c r="C241" s="1" t="s">
        <v>573</v>
      </c>
      <c r="D241" s="1" t="s">
        <v>115</v>
      </c>
      <c r="E241" s="1" t="s">
        <v>93</v>
      </c>
      <c r="F241" s="1" t="s">
        <v>574</v>
      </c>
      <c r="G241" s="1" t="s">
        <v>67</v>
      </c>
      <c r="H241" s="1" t="s">
        <v>51</v>
      </c>
      <c r="I241" s="2">
        <v>10</v>
      </c>
      <c r="J241" s="2">
        <v>8.84</v>
      </c>
      <c r="K241" s="2">
        <f t="shared" si="39"/>
        <v>0.23</v>
      </c>
      <c r="L241" s="2">
        <f t="shared" si="40"/>
        <v>0.43</v>
      </c>
      <c r="M241" s="3">
        <v>0.43</v>
      </c>
      <c r="Z241" s="9">
        <v>0.17</v>
      </c>
      <c r="AA241" s="5">
        <v>14.90475</v>
      </c>
      <c r="AB241" s="10">
        <v>0.06</v>
      </c>
      <c r="AC241" s="5">
        <v>4.6968749999999986</v>
      </c>
      <c r="AL241" s="5" t="str">
        <f t="shared" si="44"/>
        <v/>
      </c>
      <c r="AN241" s="5" t="str">
        <f t="shared" si="45"/>
        <v/>
      </c>
      <c r="AP241" s="5" t="str">
        <f t="shared" si="46"/>
        <v/>
      </c>
      <c r="AS241" s="5">
        <f t="shared" si="41"/>
        <v>19.601624999999999</v>
      </c>
      <c r="AT241" s="11">
        <f t="shared" si="42"/>
        <v>9.1529966949904155E-4</v>
      </c>
      <c r="AU241" s="5">
        <f t="shared" si="43"/>
        <v>0.91529966949904151</v>
      </c>
    </row>
    <row r="242" spans="1:47" x14ac:dyDescent="0.3">
      <c r="A242" s="1" t="s">
        <v>575</v>
      </c>
      <c r="B242" s="1" t="s">
        <v>576</v>
      </c>
      <c r="C242" s="1" t="s">
        <v>577</v>
      </c>
      <c r="D242" s="1" t="s">
        <v>115</v>
      </c>
      <c r="E242" s="1" t="s">
        <v>188</v>
      </c>
      <c r="F242" s="1" t="s">
        <v>574</v>
      </c>
      <c r="G242" s="1" t="s">
        <v>67</v>
      </c>
      <c r="H242" s="1" t="s">
        <v>51</v>
      </c>
      <c r="I242" s="2">
        <v>18.55</v>
      </c>
      <c r="J242" s="2">
        <v>18.39</v>
      </c>
      <c r="K242" s="2">
        <f t="shared" si="39"/>
        <v>15.23</v>
      </c>
      <c r="L242" s="2">
        <f t="shared" si="40"/>
        <v>0</v>
      </c>
      <c r="R242" s="7">
        <v>3.68</v>
      </c>
      <c r="S242" s="5">
        <v>2688.7</v>
      </c>
      <c r="T242" s="8">
        <v>8</v>
      </c>
      <c r="U242" s="5">
        <v>1753.5</v>
      </c>
      <c r="Z242" s="9">
        <v>1.06</v>
      </c>
      <c r="AA242" s="5">
        <v>92.935500000000005</v>
      </c>
      <c r="AB242" s="10">
        <v>2.4900000000000002</v>
      </c>
      <c r="AC242" s="5">
        <v>194.92031249999999</v>
      </c>
      <c r="AL242" s="5" t="str">
        <f t="shared" si="44"/>
        <v/>
      </c>
      <c r="AN242" s="5" t="str">
        <f t="shared" si="45"/>
        <v/>
      </c>
      <c r="AP242" s="5" t="str">
        <f t="shared" si="46"/>
        <v/>
      </c>
      <c r="AS242" s="5">
        <f t="shared" si="41"/>
        <v>4730.0558124999998</v>
      </c>
      <c r="AT242" s="11">
        <f t="shared" si="42"/>
        <v>0.22087038813839519</v>
      </c>
      <c r="AU242" s="5">
        <f t="shared" si="43"/>
        <v>220.87038813839519</v>
      </c>
    </row>
    <row r="243" spans="1:47" x14ac:dyDescent="0.3">
      <c r="A243" s="1" t="s">
        <v>578</v>
      </c>
      <c r="B243" s="1" t="s">
        <v>579</v>
      </c>
      <c r="C243" s="1" t="s">
        <v>580</v>
      </c>
      <c r="D243" s="1" t="s">
        <v>115</v>
      </c>
      <c r="E243" s="1" t="s">
        <v>65</v>
      </c>
      <c r="F243" s="1" t="s">
        <v>574</v>
      </c>
      <c r="G243" s="1" t="s">
        <v>67</v>
      </c>
      <c r="H243" s="1" t="s">
        <v>51</v>
      </c>
      <c r="I243" s="2">
        <v>34.43</v>
      </c>
      <c r="J243" s="2">
        <v>33.36</v>
      </c>
      <c r="K243" s="2">
        <f t="shared" si="39"/>
        <v>12.23</v>
      </c>
      <c r="L243" s="2">
        <f t="shared" si="40"/>
        <v>0</v>
      </c>
      <c r="R243" s="7">
        <v>5.54</v>
      </c>
      <c r="S243" s="5">
        <v>4047.6624999999999</v>
      </c>
      <c r="T243" s="8">
        <v>5.24</v>
      </c>
      <c r="U243" s="5">
        <v>1148.5425</v>
      </c>
      <c r="AB243" s="10">
        <v>1.45</v>
      </c>
      <c r="AC243" s="5">
        <v>113.5078125</v>
      </c>
      <c r="AL243" s="5" t="str">
        <f t="shared" si="44"/>
        <v/>
      </c>
      <c r="AN243" s="5" t="str">
        <f t="shared" si="45"/>
        <v/>
      </c>
      <c r="AP243" s="5" t="str">
        <f t="shared" si="46"/>
        <v/>
      </c>
      <c r="AS243" s="5">
        <f t="shared" si="41"/>
        <v>5309.7128124999999</v>
      </c>
      <c r="AT243" s="11">
        <f t="shared" si="42"/>
        <v>0.24793752469073746</v>
      </c>
      <c r="AU243" s="5">
        <f t="shared" si="43"/>
        <v>247.93752469073746</v>
      </c>
    </row>
    <row r="244" spans="1:47" x14ac:dyDescent="0.3">
      <c r="A244" s="1" t="s">
        <v>581</v>
      </c>
      <c r="B244" s="1" t="s">
        <v>518</v>
      </c>
      <c r="C244" s="1" t="s">
        <v>519</v>
      </c>
      <c r="D244" s="1" t="s">
        <v>115</v>
      </c>
      <c r="E244" s="1" t="s">
        <v>188</v>
      </c>
      <c r="F244" s="1" t="s">
        <v>582</v>
      </c>
      <c r="G244" s="1" t="s">
        <v>67</v>
      </c>
      <c r="H244" s="1" t="s">
        <v>51</v>
      </c>
      <c r="I244" s="2">
        <v>68.5</v>
      </c>
      <c r="J244" s="2">
        <v>28.36</v>
      </c>
      <c r="K244" s="2">
        <f t="shared" si="39"/>
        <v>18.09</v>
      </c>
      <c r="L244" s="2">
        <f t="shared" si="40"/>
        <v>10.27</v>
      </c>
      <c r="M244" s="3">
        <v>10.27</v>
      </c>
      <c r="N244" s="4">
        <v>3.14</v>
      </c>
      <c r="O244" s="5">
        <v>5639.4400000000014</v>
      </c>
      <c r="P244" s="6">
        <v>12.86</v>
      </c>
      <c r="Q244" s="5">
        <v>20177.34</v>
      </c>
      <c r="R244" s="7">
        <v>2.09</v>
      </c>
      <c r="S244" s="5">
        <v>2443.21</v>
      </c>
      <c r="AL244" s="5" t="str">
        <f t="shared" si="44"/>
        <v/>
      </c>
      <c r="AN244" s="5" t="str">
        <f t="shared" si="45"/>
        <v/>
      </c>
      <c r="AP244" s="5" t="str">
        <f t="shared" si="46"/>
        <v/>
      </c>
      <c r="AS244" s="5">
        <f t="shared" si="41"/>
        <v>28259.99</v>
      </c>
      <c r="AT244" s="11">
        <f t="shared" si="42"/>
        <v>1.319602813901716</v>
      </c>
      <c r="AU244" s="5">
        <f t="shared" si="43"/>
        <v>1319.602813901716</v>
      </c>
    </row>
    <row r="245" spans="1:47" x14ac:dyDescent="0.3">
      <c r="A245" s="1" t="s">
        <v>581</v>
      </c>
      <c r="B245" s="1" t="s">
        <v>518</v>
      </c>
      <c r="C245" s="1" t="s">
        <v>519</v>
      </c>
      <c r="D245" s="1" t="s">
        <v>115</v>
      </c>
      <c r="E245" s="1" t="s">
        <v>163</v>
      </c>
      <c r="F245" s="1" t="s">
        <v>582</v>
      </c>
      <c r="G245" s="1" t="s">
        <v>67</v>
      </c>
      <c r="H245" s="1" t="s">
        <v>51</v>
      </c>
      <c r="I245" s="2">
        <v>68.5</v>
      </c>
      <c r="J245" s="2">
        <v>39.56</v>
      </c>
      <c r="K245" s="2">
        <f t="shared" si="39"/>
        <v>20.240000000000002</v>
      </c>
      <c r="L245" s="2">
        <f t="shared" si="40"/>
        <v>0.65</v>
      </c>
      <c r="M245" s="3">
        <v>0.65</v>
      </c>
      <c r="N245" s="4">
        <v>0.63</v>
      </c>
      <c r="O245" s="5">
        <v>1131.48</v>
      </c>
      <c r="P245" s="6">
        <v>13.25</v>
      </c>
      <c r="Q245" s="5">
        <v>20789.25</v>
      </c>
      <c r="R245" s="7">
        <v>6.36</v>
      </c>
      <c r="S245" s="5">
        <v>7434.84</v>
      </c>
      <c r="AL245" s="5" t="str">
        <f t="shared" si="44"/>
        <v/>
      </c>
      <c r="AN245" s="5" t="str">
        <f t="shared" si="45"/>
        <v/>
      </c>
      <c r="AP245" s="5" t="str">
        <f t="shared" si="46"/>
        <v/>
      </c>
      <c r="AS245" s="5">
        <f t="shared" si="41"/>
        <v>29355.57</v>
      </c>
      <c r="AT245" s="11">
        <f t="shared" si="42"/>
        <v>1.3707610220558744</v>
      </c>
      <c r="AU245" s="5">
        <f t="shared" si="43"/>
        <v>1370.7610220558743</v>
      </c>
    </row>
    <row r="246" spans="1:47" x14ac:dyDescent="0.3">
      <c r="A246" s="1" t="s">
        <v>583</v>
      </c>
      <c r="B246" s="1" t="s">
        <v>584</v>
      </c>
      <c r="C246" s="1" t="s">
        <v>585</v>
      </c>
      <c r="D246" s="1" t="s">
        <v>586</v>
      </c>
      <c r="E246" s="1" t="s">
        <v>188</v>
      </c>
      <c r="F246" s="1" t="s">
        <v>582</v>
      </c>
      <c r="G246" s="1" t="s">
        <v>67</v>
      </c>
      <c r="H246" s="1" t="s">
        <v>51</v>
      </c>
      <c r="I246" s="2">
        <v>11.5</v>
      </c>
      <c r="J246" s="2">
        <v>11.27</v>
      </c>
      <c r="K246" s="2">
        <f t="shared" si="39"/>
        <v>0</v>
      </c>
      <c r="L246" s="2">
        <f t="shared" si="40"/>
        <v>11.26</v>
      </c>
      <c r="M246" s="3">
        <v>10.83</v>
      </c>
      <c r="AL246" s="5" t="str">
        <f t="shared" si="44"/>
        <v/>
      </c>
      <c r="AN246" s="5" t="str">
        <f t="shared" si="45"/>
        <v/>
      </c>
      <c r="AO246" s="2">
        <v>0.17</v>
      </c>
      <c r="AP246" s="5">
        <f t="shared" si="46"/>
        <v>0.17</v>
      </c>
      <c r="AQ246" s="2">
        <v>0.26</v>
      </c>
      <c r="AS246" s="5">
        <f t="shared" si="41"/>
        <v>0</v>
      </c>
      <c r="AT246" s="11">
        <f t="shared" si="42"/>
        <v>0</v>
      </c>
      <c r="AU246" s="5">
        <f t="shared" si="43"/>
        <v>0</v>
      </c>
    </row>
    <row r="247" spans="1:47" x14ac:dyDescent="0.3">
      <c r="A247" s="1" t="s">
        <v>587</v>
      </c>
      <c r="B247" s="1" t="s">
        <v>588</v>
      </c>
      <c r="C247" s="1" t="s">
        <v>589</v>
      </c>
      <c r="D247" s="1" t="s">
        <v>115</v>
      </c>
      <c r="E247" s="1" t="s">
        <v>65</v>
      </c>
      <c r="F247" s="1" t="s">
        <v>582</v>
      </c>
      <c r="G247" s="1" t="s">
        <v>67</v>
      </c>
      <c r="H247" s="1" t="s">
        <v>51</v>
      </c>
      <c r="I247" s="2">
        <v>40</v>
      </c>
      <c r="J247" s="2">
        <v>39.57</v>
      </c>
      <c r="K247" s="2">
        <f t="shared" si="39"/>
        <v>24.759999999999998</v>
      </c>
      <c r="L247" s="2">
        <f t="shared" si="40"/>
        <v>14.809999999999999</v>
      </c>
      <c r="M247" s="3">
        <v>14.76</v>
      </c>
      <c r="P247" s="6">
        <v>6.29</v>
      </c>
      <c r="Q247" s="5">
        <v>9869.01</v>
      </c>
      <c r="R247" s="7">
        <v>12.89</v>
      </c>
      <c r="S247" s="5">
        <v>15068.41</v>
      </c>
      <c r="T247" s="8">
        <v>0.4</v>
      </c>
      <c r="U247" s="5">
        <v>140.28</v>
      </c>
      <c r="Z247" s="9">
        <v>5.18</v>
      </c>
      <c r="AA247" s="5">
        <v>726.65039999999999</v>
      </c>
      <c r="AL247" s="5" t="str">
        <f t="shared" si="44"/>
        <v/>
      </c>
      <c r="AN247" s="5" t="str">
        <f t="shared" si="45"/>
        <v/>
      </c>
      <c r="AO247" s="2">
        <v>0.02</v>
      </c>
      <c r="AP247" s="5">
        <f t="shared" si="46"/>
        <v>0.02</v>
      </c>
      <c r="AQ247" s="2">
        <v>0.03</v>
      </c>
      <c r="AS247" s="5">
        <f t="shared" si="41"/>
        <v>25804.350399999996</v>
      </c>
      <c r="AT247" s="11">
        <f t="shared" si="42"/>
        <v>1.2049364985177229</v>
      </c>
      <c r="AU247" s="5">
        <f t="shared" si="43"/>
        <v>1204.9364985177231</v>
      </c>
    </row>
    <row r="248" spans="1:47" x14ac:dyDescent="0.3">
      <c r="A248" s="1" t="s">
        <v>591</v>
      </c>
      <c r="B248" s="1" t="s">
        <v>518</v>
      </c>
      <c r="C248" s="1" t="s">
        <v>519</v>
      </c>
      <c r="D248" s="1" t="s">
        <v>115</v>
      </c>
      <c r="E248" s="1" t="s">
        <v>164</v>
      </c>
      <c r="F248" s="1" t="s">
        <v>582</v>
      </c>
      <c r="G248" s="1" t="s">
        <v>67</v>
      </c>
      <c r="H248" s="1" t="s">
        <v>51</v>
      </c>
      <c r="I248" s="2">
        <v>40</v>
      </c>
      <c r="J248" s="2">
        <v>39.01</v>
      </c>
      <c r="K248" s="2">
        <f t="shared" si="39"/>
        <v>29.32</v>
      </c>
      <c r="L248" s="2">
        <f t="shared" si="40"/>
        <v>0</v>
      </c>
      <c r="P248" s="6">
        <v>15.18</v>
      </c>
      <c r="Q248" s="5">
        <v>23817.42</v>
      </c>
      <c r="R248" s="7">
        <v>13.14</v>
      </c>
      <c r="S248" s="5">
        <v>15360.66</v>
      </c>
      <c r="T248" s="8">
        <v>0.59</v>
      </c>
      <c r="U248" s="5">
        <v>206.91300000000001</v>
      </c>
      <c r="AB248" s="10">
        <v>0.41</v>
      </c>
      <c r="AC248" s="5">
        <v>51.352499999999999</v>
      </c>
      <c r="AL248" s="5" t="str">
        <f t="shared" si="44"/>
        <v/>
      </c>
      <c r="AN248" s="5" t="str">
        <f t="shared" si="45"/>
        <v/>
      </c>
      <c r="AP248" s="5" t="str">
        <f t="shared" si="46"/>
        <v/>
      </c>
      <c r="AS248" s="5">
        <f t="shared" si="41"/>
        <v>39436.345500000003</v>
      </c>
      <c r="AT248" s="11">
        <f t="shared" si="42"/>
        <v>1.8414837546580969</v>
      </c>
      <c r="AU248" s="5">
        <f t="shared" si="43"/>
        <v>1841.4837546580968</v>
      </c>
    </row>
    <row r="249" spans="1:47" x14ac:dyDescent="0.3">
      <c r="A249" s="1" t="s">
        <v>592</v>
      </c>
      <c r="B249" s="1" t="s">
        <v>593</v>
      </c>
      <c r="C249" s="1" t="s">
        <v>594</v>
      </c>
      <c r="D249" s="1" t="s">
        <v>115</v>
      </c>
      <c r="E249" s="1" t="s">
        <v>58</v>
      </c>
      <c r="F249" s="1" t="s">
        <v>582</v>
      </c>
      <c r="G249" s="1" t="s">
        <v>67</v>
      </c>
      <c r="H249" s="1" t="s">
        <v>51</v>
      </c>
      <c r="I249" s="2">
        <v>73.5</v>
      </c>
      <c r="J249" s="2">
        <v>39.15</v>
      </c>
      <c r="K249" s="2">
        <f t="shared" si="39"/>
        <v>3.1799999999999997</v>
      </c>
      <c r="L249" s="2">
        <f t="shared" si="40"/>
        <v>0</v>
      </c>
      <c r="R249" s="7">
        <v>0.72</v>
      </c>
      <c r="S249" s="5">
        <v>841.68</v>
      </c>
      <c r="T249" s="8">
        <v>1.25</v>
      </c>
      <c r="U249" s="5">
        <v>438.375</v>
      </c>
      <c r="Z249" s="9">
        <v>1.21</v>
      </c>
      <c r="AA249" s="5">
        <v>169.7388</v>
      </c>
      <c r="AL249" s="5" t="str">
        <f t="shared" si="44"/>
        <v/>
      </c>
      <c r="AN249" s="5" t="str">
        <f t="shared" si="45"/>
        <v/>
      </c>
      <c r="AP249" s="5" t="str">
        <f t="shared" si="46"/>
        <v/>
      </c>
      <c r="AS249" s="5">
        <f t="shared" si="41"/>
        <v>1449.7937999999999</v>
      </c>
      <c r="AT249" s="11">
        <f t="shared" si="42"/>
        <v>6.7698253893835811E-2</v>
      </c>
      <c r="AU249" s="5">
        <f t="shared" si="43"/>
        <v>67.698253893835812</v>
      </c>
    </row>
    <row r="250" spans="1:47" x14ac:dyDescent="0.3">
      <c r="A250" s="1" t="s">
        <v>595</v>
      </c>
      <c r="B250" s="1" t="s">
        <v>596</v>
      </c>
      <c r="C250" s="1" t="s">
        <v>519</v>
      </c>
      <c r="D250" s="1" t="s">
        <v>115</v>
      </c>
      <c r="E250" s="1" t="s">
        <v>167</v>
      </c>
      <c r="F250" s="1" t="s">
        <v>582</v>
      </c>
      <c r="G250" s="1" t="s">
        <v>67</v>
      </c>
      <c r="H250" s="1" t="s">
        <v>51</v>
      </c>
      <c r="I250" s="2">
        <v>80</v>
      </c>
      <c r="J250" s="2">
        <v>39.159999999999997</v>
      </c>
      <c r="K250" s="2">
        <f t="shared" si="39"/>
        <v>0.97</v>
      </c>
      <c r="L250" s="2">
        <f t="shared" si="40"/>
        <v>0</v>
      </c>
      <c r="R250" s="7">
        <v>0.86</v>
      </c>
      <c r="S250" s="5">
        <v>1005.34</v>
      </c>
      <c r="AB250" s="10">
        <v>0.11</v>
      </c>
      <c r="AC250" s="5">
        <v>13.7775</v>
      </c>
      <c r="AL250" s="5" t="str">
        <f t="shared" si="44"/>
        <v/>
      </c>
      <c r="AN250" s="5" t="str">
        <f t="shared" si="45"/>
        <v/>
      </c>
      <c r="AP250" s="5" t="str">
        <f t="shared" si="46"/>
        <v/>
      </c>
      <c r="AS250" s="5">
        <f t="shared" si="41"/>
        <v>1019.1175000000001</v>
      </c>
      <c r="AT250" s="11">
        <f t="shared" si="42"/>
        <v>4.7587784733698846E-2</v>
      </c>
      <c r="AU250" s="5">
        <f t="shared" si="43"/>
        <v>47.587784733698847</v>
      </c>
    </row>
    <row r="251" spans="1:47" x14ac:dyDescent="0.3">
      <c r="A251" s="1" t="s">
        <v>597</v>
      </c>
      <c r="B251" s="1" t="s">
        <v>598</v>
      </c>
      <c r="C251" s="1" t="s">
        <v>599</v>
      </c>
      <c r="D251" s="1" t="s">
        <v>115</v>
      </c>
      <c r="E251" s="1" t="s">
        <v>68</v>
      </c>
      <c r="F251" s="1" t="s">
        <v>582</v>
      </c>
      <c r="G251" s="1" t="s">
        <v>67</v>
      </c>
      <c r="H251" s="1" t="s">
        <v>51</v>
      </c>
      <c r="I251" s="2">
        <v>64.3</v>
      </c>
      <c r="J251" s="2">
        <v>24.47</v>
      </c>
      <c r="K251" s="2">
        <f t="shared" si="39"/>
        <v>7.6300000000000008</v>
      </c>
      <c r="L251" s="2">
        <f t="shared" si="40"/>
        <v>16.420000000000002</v>
      </c>
      <c r="M251" s="3">
        <v>16.420000000000002</v>
      </c>
      <c r="R251" s="7">
        <v>1.1499999999999999</v>
      </c>
      <c r="S251" s="5">
        <v>1344.35</v>
      </c>
      <c r="T251" s="8">
        <v>4.7300000000000004</v>
      </c>
      <c r="U251" s="5">
        <v>1658.8109999999999</v>
      </c>
      <c r="Z251" s="9">
        <v>0.57999999999999996</v>
      </c>
      <c r="AA251" s="5">
        <v>81.362399999999994</v>
      </c>
      <c r="AB251" s="10">
        <v>1.17</v>
      </c>
      <c r="AC251" s="5">
        <v>146.54249999999999</v>
      </c>
      <c r="AL251" s="5" t="str">
        <f t="shared" si="44"/>
        <v/>
      </c>
      <c r="AN251" s="5" t="str">
        <f t="shared" si="45"/>
        <v/>
      </c>
      <c r="AP251" s="5" t="str">
        <f t="shared" si="46"/>
        <v/>
      </c>
      <c r="AS251" s="5">
        <f t="shared" si="41"/>
        <v>3231.0659000000001</v>
      </c>
      <c r="AT251" s="11">
        <f t="shared" si="42"/>
        <v>0.15087491727852273</v>
      </c>
      <c r="AU251" s="5">
        <f t="shared" si="43"/>
        <v>150.87491727852273</v>
      </c>
    </row>
    <row r="252" spans="1:47" x14ac:dyDescent="0.3">
      <c r="A252" s="1" t="s">
        <v>597</v>
      </c>
      <c r="B252" s="1" t="s">
        <v>598</v>
      </c>
      <c r="C252" s="1" t="s">
        <v>599</v>
      </c>
      <c r="D252" s="1" t="s">
        <v>115</v>
      </c>
      <c r="E252" s="1" t="s">
        <v>79</v>
      </c>
      <c r="F252" s="1" t="s">
        <v>582</v>
      </c>
      <c r="G252" s="1" t="s">
        <v>67</v>
      </c>
      <c r="H252" s="1" t="s">
        <v>51</v>
      </c>
      <c r="I252" s="2">
        <v>64.3</v>
      </c>
      <c r="J252" s="2">
        <v>38.97</v>
      </c>
      <c r="K252" s="2">
        <f t="shared" si="39"/>
        <v>7.59</v>
      </c>
      <c r="L252" s="2">
        <f t="shared" si="40"/>
        <v>16.29</v>
      </c>
      <c r="M252" s="3">
        <v>16.29</v>
      </c>
      <c r="R252" s="7">
        <v>5.55</v>
      </c>
      <c r="S252" s="5">
        <v>6487.95</v>
      </c>
      <c r="T252" s="8">
        <v>2.04</v>
      </c>
      <c r="U252" s="5">
        <v>715.428</v>
      </c>
      <c r="AL252" s="5" t="str">
        <f t="shared" si="44"/>
        <v/>
      </c>
      <c r="AN252" s="5" t="str">
        <f t="shared" si="45"/>
        <v/>
      </c>
      <c r="AP252" s="5" t="str">
        <f t="shared" si="46"/>
        <v/>
      </c>
      <c r="AS252" s="5">
        <f t="shared" si="41"/>
        <v>7203.3779999999997</v>
      </c>
      <c r="AT252" s="11">
        <f t="shared" si="42"/>
        <v>0.33636239356056791</v>
      </c>
      <c r="AU252" s="5">
        <f t="shared" si="43"/>
        <v>336.36239356056791</v>
      </c>
    </row>
    <row r="253" spans="1:47" x14ac:dyDescent="0.3">
      <c r="A253" s="1" t="s">
        <v>600</v>
      </c>
      <c r="B253" s="1" t="s">
        <v>598</v>
      </c>
      <c r="C253" s="1" t="s">
        <v>599</v>
      </c>
      <c r="D253" s="1" t="s">
        <v>115</v>
      </c>
      <c r="E253" s="1" t="s">
        <v>68</v>
      </c>
      <c r="F253" s="1" t="s">
        <v>582</v>
      </c>
      <c r="G253" s="1" t="s">
        <v>67</v>
      </c>
      <c r="H253" s="1" t="s">
        <v>51</v>
      </c>
      <c r="I253" s="2">
        <v>10</v>
      </c>
      <c r="J253" s="2">
        <v>9.18</v>
      </c>
      <c r="K253" s="2">
        <f t="shared" si="39"/>
        <v>9</v>
      </c>
      <c r="L253" s="2">
        <f t="shared" si="40"/>
        <v>0.17</v>
      </c>
      <c r="M253" s="3">
        <v>0.17</v>
      </c>
      <c r="R253" s="7">
        <v>3.64</v>
      </c>
      <c r="S253" s="5">
        <v>4255.16</v>
      </c>
      <c r="T253" s="8">
        <v>1.33</v>
      </c>
      <c r="U253" s="5">
        <v>466.43099999999998</v>
      </c>
      <c r="Z253" s="9">
        <v>1.89</v>
      </c>
      <c r="AA253" s="5">
        <v>265.12920000000003</v>
      </c>
      <c r="AB253" s="10">
        <v>2.14</v>
      </c>
      <c r="AC253" s="5">
        <v>268.03500000000003</v>
      </c>
      <c r="AL253" s="5" t="str">
        <f t="shared" si="44"/>
        <v/>
      </c>
      <c r="AN253" s="5" t="str">
        <f t="shared" si="45"/>
        <v/>
      </c>
      <c r="AP253" s="5" t="str">
        <f t="shared" si="46"/>
        <v/>
      </c>
      <c r="AS253" s="5">
        <f t="shared" si="41"/>
        <v>5254.7551999999996</v>
      </c>
      <c r="AT253" s="11">
        <f t="shared" si="42"/>
        <v>0.24537127395603017</v>
      </c>
      <c r="AU253" s="5">
        <f t="shared" si="43"/>
        <v>245.37127395603017</v>
      </c>
    </row>
    <row r="254" spans="1:47" x14ac:dyDescent="0.3">
      <c r="A254" s="1" t="s">
        <v>601</v>
      </c>
      <c r="B254" s="1" t="s">
        <v>584</v>
      </c>
      <c r="C254" s="1" t="s">
        <v>585</v>
      </c>
      <c r="D254" s="1" t="s">
        <v>586</v>
      </c>
      <c r="E254" s="1" t="s">
        <v>68</v>
      </c>
      <c r="F254" s="1" t="s">
        <v>582</v>
      </c>
      <c r="G254" s="1" t="s">
        <v>67</v>
      </c>
      <c r="H254" s="1" t="s">
        <v>51</v>
      </c>
      <c r="I254" s="2">
        <v>5.7</v>
      </c>
      <c r="J254" s="2">
        <v>4.13</v>
      </c>
      <c r="K254" s="2">
        <f t="shared" si="39"/>
        <v>0</v>
      </c>
      <c r="L254" s="2">
        <f t="shared" si="40"/>
        <v>4.13</v>
      </c>
      <c r="M254" s="3">
        <v>4.13</v>
      </c>
      <c r="AL254" s="5" t="str">
        <f t="shared" si="44"/>
        <v/>
      </c>
      <c r="AN254" s="5" t="str">
        <f t="shared" si="45"/>
        <v/>
      </c>
      <c r="AP254" s="5" t="str">
        <f t="shared" si="46"/>
        <v/>
      </c>
      <c r="AS254" s="5">
        <f t="shared" si="41"/>
        <v>0</v>
      </c>
      <c r="AT254" s="11">
        <f t="shared" si="42"/>
        <v>0</v>
      </c>
      <c r="AU254" s="5">
        <f t="shared" si="43"/>
        <v>0</v>
      </c>
    </row>
    <row r="255" spans="1:47" x14ac:dyDescent="0.3">
      <c r="A255" s="1" t="s">
        <v>601</v>
      </c>
      <c r="B255" s="1" t="s">
        <v>584</v>
      </c>
      <c r="C255" s="1" t="s">
        <v>585</v>
      </c>
      <c r="D255" s="1" t="s">
        <v>586</v>
      </c>
      <c r="E255" s="1" t="s">
        <v>79</v>
      </c>
      <c r="F255" s="1" t="s">
        <v>582</v>
      </c>
      <c r="G255" s="1" t="s">
        <v>67</v>
      </c>
      <c r="H255" s="1" t="s">
        <v>51</v>
      </c>
      <c r="I255" s="2">
        <v>5.7</v>
      </c>
      <c r="J255" s="2">
        <v>0.6</v>
      </c>
      <c r="K255" s="2">
        <f t="shared" si="39"/>
        <v>0</v>
      </c>
      <c r="L255" s="2">
        <f t="shared" si="40"/>
        <v>0.6</v>
      </c>
      <c r="M255" s="3">
        <v>0.6</v>
      </c>
      <c r="AL255" s="5" t="str">
        <f t="shared" si="44"/>
        <v/>
      </c>
      <c r="AN255" s="5" t="str">
        <f t="shared" si="45"/>
        <v/>
      </c>
      <c r="AP255" s="5" t="str">
        <f t="shared" si="46"/>
        <v/>
      </c>
      <c r="AS255" s="5">
        <f t="shared" si="41"/>
        <v>0</v>
      </c>
      <c r="AT255" s="11">
        <f t="shared" si="42"/>
        <v>0</v>
      </c>
      <c r="AU255" s="5">
        <f t="shared" si="43"/>
        <v>0</v>
      </c>
    </row>
    <row r="256" spans="1:47" x14ac:dyDescent="0.3">
      <c r="A256" s="1" t="s">
        <v>602</v>
      </c>
      <c r="B256" s="1" t="s">
        <v>584</v>
      </c>
      <c r="C256" s="1" t="s">
        <v>585</v>
      </c>
      <c r="D256" s="1" t="s">
        <v>586</v>
      </c>
      <c r="E256" s="1" t="s">
        <v>93</v>
      </c>
      <c r="F256" s="1" t="s">
        <v>582</v>
      </c>
      <c r="G256" s="1" t="s">
        <v>67</v>
      </c>
      <c r="H256" s="1" t="s">
        <v>51</v>
      </c>
      <c r="I256" s="2">
        <v>40</v>
      </c>
      <c r="J256" s="2">
        <v>40.119999999999997</v>
      </c>
      <c r="K256" s="2">
        <f t="shared" si="39"/>
        <v>0</v>
      </c>
      <c r="L256" s="2">
        <f t="shared" si="40"/>
        <v>40</v>
      </c>
      <c r="M256" s="3">
        <v>39.119999999999997</v>
      </c>
      <c r="AL256" s="5" t="str">
        <f t="shared" si="44"/>
        <v/>
      </c>
      <c r="AN256" s="5" t="str">
        <f t="shared" si="45"/>
        <v/>
      </c>
      <c r="AO256" s="2">
        <v>0.35</v>
      </c>
      <c r="AP256" s="5">
        <f t="shared" si="46"/>
        <v>0.35</v>
      </c>
      <c r="AQ256" s="2">
        <v>0.53</v>
      </c>
      <c r="AS256" s="5">
        <f t="shared" si="41"/>
        <v>0</v>
      </c>
      <c r="AT256" s="11">
        <f t="shared" si="42"/>
        <v>0</v>
      </c>
      <c r="AU256" s="5">
        <f t="shared" si="43"/>
        <v>0</v>
      </c>
    </row>
    <row r="257" spans="1:47" x14ac:dyDescent="0.3">
      <c r="A257" s="1" t="s">
        <v>603</v>
      </c>
      <c r="B257" s="1" t="s">
        <v>604</v>
      </c>
      <c r="C257" s="1" t="s">
        <v>605</v>
      </c>
      <c r="D257" s="1" t="s">
        <v>115</v>
      </c>
      <c r="E257" s="1" t="s">
        <v>49</v>
      </c>
      <c r="F257" s="1" t="s">
        <v>582</v>
      </c>
      <c r="G257" s="1" t="s">
        <v>67</v>
      </c>
      <c r="H257" s="1" t="s">
        <v>51</v>
      </c>
      <c r="I257" s="2">
        <v>21.2</v>
      </c>
      <c r="J257" s="2">
        <v>20.29</v>
      </c>
      <c r="K257" s="2">
        <f t="shared" si="39"/>
        <v>3.34</v>
      </c>
      <c r="L257" s="2">
        <f t="shared" si="40"/>
        <v>16.899999999999999</v>
      </c>
      <c r="M257" s="3">
        <v>16.899999999999999</v>
      </c>
      <c r="R257" s="7">
        <v>0.02</v>
      </c>
      <c r="S257" s="5">
        <v>23.38</v>
      </c>
      <c r="Z257" s="9">
        <v>3.32</v>
      </c>
      <c r="AA257" s="5">
        <v>465.7296</v>
      </c>
      <c r="AL257" s="5" t="str">
        <f t="shared" si="44"/>
        <v/>
      </c>
      <c r="AN257" s="5" t="str">
        <f t="shared" si="45"/>
        <v/>
      </c>
      <c r="AP257" s="5" t="str">
        <f t="shared" si="46"/>
        <v/>
      </c>
      <c r="AS257" s="5">
        <f t="shared" si="41"/>
        <v>489.1096</v>
      </c>
      <c r="AT257" s="11">
        <f t="shared" si="42"/>
        <v>2.2839017440074914E-2</v>
      </c>
      <c r="AU257" s="5">
        <f t="shared" si="43"/>
        <v>22.839017440074912</v>
      </c>
    </row>
    <row r="258" spans="1:47" x14ac:dyDescent="0.3">
      <c r="A258" s="1" t="s">
        <v>606</v>
      </c>
      <c r="B258" s="1" t="s">
        <v>584</v>
      </c>
      <c r="C258" s="1" t="s">
        <v>585</v>
      </c>
      <c r="D258" s="1" t="s">
        <v>586</v>
      </c>
      <c r="E258" s="1" t="s">
        <v>49</v>
      </c>
      <c r="F258" s="1" t="s">
        <v>582</v>
      </c>
      <c r="G258" s="1" t="s">
        <v>67</v>
      </c>
      <c r="H258" s="1" t="s">
        <v>51</v>
      </c>
      <c r="I258" s="2">
        <v>18.8</v>
      </c>
      <c r="J258" s="2">
        <v>18.22</v>
      </c>
      <c r="K258" s="2">
        <f t="shared" si="39"/>
        <v>0</v>
      </c>
      <c r="L258" s="2">
        <f t="shared" si="40"/>
        <v>18.219999999999995</v>
      </c>
      <c r="M258" s="3">
        <v>17.399999999999999</v>
      </c>
      <c r="AL258" s="5" t="str">
        <f t="shared" si="44"/>
        <v/>
      </c>
      <c r="AN258" s="5" t="str">
        <f t="shared" si="45"/>
        <v/>
      </c>
      <c r="AO258" s="2">
        <v>0.33</v>
      </c>
      <c r="AP258" s="5">
        <f t="shared" si="46"/>
        <v>0.33</v>
      </c>
      <c r="AQ258" s="2">
        <v>0.49</v>
      </c>
      <c r="AS258" s="5">
        <f t="shared" si="41"/>
        <v>0</v>
      </c>
      <c r="AT258" s="11">
        <f t="shared" si="42"/>
        <v>0</v>
      </c>
      <c r="AU258" s="5">
        <f t="shared" si="43"/>
        <v>0</v>
      </c>
    </row>
    <row r="259" spans="1:47" x14ac:dyDescent="0.3">
      <c r="A259" s="1" t="s">
        <v>607</v>
      </c>
      <c r="B259" s="1" t="s">
        <v>608</v>
      </c>
      <c r="C259" s="1" t="s">
        <v>609</v>
      </c>
      <c r="D259" s="1" t="s">
        <v>115</v>
      </c>
      <c r="E259" s="1" t="s">
        <v>49</v>
      </c>
      <c r="F259" s="1" t="s">
        <v>582</v>
      </c>
      <c r="G259" s="1" t="s">
        <v>67</v>
      </c>
      <c r="H259" s="1" t="s">
        <v>51</v>
      </c>
      <c r="I259" s="2">
        <v>40</v>
      </c>
      <c r="J259" s="2">
        <v>0.13</v>
      </c>
      <c r="K259" s="2">
        <f t="shared" ref="K259:K322" si="47">SUM(N259,P259,R259,T259,V259,X259,Z259,AB259,AE259,AG259,AI259)</f>
        <v>0.01</v>
      </c>
      <c r="L259" s="2">
        <f t="shared" ref="L259:L322" si="48">SUM(M259,AD259,AK259,AM259,AO259,AQ259,AR259)</f>
        <v>0.09</v>
      </c>
      <c r="M259" s="3">
        <v>0.09</v>
      </c>
      <c r="R259" s="7">
        <v>0.01</v>
      </c>
      <c r="S259" s="5">
        <v>11.69</v>
      </c>
      <c r="AL259" s="5" t="str">
        <f t="shared" si="44"/>
        <v/>
      </c>
      <c r="AN259" s="5" t="str">
        <f t="shared" si="45"/>
        <v/>
      </c>
      <c r="AP259" s="5" t="str">
        <f t="shared" si="46"/>
        <v/>
      </c>
      <c r="AS259" s="5">
        <f t="shared" ref="AS259:AS322" si="49">SUM(O259,Q259,S259,U259,W259,Y259,AA259,AC259,AF259,AH259,AJ259)</f>
        <v>11.69</v>
      </c>
      <c r="AT259" s="11">
        <f t="shared" ref="AT259:AT322" si="50">(AS259/$AS$384)*100</f>
        <v>5.4586561759261266E-4</v>
      </c>
      <c r="AU259" s="5">
        <f t="shared" ref="AU259:AU322" si="51">(AT259/100)*$AU$1</f>
        <v>0.54586561759261265</v>
      </c>
    </row>
    <row r="260" spans="1:47" x14ac:dyDescent="0.3">
      <c r="A260" s="1" t="s">
        <v>607</v>
      </c>
      <c r="B260" s="1" t="s">
        <v>608</v>
      </c>
      <c r="C260" s="1" t="s">
        <v>609</v>
      </c>
      <c r="D260" s="1" t="s">
        <v>115</v>
      </c>
      <c r="E260" s="1" t="s">
        <v>56</v>
      </c>
      <c r="F260" s="1" t="s">
        <v>590</v>
      </c>
      <c r="G260" s="1" t="s">
        <v>67</v>
      </c>
      <c r="H260" s="1" t="s">
        <v>51</v>
      </c>
      <c r="I260" s="2">
        <v>40</v>
      </c>
      <c r="J260" s="2">
        <v>37.950000000000003</v>
      </c>
      <c r="K260" s="2">
        <f t="shared" si="47"/>
        <v>1.98</v>
      </c>
      <c r="L260" s="2">
        <f t="shared" si="48"/>
        <v>0.25</v>
      </c>
      <c r="M260" s="3">
        <v>0.25</v>
      </c>
      <c r="R260" s="7">
        <v>1.06</v>
      </c>
      <c r="S260" s="5">
        <v>1239.1400000000001</v>
      </c>
      <c r="T260" s="8">
        <v>0.92</v>
      </c>
      <c r="U260" s="5">
        <v>322.64400000000001</v>
      </c>
      <c r="AL260" s="5" t="str">
        <f t="shared" si="44"/>
        <v/>
      </c>
      <c r="AN260" s="5" t="str">
        <f t="shared" si="45"/>
        <v/>
      </c>
      <c r="AP260" s="5" t="str">
        <f t="shared" si="46"/>
        <v/>
      </c>
      <c r="AS260" s="5">
        <f t="shared" si="49"/>
        <v>1561.7840000000001</v>
      </c>
      <c r="AT260" s="11">
        <f t="shared" si="50"/>
        <v>7.2927646510373048E-2</v>
      </c>
      <c r="AU260" s="5">
        <f t="shared" si="51"/>
        <v>72.927646510373037</v>
      </c>
    </row>
    <row r="261" spans="1:47" x14ac:dyDescent="0.3">
      <c r="A261" s="1" t="s">
        <v>610</v>
      </c>
      <c r="B261" s="1" t="s">
        <v>472</v>
      </c>
      <c r="C261" s="1" t="s">
        <v>473</v>
      </c>
      <c r="D261" s="1" t="s">
        <v>115</v>
      </c>
      <c r="E261" s="1" t="s">
        <v>164</v>
      </c>
      <c r="F261" s="1" t="s">
        <v>590</v>
      </c>
      <c r="G261" s="1" t="s">
        <v>67</v>
      </c>
      <c r="H261" s="1" t="s">
        <v>51</v>
      </c>
      <c r="I261" s="2">
        <v>20</v>
      </c>
      <c r="J261" s="2">
        <v>19.649999999999999</v>
      </c>
      <c r="K261" s="2">
        <f t="shared" si="47"/>
        <v>12.15</v>
      </c>
      <c r="L261" s="2">
        <f t="shared" si="48"/>
        <v>0</v>
      </c>
      <c r="P261" s="6">
        <v>3.43</v>
      </c>
      <c r="Q261" s="5">
        <v>5381.67</v>
      </c>
      <c r="R261" s="7">
        <v>8.49</v>
      </c>
      <c r="S261" s="5">
        <v>9924.81</v>
      </c>
      <c r="AB261" s="10">
        <v>0.23</v>
      </c>
      <c r="AC261" s="5">
        <v>28.807500000000001</v>
      </c>
      <c r="AL261" s="5" t="str">
        <f t="shared" si="44"/>
        <v/>
      </c>
      <c r="AN261" s="5" t="str">
        <f t="shared" si="45"/>
        <v/>
      </c>
      <c r="AP261" s="5" t="str">
        <f t="shared" si="46"/>
        <v/>
      </c>
      <c r="AS261" s="5">
        <f t="shared" si="49"/>
        <v>15335.2875</v>
      </c>
      <c r="AT261" s="11">
        <f t="shared" si="50"/>
        <v>0.7160826503120421</v>
      </c>
      <c r="AU261" s="5">
        <f t="shared" si="51"/>
        <v>716.08265031204212</v>
      </c>
    </row>
    <row r="262" spans="1:47" x14ac:dyDescent="0.3">
      <c r="A262" s="1" t="s">
        <v>611</v>
      </c>
      <c r="B262" s="1" t="s">
        <v>612</v>
      </c>
      <c r="C262" s="1" t="s">
        <v>613</v>
      </c>
      <c r="D262" s="1" t="s">
        <v>115</v>
      </c>
      <c r="E262" s="1" t="s">
        <v>65</v>
      </c>
      <c r="F262" s="1" t="s">
        <v>590</v>
      </c>
      <c r="G262" s="1" t="s">
        <v>67</v>
      </c>
      <c r="H262" s="1" t="s">
        <v>51</v>
      </c>
      <c r="I262" s="2">
        <v>40</v>
      </c>
      <c r="J262" s="2">
        <v>37.42</v>
      </c>
      <c r="K262" s="2">
        <f t="shared" si="47"/>
        <v>6.03</v>
      </c>
      <c r="L262" s="2">
        <f t="shared" si="48"/>
        <v>0</v>
      </c>
      <c r="R262" s="7">
        <v>6.03</v>
      </c>
      <c r="S262" s="5">
        <v>7049.0700000000006</v>
      </c>
      <c r="AL262" s="5" t="str">
        <f t="shared" si="44"/>
        <v/>
      </c>
      <c r="AN262" s="5" t="str">
        <f t="shared" si="45"/>
        <v/>
      </c>
      <c r="AP262" s="5" t="str">
        <f t="shared" si="46"/>
        <v/>
      </c>
      <c r="AS262" s="5">
        <f t="shared" si="49"/>
        <v>7049.0700000000006</v>
      </c>
      <c r="AT262" s="11">
        <f t="shared" si="50"/>
        <v>0.32915696740834549</v>
      </c>
      <c r="AU262" s="5">
        <f t="shared" si="51"/>
        <v>329.15696740834551</v>
      </c>
    </row>
    <row r="263" spans="1:47" x14ac:dyDescent="0.3">
      <c r="A263" s="1" t="s">
        <v>614</v>
      </c>
      <c r="B263" s="1" t="s">
        <v>615</v>
      </c>
      <c r="C263" s="1" t="s">
        <v>616</v>
      </c>
      <c r="D263" s="1" t="s">
        <v>88</v>
      </c>
      <c r="E263" s="1" t="s">
        <v>164</v>
      </c>
      <c r="F263" s="1" t="s">
        <v>590</v>
      </c>
      <c r="G263" s="1" t="s">
        <v>67</v>
      </c>
      <c r="H263" s="1" t="s">
        <v>51</v>
      </c>
      <c r="I263" s="2">
        <v>20</v>
      </c>
      <c r="J263" s="2">
        <v>19.399999999999999</v>
      </c>
      <c r="K263" s="2">
        <f t="shared" si="47"/>
        <v>18.07</v>
      </c>
      <c r="L263" s="2">
        <f t="shared" si="48"/>
        <v>0</v>
      </c>
      <c r="P263" s="6">
        <v>8.91</v>
      </c>
      <c r="Q263" s="5">
        <v>13979.79</v>
      </c>
      <c r="R263" s="7">
        <v>6.66</v>
      </c>
      <c r="S263" s="5">
        <v>7785.54</v>
      </c>
      <c r="Z263" s="9">
        <v>0.04</v>
      </c>
      <c r="AA263" s="5">
        <v>5.6112000000000002</v>
      </c>
      <c r="AB263" s="10">
        <v>2.46</v>
      </c>
      <c r="AC263" s="5">
        <v>308.11500000000001</v>
      </c>
      <c r="AL263" s="5" t="str">
        <f t="shared" si="44"/>
        <v/>
      </c>
      <c r="AN263" s="5" t="str">
        <f t="shared" si="45"/>
        <v/>
      </c>
      <c r="AP263" s="5" t="str">
        <f t="shared" si="46"/>
        <v/>
      </c>
      <c r="AS263" s="5">
        <f t="shared" si="49"/>
        <v>22079.056200000003</v>
      </c>
      <c r="AT263" s="11">
        <f t="shared" si="50"/>
        <v>1.0309835456351586</v>
      </c>
      <c r="AU263" s="5">
        <f t="shared" si="51"/>
        <v>1030.9835456351586</v>
      </c>
    </row>
    <row r="264" spans="1:47" x14ac:dyDescent="0.3">
      <c r="A264" s="1" t="s">
        <v>617</v>
      </c>
      <c r="B264" s="1" t="s">
        <v>618</v>
      </c>
      <c r="C264" s="1" t="s">
        <v>619</v>
      </c>
      <c r="D264" s="1" t="s">
        <v>115</v>
      </c>
      <c r="E264" s="1" t="s">
        <v>167</v>
      </c>
      <c r="F264" s="1" t="s">
        <v>590</v>
      </c>
      <c r="G264" s="1" t="s">
        <v>67</v>
      </c>
      <c r="H264" s="1" t="s">
        <v>51</v>
      </c>
      <c r="I264" s="2">
        <v>13.61</v>
      </c>
      <c r="J264" s="2">
        <v>12.7</v>
      </c>
      <c r="K264" s="2">
        <f t="shared" si="47"/>
        <v>1.5899999999999999</v>
      </c>
      <c r="L264" s="2">
        <f t="shared" si="48"/>
        <v>11.11</v>
      </c>
      <c r="M264" s="3">
        <v>11.11</v>
      </c>
      <c r="P264" s="6">
        <v>0.96</v>
      </c>
      <c r="Q264" s="5">
        <v>1506.24</v>
      </c>
      <c r="Z264" s="9">
        <v>0.63</v>
      </c>
      <c r="AA264" s="5">
        <v>88.376400000000004</v>
      </c>
      <c r="AL264" s="5" t="str">
        <f t="shared" si="44"/>
        <v/>
      </c>
      <c r="AN264" s="5" t="str">
        <f t="shared" si="45"/>
        <v/>
      </c>
      <c r="AP264" s="5" t="str">
        <f t="shared" si="46"/>
        <v/>
      </c>
      <c r="AS264" s="5">
        <f t="shared" si="49"/>
        <v>1594.6164000000001</v>
      </c>
      <c r="AT264" s="11">
        <f t="shared" si="50"/>
        <v>7.4460758426801429E-2</v>
      </c>
      <c r="AU264" s="5">
        <f t="shared" si="51"/>
        <v>74.460758426801434</v>
      </c>
    </row>
    <row r="265" spans="1:47" x14ac:dyDescent="0.3">
      <c r="A265" s="1" t="s">
        <v>620</v>
      </c>
      <c r="B265" s="1" t="s">
        <v>621</v>
      </c>
      <c r="C265" s="1" t="s">
        <v>622</v>
      </c>
      <c r="D265" s="1" t="s">
        <v>115</v>
      </c>
      <c r="E265" s="1" t="s">
        <v>58</v>
      </c>
      <c r="F265" s="1" t="s">
        <v>449</v>
      </c>
      <c r="G265" s="1" t="s">
        <v>67</v>
      </c>
      <c r="H265" s="1" t="s">
        <v>51</v>
      </c>
      <c r="I265" s="2">
        <v>26.39</v>
      </c>
      <c r="J265" s="2">
        <v>0.03</v>
      </c>
      <c r="K265" s="2">
        <f t="shared" si="47"/>
        <v>0</v>
      </c>
      <c r="L265" s="2">
        <f t="shared" si="48"/>
        <v>0.04</v>
      </c>
      <c r="M265" s="3">
        <v>0.04</v>
      </c>
      <c r="AL265" s="5" t="str">
        <f t="shared" si="44"/>
        <v/>
      </c>
      <c r="AN265" s="5" t="str">
        <f t="shared" si="45"/>
        <v/>
      </c>
      <c r="AP265" s="5" t="str">
        <f t="shared" si="46"/>
        <v/>
      </c>
      <c r="AS265" s="5">
        <f t="shared" si="49"/>
        <v>0</v>
      </c>
      <c r="AT265" s="11">
        <f t="shared" si="50"/>
        <v>0</v>
      </c>
      <c r="AU265" s="5">
        <f t="shared" si="51"/>
        <v>0</v>
      </c>
    </row>
    <row r="266" spans="1:47" x14ac:dyDescent="0.3">
      <c r="A266" s="1" t="s">
        <v>620</v>
      </c>
      <c r="B266" s="1" t="s">
        <v>621</v>
      </c>
      <c r="C266" s="1" t="s">
        <v>622</v>
      </c>
      <c r="D266" s="1" t="s">
        <v>115</v>
      </c>
      <c r="E266" s="1" t="s">
        <v>167</v>
      </c>
      <c r="F266" s="1" t="s">
        <v>590</v>
      </c>
      <c r="G266" s="1" t="s">
        <v>67</v>
      </c>
      <c r="H266" s="1" t="s">
        <v>51</v>
      </c>
      <c r="I266" s="2">
        <v>26.39</v>
      </c>
      <c r="J266" s="2">
        <v>25.12</v>
      </c>
      <c r="K266" s="2">
        <f t="shared" si="47"/>
        <v>20.6</v>
      </c>
      <c r="L266" s="2">
        <f t="shared" si="48"/>
        <v>4.5199999999999996</v>
      </c>
      <c r="M266" s="3">
        <v>4.5199999999999996</v>
      </c>
      <c r="P266" s="6">
        <v>9.7100000000000009</v>
      </c>
      <c r="Q266" s="5">
        <v>15234.99</v>
      </c>
      <c r="R266" s="7">
        <v>4.55</v>
      </c>
      <c r="S266" s="5">
        <v>5318.95</v>
      </c>
      <c r="Z266" s="9">
        <v>3.38</v>
      </c>
      <c r="AA266" s="5">
        <v>474.14640000000003</v>
      </c>
      <c r="AB266" s="10">
        <v>2.96</v>
      </c>
      <c r="AC266" s="5">
        <v>370.74</v>
      </c>
      <c r="AL266" s="5" t="str">
        <f t="shared" si="44"/>
        <v/>
      </c>
      <c r="AN266" s="5" t="str">
        <f t="shared" si="45"/>
        <v/>
      </c>
      <c r="AP266" s="5" t="str">
        <f t="shared" si="46"/>
        <v/>
      </c>
      <c r="AS266" s="5">
        <f t="shared" si="49"/>
        <v>21398.826400000002</v>
      </c>
      <c r="AT266" s="11">
        <f t="shared" si="50"/>
        <v>0.99922015300197653</v>
      </c>
      <c r="AU266" s="5">
        <f t="shared" si="51"/>
        <v>999.22015300197654</v>
      </c>
    </row>
    <row r="267" spans="1:47" x14ac:dyDescent="0.3">
      <c r="A267" s="1" t="s">
        <v>623</v>
      </c>
      <c r="B267" s="1" t="s">
        <v>624</v>
      </c>
      <c r="C267" s="1" t="s">
        <v>625</v>
      </c>
      <c r="D267" s="1" t="s">
        <v>115</v>
      </c>
      <c r="E267" s="1" t="s">
        <v>120</v>
      </c>
      <c r="F267" s="1" t="s">
        <v>590</v>
      </c>
      <c r="G267" s="1" t="s">
        <v>67</v>
      </c>
      <c r="H267" s="1" t="s">
        <v>51</v>
      </c>
      <c r="I267" s="2">
        <v>40</v>
      </c>
      <c r="J267" s="2">
        <v>38.840000000000003</v>
      </c>
      <c r="K267" s="2">
        <f t="shared" si="47"/>
        <v>1.1000000000000001</v>
      </c>
      <c r="L267" s="2">
        <f t="shared" si="48"/>
        <v>37.74</v>
      </c>
      <c r="M267" s="3">
        <v>37.25</v>
      </c>
      <c r="Z267" s="9">
        <v>1.1000000000000001</v>
      </c>
      <c r="AA267" s="5">
        <v>154.30799999999999</v>
      </c>
      <c r="AL267" s="5" t="str">
        <f t="shared" si="44"/>
        <v/>
      </c>
      <c r="AN267" s="5" t="str">
        <f t="shared" si="45"/>
        <v/>
      </c>
      <c r="AO267" s="2">
        <v>0.2</v>
      </c>
      <c r="AP267" s="5">
        <f t="shared" si="46"/>
        <v>0.2</v>
      </c>
      <c r="AQ267" s="2">
        <v>0.28999999999999998</v>
      </c>
      <c r="AS267" s="5">
        <f t="shared" si="49"/>
        <v>154.30799999999999</v>
      </c>
      <c r="AT267" s="11">
        <f t="shared" si="50"/>
        <v>7.2054261522224864E-3</v>
      </c>
      <c r="AU267" s="5">
        <f t="shared" si="51"/>
        <v>7.2054261522224872</v>
      </c>
    </row>
    <row r="268" spans="1:47" x14ac:dyDescent="0.3">
      <c r="A268" s="1" t="s">
        <v>626</v>
      </c>
      <c r="B268" s="1" t="s">
        <v>627</v>
      </c>
      <c r="C268" s="1" t="s">
        <v>628</v>
      </c>
      <c r="D268" s="1" t="s">
        <v>115</v>
      </c>
      <c r="E268" s="1" t="s">
        <v>132</v>
      </c>
      <c r="F268" s="1" t="s">
        <v>590</v>
      </c>
      <c r="G268" s="1" t="s">
        <v>67</v>
      </c>
      <c r="H268" s="1" t="s">
        <v>51</v>
      </c>
      <c r="I268" s="2">
        <v>40</v>
      </c>
      <c r="J268" s="2">
        <v>38.549999999999997</v>
      </c>
      <c r="K268" s="2">
        <f t="shared" si="47"/>
        <v>0.37</v>
      </c>
      <c r="L268" s="2">
        <f t="shared" si="48"/>
        <v>38.179999999999993</v>
      </c>
      <c r="M268" s="3">
        <v>37.159999999999997</v>
      </c>
      <c r="Z268" s="9">
        <v>0.37</v>
      </c>
      <c r="AA268" s="5">
        <v>51.903599999999997</v>
      </c>
      <c r="AL268" s="5" t="str">
        <f t="shared" si="44"/>
        <v/>
      </c>
      <c r="AN268" s="5" t="str">
        <f t="shared" si="45"/>
        <v/>
      </c>
      <c r="AO268" s="2">
        <v>0.41</v>
      </c>
      <c r="AP268" s="5">
        <f t="shared" si="46"/>
        <v>0.41</v>
      </c>
      <c r="AQ268" s="2">
        <v>0.61</v>
      </c>
      <c r="AS268" s="5">
        <f t="shared" si="49"/>
        <v>51.903599999999997</v>
      </c>
      <c r="AT268" s="11">
        <f t="shared" si="50"/>
        <v>2.4236433421111997E-3</v>
      </c>
      <c r="AU268" s="5">
        <f t="shared" si="51"/>
        <v>2.4236433421111996</v>
      </c>
    </row>
    <row r="269" spans="1:47" x14ac:dyDescent="0.3">
      <c r="A269" s="1" t="s">
        <v>629</v>
      </c>
      <c r="B269" s="1" t="s">
        <v>630</v>
      </c>
      <c r="C269" s="1" t="s">
        <v>631</v>
      </c>
      <c r="D269" s="1" t="s">
        <v>115</v>
      </c>
      <c r="E269" s="1" t="s">
        <v>127</v>
      </c>
      <c r="F269" s="1" t="s">
        <v>590</v>
      </c>
      <c r="G269" s="1" t="s">
        <v>67</v>
      </c>
      <c r="H269" s="1" t="s">
        <v>51</v>
      </c>
      <c r="I269" s="2">
        <v>20</v>
      </c>
      <c r="J269" s="2">
        <v>19.48</v>
      </c>
      <c r="K269" s="2">
        <f t="shared" si="47"/>
        <v>19.47</v>
      </c>
      <c r="L269" s="2">
        <f t="shared" si="48"/>
        <v>0</v>
      </c>
      <c r="P269" s="6">
        <v>0.37</v>
      </c>
      <c r="Q269" s="5">
        <v>580.53</v>
      </c>
      <c r="R269" s="7">
        <v>13.27</v>
      </c>
      <c r="S269" s="5">
        <v>15512.63</v>
      </c>
      <c r="Z269" s="9">
        <v>1.67</v>
      </c>
      <c r="AA269" s="5">
        <v>234.26759999999999</v>
      </c>
      <c r="AB269" s="10">
        <v>4.16</v>
      </c>
      <c r="AC269" s="5">
        <v>521.04</v>
      </c>
      <c r="AL269" s="5" t="str">
        <f t="shared" si="44"/>
        <v/>
      </c>
      <c r="AN269" s="5" t="str">
        <f t="shared" si="45"/>
        <v/>
      </c>
      <c r="AP269" s="5" t="str">
        <f t="shared" si="46"/>
        <v/>
      </c>
      <c r="AS269" s="5">
        <f t="shared" si="49"/>
        <v>16848.4676</v>
      </c>
      <c r="AT269" s="11">
        <f t="shared" si="50"/>
        <v>0.78674073327314997</v>
      </c>
      <c r="AU269" s="5">
        <f t="shared" si="51"/>
        <v>786.74073327315</v>
      </c>
    </row>
    <row r="270" spans="1:47" x14ac:dyDescent="0.3">
      <c r="A270" s="1" t="s">
        <v>632</v>
      </c>
      <c r="B270" s="1" t="s">
        <v>633</v>
      </c>
      <c r="C270" s="1" t="s">
        <v>634</v>
      </c>
      <c r="D270" s="1" t="s">
        <v>115</v>
      </c>
      <c r="E270" s="1" t="s">
        <v>163</v>
      </c>
      <c r="F270" s="1" t="s">
        <v>590</v>
      </c>
      <c r="G270" s="1" t="s">
        <v>67</v>
      </c>
      <c r="H270" s="1" t="s">
        <v>51</v>
      </c>
      <c r="I270" s="2">
        <v>20</v>
      </c>
      <c r="J270" s="2">
        <v>20.149999999999999</v>
      </c>
      <c r="K270" s="2">
        <f t="shared" si="47"/>
        <v>12.58</v>
      </c>
      <c r="L270" s="2">
        <f t="shared" si="48"/>
        <v>0.35</v>
      </c>
      <c r="M270" s="3">
        <v>0.35</v>
      </c>
      <c r="R270" s="7">
        <v>8.75</v>
      </c>
      <c r="S270" s="5">
        <v>10228.75</v>
      </c>
      <c r="Z270" s="9">
        <v>2.5299999999999998</v>
      </c>
      <c r="AA270" s="5">
        <v>354.90839999999997</v>
      </c>
      <c r="AB270" s="10">
        <v>1.3</v>
      </c>
      <c r="AC270" s="5">
        <v>162.82499999999999</v>
      </c>
      <c r="AL270" s="5" t="str">
        <f t="shared" si="44"/>
        <v/>
      </c>
      <c r="AN270" s="5" t="str">
        <f t="shared" si="45"/>
        <v/>
      </c>
      <c r="AP270" s="5" t="str">
        <f t="shared" si="46"/>
        <v/>
      </c>
      <c r="AS270" s="5">
        <f t="shared" si="49"/>
        <v>10746.483400000001</v>
      </c>
      <c r="AT270" s="11">
        <f t="shared" si="50"/>
        <v>0.50180802378868783</v>
      </c>
      <c r="AU270" s="5">
        <f t="shared" si="51"/>
        <v>501.80802378868782</v>
      </c>
    </row>
    <row r="271" spans="1:47" x14ac:dyDescent="0.3">
      <c r="A271" s="1" t="s">
        <v>635</v>
      </c>
      <c r="B271" s="1" t="s">
        <v>636</v>
      </c>
      <c r="C271" s="1" t="s">
        <v>637</v>
      </c>
      <c r="D271" s="1" t="s">
        <v>115</v>
      </c>
      <c r="E271" s="1" t="s">
        <v>127</v>
      </c>
      <c r="F271" s="1" t="s">
        <v>590</v>
      </c>
      <c r="G271" s="1" t="s">
        <v>67</v>
      </c>
      <c r="H271" s="1" t="s">
        <v>51</v>
      </c>
      <c r="I271" s="2">
        <v>4.09</v>
      </c>
      <c r="J271" s="2">
        <v>4.05</v>
      </c>
      <c r="K271" s="2">
        <f t="shared" si="47"/>
        <v>4.0500000000000007</v>
      </c>
      <c r="L271" s="2">
        <f t="shared" si="48"/>
        <v>0</v>
      </c>
      <c r="Z271" s="9">
        <v>0.56000000000000005</v>
      </c>
      <c r="AA271" s="5">
        <v>78.55680000000001</v>
      </c>
      <c r="AB271" s="10">
        <v>3.49</v>
      </c>
      <c r="AC271" s="5">
        <v>437.1225</v>
      </c>
      <c r="AL271" s="5" t="str">
        <f t="shared" si="44"/>
        <v/>
      </c>
      <c r="AN271" s="5" t="str">
        <f t="shared" si="45"/>
        <v/>
      </c>
      <c r="AP271" s="5" t="str">
        <f t="shared" si="46"/>
        <v/>
      </c>
      <c r="AS271" s="5">
        <f t="shared" si="49"/>
        <v>515.67930000000001</v>
      </c>
      <c r="AT271" s="11">
        <f t="shared" si="50"/>
        <v>2.407969200806041E-2</v>
      </c>
      <c r="AU271" s="5">
        <f t="shared" si="51"/>
        <v>24.079692008060409</v>
      </c>
    </row>
    <row r="272" spans="1:47" x14ac:dyDescent="0.3">
      <c r="A272" s="1" t="s">
        <v>638</v>
      </c>
      <c r="B272" s="1" t="s">
        <v>518</v>
      </c>
      <c r="C272" s="1" t="s">
        <v>519</v>
      </c>
      <c r="D272" s="1" t="s">
        <v>115</v>
      </c>
      <c r="E272" s="1" t="s">
        <v>127</v>
      </c>
      <c r="F272" s="1" t="s">
        <v>590</v>
      </c>
      <c r="G272" s="1" t="s">
        <v>67</v>
      </c>
      <c r="H272" s="1" t="s">
        <v>51</v>
      </c>
      <c r="I272" s="2">
        <v>35.909999999999997</v>
      </c>
      <c r="J272" s="2">
        <v>15.2</v>
      </c>
      <c r="K272" s="2">
        <f t="shared" si="47"/>
        <v>14.86</v>
      </c>
      <c r="L272" s="2">
        <f t="shared" si="48"/>
        <v>0.35</v>
      </c>
      <c r="M272" s="3">
        <v>0.35</v>
      </c>
      <c r="P272" s="6">
        <v>0.63</v>
      </c>
      <c r="Q272" s="5">
        <v>988.47</v>
      </c>
      <c r="R272" s="7">
        <v>8.2799999999999994</v>
      </c>
      <c r="S272" s="5">
        <v>9679.32</v>
      </c>
      <c r="Z272" s="9">
        <v>0.26</v>
      </c>
      <c r="AA272" s="5">
        <v>36.472799999999999</v>
      </c>
      <c r="AB272" s="10">
        <v>5.69</v>
      </c>
      <c r="AC272" s="5">
        <v>712.67250000000001</v>
      </c>
      <c r="AL272" s="5" t="str">
        <f t="shared" si="44"/>
        <v/>
      </c>
      <c r="AN272" s="5" t="str">
        <f t="shared" si="45"/>
        <v/>
      </c>
      <c r="AP272" s="5" t="str">
        <f t="shared" si="46"/>
        <v/>
      </c>
      <c r="AS272" s="5">
        <f t="shared" si="49"/>
        <v>11416.935299999999</v>
      </c>
      <c r="AT272" s="11">
        <f t="shared" si="50"/>
        <v>0.5331148364884003</v>
      </c>
      <c r="AU272" s="5">
        <f t="shared" si="51"/>
        <v>533.11483648840033</v>
      </c>
    </row>
    <row r="273" spans="1:47" x14ac:dyDescent="0.3">
      <c r="A273" s="1" t="s">
        <v>638</v>
      </c>
      <c r="B273" s="1" t="s">
        <v>518</v>
      </c>
      <c r="C273" s="1" t="s">
        <v>519</v>
      </c>
      <c r="D273" s="1" t="s">
        <v>115</v>
      </c>
      <c r="E273" s="1" t="s">
        <v>163</v>
      </c>
      <c r="F273" s="1" t="s">
        <v>590</v>
      </c>
      <c r="G273" s="1" t="s">
        <v>67</v>
      </c>
      <c r="H273" s="1" t="s">
        <v>51</v>
      </c>
      <c r="I273" s="2">
        <v>35.909999999999997</v>
      </c>
      <c r="J273" s="2">
        <v>19.88</v>
      </c>
      <c r="K273" s="2">
        <f t="shared" si="47"/>
        <v>9.4700000000000006</v>
      </c>
      <c r="L273" s="2">
        <f t="shared" si="48"/>
        <v>1.53</v>
      </c>
      <c r="M273" s="3">
        <v>1.53</v>
      </c>
      <c r="R273" s="7">
        <v>8.5500000000000007</v>
      </c>
      <c r="S273" s="5">
        <v>9994.9500000000007</v>
      </c>
      <c r="AB273" s="10">
        <v>0.92</v>
      </c>
      <c r="AC273" s="5">
        <v>115.23</v>
      </c>
      <c r="AL273" s="5" t="str">
        <f t="shared" si="44"/>
        <v/>
      </c>
      <c r="AN273" s="5" t="str">
        <f t="shared" si="45"/>
        <v/>
      </c>
      <c r="AP273" s="5" t="str">
        <f t="shared" si="46"/>
        <v/>
      </c>
      <c r="AS273" s="5">
        <f t="shared" si="49"/>
        <v>10110.18</v>
      </c>
      <c r="AT273" s="11">
        <f t="shared" si="50"/>
        <v>0.4720957784150967</v>
      </c>
      <c r="AU273" s="5">
        <f t="shared" si="51"/>
        <v>472.09577841509667</v>
      </c>
    </row>
    <row r="274" spans="1:47" x14ac:dyDescent="0.3">
      <c r="A274" s="1" t="s">
        <v>639</v>
      </c>
      <c r="B274" s="1" t="s">
        <v>640</v>
      </c>
      <c r="C274" s="1" t="s">
        <v>641</v>
      </c>
      <c r="D274" s="1" t="s">
        <v>115</v>
      </c>
      <c r="E274" s="1" t="s">
        <v>79</v>
      </c>
      <c r="F274" s="1" t="s">
        <v>590</v>
      </c>
      <c r="G274" s="1" t="s">
        <v>67</v>
      </c>
      <c r="H274" s="1" t="s">
        <v>51</v>
      </c>
      <c r="I274" s="2">
        <v>40</v>
      </c>
      <c r="J274" s="2">
        <v>39.659999999999997</v>
      </c>
      <c r="K274" s="2">
        <f t="shared" si="47"/>
        <v>3.85</v>
      </c>
      <c r="L274" s="2">
        <f t="shared" si="48"/>
        <v>0</v>
      </c>
      <c r="R274" s="7">
        <v>3.79</v>
      </c>
      <c r="S274" s="5">
        <v>4430.51</v>
      </c>
      <c r="AB274" s="10">
        <v>0.06</v>
      </c>
      <c r="AC274" s="5">
        <v>7.5149999999999997</v>
      </c>
      <c r="AL274" s="5" t="str">
        <f t="shared" ref="AL274:AL305" si="52">IF(AK274&gt;0,AK274*$AL$1,"")</f>
        <v/>
      </c>
      <c r="AN274" s="5" t="str">
        <f t="shared" ref="AN274:AN305" si="53">IF(AM274&gt;0,AM274*$AN$1,"")</f>
        <v/>
      </c>
      <c r="AP274" s="5" t="str">
        <f t="shared" ref="AP274:AP305" si="54">IF(AO274&gt;0,AO274*$AP$1,"")</f>
        <v/>
      </c>
      <c r="AS274" s="5">
        <f t="shared" si="49"/>
        <v>4438.0250000000005</v>
      </c>
      <c r="AT274" s="11">
        <f t="shared" si="50"/>
        <v>0.20723398267890975</v>
      </c>
      <c r="AU274" s="5">
        <f t="shared" si="51"/>
        <v>207.23398267890977</v>
      </c>
    </row>
    <row r="275" spans="1:47" x14ac:dyDescent="0.3">
      <c r="A275" s="1" t="s">
        <v>642</v>
      </c>
      <c r="B275" s="1" t="s">
        <v>643</v>
      </c>
      <c r="C275" s="1" t="s">
        <v>644</v>
      </c>
      <c r="D275" s="1" t="s">
        <v>115</v>
      </c>
      <c r="E275" s="1" t="s">
        <v>75</v>
      </c>
      <c r="F275" s="1" t="s">
        <v>590</v>
      </c>
      <c r="G275" s="1" t="s">
        <v>67</v>
      </c>
      <c r="H275" s="1" t="s">
        <v>51</v>
      </c>
      <c r="I275" s="2">
        <v>10</v>
      </c>
      <c r="J275" s="2">
        <v>9.7799999999999994</v>
      </c>
      <c r="K275" s="2">
        <f t="shared" si="47"/>
        <v>3.6100000000000003</v>
      </c>
      <c r="L275" s="2">
        <f t="shared" si="48"/>
        <v>0</v>
      </c>
      <c r="R275" s="7">
        <v>0.38</v>
      </c>
      <c r="S275" s="5">
        <v>444.22</v>
      </c>
      <c r="Z275" s="9">
        <v>0.13</v>
      </c>
      <c r="AA275" s="5">
        <v>18.2364</v>
      </c>
      <c r="AB275" s="10">
        <v>3.1</v>
      </c>
      <c r="AC275" s="5">
        <v>388.27499999999998</v>
      </c>
      <c r="AL275" s="5" t="str">
        <f t="shared" si="52"/>
        <v/>
      </c>
      <c r="AN275" s="5" t="str">
        <f t="shared" si="53"/>
        <v/>
      </c>
      <c r="AP275" s="5" t="str">
        <f t="shared" si="54"/>
        <v/>
      </c>
      <c r="AS275" s="5">
        <f t="shared" si="49"/>
        <v>850.73140000000001</v>
      </c>
      <c r="AT275" s="11">
        <f t="shared" si="50"/>
        <v>3.9724980416289815E-2</v>
      </c>
      <c r="AU275" s="5">
        <f t="shared" si="51"/>
        <v>39.72498041628981</v>
      </c>
    </row>
    <row r="276" spans="1:47" x14ac:dyDescent="0.3">
      <c r="A276" s="1" t="s">
        <v>645</v>
      </c>
      <c r="B276" s="1" t="s">
        <v>646</v>
      </c>
      <c r="C276" s="1" t="s">
        <v>647</v>
      </c>
      <c r="D276" s="1" t="s">
        <v>88</v>
      </c>
      <c r="E276" s="1" t="s">
        <v>89</v>
      </c>
      <c r="F276" s="1" t="s">
        <v>590</v>
      </c>
      <c r="G276" s="1" t="s">
        <v>67</v>
      </c>
      <c r="H276" s="1" t="s">
        <v>51</v>
      </c>
      <c r="I276" s="2">
        <v>5</v>
      </c>
      <c r="J276" s="2">
        <v>5</v>
      </c>
      <c r="K276" s="2">
        <f t="shared" si="47"/>
        <v>0.48</v>
      </c>
      <c r="L276" s="2">
        <f t="shared" si="48"/>
        <v>4.24</v>
      </c>
      <c r="M276" s="3">
        <v>4.24</v>
      </c>
      <c r="Z276" s="9">
        <v>0.48</v>
      </c>
      <c r="AA276" s="5">
        <v>67.334400000000002</v>
      </c>
      <c r="AL276" s="5" t="str">
        <f t="shared" si="52"/>
        <v/>
      </c>
      <c r="AN276" s="5" t="str">
        <f t="shared" si="53"/>
        <v/>
      </c>
      <c r="AP276" s="5" t="str">
        <f t="shared" si="54"/>
        <v/>
      </c>
      <c r="AS276" s="5">
        <f t="shared" si="49"/>
        <v>67.334400000000002</v>
      </c>
      <c r="AT276" s="11">
        <f t="shared" si="50"/>
        <v>3.1441859573334485E-3</v>
      </c>
      <c r="AU276" s="5">
        <f t="shared" si="51"/>
        <v>3.1441859573334487</v>
      </c>
    </row>
    <row r="277" spans="1:47" x14ac:dyDescent="0.3">
      <c r="A277" s="1" t="s">
        <v>648</v>
      </c>
      <c r="B277" s="1" t="s">
        <v>649</v>
      </c>
      <c r="C277" s="1" t="s">
        <v>650</v>
      </c>
      <c r="D277" s="1" t="s">
        <v>115</v>
      </c>
      <c r="E277" s="1" t="s">
        <v>89</v>
      </c>
      <c r="F277" s="1" t="s">
        <v>590</v>
      </c>
      <c r="G277" s="1" t="s">
        <v>67</v>
      </c>
      <c r="H277" s="1" t="s">
        <v>51</v>
      </c>
      <c r="I277" s="2">
        <v>35</v>
      </c>
      <c r="J277" s="2">
        <v>34.42</v>
      </c>
      <c r="K277" s="2">
        <f t="shared" si="47"/>
        <v>7.2399999999999993</v>
      </c>
      <c r="L277" s="2">
        <f t="shared" si="48"/>
        <v>8.9</v>
      </c>
      <c r="M277" s="3">
        <v>8.9</v>
      </c>
      <c r="R277" s="7">
        <v>4.67</v>
      </c>
      <c r="S277" s="5">
        <v>5459.23</v>
      </c>
      <c r="T277" s="8">
        <v>0.02</v>
      </c>
      <c r="U277" s="5">
        <v>7.0140000000000002</v>
      </c>
      <c r="Z277" s="9">
        <v>2.5499999999999998</v>
      </c>
      <c r="AA277" s="5">
        <v>357.714</v>
      </c>
      <c r="AL277" s="5" t="str">
        <f t="shared" si="52"/>
        <v/>
      </c>
      <c r="AN277" s="5" t="str">
        <f t="shared" si="53"/>
        <v/>
      </c>
      <c r="AP277" s="5" t="str">
        <f t="shared" si="54"/>
        <v/>
      </c>
      <c r="AS277" s="5">
        <f t="shared" si="49"/>
        <v>5823.9579999999996</v>
      </c>
      <c r="AT277" s="11">
        <f t="shared" si="50"/>
        <v>0.27195025068463957</v>
      </c>
      <c r="AU277" s="5">
        <f t="shared" si="51"/>
        <v>271.95025068463957</v>
      </c>
    </row>
    <row r="278" spans="1:47" x14ac:dyDescent="0.3">
      <c r="A278" s="1" t="s">
        <v>651</v>
      </c>
      <c r="B278" s="1" t="s">
        <v>608</v>
      </c>
      <c r="C278" s="1" t="s">
        <v>609</v>
      </c>
      <c r="D278" s="1" t="s">
        <v>115</v>
      </c>
      <c r="E278" s="1" t="s">
        <v>132</v>
      </c>
      <c r="F278" s="1" t="s">
        <v>652</v>
      </c>
      <c r="G278" s="1" t="s">
        <v>67</v>
      </c>
      <c r="H278" s="1" t="s">
        <v>51</v>
      </c>
      <c r="I278" s="2">
        <v>184.9</v>
      </c>
      <c r="J278" s="2">
        <v>38.340000000000003</v>
      </c>
      <c r="K278" s="2">
        <f t="shared" si="47"/>
        <v>0.97000000000000008</v>
      </c>
      <c r="L278" s="2">
        <f t="shared" si="48"/>
        <v>0</v>
      </c>
      <c r="R278" s="7">
        <v>0.68</v>
      </c>
      <c r="S278" s="5">
        <v>794.92000000000007</v>
      </c>
      <c r="T278" s="8">
        <v>0.12</v>
      </c>
      <c r="U278" s="5">
        <v>42.084000000000003</v>
      </c>
      <c r="AB278" s="10">
        <v>0.17</v>
      </c>
      <c r="AC278" s="5">
        <v>21.2925</v>
      </c>
      <c r="AL278" s="5" t="str">
        <f t="shared" si="52"/>
        <v/>
      </c>
      <c r="AN278" s="5" t="str">
        <f t="shared" si="53"/>
        <v/>
      </c>
      <c r="AP278" s="5" t="str">
        <f t="shared" si="54"/>
        <v/>
      </c>
      <c r="AS278" s="5">
        <f t="shared" si="49"/>
        <v>858.29650000000015</v>
      </c>
      <c r="AT278" s="11">
        <f t="shared" si="50"/>
        <v>4.0078233451674758E-2</v>
      </c>
      <c r="AU278" s="5">
        <f t="shared" si="51"/>
        <v>40.078233451674755</v>
      </c>
    </row>
    <row r="279" spans="1:47" x14ac:dyDescent="0.3">
      <c r="A279" s="1" t="s">
        <v>651</v>
      </c>
      <c r="B279" s="1" t="s">
        <v>608</v>
      </c>
      <c r="C279" s="1" t="s">
        <v>609</v>
      </c>
      <c r="D279" s="1" t="s">
        <v>115</v>
      </c>
      <c r="E279" s="1" t="s">
        <v>120</v>
      </c>
      <c r="F279" s="1" t="s">
        <v>652</v>
      </c>
      <c r="G279" s="1" t="s">
        <v>67</v>
      </c>
      <c r="H279" s="1" t="s">
        <v>51</v>
      </c>
      <c r="I279" s="2">
        <v>184.9</v>
      </c>
      <c r="J279" s="2">
        <v>40.200000000000003</v>
      </c>
      <c r="K279" s="2">
        <f t="shared" si="47"/>
        <v>0.1</v>
      </c>
      <c r="L279" s="2">
        <f t="shared" si="48"/>
        <v>0</v>
      </c>
      <c r="AB279" s="10">
        <v>0.1</v>
      </c>
      <c r="AC279" s="5">
        <v>12.525</v>
      </c>
      <c r="AL279" s="5" t="str">
        <f t="shared" si="52"/>
        <v/>
      </c>
      <c r="AN279" s="5" t="str">
        <f t="shared" si="53"/>
        <v/>
      </c>
      <c r="AP279" s="5" t="str">
        <f t="shared" si="54"/>
        <v/>
      </c>
      <c r="AS279" s="5">
        <f t="shared" si="49"/>
        <v>12.525</v>
      </c>
      <c r="AT279" s="11">
        <f t="shared" si="50"/>
        <v>5.8485601884922787E-4</v>
      </c>
      <c r="AU279" s="5">
        <f t="shared" si="51"/>
        <v>0.58485601884922789</v>
      </c>
    </row>
    <row r="280" spans="1:47" x14ac:dyDescent="0.3">
      <c r="A280" s="1" t="s">
        <v>654</v>
      </c>
      <c r="B280" s="1" t="s">
        <v>655</v>
      </c>
      <c r="C280" s="1" t="s">
        <v>656</v>
      </c>
      <c r="D280" s="1" t="s">
        <v>115</v>
      </c>
      <c r="E280" s="1" t="s">
        <v>65</v>
      </c>
      <c r="F280" s="1" t="s">
        <v>653</v>
      </c>
      <c r="G280" s="1" t="s">
        <v>67</v>
      </c>
      <c r="H280" s="1" t="s">
        <v>51</v>
      </c>
      <c r="I280" s="2">
        <v>17.760000000000002</v>
      </c>
      <c r="J280" s="2">
        <v>16.87</v>
      </c>
      <c r="K280" s="2">
        <f t="shared" si="47"/>
        <v>1.33</v>
      </c>
      <c r="L280" s="2">
        <f t="shared" si="48"/>
        <v>15.53</v>
      </c>
      <c r="M280" s="3">
        <v>15.53</v>
      </c>
      <c r="Z280" s="9">
        <v>1.33</v>
      </c>
      <c r="AA280" s="5">
        <v>186.57239999999999</v>
      </c>
      <c r="AL280" s="5" t="str">
        <f t="shared" si="52"/>
        <v/>
      </c>
      <c r="AN280" s="5" t="str">
        <f t="shared" si="53"/>
        <v/>
      </c>
      <c r="AP280" s="5" t="str">
        <f t="shared" si="54"/>
        <v/>
      </c>
      <c r="AS280" s="5">
        <f t="shared" si="49"/>
        <v>186.57239999999999</v>
      </c>
      <c r="AT280" s="11">
        <f t="shared" si="50"/>
        <v>8.7120152567780971E-3</v>
      </c>
      <c r="AU280" s="5">
        <f t="shared" si="51"/>
        <v>8.7120152567780966</v>
      </c>
    </row>
    <row r="281" spans="1:47" x14ac:dyDescent="0.3">
      <c r="A281" s="1" t="s">
        <v>654</v>
      </c>
      <c r="B281" s="1" t="s">
        <v>655</v>
      </c>
      <c r="C281" s="1" t="s">
        <v>656</v>
      </c>
      <c r="D281" s="1" t="s">
        <v>115</v>
      </c>
      <c r="E281" s="1" t="s">
        <v>188</v>
      </c>
      <c r="F281" s="1" t="s">
        <v>653</v>
      </c>
      <c r="G281" s="1" t="s">
        <v>67</v>
      </c>
      <c r="H281" s="1" t="s">
        <v>51</v>
      </c>
      <c r="I281" s="2">
        <v>17.760000000000002</v>
      </c>
      <c r="J281" s="2">
        <v>0.04</v>
      </c>
      <c r="K281" s="2">
        <f t="shared" si="47"/>
        <v>0.04</v>
      </c>
      <c r="L281" s="2">
        <f t="shared" si="48"/>
        <v>0</v>
      </c>
      <c r="Z281" s="9">
        <v>0.04</v>
      </c>
      <c r="AA281" s="5">
        <v>5.6112000000000002</v>
      </c>
      <c r="AL281" s="5" t="str">
        <f t="shared" si="52"/>
        <v/>
      </c>
      <c r="AN281" s="5" t="str">
        <f t="shared" si="53"/>
        <v/>
      </c>
      <c r="AP281" s="5" t="str">
        <f t="shared" si="54"/>
        <v/>
      </c>
      <c r="AS281" s="5">
        <f t="shared" si="49"/>
        <v>5.6112000000000002</v>
      </c>
      <c r="AT281" s="11">
        <f t="shared" si="50"/>
        <v>2.6201549644445406E-4</v>
      </c>
      <c r="AU281" s="5">
        <f t="shared" si="51"/>
        <v>0.26201549644445404</v>
      </c>
    </row>
    <row r="282" spans="1:47" x14ac:dyDescent="0.3">
      <c r="A282" s="1" t="s">
        <v>657</v>
      </c>
      <c r="B282" s="1" t="s">
        <v>658</v>
      </c>
      <c r="C282" s="1" t="s">
        <v>659</v>
      </c>
      <c r="D282" s="1" t="s">
        <v>115</v>
      </c>
      <c r="E282" s="1" t="s">
        <v>65</v>
      </c>
      <c r="F282" s="1" t="s">
        <v>653</v>
      </c>
      <c r="G282" s="1" t="s">
        <v>67</v>
      </c>
      <c r="H282" s="1" t="s">
        <v>51</v>
      </c>
      <c r="I282" s="2">
        <v>0.69</v>
      </c>
      <c r="J282" s="2">
        <v>0.88</v>
      </c>
      <c r="K282" s="2">
        <f t="shared" si="47"/>
        <v>0.69</v>
      </c>
      <c r="L282" s="2">
        <f t="shared" si="48"/>
        <v>0</v>
      </c>
      <c r="Z282" s="9">
        <v>0.69</v>
      </c>
      <c r="AA282" s="5">
        <v>96.8</v>
      </c>
      <c r="AL282" s="5" t="str">
        <f t="shared" si="52"/>
        <v/>
      </c>
      <c r="AN282" s="5" t="str">
        <f t="shared" si="53"/>
        <v/>
      </c>
      <c r="AP282" s="5" t="str">
        <f t="shared" si="54"/>
        <v/>
      </c>
      <c r="AS282" s="5">
        <f t="shared" si="49"/>
        <v>96.8</v>
      </c>
      <c r="AT282" s="11">
        <f t="shared" si="50"/>
        <v>4.5200848402878442E-3</v>
      </c>
      <c r="AU282" s="5">
        <f t="shared" si="51"/>
        <v>4.5200848402878444</v>
      </c>
    </row>
    <row r="283" spans="1:47" x14ac:dyDescent="0.3">
      <c r="A283" s="1" t="s">
        <v>660</v>
      </c>
      <c r="B283" s="1" t="s">
        <v>661</v>
      </c>
      <c r="C283" s="1" t="s">
        <v>656</v>
      </c>
      <c r="D283" s="1" t="s">
        <v>115</v>
      </c>
      <c r="E283" s="1" t="s">
        <v>65</v>
      </c>
      <c r="F283" s="1" t="s">
        <v>653</v>
      </c>
      <c r="G283" s="1" t="s">
        <v>67</v>
      </c>
      <c r="H283" s="1" t="s">
        <v>51</v>
      </c>
      <c r="I283" s="2">
        <v>5.05</v>
      </c>
      <c r="J283" s="2">
        <v>5.25</v>
      </c>
      <c r="K283" s="2">
        <f t="shared" si="47"/>
        <v>0.47</v>
      </c>
      <c r="L283" s="2">
        <f t="shared" si="48"/>
        <v>4.58</v>
      </c>
      <c r="M283" s="3">
        <v>4.58</v>
      </c>
      <c r="Z283" s="9">
        <v>0.47</v>
      </c>
      <c r="AA283" s="5">
        <v>65.930000000000007</v>
      </c>
      <c r="AL283" s="5" t="str">
        <f t="shared" si="52"/>
        <v/>
      </c>
      <c r="AN283" s="5" t="str">
        <f t="shared" si="53"/>
        <v/>
      </c>
      <c r="AP283" s="5" t="str">
        <f t="shared" si="54"/>
        <v/>
      </c>
      <c r="AS283" s="5">
        <f t="shared" si="49"/>
        <v>65.930000000000007</v>
      </c>
      <c r="AT283" s="11">
        <f t="shared" si="50"/>
        <v>3.078607371076215E-3</v>
      </c>
      <c r="AU283" s="5">
        <f t="shared" si="51"/>
        <v>3.078607371076215</v>
      </c>
    </row>
    <row r="284" spans="1:47" x14ac:dyDescent="0.3">
      <c r="A284" s="1" t="s">
        <v>662</v>
      </c>
      <c r="B284" s="1" t="s">
        <v>663</v>
      </c>
      <c r="C284" s="1" t="s">
        <v>664</v>
      </c>
      <c r="D284" s="1" t="s">
        <v>115</v>
      </c>
      <c r="E284" s="1" t="s">
        <v>65</v>
      </c>
      <c r="F284" s="1" t="s">
        <v>653</v>
      </c>
      <c r="G284" s="1" t="s">
        <v>67</v>
      </c>
      <c r="H284" s="1" t="s">
        <v>51</v>
      </c>
      <c r="I284" s="2">
        <v>12.54</v>
      </c>
      <c r="J284" s="2">
        <v>11.68</v>
      </c>
      <c r="K284" s="2">
        <f t="shared" si="47"/>
        <v>0.4</v>
      </c>
      <c r="L284" s="2">
        <f t="shared" si="48"/>
        <v>11.27</v>
      </c>
      <c r="M284" s="3">
        <v>11.07</v>
      </c>
      <c r="Z284" s="9">
        <v>0.4</v>
      </c>
      <c r="AA284" s="5">
        <v>56.112000000000002</v>
      </c>
      <c r="AL284" s="5" t="str">
        <f t="shared" si="52"/>
        <v/>
      </c>
      <c r="AN284" s="5" t="str">
        <f t="shared" si="53"/>
        <v/>
      </c>
      <c r="AO284" s="2">
        <v>0.08</v>
      </c>
      <c r="AP284" s="5">
        <f t="shared" si="54"/>
        <v>0.08</v>
      </c>
      <c r="AQ284" s="2">
        <v>0.12</v>
      </c>
      <c r="AS284" s="5">
        <f t="shared" si="49"/>
        <v>56.112000000000002</v>
      </c>
      <c r="AT284" s="11">
        <f t="shared" si="50"/>
        <v>2.6201549644445407E-3</v>
      </c>
      <c r="AU284" s="5">
        <f t="shared" si="51"/>
        <v>2.620154964444541</v>
      </c>
    </row>
    <row r="285" spans="1:47" x14ac:dyDescent="0.3">
      <c r="A285" s="1" t="s">
        <v>665</v>
      </c>
      <c r="B285" s="1" t="s">
        <v>608</v>
      </c>
      <c r="C285" s="1" t="s">
        <v>609</v>
      </c>
      <c r="D285" s="1" t="s">
        <v>115</v>
      </c>
      <c r="E285" s="1" t="s">
        <v>188</v>
      </c>
      <c r="F285" s="1" t="s">
        <v>653</v>
      </c>
      <c r="G285" s="1" t="s">
        <v>67</v>
      </c>
      <c r="H285" s="1" t="s">
        <v>51</v>
      </c>
      <c r="I285" s="2">
        <v>19.510000000000002</v>
      </c>
      <c r="J285" s="2">
        <v>13.5</v>
      </c>
      <c r="K285" s="2">
        <f t="shared" si="47"/>
        <v>6.27</v>
      </c>
      <c r="L285" s="2">
        <f t="shared" si="48"/>
        <v>0</v>
      </c>
      <c r="AB285" s="10">
        <v>6.27</v>
      </c>
      <c r="AC285" s="5">
        <v>785.3175</v>
      </c>
      <c r="AL285" s="5" t="str">
        <f t="shared" si="52"/>
        <v/>
      </c>
      <c r="AN285" s="5" t="str">
        <f t="shared" si="53"/>
        <v/>
      </c>
      <c r="AP285" s="5" t="str">
        <f t="shared" si="54"/>
        <v/>
      </c>
      <c r="AS285" s="5">
        <f t="shared" si="49"/>
        <v>785.3175</v>
      </c>
      <c r="AT285" s="11">
        <f t="shared" si="50"/>
        <v>3.6670472381846585E-2</v>
      </c>
      <c r="AU285" s="5">
        <f t="shared" si="51"/>
        <v>36.670472381846587</v>
      </c>
    </row>
    <row r="286" spans="1:47" x14ac:dyDescent="0.3">
      <c r="A286" s="1" t="s">
        <v>666</v>
      </c>
      <c r="B286" s="1" t="s">
        <v>667</v>
      </c>
      <c r="C286" s="1" t="s">
        <v>668</v>
      </c>
      <c r="D286" s="1" t="s">
        <v>115</v>
      </c>
      <c r="E286" s="1" t="s">
        <v>132</v>
      </c>
      <c r="F286" s="1" t="s">
        <v>653</v>
      </c>
      <c r="G286" s="1" t="s">
        <v>67</v>
      </c>
      <c r="H286" s="1" t="s">
        <v>51</v>
      </c>
      <c r="I286" s="2">
        <v>20</v>
      </c>
      <c r="J286" s="2">
        <v>21.06</v>
      </c>
      <c r="K286" s="2">
        <f t="shared" si="47"/>
        <v>2.85</v>
      </c>
      <c r="L286" s="2">
        <f t="shared" si="48"/>
        <v>1.08</v>
      </c>
      <c r="M286" s="3">
        <v>1.08</v>
      </c>
      <c r="T286" s="8">
        <v>2.85</v>
      </c>
      <c r="U286" s="5">
        <v>999.495</v>
      </c>
      <c r="AL286" s="5" t="str">
        <f t="shared" si="52"/>
        <v/>
      </c>
      <c r="AN286" s="5" t="str">
        <f t="shared" si="53"/>
        <v/>
      </c>
      <c r="AP286" s="5" t="str">
        <f t="shared" si="54"/>
        <v/>
      </c>
      <c r="AS286" s="5">
        <f t="shared" si="49"/>
        <v>999.495</v>
      </c>
      <c r="AT286" s="11">
        <f t="shared" si="50"/>
        <v>4.6671510304168384E-2</v>
      </c>
      <c r="AU286" s="5">
        <f t="shared" si="51"/>
        <v>46.671510304168386</v>
      </c>
    </row>
    <row r="287" spans="1:47" x14ac:dyDescent="0.3">
      <c r="A287" s="1" t="s">
        <v>669</v>
      </c>
      <c r="B287" s="1" t="s">
        <v>670</v>
      </c>
      <c r="C287" s="1" t="s">
        <v>671</v>
      </c>
      <c r="D287" s="1" t="s">
        <v>672</v>
      </c>
      <c r="E287" s="1" t="s">
        <v>127</v>
      </c>
      <c r="F287" s="1" t="s">
        <v>653</v>
      </c>
      <c r="G287" s="1" t="s">
        <v>67</v>
      </c>
      <c r="H287" s="1" t="s">
        <v>51</v>
      </c>
      <c r="I287" s="2">
        <v>12.77</v>
      </c>
      <c r="J287" s="2">
        <v>12.02</v>
      </c>
      <c r="K287" s="2">
        <f t="shared" si="47"/>
        <v>0.05</v>
      </c>
      <c r="L287" s="2">
        <f t="shared" si="48"/>
        <v>4.72</v>
      </c>
      <c r="M287" s="3">
        <v>4.72</v>
      </c>
      <c r="Z287" s="9">
        <v>0.05</v>
      </c>
      <c r="AA287" s="5">
        <v>7.0140000000000002</v>
      </c>
      <c r="AL287" s="5" t="str">
        <f t="shared" si="52"/>
        <v/>
      </c>
      <c r="AN287" s="5" t="str">
        <f t="shared" si="53"/>
        <v/>
      </c>
      <c r="AP287" s="5" t="str">
        <f t="shared" si="54"/>
        <v/>
      </c>
      <c r="AS287" s="5">
        <f t="shared" si="49"/>
        <v>7.0140000000000002</v>
      </c>
      <c r="AT287" s="11">
        <f t="shared" si="50"/>
        <v>3.2751937055556759E-4</v>
      </c>
      <c r="AU287" s="5">
        <f t="shared" si="51"/>
        <v>0.32751937055556762</v>
      </c>
    </row>
    <row r="288" spans="1:47" x14ac:dyDescent="0.3">
      <c r="A288" s="1" t="s">
        <v>673</v>
      </c>
      <c r="B288" s="1" t="s">
        <v>674</v>
      </c>
      <c r="C288" s="1" t="s">
        <v>675</v>
      </c>
      <c r="D288" s="1" t="s">
        <v>115</v>
      </c>
      <c r="E288" s="1" t="s">
        <v>127</v>
      </c>
      <c r="F288" s="1" t="s">
        <v>653</v>
      </c>
      <c r="G288" s="1" t="s">
        <v>67</v>
      </c>
      <c r="H288" s="1" t="s">
        <v>51</v>
      </c>
      <c r="I288" s="2">
        <v>1.5</v>
      </c>
      <c r="J288" s="2">
        <v>1.03</v>
      </c>
      <c r="K288" s="2">
        <f t="shared" si="47"/>
        <v>0.2</v>
      </c>
      <c r="L288" s="2">
        <f t="shared" si="48"/>
        <v>0.84</v>
      </c>
      <c r="M288" s="3">
        <v>0.84</v>
      </c>
      <c r="Z288" s="9">
        <v>0.2</v>
      </c>
      <c r="AA288" s="5">
        <v>28.056000000000001</v>
      </c>
      <c r="AL288" s="5" t="str">
        <f t="shared" si="52"/>
        <v/>
      </c>
      <c r="AN288" s="5" t="str">
        <f t="shared" si="53"/>
        <v/>
      </c>
      <c r="AP288" s="5" t="str">
        <f t="shared" si="54"/>
        <v/>
      </c>
      <c r="AS288" s="5">
        <f t="shared" si="49"/>
        <v>28.056000000000001</v>
      </c>
      <c r="AT288" s="11">
        <f t="shared" si="50"/>
        <v>1.3100774822222703E-3</v>
      </c>
      <c r="AU288" s="5">
        <f t="shared" si="51"/>
        <v>1.3100774822222705</v>
      </c>
    </row>
    <row r="289" spans="1:47" x14ac:dyDescent="0.3">
      <c r="A289" s="1" t="s">
        <v>676</v>
      </c>
      <c r="B289" s="1" t="s">
        <v>677</v>
      </c>
      <c r="C289" s="1" t="s">
        <v>678</v>
      </c>
      <c r="D289" s="1" t="s">
        <v>679</v>
      </c>
      <c r="E289" s="1" t="s">
        <v>127</v>
      </c>
      <c r="F289" s="1" t="s">
        <v>653</v>
      </c>
      <c r="G289" s="1" t="s">
        <v>67</v>
      </c>
      <c r="H289" s="1" t="s">
        <v>51</v>
      </c>
      <c r="I289" s="2">
        <v>0.5</v>
      </c>
      <c r="J289" s="2">
        <v>0.18</v>
      </c>
      <c r="K289" s="2">
        <f t="shared" si="47"/>
        <v>7.0000000000000007E-2</v>
      </c>
      <c r="L289" s="2">
        <f t="shared" si="48"/>
        <v>0.09</v>
      </c>
      <c r="M289" s="3">
        <v>0.09</v>
      </c>
      <c r="Z289" s="9">
        <v>7.0000000000000007E-2</v>
      </c>
      <c r="AA289" s="5">
        <v>9.8196000000000012</v>
      </c>
      <c r="AL289" s="5" t="str">
        <f t="shared" si="52"/>
        <v/>
      </c>
      <c r="AN289" s="5" t="str">
        <f t="shared" si="53"/>
        <v/>
      </c>
      <c r="AP289" s="5" t="str">
        <f t="shared" si="54"/>
        <v/>
      </c>
      <c r="AS289" s="5">
        <f t="shared" si="49"/>
        <v>9.8196000000000012</v>
      </c>
      <c r="AT289" s="11">
        <f t="shared" si="50"/>
        <v>4.585271187777947E-4</v>
      </c>
      <c r="AU289" s="5">
        <f t="shared" si="51"/>
        <v>0.45852711877779467</v>
      </c>
    </row>
    <row r="290" spans="1:47" x14ac:dyDescent="0.3">
      <c r="A290" s="1" t="s">
        <v>680</v>
      </c>
      <c r="B290" s="1" t="s">
        <v>681</v>
      </c>
      <c r="C290" s="1" t="s">
        <v>682</v>
      </c>
      <c r="D290" s="1" t="s">
        <v>115</v>
      </c>
      <c r="E290" s="1" t="s">
        <v>120</v>
      </c>
      <c r="F290" s="1" t="s">
        <v>653</v>
      </c>
      <c r="G290" s="1" t="s">
        <v>67</v>
      </c>
      <c r="H290" s="1" t="s">
        <v>51</v>
      </c>
      <c r="I290" s="2">
        <v>27.57</v>
      </c>
      <c r="J290" s="2">
        <v>25.79</v>
      </c>
      <c r="K290" s="2">
        <f t="shared" si="47"/>
        <v>0</v>
      </c>
      <c r="L290" s="2">
        <f t="shared" si="48"/>
        <v>1.19</v>
      </c>
      <c r="M290" s="3">
        <v>1.19</v>
      </c>
      <c r="AL290" s="5" t="str">
        <f t="shared" si="52"/>
        <v/>
      </c>
      <c r="AN290" s="5" t="str">
        <f t="shared" si="53"/>
        <v/>
      </c>
      <c r="AP290" s="5" t="str">
        <f t="shared" si="54"/>
        <v/>
      </c>
      <c r="AS290" s="5">
        <f t="shared" si="49"/>
        <v>0</v>
      </c>
      <c r="AT290" s="11">
        <f t="shared" si="50"/>
        <v>0</v>
      </c>
      <c r="AU290" s="5">
        <f t="shared" si="51"/>
        <v>0</v>
      </c>
    </row>
    <row r="291" spans="1:47" x14ac:dyDescent="0.3">
      <c r="A291" s="1" t="s">
        <v>683</v>
      </c>
      <c r="B291" s="1" t="s">
        <v>684</v>
      </c>
      <c r="C291" s="1" t="s">
        <v>685</v>
      </c>
      <c r="D291" s="1" t="s">
        <v>115</v>
      </c>
      <c r="E291" s="1" t="s">
        <v>167</v>
      </c>
      <c r="F291" s="1" t="s">
        <v>653</v>
      </c>
      <c r="G291" s="1" t="s">
        <v>67</v>
      </c>
      <c r="H291" s="1" t="s">
        <v>51</v>
      </c>
      <c r="I291" s="2">
        <v>9.5</v>
      </c>
      <c r="J291" s="2">
        <v>9.2200000000000006</v>
      </c>
      <c r="K291" s="2">
        <f t="shared" si="47"/>
        <v>0.76</v>
      </c>
      <c r="L291" s="2">
        <f t="shared" si="48"/>
        <v>6</v>
      </c>
      <c r="M291" s="3">
        <v>6</v>
      </c>
      <c r="Z291" s="9">
        <v>0.76</v>
      </c>
      <c r="AA291" s="5">
        <v>106.61279999999999</v>
      </c>
      <c r="AL291" s="5" t="str">
        <f t="shared" si="52"/>
        <v/>
      </c>
      <c r="AN291" s="5" t="str">
        <f t="shared" si="53"/>
        <v/>
      </c>
      <c r="AP291" s="5" t="str">
        <f t="shared" si="54"/>
        <v/>
      </c>
      <c r="AS291" s="5">
        <f t="shared" si="49"/>
        <v>106.61279999999999</v>
      </c>
      <c r="AT291" s="11">
        <f t="shared" si="50"/>
        <v>4.9782944324446264E-3</v>
      </c>
      <c r="AU291" s="5">
        <f t="shared" si="51"/>
        <v>4.9782944324446259</v>
      </c>
    </row>
    <row r="292" spans="1:47" x14ac:dyDescent="0.3">
      <c r="A292" s="1" t="s">
        <v>686</v>
      </c>
      <c r="B292" s="1" t="s">
        <v>687</v>
      </c>
      <c r="C292" s="1" t="s">
        <v>688</v>
      </c>
      <c r="D292" s="1" t="s">
        <v>689</v>
      </c>
      <c r="E292" s="1" t="s">
        <v>167</v>
      </c>
      <c r="F292" s="1" t="s">
        <v>653</v>
      </c>
      <c r="G292" s="1" t="s">
        <v>67</v>
      </c>
      <c r="H292" s="1" t="s">
        <v>51</v>
      </c>
      <c r="I292" s="2">
        <v>3.95</v>
      </c>
      <c r="J292" s="2">
        <v>3.76</v>
      </c>
      <c r="K292" s="2">
        <f t="shared" si="47"/>
        <v>2.65</v>
      </c>
      <c r="L292" s="2">
        <f t="shared" si="48"/>
        <v>0.71</v>
      </c>
      <c r="M292" s="3">
        <v>0.71</v>
      </c>
      <c r="X292" s="2">
        <v>2.63</v>
      </c>
      <c r="Y292" s="5">
        <v>922.34099999999989</v>
      </c>
      <c r="Z292" s="9">
        <v>0.02</v>
      </c>
      <c r="AA292" s="5">
        <v>2.8056000000000001</v>
      </c>
      <c r="AL292" s="5" t="str">
        <f t="shared" si="52"/>
        <v/>
      </c>
      <c r="AN292" s="5" t="str">
        <f t="shared" si="53"/>
        <v/>
      </c>
      <c r="AP292" s="5" t="str">
        <f t="shared" si="54"/>
        <v/>
      </c>
      <c r="AS292" s="5">
        <f t="shared" si="49"/>
        <v>925.14659999999992</v>
      </c>
      <c r="AT292" s="11">
        <f t="shared" si="50"/>
        <v>4.3199804976279364E-2</v>
      </c>
      <c r="AU292" s="5">
        <f t="shared" si="51"/>
        <v>43.199804976279367</v>
      </c>
    </row>
    <row r="293" spans="1:47" x14ac:dyDescent="0.3">
      <c r="A293" s="1" t="s">
        <v>690</v>
      </c>
      <c r="B293" s="1" t="s">
        <v>691</v>
      </c>
      <c r="C293" s="1" t="s">
        <v>692</v>
      </c>
      <c r="D293" s="1" t="s">
        <v>693</v>
      </c>
      <c r="E293" s="1" t="s">
        <v>167</v>
      </c>
      <c r="F293" s="1" t="s">
        <v>653</v>
      </c>
      <c r="G293" s="1" t="s">
        <v>67</v>
      </c>
      <c r="H293" s="1" t="s">
        <v>51</v>
      </c>
      <c r="I293" s="2">
        <v>1.81</v>
      </c>
      <c r="J293" s="2">
        <v>1.88</v>
      </c>
      <c r="K293" s="2">
        <f t="shared" si="47"/>
        <v>1.78</v>
      </c>
      <c r="L293" s="2">
        <f t="shared" si="48"/>
        <v>0.03</v>
      </c>
      <c r="M293" s="3">
        <v>0.03</v>
      </c>
      <c r="Z293" s="9">
        <v>1.78</v>
      </c>
      <c r="AA293" s="5">
        <v>249.7</v>
      </c>
      <c r="AL293" s="5" t="str">
        <f t="shared" si="52"/>
        <v/>
      </c>
      <c r="AN293" s="5" t="str">
        <f t="shared" si="53"/>
        <v/>
      </c>
      <c r="AP293" s="5" t="str">
        <f t="shared" si="54"/>
        <v/>
      </c>
      <c r="AS293" s="5">
        <f t="shared" si="49"/>
        <v>249.7</v>
      </c>
      <c r="AT293" s="11">
        <f t="shared" si="50"/>
        <v>1.1659764303924326E-2</v>
      </c>
      <c r="AU293" s="5">
        <f t="shared" si="51"/>
        <v>11.659764303924327</v>
      </c>
    </row>
    <row r="294" spans="1:47" x14ac:dyDescent="0.3">
      <c r="A294" s="1" t="s">
        <v>694</v>
      </c>
      <c r="B294" s="1" t="s">
        <v>695</v>
      </c>
      <c r="C294" s="1" t="s">
        <v>696</v>
      </c>
      <c r="D294" s="1" t="s">
        <v>115</v>
      </c>
      <c r="E294" s="1" t="s">
        <v>167</v>
      </c>
      <c r="F294" s="1" t="s">
        <v>653</v>
      </c>
      <c r="G294" s="1" t="s">
        <v>67</v>
      </c>
      <c r="H294" s="1" t="s">
        <v>51</v>
      </c>
      <c r="I294" s="2">
        <v>24.74</v>
      </c>
      <c r="J294" s="2">
        <v>21.61</v>
      </c>
      <c r="K294" s="2">
        <f t="shared" si="47"/>
        <v>2.0499999999999998</v>
      </c>
      <c r="L294" s="2">
        <f t="shared" si="48"/>
        <v>19.559999999999999</v>
      </c>
      <c r="M294" s="3">
        <v>19.559999999999999</v>
      </c>
      <c r="Z294" s="9">
        <v>2.0499999999999998</v>
      </c>
      <c r="AA294" s="5">
        <v>287.57400000000001</v>
      </c>
      <c r="AL294" s="5" t="str">
        <f t="shared" si="52"/>
        <v/>
      </c>
      <c r="AN294" s="5" t="str">
        <f t="shared" si="53"/>
        <v/>
      </c>
      <c r="AP294" s="5" t="str">
        <f t="shared" si="54"/>
        <v/>
      </c>
      <c r="AS294" s="5">
        <f t="shared" si="49"/>
        <v>287.57400000000001</v>
      </c>
      <c r="AT294" s="11">
        <f t="shared" si="50"/>
        <v>1.3428294192778271E-2</v>
      </c>
      <c r="AU294" s="5">
        <f t="shared" si="51"/>
        <v>13.428294192778271</v>
      </c>
    </row>
    <row r="295" spans="1:47" x14ac:dyDescent="0.3">
      <c r="A295" s="1" t="s">
        <v>697</v>
      </c>
      <c r="B295" s="1" t="s">
        <v>674</v>
      </c>
      <c r="C295" s="1" t="s">
        <v>675</v>
      </c>
      <c r="D295" s="1" t="s">
        <v>115</v>
      </c>
      <c r="E295" s="1" t="s">
        <v>164</v>
      </c>
      <c r="F295" s="1" t="s">
        <v>653</v>
      </c>
      <c r="G295" s="1" t="s">
        <v>67</v>
      </c>
      <c r="H295" s="1" t="s">
        <v>51</v>
      </c>
      <c r="I295" s="2">
        <v>20</v>
      </c>
      <c r="J295" s="2">
        <v>16.690000000000001</v>
      </c>
      <c r="K295" s="2">
        <f t="shared" si="47"/>
        <v>3.5</v>
      </c>
      <c r="L295" s="2">
        <f t="shared" si="48"/>
        <v>13.19</v>
      </c>
      <c r="M295" s="3">
        <v>13.02</v>
      </c>
      <c r="Z295" s="9">
        <v>2.86</v>
      </c>
      <c r="AA295" s="5">
        <v>401.20080000000002</v>
      </c>
      <c r="AB295" s="10">
        <v>0.64</v>
      </c>
      <c r="AC295" s="5">
        <v>80.16</v>
      </c>
      <c r="AL295" s="5" t="str">
        <f t="shared" si="52"/>
        <v/>
      </c>
      <c r="AN295" s="5" t="str">
        <f t="shared" si="53"/>
        <v/>
      </c>
      <c r="AO295" s="2">
        <v>7.0000000000000007E-2</v>
      </c>
      <c r="AP295" s="5">
        <f t="shared" si="54"/>
        <v>7.0000000000000007E-2</v>
      </c>
      <c r="AQ295" s="2">
        <v>0.1</v>
      </c>
      <c r="AS295" s="5">
        <f t="shared" si="49"/>
        <v>481.36080000000004</v>
      </c>
      <c r="AT295" s="11">
        <f t="shared" si="50"/>
        <v>2.2477186516413526E-2</v>
      </c>
      <c r="AU295" s="5">
        <f t="shared" si="51"/>
        <v>22.477186516413525</v>
      </c>
    </row>
    <row r="296" spans="1:47" x14ac:dyDescent="0.3">
      <c r="A296" s="1" t="s">
        <v>698</v>
      </c>
      <c r="B296" s="1" t="s">
        <v>699</v>
      </c>
      <c r="C296" s="1" t="s">
        <v>700</v>
      </c>
      <c r="D296" s="1" t="s">
        <v>701</v>
      </c>
      <c r="E296" s="1" t="s">
        <v>163</v>
      </c>
      <c r="F296" s="1" t="s">
        <v>653</v>
      </c>
      <c r="G296" s="1" t="s">
        <v>67</v>
      </c>
      <c r="H296" s="1" t="s">
        <v>51</v>
      </c>
      <c r="I296" s="2">
        <v>0.81</v>
      </c>
      <c r="J296" s="2">
        <v>0.74</v>
      </c>
      <c r="K296" s="2">
        <f t="shared" si="47"/>
        <v>0.32</v>
      </c>
      <c r="L296" s="2">
        <f t="shared" si="48"/>
        <v>0</v>
      </c>
      <c r="Z296" s="9">
        <v>0.32</v>
      </c>
      <c r="AA296" s="5">
        <v>44.889600000000002</v>
      </c>
      <c r="AL296" s="5" t="str">
        <f t="shared" si="52"/>
        <v/>
      </c>
      <c r="AN296" s="5" t="str">
        <f t="shared" si="53"/>
        <v/>
      </c>
      <c r="AP296" s="5" t="str">
        <f t="shared" si="54"/>
        <v/>
      </c>
      <c r="AS296" s="5">
        <f t="shared" si="49"/>
        <v>44.889600000000002</v>
      </c>
      <c r="AT296" s="11">
        <f t="shared" si="50"/>
        <v>2.0961239715556325E-3</v>
      </c>
      <c r="AU296" s="5">
        <f t="shared" si="51"/>
        <v>2.0961239715556323</v>
      </c>
    </row>
    <row r="297" spans="1:47" x14ac:dyDescent="0.3">
      <c r="A297" s="1" t="s">
        <v>702</v>
      </c>
      <c r="B297" s="1" t="s">
        <v>703</v>
      </c>
      <c r="C297" s="1" t="s">
        <v>704</v>
      </c>
      <c r="D297" s="1" t="s">
        <v>705</v>
      </c>
      <c r="E297" s="1" t="s">
        <v>163</v>
      </c>
      <c r="F297" s="1" t="s">
        <v>653</v>
      </c>
      <c r="G297" s="1" t="s">
        <v>67</v>
      </c>
      <c r="H297" s="1" t="s">
        <v>51</v>
      </c>
      <c r="I297" s="2">
        <v>1.1599999999999999</v>
      </c>
      <c r="J297" s="2">
        <v>0.89</v>
      </c>
      <c r="K297" s="2">
        <f t="shared" si="47"/>
        <v>0.25</v>
      </c>
      <c r="L297" s="2">
        <f t="shared" si="48"/>
        <v>0</v>
      </c>
      <c r="Z297" s="9">
        <v>0.25</v>
      </c>
      <c r="AA297" s="5">
        <v>35.07</v>
      </c>
      <c r="AL297" s="5" t="str">
        <f t="shared" si="52"/>
        <v/>
      </c>
      <c r="AN297" s="5" t="str">
        <f t="shared" si="53"/>
        <v/>
      </c>
      <c r="AP297" s="5" t="str">
        <f t="shared" si="54"/>
        <v/>
      </c>
      <c r="AS297" s="5">
        <f t="shared" si="49"/>
        <v>35.07</v>
      </c>
      <c r="AT297" s="11">
        <f t="shared" si="50"/>
        <v>1.6375968527778378E-3</v>
      </c>
      <c r="AU297" s="5">
        <f t="shared" si="51"/>
        <v>1.637596852777838</v>
      </c>
    </row>
    <row r="298" spans="1:47" x14ac:dyDescent="0.3">
      <c r="A298" s="1" t="s">
        <v>706</v>
      </c>
      <c r="B298" s="1" t="s">
        <v>707</v>
      </c>
      <c r="C298" s="1" t="s">
        <v>708</v>
      </c>
      <c r="D298" s="1" t="s">
        <v>709</v>
      </c>
      <c r="E298" s="1" t="s">
        <v>163</v>
      </c>
      <c r="F298" s="1" t="s">
        <v>653</v>
      </c>
      <c r="G298" s="1" t="s">
        <v>67</v>
      </c>
      <c r="H298" s="1" t="s">
        <v>51</v>
      </c>
      <c r="J298" s="2">
        <v>0.61</v>
      </c>
      <c r="K298" s="2">
        <f t="shared" si="47"/>
        <v>0.28999999999999998</v>
      </c>
      <c r="L298" s="2">
        <f t="shared" si="48"/>
        <v>0</v>
      </c>
      <c r="Z298" s="9">
        <v>0.28999999999999998</v>
      </c>
      <c r="AA298" s="5">
        <v>40.681199999999997</v>
      </c>
      <c r="AL298" s="5" t="str">
        <f t="shared" si="52"/>
        <v/>
      </c>
      <c r="AN298" s="5" t="str">
        <f t="shared" si="53"/>
        <v/>
      </c>
      <c r="AP298" s="5" t="str">
        <f t="shared" si="54"/>
        <v/>
      </c>
      <c r="AS298" s="5">
        <f t="shared" si="49"/>
        <v>40.681199999999997</v>
      </c>
      <c r="AT298" s="11">
        <f t="shared" si="50"/>
        <v>1.8996123492222919E-3</v>
      </c>
      <c r="AU298" s="5">
        <f t="shared" si="51"/>
        <v>1.8996123492222921</v>
      </c>
    </row>
    <row r="299" spans="1:47" x14ac:dyDescent="0.3">
      <c r="A299" s="1" t="s">
        <v>710</v>
      </c>
      <c r="B299" s="1" t="s">
        <v>711</v>
      </c>
      <c r="C299" s="1" t="s">
        <v>712</v>
      </c>
      <c r="D299" s="1" t="s">
        <v>713</v>
      </c>
      <c r="E299" s="1" t="s">
        <v>163</v>
      </c>
      <c r="F299" s="1" t="s">
        <v>653</v>
      </c>
      <c r="G299" s="1" t="s">
        <v>67</v>
      </c>
      <c r="H299" s="1" t="s">
        <v>51</v>
      </c>
      <c r="J299" s="2">
        <v>0.56999999999999995</v>
      </c>
      <c r="K299" s="2">
        <f t="shared" si="47"/>
        <v>0.25</v>
      </c>
      <c r="L299" s="2">
        <f t="shared" si="48"/>
        <v>0</v>
      </c>
      <c r="Z299" s="9">
        <v>0.25</v>
      </c>
      <c r="AA299" s="5">
        <v>35.07</v>
      </c>
      <c r="AL299" s="5" t="str">
        <f t="shared" si="52"/>
        <v/>
      </c>
      <c r="AN299" s="5" t="str">
        <f t="shared" si="53"/>
        <v/>
      </c>
      <c r="AP299" s="5" t="str">
        <f t="shared" si="54"/>
        <v/>
      </c>
      <c r="AS299" s="5">
        <f t="shared" si="49"/>
        <v>35.07</v>
      </c>
      <c r="AT299" s="11">
        <f t="shared" si="50"/>
        <v>1.6375968527778378E-3</v>
      </c>
      <c r="AU299" s="5">
        <f t="shared" si="51"/>
        <v>1.637596852777838</v>
      </c>
    </row>
    <row r="300" spans="1:47" x14ac:dyDescent="0.3">
      <c r="A300" s="1" t="s">
        <v>714</v>
      </c>
      <c r="B300" s="1" t="s">
        <v>715</v>
      </c>
      <c r="C300" s="1" t="s">
        <v>716</v>
      </c>
      <c r="D300" s="1" t="s">
        <v>115</v>
      </c>
      <c r="E300" s="1" t="s">
        <v>163</v>
      </c>
      <c r="F300" s="1" t="s">
        <v>653</v>
      </c>
      <c r="G300" s="1" t="s">
        <v>67</v>
      </c>
      <c r="H300" s="1" t="s">
        <v>51</v>
      </c>
      <c r="J300" s="2">
        <v>0.53</v>
      </c>
      <c r="K300" s="2">
        <f t="shared" si="47"/>
        <v>0.24</v>
      </c>
      <c r="L300" s="2">
        <f t="shared" si="48"/>
        <v>0</v>
      </c>
      <c r="Z300" s="9">
        <v>0.24</v>
      </c>
      <c r="AA300" s="5">
        <v>33.667200000000001</v>
      </c>
      <c r="AL300" s="5" t="str">
        <f t="shared" si="52"/>
        <v/>
      </c>
      <c r="AN300" s="5" t="str">
        <f t="shared" si="53"/>
        <v/>
      </c>
      <c r="AP300" s="5" t="str">
        <f t="shared" si="54"/>
        <v/>
      </c>
      <c r="AS300" s="5">
        <f t="shared" si="49"/>
        <v>33.667200000000001</v>
      </c>
      <c r="AT300" s="11">
        <f t="shared" si="50"/>
        <v>1.5720929786667242E-3</v>
      </c>
      <c r="AU300" s="5">
        <f t="shared" si="51"/>
        <v>1.5720929786667244</v>
      </c>
    </row>
    <row r="301" spans="1:47" x14ac:dyDescent="0.3">
      <c r="A301" s="1" t="s">
        <v>717</v>
      </c>
      <c r="B301" s="1" t="s">
        <v>718</v>
      </c>
      <c r="C301" s="1" t="s">
        <v>719</v>
      </c>
      <c r="D301" s="1" t="s">
        <v>720</v>
      </c>
      <c r="E301" s="1" t="s">
        <v>163</v>
      </c>
      <c r="F301" s="1" t="s">
        <v>653</v>
      </c>
      <c r="G301" s="1" t="s">
        <v>67</v>
      </c>
      <c r="H301" s="1" t="s">
        <v>51</v>
      </c>
      <c r="J301" s="2">
        <v>0.47</v>
      </c>
      <c r="K301" s="2">
        <f t="shared" si="47"/>
        <v>0.2</v>
      </c>
      <c r="L301" s="2">
        <f t="shared" si="48"/>
        <v>0</v>
      </c>
      <c r="Z301" s="9">
        <v>0.2</v>
      </c>
      <c r="AA301" s="5">
        <v>28.056000000000001</v>
      </c>
      <c r="AL301" s="5" t="str">
        <f t="shared" si="52"/>
        <v/>
      </c>
      <c r="AN301" s="5" t="str">
        <f t="shared" si="53"/>
        <v/>
      </c>
      <c r="AP301" s="5" t="str">
        <f t="shared" si="54"/>
        <v/>
      </c>
      <c r="AS301" s="5">
        <f t="shared" si="49"/>
        <v>28.056000000000001</v>
      </c>
      <c r="AT301" s="11">
        <f t="shared" si="50"/>
        <v>1.3100774822222703E-3</v>
      </c>
      <c r="AU301" s="5">
        <f t="shared" si="51"/>
        <v>1.3100774822222705</v>
      </c>
    </row>
    <row r="302" spans="1:47" x14ac:dyDescent="0.3">
      <c r="A302" s="1" t="s">
        <v>721</v>
      </c>
      <c r="B302" s="1" t="s">
        <v>722</v>
      </c>
      <c r="C302" s="1" t="s">
        <v>723</v>
      </c>
      <c r="D302" s="1" t="s">
        <v>115</v>
      </c>
      <c r="E302" s="1" t="s">
        <v>163</v>
      </c>
      <c r="F302" s="1" t="s">
        <v>653</v>
      </c>
      <c r="G302" s="1" t="s">
        <v>67</v>
      </c>
      <c r="H302" s="1" t="s">
        <v>51</v>
      </c>
      <c r="J302" s="2">
        <v>0.43</v>
      </c>
      <c r="K302" s="2">
        <f t="shared" si="47"/>
        <v>0.2</v>
      </c>
      <c r="L302" s="2">
        <f t="shared" si="48"/>
        <v>0</v>
      </c>
      <c r="Z302" s="9">
        <v>0.2</v>
      </c>
      <c r="AA302" s="5">
        <v>28.056000000000001</v>
      </c>
      <c r="AL302" s="5" t="str">
        <f t="shared" si="52"/>
        <v/>
      </c>
      <c r="AN302" s="5" t="str">
        <f t="shared" si="53"/>
        <v/>
      </c>
      <c r="AP302" s="5" t="str">
        <f t="shared" si="54"/>
        <v/>
      </c>
      <c r="AS302" s="5">
        <f t="shared" si="49"/>
        <v>28.056000000000001</v>
      </c>
      <c r="AT302" s="11">
        <f t="shared" si="50"/>
        <v>1.3100774822222703E-3</v>
      </c>
      <c r="AU302" s="5">
        <f t="shared" si="51"/>
        <v>1.3100774822222705</v>
      </c>
    </row>
    <row r="303" spans="1:47" x14ac:dyDescent="0.3">
      <c r="A303" s="1" t="s">
        <v>724</v>
      </c>
      <c r="B303" s="1" t="s">
        <v>725</v>
      </c>
      <c r="C303" s="1" t="s">
        <v>726</v>
      </c>
      <c r="D303" s="1" t="s">
        <v>727</v>
      </c>
      <c r="E303" s="1" t="s">
        <v>163</v>
      </c>
      <c r="F303" s="1" t="s">
        <v>653</v>
      </c>
      <c r="G303" s="1" t="s">
        <v>67</v>
      </c>
      <c r="H303" s="1" t="s">
        <v>51</v>
      </c>
      <c r="J303" s="2">
        <v>0.41</v>
      </c>
      <c r="K303" s="2">
        <f t="shared" si="47"/>
        <v>0.2</v>
      </c>
      <c r="L303" s="2">
        <f t="shared" si="48"/>
        <v>0</v>
      </c>
      <c r="Z303" s="9">
        <v>0.2</v>
      </c>
      <c r="AA303" s="5">
        <v>28.056000000000001</v>
      </c>
      <c r="AL303" s="5" t="str">
        <f t="shared" si="52"/>
        <v/>
      </c>
      <c r="AN303" s="5" t="str">
        <f t="shared" si="53"/>
        <v/>
      </c>
      <c r="AP303" s="5" t="str">
        <f t="shared" si="54"/>
        <v/>
      </c>
      <c r="AS303" s="5">
        <f t="shared" si="49"/>
        <v>28.056000000000001</v>
      </c>
      <c r="AT303" s="11">
        <f t="shared" si="50"/>
        <v>1.3100774822222703E-3</v>
      </c>
      <c r="AU303" s="5">
        <f t="shared" si="51"/>
        <v>1.3100774822222705</v>
      </c>
    </row>
    <row r="304" spans="1:47" x14ac:dyDescent="0.3">
      <c r="A304" s="1" t="s">
        <v>728</v>
      </c>
      <c r="B304" s="1" t="s">
        <v>729</v>
      </c>
      <c r="C304" s="1" t="s">
        <v>730</v>
      </c>
      <c r="D304" s="1" t="s">
        <v>115</v>
      </c>
      <c r="E304" s="1" t="s">
        <v>163</v>
      </c>
      <c r="F304" s="1" t="s">
        <v>653</v>
      </c>
      <c r="G304" s="1" t="s">
        <v>67</v>
      </c>
      <c r="H304" s="1" t="s">
        <v>51</v>
      </c>
      <c r="J304" s="2">
        <v>0.4</v>
      </c>
      <c r="K304" s="2">
        <f t="shared" si="47"/>
        <v>0.16</v>
      </c>
      <c r="L304" s="2">
        <f t="shared" si="48"/>
        <v>0</v>
      </c>
      <c r="Z304" s="9">
        <v>0.16</v>
      </c>
      <c r="AA304" s="5">
        <v>22.444800000000001</v>
      </c>
      <c r="AL304" s="5" t="str">
        <f t="shared" si="52"/>
        <v/>
      </c>
      <c r="AN304" s="5" t="str">
        <f t="shared" si="53"/>
        <v/>
      </c>
      <c r="AP304" s="5" t="str">
        <f t="shared" si="54"/>
        <v/>
      </c>
      <c r="AS304" s="5">
        <f t="shared" si="49"/>
        <v>22.444800000000001</v>
      </c>
      <c r="AT304" s="11">
        <f t="shared" si="50"/>
        <v>1.0480619857778162E-3</v>
      </c>
      <c r="AU304" s="5">
        <f t="shared" si="51"/>
        <v>1.0480619857778162</v>
      </c>
    </row>
    <row r="305" spans="1:47" x14ac:dyDescent="0.3">
      <c r="A305" s="1" t="s">
        <v>731</v>
      </c>
      <c r="B305" s="1" t="s">
        <v>732</v>
      </c>
      <c r="C305" s="1" t="s">
        <v>733</v>
      </c>
      <c r="D305" s="1" t="s">
        <v>115</v>
      </c>
      <c r="E305" s="1" t="s">
        <v>163</v>
      </c>
      <c r="F305" s="1" t="s">
        <v>653</v>
      </c>
      <c r="G305" s="1" t="s">
        <v>67</v>
      </c>
      <c r="H305" s="1" t="s">
        <v>51</v>
      </c>
      <c r="J305" s="2">
        <v>0.4</v>
      </c>
      <c r="K305" s="2">
        <f t="shared" si="47"/>
        <v>0.18</v>
      </c>
      <c r="L305" s="2">
        <f t="shared" si="48"/>
        <v>0</v>
      </c>
      <c r="Z305" s="9">
        <v>0.18</v>
      </c>
      <c r="AA305" s="5">
        <v>25.250399999999999</v>
      </c>
      <c r="AL305" s="5" t="str">
        <f t="shared" si="52"/>
        <v/>
      </c>
      <c r="AN305" s="5" t="str">
        <f t="shared" si="53"/>
        <v/>
      </c>
      <c r="AP305" s="5" t="str">
        <f t="shared" si="54"/>
        <v/>
      </c>
      <c r="AS305" s="5">
        <f t="shared" si="49"/>
        <v>25.250399999999999</v>
      </c>
      <c r="AT305" s="11">
        <f t="shared" si="50"/>
        <v>1.1790697340000433E-3</v>
      </c>
      <c r="AU305" s="5">
        <f t="shared" si="51"/>
        <v>1.1790697340000433</v>
      </c>
    </row>
    <row r="306" spans="1:47" x14ac:dyDescent="0.3">
      <c r="A306" s="1" t="s">
        <v>734</v>
      </c>
      <c r="B306" s="1" t="s">
        <v>735</v>
      </c>
      <c r="C306" s="1" t="s">
        <v>736</v>
      </c>
      <c r="D306" s="1" t="s">
        <v>701</v>
      </c>
      <c r="E306" s="1" t="s">
        <v>163</v>
      </c>
      <c r="F306" s="1" t="s">
        <v>653</v>
      </c>
      <c r="G306" s="1" t="s">
        <v>67</v>
      </c>
      <c r="H306" s="1" t="s">
        <v>51</v>
      </c>
      <c r="J306" s="2">
        <v>0.39</v>
      </c>
      <c r="K306" s="2">
        <f t="shared" si="47"/>
        <v>0.18</v>
      </c>
      <c r="L306" s="2">
        <f t="shared" si="48"/>
        <v>0</v>
      </c>
      <c r="Z306" s="9">
        <v>0.18</v>
      </c>
      <c r="AA306" s="5">
        <v>25.250399999999999</v>
      </c>
      <c r="AL306" s="5" t="str">
        <f t="shared" ref="AL306:AL322" si="55">IF(AK306&gt;0,AK306*$AL$1,"")</f>
        <v/>
      </c>
      <c r="AN306" s="5" t="str">
        <f t="shared" ref="AN306:AN322" si="56">IF(AM306&gt;0,AM306*$AN$1,"")</f>
        <v/>
      </c>
      <c r="AP306" s="5" t="str">
        <f t="shared" ref="AP306:AP322" si="57">IF(AO306&gt;0,AO306*$AP$1,"")</f>
        <v/>
      </c>
      <c r="AS306" s="5">
        <f t="shared" si="49"/>
        <v>25.250399999999999</v>
      </c>
      <c r="AT306" s="11">
        <f t="shared" si="50"/>
        <v>1.1790697340000433E-3</v>
      </c>
      <c r="AU306" s="5">
        <f t="shared" si="51"/>
        <v>1.1790697340000433</v>
      </c>
    </row>
    <row r="307" spans="1:47" x14ac:dyDescent="0.3">
      <c r="A307" s="1" t="s">
        <v>737</v>
      </c>
      <c r="B307" s="1" t="s">
        <v>738</v>
      </c>
      <c r="C307" s="1" t="s">
        <v>739</v>
      </c>
      <c r="D307" s="1" t="s">
        <v>386</v>
      </c>
      <c r="E307" s="1" t="s">
        <v>163</v>
      </c>
      <c r="F307" s="1" t="s">
        <v>653</v>
      </c>
      <c r="G307" s="1" t="s">
        <v>67</v>
      </c>
      <c r="H307" s="1" t="s">
        <v>51</v>
      </c>
      <c r="J307" s="2">
        <v>0.39</v>
      </c>
      <c r="K307" s="2">
        <f t="shared" si="47"/>
        <v>0.2</v>
      </c>
      <c r="L307" s="2">
        <f t="shared" si="48"/>
        <v>0</v>
      </c>
      <c r="Z307" s="9">
        <v>0.2</v>
      </c>
      <c r="AA307" s="5">
        <v>28.056000000000001</v>
      </c>
      <c r="AL307" s="5" t="str">
        <f t="shared" si="55"/>
        <v/>
      </c>
      <c r="AN307" s="5" t="str">
        <f t="shared" si="56"/>
        <v/>
      </c>
      <c r="AP307" s="5" t="str">
        <f t="shared" si="57"/>
        <v/>
      </c>
      <c r="AS307" s="5">
        <f t="shared" si="49"/>
        <v>28.056000000000001</v>
      </c>
      <c r="AT307" s="11">
        <f t="shared" si="50"/>
        <v>1.3100774822222703E-3</v>
      </c>
      <c r="AU307" s="5">
        <f t="shared" si="51"/>
        <v>1.3100774822222705</v>
      </c>
    </row>
    <row r="308" spans="1:47" x14ac:dyDescent="0.3">
      <c r="A308" s="1" t="s">
        <v>740</v>
      </c>
      <c r="B308" s="1" t="s">
        <v>741</v>
      </c>
      <c r="C308" s="1" t="s">
        <v>742</v>
      </c>
      <c r="D308" s="1" t="s">
        <v>115</v>
      </c>
      <c r="E308" s="1" t="s">
        <v>163</v>
      </c>
      <c r="F308" s="1" t="s">
        <v>653</v>
      </c>
      <c r="G308" s="1" t="s">
        <v>67</v>
      </c>
      <c r="H308" s="1" t="s">
        <v>51</v>
      </c>
      <c r="J308" s="2">
        <v>0.42</v>
      </c>
      <c r="K308" s="2">
        <f t="shared" si="47"/>
        <v>0.25</v>
      </c>
      <c r="L308" s="2">
        <f t="shared" si="48"/>
        <v>0</v>
      </c>
      <c r="Z308" s="9">
        <v>0.25</v>
      </c>
      <c r="AA308" s="5">
        <v>35.07</v>
      </c>
      <c r="AL308" s="5" t="str">
        <f t="shared" si="55"/>
        <v/>
      </c>
      <c r="AN308" s="5" t="str">
        <f t="shared" si="56"/>
        <v/>
      </c>
      <c r="AP308" s="5" t="str">
        <f t="shared" si="57"/>
        <v/>
      </c>
      <c r="AS308" s="5">
        <f t="shared" si="49"/>
        <v>35.07</v>
      </c>
      <c r="AT308" s="11">
        <f t="shared" si="50"/>
        <v>1.6375968527778378E-3</v>
      </c>
      <c r="AU308" s="5">
        <f t="shared" si="51"/>
        <v>1.637596852777838</v>
      </c>
    </row>
    <row r="309" spans="1:47" x14ac:dyDescent="0.3">
      <c r="A309" s="1" t="s">
        <v>743</v>
      </c>
      <c r="B309" s="1" t="s">
        <v>744</v>
      </c>
      <c r="C309" s="1" t="s">
        <v>628</v>
      </c>
      <c r="D309" s="1" t="s">
        <v>115</v>
      </c>
      <c r="E309" s="1" t="s">
        <v>163</v>
      </c>
      <c r="F309" s="1" t="s">
        <v>653</v>
      </c>
      <c r="G309" s="1" t="s">
        <v>67</v>
      </c>
      <c r="H309" s="1" t="s">
        <v>51</v>
      </c>
      <c r="J309" s="2">
        <v>0.44</v>
      </c>
      <c r="K309" s="2">
        <f t="shared" si="47"/>
        <v>0.28000000000000003</v>
      </c>
      <c r="L309" s="2">
        <f t="shared" si="48"/>
        <v>0</v>
      </c>
      <c r="Z309" s="9">
        <v>0.28000000000000003</v>
      </c>
      <c r="AA309" s="5">
        <v>39.278399999999998</v>
      </c>
      <c r="AL309" s="5" t="str">
        <f t="shared" si="55"/>
        <v/>
      </c>
      <c r="AN309" s="5" t="str">
        <f t="shared" si="56"/>
        <v/>
      </c>
      <c r="AP309" s="5" t="str">
        <f t="shared" si="57"/>
        <v/>
      </c>
      <c r="AS309" s="5">
        <f t="shared" si="49"/>
        <v>39.278399999999998</v>
      </c>
      <c r="AT309" s="11">
        <f t="shared" si="50"/>
        <v>1.8341084751111784E-3</v>
      </c>
      <c r="AU309" s="5">
        <f t="shared" si="51"/>
        <v>1.8341084751111785</v>
      </c>
    </row>
    <row r="310" spans="1:47" x14ac:dyDescent="0.3">
      <c r="A310" s="1" t="s">
        <v>745</v>
      </c>
      <c r="B310" s="1" t="s">
        <v>746</v>
      </c>
      <c r="C310" s="1" t="s">
        <v>747</v>
      </c>
      <c r="D310" s="1" t="s">
        <v>748</v>
      </c>
      <c r="E310" s="1" t="s">
        <v>163</v>
      </c>
      <c r="F310" s="1" t="s">
        <v>653</v>
      </c>
      <c r="G310" s="1" t="s">
        <v>67</v>
      </c>
      <c r="H310" s="1" t="s">
        <v>51</v>
      </c>
      <c r="J310" s="2">
        <v>0.65</v>
      </c>
      <c r="K310" s="2">
        <f t="shared" si="47"/>
        <v>0.38</v>
      </c>
      <c r="L310" s="2">
        <f t="shared" si="48"/>
        <v>0.08</v>
      </c>
      <c r="M310" s="3">
        <v>0.01</v>
      </c>
      <c r="Z310" s="9">
        <v>0.38</v>
      </c>
      <c r="AA310" s="5">
        <v>53.306399999999996</v>
      </c>
      <c r="AK310" s="3">
        <v>0.03</v>
      </c>
      <c r="AL310" s="5">
        <f t="shared" si="55"/>
        <v>75.293999999999997</v>
      </c>
      <c r="AN310" s="5" t="str">
        <f t="shared" si="56"/>
        <v/>
      </c>
      <c r="AP310" s="5" t="str">
        <f t="shared" si="57"/>
        <v/>
      </c>
      <c r="AQ310" s="2">
        <v>0.04</v>
      </c>
      <c r="AS310" s="5">
        <f t="shared" si="49"/>
        <v>53.306399999999996</v>
      </c>
      <c r="AT310" s="11">
        <f t="shared" si="50"/>
        <v>2.4891472162223132E-3</v>
      </c>
      <c r="AU310" s="5">
        <f t="shared" si="51"/>
        <v>2.4891472162223129</v>
      </c>
    </row>
    <row r="311" spans="1:47" x14ac:dyDescent="0.3">
      <c r="A311" s="1" t="s">
        <v>749</v>
      </c>
      <c r="B311" s="1" t="s">
        <v>750</v>
      </c>
      <c r="C311" s="1" t="s">
        <v>751</v>
      </c>
      <c r="D311" s="1" t="s">
        <v>115</v>
      </c>
      <c r="E311" s="1" t="s">
        <v>188</v>
      </c>
      <c r="F311" s="1" t="s">
        <v>653</v>
      </c>
      <c r="G311" s="1" t="s">
        <v>67</v>
      </c>
      <c r="H311" s="1" t="s">
        <v>51</v>
      </c>
      <c r="J311" s="2">
        <v>0.48</v>
      </c>
      <c r="K311" s="2">
        <f t="shared" si="47"/>
        <v>0.02</v>
      </c>
      <c r="L311" s="2">
        <f t="shared" si="48"/>
        <v>0.36</v>
      </c>
      <c r="M311" s="3">
        <v>0.36</v>
      </c>
      <c r="Z311" s="9">
        <v>0.02</v>
      </c>
      <c r="AA311" s="5">
        <v>2.8056000000000001</v>
      </c>
      <c r="AL311" s="5" t="str">
        <f t="shared" si="55"/>
        <v/>
      </c>
      <c r="AN311" s="5" t="str">
        <f t="shared" si="56"/>
        <v/>
      </c>
      <c r="AP311" s="5" t="str">
        <f t="shared" si="57"/>
        <v/>
      </c>
      <c r="AS311" s="5">
        <f t="shared" si="49"/>
        <v>2.8056000000000001</v>
      </c>
      <c r="AT311" s="11">
        <f t="shared" si="50"/>
        <v>1.3100774822222703E-4</v>
      </c>
      <c r="AU311" s="5">
        <f t="shared" si="51"/>
        <v>0.13100774822222702</v>
      </c>
    </row>
    <row r="312" spans="1:47" x14ac:dyDescent="0.3">
      <c r="A312" s="1" t="s">
        <v>752</v>
      </c>
      <c r="B312" s="1" t="s">
        <v>750</v>
      </c>
      <c r="C312" s="1" t="s">
        <v>751</v>
      </c>
      <c r="D312" s="1" t="s">
        <v>115</v>
      </c>
      <c r="E312" s="1" t="s">
        <v>188</v>
      </c>
      <c r="F312" s="1" t="s">
        <v>653</v>
      </c>
      <c r="G312" s="1" t="s">
        <v>67</v>
      </c>
      <c r="H312" s="1" t="s">
        <v>51</v>
      </c>
      <c r="J312" s="2">
        <v>0.45</v>
      </c>
      <c r="K312" s="2">
        <f t="shared" si="47"/>
        <v>0.26</v>
      </c>
      <c r="L312" s="2">
        <f t="shared" si="48"/>
        <v>0</v>
      </c>
      <c r="Z312" s="9">
        <v>0.26</v>
      </c>
      <c r="AA312" s="5">
        <v>36.472799999999999</v>
      </c>
      <c r="AL312" s="5" t="str">
        <f t="shared" si="55"/>
        <v/>
      </c>
      <c r="AN312" s="5" t="str">
        <f t="shared" si="56"/>
        <v/>
      </c>
      <c r="AP312" s="5" t="str">
        <f t="shared" si="57"/>
        <v/>
      </c>
      <c r="AS312" s="5">
        <f t="shared" si="49"/>
        <v>36.472799999999999</v>
      </c>
      <c r="AT312" s="11">
        <f t="shared" si="50"/>
        <v>1.7031007268889513E-3</v>
      </c>
      <c r="AU312" s="5">
        <f t="shared" si="51"/>
        <v>1.7031007268889513</v>
      </c>
    </row>
    <row r="313" spans="1:47" x14ac:dyDescent="0.3">
      <c r="A313" s="1" t="s">
        <v>753</v>
      </c>
      <c r="B313" s="1" t="s">
        <v>754</v>
      </c>
      <c r="C313" s="1" t="s">
        <v>755</v>
      </c>
      <c r="D313" s="1" t="s">
        <v>115</v>
      </c>
      <c r="E313" s="1" t="s">
        <v>188</v>
      </c>
      <c r="F313" s="1" t="s">
        <v>653</v>
      </c>
      <c r="G313" s="1" t="s">
        <v>67</v>
      </c>
      <c r="H313" s="1" t="s">
        <v>51</v>
      </c>
      <c r="J313" s="2">
        <v>0.46</v>
      </c>
      <c r="K313" s="2">
        <f t="shared" si="47"/>
        <v>0.16</v>
      </c>
      <c r="L313" s="2">
        <f t="shared" si="48"/>
        <v>0</v>
      </c>
      <c r="Z313" s="9">
        <v>0.16</v>
      </c>
      <c r="AA313" s="5">
        <v>22.444800000000001</v>
      </c>
      <c r="AL313" s="5" t="str">
        <f t="shared" si="55"/>
        <v/>
      </c>
      <c r="AN313" s="5" t="str">
        <f t="shared" si="56"/>
        <v/>
      </c>
      <c r="AP313" s="5" t="str">
        <f t="shared" si="57"/>
        <v/>
      </c>
      <c r="AS313" s="5">
        <f t="shared" si="49"/>
        <v>22.444800000000001</v>
      </c>
      <c r="AT313" s="11">
        <f t="shared" si="50"/>
        <v>1.0480619857778162E-3</v>
      </c>
      <c r="AU313" s="5">
        <f t="shared" si="51"/>
        <v>1.0480619857778162</v>
      </c>
    </row>
    <row r="314" spans="1:47" x14ac:dyDescent="0.3">
      <c r="A314" s="1" t="s">
        <v>756</v>
      </c>
      <c r="B314" s="1" t="s">
        <v>754</v>
      </c>
      <c r="C314" s="1" t="s">
        <v>755</v>
      </c>
      <c r="D314" s="1" t="s">
        <v>115</v>
      </c>
      <c r="E314" s="1" t="s">
        <v>188</v>
      </c>
      <c r="F314" s="1" t="s">
        <v>653</v>
      </c>
      <c r="G314" s="1" t="s">
        <v>67</v>
      </c>
      <c r="H314" s="1" t="s">
        <v>51</v>
      </c>
      <c r="J314" s="2">
        <v>0.41</v>
      </c>
      <c r="K314" s="2">
        <f t="shared" si="47"/>
        <v>0.21</v>
      </c>
      <c r="L314" s="2">
        <f t="shared" si="48"/>
        <v>0</v>
      </c>
      <c r="Z314" s="9">
        <v>0.21</v>
      </c>
      <c r="AA314" s="5">
        <v>29.4588</v>
      </c>
      <c r="AL314" s="5" t="str">
        <f t="shared" si="55"/>
        <v/>
      </c>
      <c r="AN314" s="5" t="str">
        <f t="shared" si="56"/>
        <v/>
      </c>
      <c r="AP314" s="5" t="str">
        <f t="shared" si="57"/>
        <v/>
      </c>
      <c r="AS314" s="5">
        <f t="shared" si="49"/>
        <v>29.4588</v>
      </c>
      <c r="AT314" s="11">
        <f t="shared" si="50"/>
        <v>1.3755813563333839E-3</v>
      </c>
      <c r="AU314" s="5">
        <f t="shared" si="51"/>
        <v>1.3755813563333839</v>
      </c>
    </row>
    <row r="315" spans="1:47" x14ac:dyDescent="0.3">
      <c r="A315" s="1" t="s">
        <v>757</v>
      </c>
      <c r="B315" s="1" t="s">
        <v>758</v>
      </c>
      <c r="C315" s="1" t="s">
        <v>759</v>
      </c>
      <c r="D315" s="1" t="s">
        <v>115</v>
      </c>
      <c r="E315" s="1" t="s">
        <v>188</v>
      </c>
      <c r="F315" s="1" t="s">
        <v>653</v>
      </c>
      <c r="G315" s="1" t="s">
        <v>67</v>
      </c>
      <c r="H315" s="1" t="s">
        <v>51</v>
      </c>
      <c r="J315" s="2">
        <v>0.72</v>
      </c>
      <c r="K315" s="2">
        <f t="shared" si="47"/>
        <v>0.37</v>
      </c>
      <c r="L315" s="2">
        <f t="shared" si="48"/>
        <v>0</v>
      </c>
      <c r="Z315" s="9">
        <v>0.37</v>
      </c>
      <c r="AA315" s="5">
        <v>51.903599999999997</v>
      </c>
      <c r="AL315" s="5" t="str">
        <f t="shared" si="55"/>
        <v/>
      </c>
      <c r="AN315" s="5" t="str">
        <f t="shared" si="56"/>
        <v/>
      </c>
      <c r="AP315" s="5" t="str">
        <f t="shared" si="57"/>
        <v/>
      </c>
      <c r="AS315" s="5">
        <f t="shared" si="49"/>
        <v>51.903599999999997</v>
      </c>
      <c r="AT315" s="11">
        <f t="shared" si="50"/>
        <v>2.4236433421111997E-3</v>
      </c>
      <c r="AU315" s="5">
        <f t="shared" si="51"/>
        <v>2.4236433421111996</v>
      </c>
    </row>
    <row r="316" spans="1:47" x14ac:dyDescent="0.3">
      <c r="A316" s="1" t="s">
        <v>760</v>
      </c>
      <c r="B316" s="1" t="s">
        <v>761</v>
      </c>
      <c r="C316" s="1" t="s">
        <v>762</v>
      </c>
      <c r="D316" s="1" t="s">
        <v>115</v>
      </c>
      <c r="E316" s="1" t="s">
        <v>65</v>
      </c>
      <c r="F316" s="1" t="s">
        <v>653</v>
      </c>
      <c r="G316" s="1" t="s">
        <v>67</v>
      </c>
      <c r="H316" s="1" t="s">
        <v>51</v>
      </c>
      <c r="J316" s="2">
        <v>0.68</v>
      </c>
      <c r="K316" s="2">
        <f t="shared" si="47"/>
        <v>0.37</v>
      </c>
      <c r="L316" s="2">
        <f t="shared" si="48"/>
        <v>0.32</v>
      </c>
      <c r="M316" s="3">
        <v>0.32</v>
      </c>
      <c r="Z316" s="9">
        <v>0.37</v>
      </c>
      <c r="AA316" s="5">
        <v>51.903599999999997</v>
      </c>
      <c r="AL316" s="5" t="str">
        <f t="shared" si="55"/>
        <v/>
      </c>
      <c r="AN316" s="5" t="str">
        <f t="shared" si="56"/>
        <v/>
      </c>
      <c r="AP316" s="5" t="str">
        <f t="shared" si="57"/>
        <v/>
      </c>
      <c r="AS316" s="5">
        <f t="shared" si="49"/>
        <v>51.903599999999997</v>
      </c>
      <c r="AT316" s="11">
        <f t="shared" si="50"/>
        <v>2.4236433421111997E-3</v>
      </c>
      <c r="AU316" s="5">
        <f t="shared" si="51"/>
        <v>2.4236433421111996</v>
      </c>
    </row>
    <row r="317" spans="1:47" x14ac:dyDescent="0.3">
      <c r="A317" s="1" t="s">
        <v>763</v>
      </c>
      <c r="B317" s="1" t="s">
        <v>764</v>
      </c>
      <c r="C317" s="1" t="s">
        <v>765</v>
      </c>
      <c r="D317" s="1" t="s">
        <v>766</v>
      </c>
      <c r="E317" s="1" t="s">
        <v>65</v>
      </c>
      <c r="F317" s="1" t="s">
        <v>653</v>
      </c>
      <c r="G317" s="1" t="s">
        <v>67</v>
      </c>
      <c r="H317" s="1" t="s">
        <v>51</v>
      </c>
      <c r="J317" s="2">
        <v>0.68</v>
      </c>
      <c r="K317" s="2">
        <f t="shared" si="47"/>
        <v>0.2</v>
      </c>
      <c r="L317" s="2">
        <f t="shared" si="48"/>
        <v>0.48</v>
      </c>
      <c r="M317" s="3">
        <v>0.48</v>
      </c>
      <c r="Z317" s="9">
        <v>0.2</v>
      </c>
      <c r="AA317" s="5">
        <v>28.056000000000001</v>
      </c>
      <c r="AL317" s="5" t="str">
        <f t="shared" si="55"/>
        <v/>
      </c>
      <c r="AN317" s="5" t="str">
        <f t="shared" si="56"/>
        <v/>
      </c>
      <c r="AP317" s="5" t="str">
        <f t="shared" si="57"/>
        <v/>
      </c>
      <c r="AS317" s="5">
        <f t="shared" si="49"/>
        <v>28.056000000000001</v>
      </c>
      <c r="AT317" s="11">
        <f t="shared" si="50"/>
        <v>1.3100774822222703E-3</v>
      </c>
      <c r="AU317" s="5">
        <f t="shared" si="51"/>
        <v>1.3100774822222705</v>
      </c>
    </row>
    <row r="318" spans="1:47" x14ac:dyDescent="0.3">
      <c r="A318" s="1" t="s">
        <v>767</v>
      </c>
      <c r="B318" s="1" t="s">
        <v>768</v>
      </c>
      <c r="C318" s="1" t="s">
        <v>769</v>
      </c>
      <c r="D318" s="1" t="s">
        <v>115</v>
      </c>
      <c r="E318" s="1" t="s">
        <v>65</v>
      </c>
      <c r="F318" s="1" t="s">
        <v>653</v>
      </c>
      <c r="G318" s="1" t="s">
        <v>67</v>
      </c>
      <c r="H318" s="1" t="s">
        <v>51</v>
      </c>
      <c r="J318" s="2">
        <v>0.67</v>
      </c>
      <c r="K318" s="2">
        <f t="shared" si="47"/>
        <v>0.67</v>
      </c>
      <c r="L318" s="2">
        <f t="shared" si="48"/>
        <v>0</v>
      </c>
      <c r="Z318" s="9">
        <v>0.67</v>
      </c>
      <c r="AA318" s="5">
        <v>93.9876</v>
      </c>
      <c r="AL318" s="5" t="str">
        <f t="shared" si="55"/>
        <v/>
      </c>
      <c r="AN318" s="5" t="str">
        <f t="shared" si="56"/>
        <v/>
      </c>
      <c r="AP318" s="5" t="str">
        <f t="shared" si="57"/>
        <v/>
      </c>
      <c r="AS318" s="5">
        <f t="shared" si="49"/>
        <v>93.9876</v>
      </c>
      <c r="AT318" s="11">
        <f t="shared" si="50"/>
        <v>4.388759565444606E-3</v>
      </c>
      <c r="AU318" s="5">
        <f t="shared" si="51"/>
        <v>4.3887595654446061</v>
      </c>
    </row>
    <row r="319" spans="1:47" x14ac:dyDescent="0.3">
      <c r="A319" s="1" t="s">
        <v>770</v>
      </c>
      <c r="B319" s="1" t="s">
        <v>771</v>
      </c>
      <c r="C319" s="1" t="s">
        <v>772</v>
      </c>
      <c r="D319" s="1" t="s">
        <v>115</v>
      </c>
      <c r="E319" s="1" t="s">
        <v>188</v>
      </c>
      <c r="F319" s="1" t="s">
        <v>496</v>
      </c>
      <c r="G319" s="1" t="s">
        <v>67</v>
      </c>
      <c r="H319" s="1" t="s">
        <v>51</v>
      </c>
      <c r="I319" s="2">
        <v>5</v>
      </c>
      <c r="J319" s="2">
        <v>0.12</v>
      </c>
      <c r="K319" s="2">
        <f t="shared" si="47"/>
        <v>0.08</v>
      </c>
      <c r="L319" s="2">
        <f t="shared" si="48"/>
        <v>0.03</v>
      </c>
      <c r="Z319" s="9">
        <v>0.08</v>
      </c>
      <c r="AA319" s="5">
        <v>11.2224</v>
      </c>
      <c r="AK319" s="3">
        <v>0.01</v>
      </c>
      <c r="AL319" s="5">
        <f t="shared" si="55"/>
        <v>25.098000000000003</v>
      </c>
      <c r="AN319" s="5" t="str">
        <f t="shared" si="56"/>
        <v/>
      </c>
      <c r="AP319" s="5" t="str">
        <f t="shared" si="57"/>
        <v/>
      </c>
      <c r="AQ319" s="2">
        <v>0.02</v>
      </c>
      <c r="AS319" s="5">
        <f t="shared" si="49"/>
        <v>11.2224</v>
      </c>
      <c r="AT319" s="11">
        <f t="shared" si="50"/>
        <v>5.2403099288890812E-4</v>
      </c>
      <c r="AU319" s="5">
        <f t="shared" si="51"/>
        <v>0.52403099288890809</v>
      </c>
    </row>
    <row r="320" spans="1:47" x14ac:dyDescent="0.3">
      <c r="A320" s="1" t="s">
        <v>770</v>
      </c>
      <c r="B320" s="1" t="s">
        <v>771</v>
      </c>
      <c r="C320" s="1" t="s">
        <v>772</v>
      </c>
      <c r="D320" s="1" t="s">
        <v>115</v>
      </c>
      <c r="E320" s="1" t="s">
        <v>93</v>
      </c>
      <c r="F320" s="1" t="s">
        <v>496</v>
      </c>
      <c r="G320" s="1" t="s">
        <v>67</v>
      </c>
      <c r="H320" s="1" t="s">
        <v>51</v>
      </c>
      <c r="I320" s="2">
        <v>5</v>
      </c>
      <c r="J320" s="2">
        <v>4.63</v>
      </c>
      <c r="K320" s="2">
        <f t="shared" si="47"/>
        <v>4.3099999999999996</v>
      </c>
      <c r="L320" s="2">
        <f t="shared" si="48"/>
        <v>0.32</v>
      </c>
      <c r="Z320" s="9">
        <v>4.3099999999999996</v>
      </c>
      <c r="AA320" s="5">
        <v>604.60679999999991</v>
      </c>
      <c r="AK320" s="3">
        <v>0.13</v>
      </c>
      <c r="AL320" s="5">
        <f t="shared" si="55"/>
        <v>326.27400000000006</v>
      </c>
      <c r="AN320" s="5" t="str">
        <f t="shared" si="56"/>
        <v/>
      </c>
      <c r="AP320" s="5" t="str">
        <f t="shared" si="57"/>
        <v/>
      </c>
      <c r="AQ320" s="2">
        <v>0.19</v>
      </c>
      <c r="AS320" s="5">
        <f t="shared" si="49"/>
        <v>604.60679999999991</v>
      </c>
      <c r="AT320" s="11">
        <f t="shared" si="50"/>
        <v>2.8232169741889919E-2</v>
      </c>
      <c r="AU320" s="5">
        <f t="shared" si="51"/>
        <v>28.232169741889919</v>
      </c>
    </row>
    <row r="321" spans="1:47" x14ac:dyDescent="0.3">
      <c r="A321" s="1" t="s">
        <v>773</v>
      </c>
      <c r="B321" s="1" t="s">
        <v>774</v>
      </c>
      <c r="C321" s="1" t="s">
        <v>775</v>
      </c>
      <c r="D321" s="1" t="s">
        <v>115</v>
      </c>
      <c r="E321" s="1" t="s">
        <v>93</v>
      </c>
      <c r="F321" s="1" t="s">
        <v>496</v>
      </c>
      <c r="G321" s="1" t="s">
        <v>67</v>
      </c>
      <c r="H321" s="1" t="s">
        <v>51</v>
      </c>
      <c r="I321" s="2">
        <v>5</v>
      </c>
      <c r="J321" s="2">
        <v>4.54</v>
      </c>
      <c r="K321" s="2">
        <f t="shared" si="47"/>
        <v>4.32</v>
      </c>
      <c r="L321" s="2">
        <f t="shared" si="48"/>
        <v>0.22</v>
      </c>
      <c r="Z321" s="9">
        <v>4.32</v>
      </c>
      <c r="AA321" s="5">
        <v>606.00960000000009</v>
      </c>
      <c r="AK321" s="3">
        <v>0.09</v>
      </c>
      <c r="AL321" s="5">
        <f t="shared" si="55"/>
        <v>225.88200000000001</v>
      </c>
      <c r="AN321" s="5" t="str">
        <f t="shared" si="56"/>
        <v/>
      </c>
      <c r="AP321" s="5" t="str">
        <f t="shared" si="57"/>
        <v/>
      </c>
      <c r="AQ321" s="2">
        <v>0.13</v>
      </c>
      <c r="AS321" s="5">
        <f t="shared" si="49"/>
        <v>606.00960000000009</v>
      </c>
      <c r="AT321" s="11">
        <f t="shared" si="50"/>
        <v>2.8297673616001044E-2</v>
      </c>
      <c r="AU321" s="5">
        <f t="shared" si="51"/>
        <v>28.297673616001045</v>
      </c>
    </row>
    <row r="322" spans="1:47" x14ac:dyDescent="0.3">
      <c r="A322" s="1" t="s">
        <v>776</v>
      </c>
      <c r="B322" s="1" t="s">
        <v>777</v>
      </c>
      <c r="C322" s="1" t="s">
        <v>778</v>
      </c>
      <c r="D322" s="1" t="s">
        <v>115</v>
      </c>
      <c r="E322" s="1" t="s">
        <v>164</v>
      </c>
      <c r="F322" s="1" t="s">
        <v>653</v>
      </c>
      <c r="G322" s="1" t="s">
        <v>67</v>
      </c>
      <c r="H322" s="1" t="s">
        <v>51</v>
      </c>
      <c r="I322" s="2">
        <v>1.06</v>
      </c>
      <c r="J322" s="2">
        <v>0.97</v>
      </c>
      <c r="K322" s="2">
        <f t="shared" si="47"/>
        <v>0.26</v>
      </c>
      <c r="L322" s="2">
        <f t="shared" si="48"/>
        <v>0.71</v>
      </c>
      <c r="M322" s="3">
        <v>0.71</v>
      </c>
      <c r="Z322" s="9">
        <v>0.19</v>
      </c>
      <c r="AA322" s="5">
        <v>26.653199999999998</v>
      </c>
      <c r="AB322" s="10">
        <v>7.0000000000000007E-2</v>
      </c>
      <c r="AC322" s="5">
        <v>8.7675000000000001</v>
      </c>
      <c r="AL322" s="5" t="str">
        <f t="shared" si="55"/>
        <v/>
      </c>
      <c r="AN322" s="5" t="str">
        <f t="shared" si="56"/>
        <v/>
      </c>
      <c r="AP322" s="5" t="str">
        <f t="shared" si="57"/>
        <v/>
      </c>
      <c r="AS322" s="5">
        <f t="shared" si="49"/>
        <v>35.420699999999997</v>
      </c>
      <c r="AT322" s="11">
        <f t="shared" si="50"/>
        <v>1.6539728213056163E-3</v>
      </c>
      <c r="AU322" s="5">
        <f t="shared" si="51"/>
        <v>1.6539728213056162</v>
      </c>
    </row>
    <row r="323" spans="1:47" x14ac:dyDescent="0.3">
      <c r="A323" s="1" t="s">
        <v>779</v>
      </c>
      <c r="B323" s="1" t="s">
        <v>777</v>
      </c>
      <c r="C323" s="1" t="s">
        <v>778</v>
      </c>
      <c r="D323" s="1" t="s">
        <v>115</v>
      </c>
      <c r="E323" s="1" t="s">
        <v>164</v>
      </c>
      <c r="F323" s="1" t="s">
        <v>653</v>
      </c>
      <c r="G323" s="1" t="s">
        <v>67</v>
      </c>
      <c r="H323" s="1" t="s">
        <v>51</v>
      </c>
      <c r="I323" s="2">
        <v>1.02</v>
      </c>
      <c r="J323" s="2">
        <v>0.99</v>
      </c>
      <c r="K323" s="2">
        <f t="shared" ref="K323:K383" si="58">SUM(N323,P323,R323,T323,V323,X323,Z323,AB323,AE323,AG323,AI323)</f>
        <v>0</v>
      </c>
      <c r="L323" s="2">
        <f t="shared" ref="L323:L383" si="59">SUM(M323,AD323,AK323,AM323,AO323,AQ323,AR323)</f>
        <v>0.99</v>
      </c>
      <c r="M323" s="3">
        <v>0.99</v>
      </c>
      <c r="AL323" s="5" t="str">
        <f t="shared" ref="AL323:AL357" si="60">IF(AK323&gt;0,AK323*$AL$1,"")</f>
        <v/>
      </c>
      <c r="AN323" s="5" t="str">
        <f t="shared" ref="AN323:AN357" si="61">IF(AM323&gt;0,AM323*$AN$1,"")</f>
        <v/>
      </c>
      <c r="AP323" s="5" t="str">
        <f t="shared" ref="AP323:AP357" si="62">IF(AO323&gt;0,AO323*$AP$1,"")</f>
        <v/>
      </c>
      <c r="AS323" s="5">
        <f t="shared" ref="AS323:AS383" si="63">SUM(O323,Q323,S323,U323,W323,Y323,AA323,AC323,AF323,AH323,AJ323)</f>
        <v>0</v>
      </c>
      <c r="AT323" s="11">
        <f t="shared" ref="AT323:AT383" si="64">(AS323/$AS$384)*100</f>
        <v>0</v>
      </c>
      <c r="AU323" s="5">
        <f t="shared" ref="AU323:AU383" si="65">(AT323/100)*$AU$1</f>
        <v>0</v>
      </c>
    </row>
    <row r="324" spans="1:47" x14ac:dyDescent="0.3">
      <c r="A324" s="1" t="s">
        <v>780</v>
      </c>
      <c r="B324" s="1" t="s">
        <v>781</v>
      </c>
      <c r="C324" s="1" t="s">
        <v>782</v>
      </c>
      <c r="D324" s="1" t="s">
        <v>88</v>
      </c>
      <c r="E324" s="1" t="s">
        <v>164</v>
      </c>
      <c r="F324" s="1" t="s">
        <v>653</v>
      </c>
      <c r="G324" s="1" t="s">
        <v>67</v>
      </c>
      <c r="H324" s="1" t="s">
        <v>51</v>
      </c>
      <c r="I324" s="2">
        <v>2.87</v>
      </c>
      <c r="J324" s="2">
        <v>2.81</v>
      </c>
      <c r="K324" s="2">
        <f t="shared" si="58"/>
        <v>0.48</v>
      </c>
      <c r="L324" s="2">
        <f t="shared" si="59"/>
        <v>2.33</v>
      </c>
      <c r="M324" s="3">
        <v>2.33</v>
      </c>
      <c r="Z324" s="9">
        <v>0.48</v>
      </c>
      <c r="AA324" s="5">
        <v>67.334400000000002</v>
      </c>
      <c r="AL324" s="5" t="str">
        <f t="shared" si="60"/>
        <v/>
      </c>
      <c r="AN324" s="5" t="str">
        <f t="shared" si="61"/>
        <v/>
      </c>
      <c r="AP324" s="5" t="str">
        <f t="shared" si="62"/>
        <v/>
      </c>
      <c r="AS324" s="5">
        <f t="shared" si="63"/>
        <v>67.334400000000002</v>
      </c>
      <c r="AT324" s="11">
        <f t="shared" si="64"/>
        <v>3.1441859573334485E-3</v>
      </c>
      <c r="AU324" s="5">
        <f t="shared" si="65"/>
        <v>3.1441859573334487</v>
      </c>
    </row>
    <row r="325" spans="1:47" x14ac:dyDescent="0.3">
      <c r="A325" s="1" t="s">
        <v>783</v>
      </c>
      <c r="B325" s="1" t="s">
        <v>784</v>
      </c>
      <c r="C325" s="1" t="s">
        <v>785</v>
      </c>
      <c r="D325" s="1" t="s">
        <v>115</v>
      </c>
      <c r="E325" s="1" t="s">
        <v>164</v>
      </c>
      <c r="F325" s="1" t="s">
        <v>653</v>
      </c>
      <c r="G325" s="1" t="s">
        <v>67</v>
      </c>
      <c r="H325" s="1" t="s">
        <v>51</v>
      </c>
      <c r="I325" s="2">
        <v>2.66</v>
      </c>
      <c r="J325" s="2">
        <v>2.76</v>
      </c>
      <c r="K325" s="2">
        <f t="shared" si="58"/>
        <v>0.37</v>
      </c>
      <c r="L325" s="2">
        <f t="shared" si="59"/>
        <v>2.29</v>
      </c>
      <c r="M325" s="3">
        <v>2.29</v>
      </c>
      <c r="Z325" s="9">
        <v>0.37</v>
      </c>
      <c r="AA325" s="5">
        <v>51.9</v>
      </c>
      <c r="AL325" s="5" t="str">
        <f t="shared" si="60"/>
        <v/>
      </c>
      <c r="AN325" s="5" t="str">
        <f t="shared" si="61"/>
        <v/>
      </c>
      <c r="AP325" s="5" t="str">
        <f t="shared" si="62"/>
        <v/>
      </c>
      <c r="AS325" s="5">
        <f t="shared" si="63"/>
        <v>51.9</v>
      </c>
      <c r="AT325" s="11">
        <f t="shared" si="64"/>
        <v>2.4234752397824292E-3</v>
      </c>
      <c r="AU325" s="5">
        <f t="shared" si="65"/>
        <v>2.4234752397824293</v>
      </c>
    </row>
    <row r="326" spans="1:47" x14ac:dyDescent="0.3">
      <c r="A326" s="1" t="s">
        <v>786</v>
      </c>
      <c r="B326" s="1" t="s">
        <v>722</v>
      </c>
      <c r="C326" s="1" t="s">
        <v>723</v>
      </c>
      <c r="D326" s="1" t="s">
        <v>115</v>
      </c>
      <c r="E326" s="1" t="s">
        <v>164</v>
      </c>
      <c r="F326" s="1" t="s">
        <v>653</v>
      </c>
      <c r="G326" s="1" t="s">
        <v>67</v>
      </c>
      <c r="H326" s="1" t="s">
        <v>51</v>
      </c>
      <c r="I326" s="2">
        <v>1.29</v>
      </c>
      <c r="J326" s="2">
        <v>1.3</v>
      </c>
      <c r="K326" s="2">
        <f t="shared" si="58"/>
        <v>0.01</v>
      </c>
      <c r="L326" s="2">
        <f t="shared" si="59"/>
        <v>1.3</v>
      </c>
      <c r="M326" s="3">
        <v>1.3</v>
      </c>
      <c r="Z326" s="9">
        <v>0.01</v>
      </c>
      <c r="AA326" s="5">
        <v>1.4028</v>
      </c>
      <c r="AL326" s="5" t="str">
        <f t="shared" si="60"/>
        <v/>
      </c>
      <c r="AN326" s="5" t="str">
        <f t="shared" si="61"/>
        <v/>
      </c>
      <c r="AP326" s="5" t="str">
        <f t="shared" si="62"/>
        <v/>
      </c>
      <c r="AS326" s="5">
        <f t="shared" si="63"/>
        <v>1.4028</v>
      </c>
      <c r="AT326" s="11">
        <f t="shared" si="64"/>
        <v>6.5503874111113515E-5</v>
      </c>
      <c r="AU326" s="5">
        <f t="shared" si="65"/>
        <v>6.5503874111113511E-2</v>
      </c>
    </row>
    <row r="327" spans="1:47" x14ac:dyDescent="0.3">
      <c r="A327" s="1" t="s">
        <v>787</v>
      </c>
      <c r="B327" s="1" t="s">
        <v>725</v>
      </c>
      <c r="C327" s="1" t="s">
        <v>726</v>
      </c>
      <c r="D327" s="1" t="s">
        <v>727</v>
      </c>
      <c r="E327" s="1" t="s">
        <v>164</v>
      </c>
      <c r="F327" s="1" t="s">
        <v>653</v>
      </c>
      <c r="G327" s="1" t="s">
        <v>67</v>
      </c>
      <c r="H327" s="1" t="s">
        <v>51</v>
      </c>
      <c r="I327" s="2">
        <v>1.29</v>
      </c>
      <c r="J327" s="2">
        <v>1.31</v>
      </c>
      <c r="K327" s="2">
        <f t="shared" si="58"/>
        <v>0</v>
      </c>
      <c r="L327" s="2">
        <f t="shared" si="59"/>
        <v>1.3</v>
      </c>
      <c r="M327" s="3">
        <v>1.3</v>
      </c>
      <c r="AL327" s="5" t="str">
        <f t="shared" si="60"/>
        <v/>
      </c>
      <c r="AN327" s="5" t="str">
        <f t="shared" si="61"/>
        <v/>
      </c>
      <c r="AP327" s="5" t="str">
        <f t="shared" si="62"/>
        <v/>
      </c>
      <c r="AS327" s="5">
        <f t="shared" si="63"/>
        <v>0</v>
      </c>
      <c r="AT327" s="11">
        <f t="shared" si="64"/>
        <v>0</v>
      </c>
      <c r="AU327" s="5">
        <f t="shared" si="65"/>
        <v>0</v>
      </c>
    </row>
    <row r="328" spans="1:47" x14ac:dyDescent="0.3">
      <c r="A328" s="1" t="s">
        <v>788</v>
      </c>
      <c r="B328" s="1" t="s">
        <v>729</v>
      </c>
      <c r="C328" s="1" t="s">
        <v>730</v>
      </c>
      <c r="D328" s="1" t="s">
        <v>115</v>
      </c>
      <c r="E328" s="1" t="s">
        <v>164</v>
      </c>
      <c r="F328" s="1" t="s">
        <v>653</v>
      </c>
      <c r="G328" s="1" t="s">
        <v>67</v>
      </c>
      <c r="H328" s="1" t="s">
        <v>51</v>
      </c>
      <c r="I328" s="2">
        <v>1.29</v>
      </c>
      <c r="J328" s="2">
        <v>1.31</v>
      </c>
      <c r="K328" s="2">
        <f t="shared" si="58"/>
        <v>0</v>
      </c>
      <c r="L328" s="2">
        <f t="shared" si="59"/>
        <v>1.29</v>
      </c>
      <c r="M328" s="3">
        <v>1.29</v>
      </c>
      <c r="AL328" s="5" t="str">
        <f t="shared" si="60"/>
        <v/>
      </c>
      <c r="AN328" s="5" t="str">
        <f t="shared" si="61"/>
        <v/>
      </c>
      <c r="AP328" s="5" t="str">
        <f t="shared" si="62"/>
        <v/>
      </c>
      <c r="AS328" s="5">
        <f t="shared" si="63"/>
        <v>0</v>
      </c>
      <c r="AT328" s="11">
        <f t="shared" si="64"/>
        <v>0</v>
      </c>
      <c r="AU328" s="5">
        <f t="shared" si="65"/>
        <v>0</v>
      </c>
    </row>
    <row r="329" spans="1:47" x14ac:dyDescent="0.3">
      <c r="A329" s="1" t="s">
        <v>789</v>
      </c>
      <c r="B329" s="1" t="s">
        <v>732</v>
      </c>
      <c r="C329" s="1" t="s">
        <v>733</v>
      </c>
      <c r="D329" s="1" t="s">
        <v>115</v>
      </c>
      <c r="E329" s="1" t="s">
        <v>164</v>
      </c>
      <c r="F329" s="1" t="s">
        <v>653</v>
      </c>
      <c r="G329" s="1" t="s">
        <v>67</v>
      </c>
      <c r="H329" s="1" t="s">
        <v>51</v>
      </c>
      <c r="I329" s="2">
        <v>1.29</v>
      </c>
      <c r="J329" s="2">
        <v>1.32</v>
      </c>
      <c r="K329" s="2">
        <f t="shared" si="58"/>
        <v>0</v>
      </c>
      <c r="L329" s="2">
        <f t="shared" si="59"/>
        <v>1.29</v>
      </c>
      <c r="M329" s="3">
        <v>1.29</v>
      </c>
      <c r="AL329" s="5" t="str">
        <f t="shared" si="60"/>
        <v/>
      </c>
      <c r="AN329" s="5" t="str">
        <f t="shared" si="61"/>
        <v/>
      </c>
      <c r="AP329" s="5" t="str">
        <f t="shared" si="62"/>
        <v/>
      </c>
      <c r="AS329" s="5">
        <f t="shared" si="63"/>
        <v>0</v>
      </c>
      <c r="AT329" s="11">
        <f t="shared" si="64"/>
        <v>0</v>
      </c>
      <c r="AU329" s="5">
        <f t="shared" si="65"/>
        <v>0</v>
      </c>
    </row>
    <row r="330" spans="1:47" x14ac:dyDescent="0.3">
      <c r="A330" s="1" t="s">
        <v>790</v>
      </c>
      <c r="B330" s="1" t="s">
        <v>735</v>
      </c>
      <c r="C330" s="1" t="s">
        <v>736</v>
      </c>
      <c r="D330" s="1" t="s">
        <v>701</v>
      </c>
      <c r="E330" s="1" t="s">
        <v>164</v>
      </c>
      <c r="F330" s="1" t="s">
        <v>653</v>
      </c>
      <c r="G330" s="1" t="s">
        <v>67</v>
      </c>
      <c r="H330" s="1" t="s">
        <v>51</v>
      </c>
      <c r="I330" s="2">
        <v>1.29</v>
      </c>
      <c r="J330" s="2">
        <v>1.32</v>
      </c>
      <c r="K330" s="2">
        <f t="shared" si="58"/>
        <v>0.12</v>
      </c>
      <c r="L330" s="2">
        <f t="shared" si="59"/>
        <v>1.17</v>
      </c>
      <c r="M330" s="3">
        <v>1.17</v>
      </c>
      <c r="Z330" s="9">
        <v>0.12</v>
      </c>
      <c r="AA330" s="5">
        <v>16.829999999999998</v>
      </c>
      <c r="AL330" s="5" t="str">
        <f t="shared" si="60"/>
        <v/>
      </c>
      <c r="AN330" s="5" t="str">
        <f t="shared" si="61"/>
        <v/>
      </c>
      <c r="AP330" s="5" t="str">
        <f t="shared" si="62"/>
        <v/>
      </c>
      <c r="AS330" s="5">
        <f t="shared" si="63"/>
        <v>16.829999999999998</v>
      </c>
      <c r="AT330" s="11">
        <f t="shared" si="64"/>
        <v>7.8587838700459108E-4</v>
      </c>
      <c r="AU330" s="5">
        <f t="shared" si="65"/>
        <v>0.78587838700459112</v>
      </c>
    </row>
    <row r="331" spans="1:47" x14ac:dyDescent="0.3">
      <c r="A331" s="1" t="s">
        <v>791</v>
      </c>
      <c r="B331" s="1" t="s">
        <v>738</v>
      </c>
      <c r="C331" s="1" t="s">
        <v>739</v>
      </c>
      <c r="D331" s="1" t="s">
        <v>386</v>
      </c>
      <c r="E331" s="1" t="s">
        <v>164</v>
      </c>
      <c r="F331" s="1" t="s">
        <v>653</v>
      </c>
      <c r="G331" s="1" t="s">
        <v>67</v>
      </c>
      <c r="H331" s="1" t="s">
        <v>51</v>
      </c>
      <c r="I331" s="2">
        <v>1.29</v>
      </c>
      <c r="J331" s="2">
        <v>1.32</v>
      </c>
      <c r="K331" s="2">
        <f t="shared" si="58"/>
        <v>0</v>
      </c>
      <c r="L331" s="2">
        <f t="shared" si="59"/>
        <v>1.29</v>
      </c>
      <c r="M331" s="3">
        <v>1.29</v>
      </c>
      <c r="AL331" s="5" t="str">
        <f t="shared" si="60"/>
        <v/>
      </c>
      <c r="AN331" s="5" t="str">
        <f t="shared" si="61"/>
        <v/>
      </c>
      <c r="AP331" s="5" t="str">
        <f t="shared" si="62"/>
        <v/>
      </c>
      <c r="AS331" s="5">
        <f t="shared" si="63"/>
        <v>0</v>
      </c>
      <c r="AT331" s="11">
        <f t="shared" si="64"/>
        <v>0</v>
      </c>
      <c r="AU331" s="5">
        <f t="shared" si="65"/>
        <v>0</v>
      </c>
    </row>
    <row r="332" spans="1:47" x14ac:dyDescent="0.3">
      <c r="A332" s="1" t="s">
        <v>792</v>
      </c>
      <c r="B332" s="1" t="s">
        <v>741</v>
      </c>
      <c r="C332" s="1" t="s">
        <v>742</v>
      </c>
      <c r="D332" s="1" t="s">
        <v>115</v>
      </c>
      <c r="E332" s="1" t="s">
        <v>164</v>
      </c>
      <c r="F332" s="1" t="s">
        <v>653</v>
      </c>
      <c r="G332" s="1" t="s">
        <v>67</v>
      </c>
      <c r="H332" s="1" t="s">
        <v>51</v>
      </c>
      <c r="I332" s="2">
        <v>1.29</v>
      </c>
      <c r="J332" s="2">
        <v>1.33</v>
      </c>
      <c r="K332" s="2">
        <f t="shared" si="58"/>
        <v>0</v>
      </c>
      <c r="L332" s="2">
        <f t="shared" si="59"/>
        <v>1.29</v>
      </c>
      <c r="M332" s="3">
        <v>1.29</v>
      </c>
      <c r="AL332" s="5" t="str">
        <f t="shared" si="60"/>
        <v/>
      </c>
      <c r="AN332" s="5" t="str">
        <f t="shared" si="61"/>
        <v/>
      </c>
      <c r="AP332" s="5" t="str">
        <f t="shared" si="62"/>
        <v/>
      </c>
      <c r="AS332" s="5">
        <f t="shared" si="63"/>
        <v>0</v>
      </c>
      <c r="AT332" s="11">
        <f t="shared" si="64"/>
        <v>0</v>
      </c>
      <c r="AU332" s="5">
        <f t="shared" si="65"/>
        <v>0</v>
      </c>
    </row>
    <row r="333" spans="1:47" x14ac:dyDescent="0.3">
      <c r="A333" s="1" t="s">
        <v>793</v>
      </c>
      <c r="B333" s="1" t="s">
        <v>744</v>
      </c>
      <c r="C333" s="1" t="s">
        <v>628</v>
      </c>
      <c r="D333" s="1" t="s">
        <v>115</v>
      </c>
      <c r="E333" s="1" t="s">
        <v>164</v>
      </c>
      <c r="F333" s="1" t="s">
        <v>653</v>
      </c>
      <c r="G333" s="1" t="s">
        <v>67</v>
      </c>
      <c r="H333" s="1" t="s">
        <v>51</v>
      </c>
      <c r="I333" s="2">
        <v>1.29</v>
      </c>
      <c r="J333" s="2">
        <v>1.33</v>
      </c>
      <c r="K333" s="2">
        <f t="shared" si="58"/>
        <v>0</v>
      </c>
      <c r="L333" s="2">
        <f t="shared" si="59"/>
        <v>1.29</v>
      </c>
      <c r="M333" s="3">
        <v>0.94</v>
      </c>
      <c r="AL333" s="5" t="str">
        <f t="shared" si="60"/>
        <v/>
      </c>
      <c r="AN333" s="5" t="str">
        <f t="shared" si="61"/>
        <v/>
      </c>
      <c r="AO333" s="2">
        <v>0.12</v>
      </c>
      <c r="AP333" s="5">
        <f t="shared" si="62"/>
        <v>0.12</v>
      </c>
      <c r="AQ333" s="2">
        <v>0.23</v>
      </c>
      <c r="AS333" s="5">
        <f t="shared" si="63"/>
        <v>0</v>
      </c>
      <c r="AT333" s="11">
        <f t="shared" si="64"/>
        <v>0</v>
      </c>
      <c r="AU333" s="5">
        <f t="shared" si="65"/>
        <v>0</v>
      </c>
    </row>
    <row r="334" spans="1:47" x14ac:dyDescent="0.3">
      <c r="A334" s="1" t="s">
        <v>794</v>
      </c>
      <c r="B334" s="1" t="s">
        <v>746</v>
      </c>
      <c r="C334" s="1" t="s">
        <v>747</v>
      </c>
      <c r="D334" s="1" t="s">
        <v>748</v>
      </c>
      <c r="E334" s="1" t="s">
        <v>164</v>
      </c>
      <c r="F334" s="1" t="s">
        <v>653</v>
      </c>
      <c r="G334" s="1" t="s">
        <v>67</v>
      </c>
      <c r="H334" s="1" t="s">
        <v>51</v>
      </c>
      <c r="I334" s="2">
        <v>1.45</v>
      </c>
      <c r="J334" s="2">
        <v>1.34</v>
      </c>
      <c r="K334" s="2">
        <f t="shared" si="58"/>
        <v>0</v>
      </c>
      <c r="L334" s="2">
        <f t="shared" si="59"/>
        <v>1.33</v>
      </c>
      <c r="M334" s="3">
        <v>1.3</v>
      </c>
      <c r="AL334" s="5" t="str">
        <f t="shared" si="60"/>
        <v/>
      </c>
      <c r="AN334" s="5" t="str">
        <f t="shared" si="61"/>
        <v/>
      </c>
      <c r="AO334" s="2">
        <v>0.01</v>
      </c>
      <c r="AP334" s="5">
        <f t="shared" si="62"/>
        <v>0.01</v>
      </c>
      <c r="AQ334" s="2">
        <v>0.02</v>
      </c>
      <c r="AS334" s="5">
        <f t="shared" si="63"/>
        <v>0</v>
      </c>
      <c r="AT334" s="11">
        <f t="shared" si="64"/>
        <v>0</v>
      </c>
      <c r="AU334" s="5">
        <f t="shared" si="65"/>
        <v>0</v>
      </c>
    </row>
    <row r="335" spans="1:47" x14ac:dyDescent="0.3">
      <c r="A335" s="1" t="s">
        <v>795</v>
      </c>
      <c r="B335" s="1" t="s">
        <v>746</v>
      </c>
      <c r="C335" s="1" t="s">
        <v>747</v>
      </c>
      <c r="D335" s="1" t="s">
        <v>748</v>
      </c>
      <c r="E335" s="1" t="s">
        <v>188</v>
      </c>
      <c r="F335" s="1" t="s">
        <v>653</v>
      </c>
      <c r="G335" s="1" t="s">
        <v>67</v>
      </c>
      <c r="H335" s="1" t="s">
        <v>51</v>
      </c>
      <c r="I335" s="2">
        <v>1.79</v>
      </c>
      <c r="J335" s="2">
        <v>1.8</v>
      </c>
      <c r="K335" s="2">
        <f t="shared" si="58"/>
        <v>0</v>
      </c>
      <c r="L335" s="2">
        <f t="shared" si="59"/>
        <v>1.59</v>
      </c>
      <c r="M335" s="3">
        <v>1.41</v>
      </c>
      <c r="AL335" s="5" t="str">
        <f t="shared" si="60"/>
        <v/>
      </c>
      <c r="AN335" s="5" t="str">
        <f t="shared" si="61"/>
        <v/>
      </c>
      <c r="AO335" s="2">
        <v>7.0000000000000007E-2</v>
      </c>
      <c r="AP335" s="5">
        <f t="shared" si="62"/>
        <v>7.0000000000000007E-2</v>
      </c>
      <c r="AQ335" s="2">
        <v>0.11</v>
      </c>
      <c r="AS335" s="5">
        <f t="shared" si="63"/>
        <v>0</v>
      </c>
      <c r="AT335" s="11">
        <f t="shared" si="64"/>
        <v>0</v>
      </c>
      <c r="AU335" s="5">
        <f t="shared" si="65"/>
        <v>0</v>
      </c>
    </row>
    <row r="336" spans="1:47" x14ac:dyDescent="0.3">
      <c r="A336" s="1" t="s">
        <v>796</v>
      </c>
      <c r="B336" s="1" t="s">
        <v>797</v>
      </c>
      <c r="C336" s="1" t="s">
        <v>798</v>
      </c>
      <c r="D336" s="1" t="s">
        <v>799</v>
      </c>
      <c r="E336" s="1" t="s">
        <v>188</v>
      </c>
      <c r="F336" s="1" t="s">
        <v>653</v>
      </c>
      <c r="G336" s="1" t="s">
        <v>67</v>
      </c>
      <c r="H336" s="1" t="s">
        <v>51</v>
      </c>
      <c r="I336" s="2">
        <v>6.33</v>
      </c>
      <c r="J336" s="2">
        <v>6.36</v>
      </c>
      <c r="K336" s="2">
        <f t="shared" si="58"/>
        <v>0</v>
      </c>
      <c r="L336" s="2">
        <f t="shared" si="59"/>
        <v>6.2600000000000007</v>
      </c>
      <c r="M336" s="3">
        <v>6.19</v>
      </c>
      <c r="AL336" s="5" t="str">
        <f t="shared" si="60"/>
        <v/>
      </c>
      <c r="AN336" s="5" t="str">
        <f t="shared" si="61"/>
        <v/>
      </c>
      <c r="AO336" s="2">
        <v>0.03</v>
      </c>
      <c r="AP336" s="5">
        <f t="shared" si="62"/>
        <v>0.03</v>
      </c>
      <c r="AQ336" s="2">
        <v>0.04</v>
      </c>
      <c r="AS336" s="5">
        <f t="shared" si="63"/>
        <v>0</v>
      </c>
      <c r="AT336" s="11">
        <f t="shared" si="64"/>
        <v>0</v>
      </c>
      <c r="AU336" s="5">
        <f t="shared" si="65"/>
        <v>0</v>
      </c>
    </row>
    <row r="337" spans="1:47" x14ac:dyDescent="0.3">
      <c r="A337" s="1" t="s">
        <v>800</v>
      </c>
      <c r="B337" s="1" t="s">
        <v>801</v>
      </c>
      <c r="C337" s="1" t="s">
        <v>802</v>
      </c>
      <c r="D337" s="1" t="s">
        <v>115</v>
      </c>
      <c r="E337" s="1" t="s">
        <v>188</v>
      </c>
      <c r="F337" s="1" t="s">
        <v>574</v>
      </c>
      <c r="G337" s="1" t="s">
        <v>67</v>
      </c>
      <c r="H337" s="1" t="s">
        <v>51</v>
      </c>
      <c r="I337" s="2">
        <v>7.78</v>
      </c>
      <c r="J337" s="2">
        <v>7.76</v>
      </c>
      <c r="K337" s="2">
        <f t="shared" si="58"/>
        <v>6.37</v>
      </c>
      <c r="L337" s="2">
        <f t="shared" si="59"/>
        <v>0.11</v>
      </c>
      <c r="M337" s="3">
        <v>0.11</v>
      </c>
      <c r="Z337" s="9">
        <v>3.45</v>
      </c>
      <c r="AA337" s="5">
        <v>302.47874999999999</v>
      </c>
      <c r="AB337" s="10">
        <v>2.92</v>
      </c>
      <c r="AC337" s="5">
        <v>228.58125000000001</v>
      </c>
      <c r="AL337" s="5" t="str">
        <f t="shared" si="60"/>
        <v/>
      </c>
      <c r="AN337" s="5" t="str">
        <f t="shared" si="61"/>
        <v/>
      </c>
      <c r="AP337" s="5" t="str">
        <f t="shared" si="62"/>
        <v/>
      </c>
      <c r="AS337" s="5">
        <f t="shared" si="63"/>
        <v>531.05999999999995</v>
      </c>
      <c r="AT337" s="11">
        <f t="shared" si="64"/>
        <v>2.4797895199207255E-2</v>
      </c>
      <c r="AU337" s="5">
        <f t="shared" si="65"/>
        <v>24.797895199207257</v>
      </c>
    </row>
    <row r="338" spans="1:47" x14ac:dyDescent="0.3">
      <c r="A338" s="1" t="s">
        <v>803</v>
      </c>
      <c r="B338" s="1" t="s">
        <v>804</v>
      </c>
      <c r="C338" s="1" t="s">
        <v>805</v>
      </c>
      <c r="D338" s="1" t="s">
        <v>806</v>
      </c>
      <c r="E338" s="1" t="s">
        <v>188</v>
      </c>
      <c r="F338" s="1" t="s">
        <v>574</v>
      </c>
      <c r="G338" s="1" t="s">
        <v>67</v>
      </c>
      <c r="H338" s="1" t="s">
        <v>51</v>
      </c>
      <c r="I338" s="2">
        <v>10</v>
      </c>
      <c r="J338" s="2">
        <v>9.9600000000000009</v>
      </c>
      <c r="K338" s="2">
        <f t="shared" si="58"/>
        <v>0</v>
      </c>
      <c r="L338" s="2">
        <f t="shared" si="59"/>
        <v>8.2100000000000009</v>
      </c>
      <c r="M338" s="3">
        <v>8.2100000000000009</v>
      </c>
      <c r="AL338" s="5" t="str">
        <f t="shared" si="60"/>
        <v/>
      </c>
      <c r="AN338" s="5" t="str">
        <f t="shared" si="61"/>
        <v/>
      </c>
      <c r="AP338" s="5" t="str">
        <f t="shared" si="62"/>
        <v/>
      </c>
      <c r="AS338" s="5">
        <f t="shared" si="63"/>
        <v>0</v>
      </c>
      <c r="AT338" s="11">
        <f t="shared" si="64"/>
        <v>0</v>
      </c>
      <c r="AU338" s="5">
        <f t="shared" si="65"/>
        <v>0</v>
      </c>
    </row>
    <row r="339" spans="1:47" x14ac:dyDescent="0.3">
      <c r="A339" s="1" t="s">
        <v>807</v>
      </c>
      <c r="B339" s="1" t="s">
        <v>808</v>
      </c>
      <c r="C339" s="1" t="s">
        <v>809</v>
      </c>
      <c r="D339" s="1" t="s">
        <v>115</v>
      </c>
      <c r="E339" s="1" t="s">
        <v>89</v>
      </c>
      <c r="F339" s="1" t="s">
        <v>101</v>
      </c>
      <c r="G339" s="1" t="s">
        <v>67</v>
      </c>
      <c r="H339" s="1" t="s">
        <v>51</v>
      </c>
      <c r="I339" s="2">
        <v>3.69</v>
      </c>
      <c r="J339" s="2">
        <v>3.87</v>
      </c>
      <c r="K339" s="2">
        <f t="shared" si="58"/>
        <v>3.69</v>
      </c>
      <c r="L339" s="2">
        <f t="shared" si="59"/>
        <v>0</v>
      </c>
      <c r="T339" s="8">
        <v>3.31</v>
      </c>
      <c r="U339" s="5">
        <v>1160.82</v>
      </c>
      <c r="AB339" s="10">
        <v>0.38</v>
      </c>
      <c r="AC339" s="5">
        <v>47.594999999999999</v>
      </c>
      <c r="AL339" s="5" t="str">
        <f t="shared" si="60"/>
        <v/>
      </c>
      <c r="AN339" s="5" t="str">
        <f t="shared" si="61"/>
        <v/>
      </c>
      <c r="AP339" s="5" t="str">
        <f t="shared" si="62"/>
        <v/>
      </c>
      <c r="AS339" s="5">
        <f t="shared" si="63"/>
        <v>1208.415</v>
      </c>
      <c r="AT339" s="11">
        <f t="shared" si="64"/>
        <v>5.6427048783847474E-2</v>
      </c>
      <c r="AU339" s="5">
        <f t="shared" si="65"/>
        <v>56.427048783847475</v>
      </c>
    </row>
    <row r="340" spans="1:47" x14ac:dyDescent="0.3">
      <c r="A340" s="1" t="s">
        <v>810</v>
      </c>
      <c r="B340" s="1" t="s">
        <v>808</v>
      </c>
      <c r="C340" s="1" t="s">
        <v>809</v>
      </c>
      <c r="D340" s="1" t="s">
        <v>115</v>
      </c>
      <c r="E340" s="1" t="s">
        <v>89</v>
      </c>
      <c r="F340" s="1" t="s">
        <v>101</v>
      </c>
      <c r="G340" s="1" t="s">
        <v>67</v>
      </c>
      <c r="H340" s="1" t="s">
        <v>51</v>
      </c>
      <c r="I340" s="2">
        <v>3.69</v>
      </c>
      <c r="J340" s="2">
        <v>4</v>
      </c>
      <c r="K340" s="2">
        <f t="shared" si="58"/>
        <v>3.69</v>
      </c>
      <c r="L340" s="2">
        <f t="shared" si="59"/>
        <v>0</v>
      </c>
      <c r="R340" s="7">
        <v>0.67</v>
      </c>
      <c r="S340" s="5">
        <v>783.23</v>
      </c>
      <c r="T340" s="8">
        <v>3.02</v>
      </c>
      <c r="U340" s="5">
        <v>1059.114</v>
      </c>
      <c r="AL340" s="5" t="str">
        <f t="shared" si="60"/>
        <v/>
      </c>
      <c r="AN340" s="5" t="str">
        <f t="shared" si="61"/>
        <v/>
      </c>
      <c r="AP340" s="5" t="str">
        <f t="shared" si="62"/>
        <v/>
      </c>
      <c r="AS340" s="5">
        <f t="shared" si="63"/>
        <v>1842.3440000000001</v>
      </c>
      <c r="AT340" s="11">
        <f t="shared" si="64"/>
        <v>8.6028421332595764E-2</v>
      </c>
      <c r="AU340" s="5">
        <f t="shared" si="65"/>
        <v>86.028421332595755</v>
      </c>
    </row>
    <row r="341" spans="1:47" x14ac:dyDescent="0.3">
      <c r="A341" s="1" t="s">
        <v>811</v>
      </c>
      <c r="B341" s="1" t="s">
        <v>808</v>
      </c>
      <c r="C341" s="1" t="s">
        <v>809</v>
      </c>
      <c r="D341" s="1" t="s">
        <v>115</v>
      </c>
      <c r="E341" s="1" t="s">
        <v>56</v>
      </c>
      <c r="F341" s="1" t="s">
        <v>101</v>
      </c>
      <c r="G341" s="1" t="s">
        <v>67</v>
      </c>
      <c r="H341" s="1" t="s">
        <v>51</v>
      </c>
      <c r="I341" s="2">
        <v>3.69</v>
      </c>
      <c r="J341" s="2">
        <v>3.75</v>
      </c>
      <c r="K341" s="2">
        <f t="shared" si="58"/>
        <v>3.69</v>
      </c>
      <c r="L341" s="2">
        <f t="shared" si="59"/>
        <v>0</v>
      </c>
      <c r="R341" s="7">
        <v>3.48</v>
      </c>
      <c r="S341" s="5">
        <v>4068.12</v>
      </c>
      <c r="T341" s="8">
        <v>0.21</v>
      </c>
      <c r="U341" s="5">
        <v>73.646999999999991</v>
      </c>
      <c r="AL341" s="5" t="str">
        <f t="shared" si="60"/>
        <v/>
      </c>
      <c r="AN341" s="5" t="str">
        <f t="shared" si="61"/>
        <v/>
      </c>
      <c r="AP341" s="5" t="str">
        <f t="shared" si="62"/>
        <v/>
      </c>
      <c r="AS341" s="5">
        <f t="shared" si="63"/>
        <v>4141.7669999999998</v>
      </c>
      <c r="AT341" s="11">
        <f t="shared" si="64"/>
        <v>0.19340018831306263</v>
      </c>
      <c r="AU341" s="5">
        <f t="shared" si="65"/>
        <v>193.40018831306261</v>
      </c>
    </row>
    <row r="342" spans="1:47" x14ac:dyDescent="0.3">
      <c r="A342" s="1" t="s">
        <v>812</v>
      </c>
      <c r="B342" s="1" t="s">
        <v>808</v>
      </c>
      <c r="C342" s="1" t="s">
        <v>809</v>
      </c>
      <c r="D342" s="1" t="s">
        <v>115</v>
      </c>
      <c r="E342" s="1" t="s">
        <v>56</v>
      </c>
      <c r="F342" s="1" t="s">
        <v>101</v>
      </c>
      <c r="G342" s="1" t="s">
        <v>67</v>
      </c>
      <c r="H342" s="1" t="s">
        <v>51</v>
      </c>
      <c r="I342" s="2">
        <v>4.1100000000000003</v>
      </c>
      <c r="J342" s="2">
        <v>4.08</v>
      </c>
      <c r="K342" s="2">
        <f t="shared" si="58"/>
        <v>4.08</v>
      </c>
      <c r="L342" s="2">
        <f t="shared" si="59"/>
        <v>0</v>
      </c>
      <c r="R342" s="7">
        <v>4.08</v>
      </c>
      <c r="S342" s="5">
        <v>4769.5200000000004</v>
      </c>
      <c r="AL342" s="5" t="str">
        <f t="shared" si="60"/>
        <v/>
      </c>
      <c r="AN342" s="5" t="str">
        <f t="shared" si="61"/>
        <v/>
      </c>
      <c r="AP342" s="5" t="str">
        <f t="shared" si="62"/>
        <v/>
      </c>
      <c r="AS342" s="5">
        <f t="shared" si="63"/>
        <v>4769.5200000000004</v>
      </c>
      <c r="AT342" s="11">
        <f t="shared" si="64"/>
        <v>0.22271317197778601</v>
      </c>
      <c r="AU342" s="5">
        <f t="shared" si="65"/>
        <v>222.713171977786</v>
      </c>
    </row>
    <row r="343" spans="1:47" x14ac:dyDescent="0.3">
      <c r="A343" s="1" t="s">
        <v>813</v>
      </c>
      <c r="B343" s="1" t="s">
        <v>808</v>
      </c>
      <c r="C343" s="1" t="s">
        <v>809</v>
      </c>
      <c r="D343" s="1" t="s">
        <v>115</v>
      </c>
      <c r="E343" s="1" t="s">
        <v>56</v>
      </c>
      <c r="F343" s="1" t="s">
        <v>101</v>
      </c>
      <c r="G343" s="1" t="s">
        <v>67</v>
      </c>
      <c r="H343" s="1" t="s">
        <v>51</v>
      </c>
      <c r="I343" s="2">
        <v>4.6399999999999997</v>
      </c>
      <c r="J343" s="2">
        <v>4.7300000000000004</v>
      </c>
      <c r="K343" s="2">
        <f t="shared" si="58"/>
        <v>4.6400000000000006</v>
      </c>
      <c r="L343" s="2">
        <f t="shared" si="59"/>
        <v>0</v>
      </c>
      <c r="R343" s="7">
        <v>2.4900000000000002</v>
      </c>
      <c r="S343" s="5">
        <v>2907.9</v>
      </c>
      <c r="T343" s="8">
        <v>1.1599999999999999</v>
      </c>
      <c r="U343" s="5">
        <v>406.81200000000001</v>
      </c>
      <c r="AB343" s="10">
        <v>0.99</v>
      </c>
      <c r="AC343" s="5">
        <v>123.9975</v>
      </c>
      <c r="AL343" s="5" t="str">
        <f t="shared" si="60"/>
        <v/>
      </c>
      <c r="AN343" s="5" t="str">
        <f t="shared" si="61"/>
        <v/>
      </c>
      <c r="AP343" s="5" t="str">
        <f t="shared" si="62"/>
        <v/>
      </c>
      <c r="AS343" s="5">
        <f t="shared" si="63"/>
        <v>3438.7094999999999</v>
      </c>
      <c r="AT343" s="11">
        <f t="shared" si="64"/>
        <v>0.16057085414363423</v>
      </c>
      <c r="AU343" s="5">
        <f t="shared" si="65"/>
        <v>160.57085414363422</v>
      </c>
    </row>
    <row r="344" spans="1:47" x14ac:dyDescent="0.3">
      <c r="A344" s="1" t="s">
        <v>814</v>
      </c>
      <c r="B344" s="1" t="s">
        <v>808</v>
      </c>
      <c r="C344" s="1" t="s">
        <v>809</v>
      </c>
      <c r="D344" s="1" t="s">
        <v>115</v>
      </c>
      <c r="E344" s="1" t="s">
        <v>56</v>
      </c>
      <c r="F344" s="1" t="s">
        <v>101</v>
      </c>
      <c r="G344" s="1" t="s">
        <v>67</v>
      </c>
      <c r="H344" s="1" t="s">
        <v>51</v>
      </c>
      <c r="I344" s="2">
        <v>0.83</v>
      </c>
      <c r="J344" s="2">
        <v>0.82</v>
      </c>
      <c r="K344" s="2">
        <f t="shared" si="58"/>
        <v>0.82</v>
      </c>
      <c r="L344" s="2">
        <f t="shared" si="59"/>
        <v>0</v>
      </c>
      <c r="R344" s="7">
        <v>0.82</v>
      </c>
      <c r="S344" s="5">
        <v>958.57999999999993</v>
      </c>
      <c r="AL344" s="5" t="str">
        <f t="shared" si="60"/>
        <v/>
      </c>
      <c r="AN344" s="5" t="str">
        <f t="shared" si="61"/>
        <v/>
      </c>
      <c r="AP344" s="5" t="str">
        <f t="shared" si="62"/>
        <v/>
      </c>
      <c r="AS344" s="5">
        <f t="shared" si="63"/>
        <v>958.57999999999993</v>
      </c>
      <c r="AT344" s="11">
        <f t="shared" si="64"/>
        <v>4.4760980642594234E-2</v>
      </c>
      <c r="AU344" s="5">
        <f t="shared" si="65"/>
        <v>44.760980642594234</v>
      </c>
    </row>
    <row r="345" spans="1:47" x14ac:dyDescent="0.3">
      <c r="A345" s="1" t="s">
        <v>815</v>
      </c>
      <c r="B345" s="1" t="s">
        <v>808</v>
      </c>
      <c r="C345" s="1" t="s">
        <v>809</v>
      </c>
      <c r="D345" s="1" t="s">
        <v>115</v>
      </c>
      <c r="E345" s="1" t="s">
        <v>56</v>
      </c>
      <c r="F345" s="1" t="s">
        <v>101</v>
      </c>
      <c r="G345" s="1" t="s">
        <v>67</v>
      </c>
      <c r="H345" s="1" t="s">
        <v>51</v>
      </c>
      <c r="I345" s="2">
        <v>18.95</v>
      </c>
      <c r="J345" s="2">
        <v>17.84</v>
      </c>
      <c r="K345" s="2">
        <f t="shared" si="58"/>
        <v>16.059999999999999</v>
      </c>
      <c r="L345" s="2">
        <f t="shared" si="59"/>
        <v>1.08</v>
      </c>
      <c r="M345" s="3">
        <v>1.08</v>
      </c>
      <c r="R345" s="7">
        <v>8.0500000000000007</v>
      </c>
      <c r="S345" s="5">
        <v>9410.4500000000007</v>
      </c>
      <c r="T345" s="8">
        <v>7.95</v>
      </c>
      <c r="U345" s="5">
        <v>2788.0650000000001</v>
      </c>
      <c r="Z345" s="9">
        <v>0.02</v>
      </c>
      <c r="AA345" s="5">
        <v>2.8056000000000001</v>
      </c>
      <c r="AB345" s="10">
        <v>0.04</v>
      </c>
      <c r="AC345" s="5">
        <v>5.01</v>
      </c>
      <c r="AL345" s="5" t="str">
        <f t="shared" si="60"/>
        <v/>
      </c>
      <c r="AN345" s="5" t="str">
        <f t="shared" si="61"/>
        <v/>
      </c>
      <c r="AP345" s="5" t="str">
        <f t="shared" si="62"/>
        <v/>
      </c>
      <c r="AS345" s="5">
        <f t="shared" si="63"/>
        <v>12206.330600000001</v>
      </c>
      <c r="AT345" s="11">
        <f t="shared" si="64"/>
        <v>0.56997572211365322</v>
      </c>
      <c r="AU345" s="5">
        <f t="shared" si="65"/>
        <v>569.97572211365321</v>
      </c>
    </row>
    <row r="346" spans="1:47" x14ac:dyDescent="0.3">
      <c r="A346" s="1" t="s">
        <v>816</v>
      </c>
      <c r="B346" s="1" t="s">
        <v>808</v>
      </c>
      <c r="C346" s="1" t="s">
        <v>809</v>
      </c>
      <c r="D346" s="1" t="s">
        <v>115</v>
      </c>
      <c r="E346" s="1" t="s">
        <v>89</v>
      </c>
      <c r="F346" s="1" t="s">
        <v>101</v>
      </c>
      <c r="G346" s="1" t="s">
        <v>67</v>
      </c>
      <c r="H346" s="1" t="s">
        <v>51</v>
      </c>
      <c r="I346" s="2">
        <v>24.17</v>
      </c>
      <c r="J346" s="2">
        <v>23.94</v>
      </c>
      <c r="K346" s="2">
        <f t="shared" si="58"/>
        <v>11.92</v>
      </c>
      <c r="L346" s="2">
        <f t="shared" si="59"/>
        <v>0</v>
      </c>
      <c r="R346" s="7">
        <v>3.18</v>
      </c>
      <c r="S346" s="5">
        <v>3717.42</v>
      </c>
      <c r="T346" s="8">
        <v>8.74</v>
      </c>
      <c r="U346" s="5">
        <v>3065.1179999999999</v>
      </c>
      <c r="AL346" s="5" t="str">
        <f t="shared" si="60"/>
        <v/>
      </c>
      <c r="AN346" s="5" t="str">
        <f t="shared" si="61"/>
        <v/>
      </c>
      <c r="AP346" s="5" t="str">
        <f t="shared" si="62"/>
        <v/>
      </c>
      <c r="AS346" s="5">
        <f t="shared" si="63"/>
        <v>6782.5380000000005</v>
      </c>
      <c r="AT346" s="11">
        <f t="shared" si="64"/>
        <v>0.31671123132723389</v>
      </c>
      <c r="AU346" s="5">
        <f t="shared" si="65"/>
        <v>316.71123132723386</v>
      </c>
    </row>
    <row r="347" spans="1:47" x14ac:dyDescent="0.3">
      <c r="A347" s="1" t="s">
        <v>817</v>
      </c>
      <c r="B347" s="1" t="s">
        <v>808</v>
      </c>
      <c r="C347" s="1" t="s">
        <v>809</v>
      </c>
      <c r="D347" s="1" t="s">
        <v>115</v>
      </c>
      <c r="E347" s="1" t="s">
        <v>75</v>
      </c>
      <c r="F347" s="1" t="s">
        <v>101</v>
      </c>
      <c r="G347" s="1" t="s">
        <v>67</v>
      </c>
      <c r="H347" s="1" t="s">
        <v>51</v>
      </c>
      <c r="I347" s="2">
        <v>39.97</v>
      </c>
      <c r="J347" s="2">
        <v>39.47</v>
      </c>
      <c r="K347" s="2">
        <f t="shared" si="58"/>
        <v>0.22</v>
      </c>
      <c r="L347" s="2">
        <f t="shared" si="59"/>
        <v>0</v>
      </c>
      <c r="R347" s="7">
        <v>0.01</v>
      </c>
      <c r="S347" s="5">
        <v>11.69</v>
      </c>
      <c r="T347" s="8">
        <v>0.21</v>
      </c>
      <c r="U347" s="5">
        <v>73.646999999999991</v>
      </c>
      <c r="AL347" s="5" t="str">
        <f t="shared" si="60"/>
        <v/>
      </c>
      <c r="AN347" s="5" t="str">
        <f t="shared" si="61"/>
        <v/>
      </c>
      <c r="AP347" s="5" t="str">
        <f t="shared" si="62"/>
        <v/>
      </c>
      <c r="AS347" s="5">
        <f t="shared" si="63"/>
        <v>85.336999999999989</v>
      </c>
      <c r="AT347" s="11">
        <f t="shared" si="64"/>
        <v>3.984819008426072E-3</v>
      </c>
      <c r="AU347" s="5">
        <f t="shared" si="65"/>
        <v>3.9848190084260717</v>
      </c>
    </row>
    <row r="348" spans="1:47" x14ac:dyDescent="0.3">
      <c r="A348" s="1" t="s">
        <v>818</v>
      </c>
      <c r="B348" s="1" t="s">
        <v>808</v>
      </c>
      <c r="C348" s="1" t="s">
        <v>809</v>
      </c>
      <c r="D348" s="1" t="s">
        <v>115</v>
      </c>
      <c r="E348" s="1" t="s">
        <v>58</v>
      </c>
      <c r="F348" s="1" t="s">
        <v>101</v>
      </c>
      <c r="G348" s="1" t="s">
        <v>67</v>
      </c>
      <c r="H348" s="1" t="s">
        <v>51</v>
      </c>
      <c r="I348" s="2">
        <v>33.6</v>
      </c>
      <c r="J348" s="2">
        <v>33.69</v>
      </c>
      <c r="K348" s="2">
        <f t="shared" si="58"/>
        <v>0.88</v>
      </c>
      <c r="L348" s="2">
        <f t="shared" si="59"/>
        <v>0</v>
      </c>
      <c r="T348" s="8">
        <v>0.86</v>
      </c>
      <c r="U348" s="5">
        <v>301.60199999999998</v>
      </c>
      <c r="Z348" s="9">
        <v>0.02</v>
      </c>
      <c r="AA348" s="5">
        <v>2.8056000000000001</v>
      </c>
      <c r="AL348" s="5" t="str">
        <f t="shared" si="60"/>
        <v/>
      </c>
      <c r="AN348" s="5" t="str">
        <f t="shared" si="61"/>
        <v/>
      </c>
      <c r="AP348" s="5" t="str">
        <f t="shared" si="62"/>
        <v/>
      </c>
      <c r="AS348" s="5">
        <f t="shared" si="63"/>
        <v>304.4076</v>
      </c>
      <c r="AT348" s="11">
        <f t="shared" si="64"/>
        <v>1.4214340682111633E-2</v>
      </c>
      <c r="AU348" s="5">
        <f t="shared" si="65"/>
        <v>14.214340682111633</v>
      </c>
    </row>
    <row r="349" spans="1:47" x14ac:dyDescent="0.3">
      <c r="A349" s="1" t="s">
        <v>819</v>
      </c>
      <c r="B349" s="1" t="s">
        <v>820</v>
      </c>
      <c r="C349" s="1" t="s">
        <v>821</v>
      </c>
      <c r="D349" s="1" t="s">
        <v>55</v>
      </c>
      <c r="E349" s="1" t="s">
        <v>163</v>
      </c>
      <c r="F349" s="1" t="s">
        <v>168</v>
      </c>
      <c r="G349" s="1" t="s">
        <v>67</v>
      </c>
      <c r="H349" s="1" t="s">
        <v>51</v>
      </c>
      <c r="I349" s="2">
        <v>20.95</v>
      </c>
      <c r="J349" s="2">
        <v>22.02</v>
      </c>
      <c r="K349" s="2">
        <f t="shared" si="58"/>
        <v>0</v>
      </c>
      <c r="L349" s="2">
        <f t="shared" si="59"/>
        <v>1.51</v>
      </c>
      <c r="M349" s="3">
        <v>1.51</v>
      </c>
      <c r="AL349" s="5" t="str">
        <f t="shared" si="60"/>
        <v/>
      </c>
      <c r="AN349" s="5" t="str">
        <f t="shared" si="61"/>
        <v/>
      </c>
      <c r="AP349" s="5" t="str">
        <f t="shared" si="62"/>
        <v/>
      </c>
      <c r="AS349" s="5">
        <f t="shared" si="63"/>
        <v>0</v>
      </c>
      <c r="AT349" s="11">
        <f t="shared" si="64"/>
        <v>0</v>
      </c>
      <c r="AU349" s="5">
        <f t="shared" si="65"/>
        <v>0</v>
      </c>
    </row>
    <row r="350" spans="1:47" x14ac:dyDescent="0.3">
      <c r="A350" s="1" t="s">
        <v>822</v>
      </c>
      <c r="B350" s="1" t="s">
        <v>823</v>
      </c>
      <c r="C350" s="1" t="s">
        <v>824</v>
      </c>
      <c r="D350" s="1" t="s">
        <v>115</v>
      </c>
      <c r="E350" s="1" t="s">
        <v>89</v>
      </c>
      <c r="F350" s="1" t="s">
        <v>404</v>
      </c>
      <c r="G350" s="1" t="s">
        <v>67</v>
      </c>
      <c r="H350" s="1" t="s">
        <v>51</v>
      </c>
      <c r="I350" s="2">
        <v>40</v>
      </c>
      <c r="J350" s="2">
        <v>16.34</v>
      </c>
      <c r="K350" s="2">
        <f t="shared" si="58"/>
        <v>14.690000000000001</v>
      </c>
      <c r="L350" s="2">
        <f t="shared" si="59"/>
        <v>1.17</v>
      </c>
      <c r="M350" s="3">
        <v>1.17</v>
      </c>
      <c r="R350" s="7">
        <v>1.4</v>
      </c>
      <c r="S350" s="5">
        <v>1636.6</v>
      </c>
      <c r="T350" s="8">
        <v>2.74</v>
      </c>
      <c r="U350" s="5">
        <v>960.91800000000001</v>
      </c>
      <c r="Z350" s="9">
        <v>3.08</v>
      </c>
      <c r="AA350" s="5">
        <v>432.06240000000003</v>
      </c>
      <c r="AB350" s="10">
        <v>7.47</v>
      </c>
      <c r="AC350" s="5">
        <v>935.61749999999995</v>
      </c>
      <c r="AL350" s="5" t="str">
        <f t="shared" si="60"/>
        <v/>
      </c>
      <c r="AN350" s="5" t="str">
        <f t="shared" si="61"/>
        <v/>
      </c>
      <c r="AP350" s="5" t="str">
        <f t="shared" si="62"/>
        <v/>
      </c>
      <c r="AS350" s="5">
        <f t="shared" si="63"/>
        <v>3965.1978999999997</v>
      </c>
      <c r="AT350" s="11">
        <f t="shared" si="64"/>
        <v>0.18515527806333881</v>
      </c>
      <c r="AU350" s="5">
        <f t="shared" si="65"/>
        <v>185.15527806333881</v>
      </c>
    </row>
    <row r="351" spans="1:47" x14ac:dyDescent="0.3">
      <c r="A351" s="1" t="s">
        <v>822</v>
      </c>
      <c r="B351" s="1" t="s">
        <v>823</v>
      </c>
      <c r="C351" s="1" t="s">
        <v>824</v>
      </c>
      <c r="D351" s="1" t="s">
        <v>115</v>
      </c>
      <c r="E351" s="1" t="s">
        <v>75</v>
      </c>
      <c r="F351" s="1" t="s">
        <v>404</v>
      </c>
      <c r="G351" s="1" t="s">
        <v>67</v>
      </c>
      <c r="H351" s="1" t="s">
        <v>51</v>
      </c>
      <c r="I351" s="2">
        <v>40</v>
      </c>
      <c r="J351" s="2">
        <v>23.67</v>
      </c>
      <c r="K351" s="2">
        <f t="shared" si="58"/>
        <v>4.88</v>
      </c>
      <c r="L351" s="2">
        <f t="shared" si="59"/>
        <v>0.48</v>
      </c>
      <c r="M351" s="3">
        <v>0.48</v>
      </c>
      <c r="T351" s="8">
        <v>4.57</v>
      </c>
      <c r="U351" s="5">
        <v>1602.6990000000001</v>
      </c>
      <c r="AB351" s="10">
        <v>0.31</v>
      </c>
      <c r="AC351" s="5">
        <v>38.827500000000001</v>
      </c>
      <c r="AL351" s="5" t="str">
        <f t="shared" si="60"/>
        <v/>
      </c>
      <c r="AN351" s="5" t="str">
        <f t="shared" si="61"/>
        <v/>
      </c>
      <c r="AP351" s="5" t="str">
        <f t="shared" si="62"/>
        <v/>
      </c>
      <c r="AS351" s="5">
        <f t="shared" si="63"/>
        <v>1641.5265000000002</v>
      </c>
      <c r="AT351" s="11">
        <f t="shared" si="64"/>
        <v>7.6651229830379808E-2</v>
      </c>
      <c r="AU351" s="5">
        <f t="shared" si="65"/>
        <v>76.651229830379819</v>
      </c>
    </row>
    <row r="352" spans="1:47" x14ac:dyDescent="0.3">
      <c r="A352" s="1" t="s">
        <v>825</v>
      </c>
      <c r="B352" s="1" t="s">
        <v>826</v>
      </c>
      <c r="C352" s="1" t="s">
        <v>827</v>
      </c>
      <c r="D352" s="1" t="s">
        <v>115</v>
      </c>
      <c r="E352" s="1" t="s">
        <v>89</v>
      </c>
      <c r="F352" s="1" t="s">
        <v>404</v>
      </c>
      <c r="G352" s="1" t="s">
        <v>67</v>
      </c>
      <c r="H352" s="1" t="s">
        <v>51</v>
      </c>
      <c r="I352" s="2">
        <v>12.44</v>
      </c>
      <c r="J352" s="2">
        <v>12.28</v>
      </c>
      <c r="K352" s="2">
        <f t="shared" si="58"/>
        <v>4.8899999999999997</v>
      </c>
      <c r="L352" s="2">
        <f t="shared" si="59"/>
        <v>0</v>
      </c>
      <c r="T352" s="8">
        <v>0.02</v>
      </c>
      <c r="U352" s="5">
        <v>7.0140000000000002</v>
      </c>
      <c r="Z352" s="9">
        <v>2.2799999999999998</v>
      </c>
      <c r="AA352" s="5">
        <v>319.83839999999998</v>
      </c>
      <c r="AB352" s="10">
        <v>2.59</v>
      </c>
      <c r="AC352" s="5">
        <v>324.39749999999998</v>
      </c>
      <c r="AL352" s="5" t="str">
        <f t="shared" si="60"/>
        <v/>
      </c>
      <c r="AN352" s="5" t="str">
        <f t="shared" si="61"/>
        <v/>
      </c>
      <c r="AP352" s="5" t="str">
        <f t="shared" si="62"/>
        <v/>
      </c>
      <c r="AS352" s="5">
        <f t="shared" si="63"/>
        <v>651.24990000000003</v>
      </c>
      <c r="AT352" s="11">
        <f t="shared" si="64"/>
        <v>3.0410173556084451E-2</v>
      </c>
      <c r="AU352" s="5">
        <f t="shared" si="65"/>
        <v>30.410173556084452</v>
      </c>
    </row>
    <row r="353" spans="1:47" x14ac:dyDescent="0.3">
      <c r="A353" s="1" t="s">
        <v>828</v>
      </c>
      <c r="B353" s="1" t="s">
        <v>829</v>
      </c>
      <c r="C353" s="1" t="s">
        <v>830</v>
      </c>
      <c r="D353" s="1" t="s">
        <v>693</v>
      </c>
      <c r="E353" s="1" t="s">
        <v>188</v>
      </c>
      <c r="F353" s="1" t="s">
        <v>301</v>
      </c>
      <c r="G353" s="1" t="s">
        <v>67</v>
      </c>
      <c r="H353" s="1" t="s">
        <v>51</v>
      </c>
      <c r="I353" s="2">
        <v>3</v>
      </c>
      <c r="J353" s="2">
        <v>3.07</v>
      </c>
      <c r="K353" s="2">
        <f t="shared" si="58"/>
        <v>0.21</v>
      </c>
      <c r="L353" s="2">
        <f t="shared" si="59"/>
        <v>2.79</v>
      </c>
      <c r="M353" s="3">
        <v>2.79</v>
      </c>
      <c r="Z353" s="9">
        <v>0.21</v>
      </c>
      <c r="AA353" s="5">
        <v>29.46</v>
      </c>
      <c r="AL353" s="5" t="str">
        <f t="shared" si="60"/>
        <v/>
      </c>
      <c r="AN353" s="5" t="str">
        <f t="shared" si="61"/>
        <v/>
      </c>
      <c r="AP353" s="5" t="str">
        <f t="shared" si="62"/>
        <v/>
      </c>
      <c r="AS353" s="5">
        <f t="shared" si="63"/>
        <v>29.46</v>
      </c>
      <c r="AT353" s="11">
        <f t="shared" si="64"/>
        <v>1.3756373904429743E-3</v>
      </c>
      <c r="AU353" s="5">
        <f t="shared" si="65"/>
        <v>1.3756373904429744</v>
      </c>
    </row>
    <row r="354" spans="1:47" x14ac:dyDescent="0.3">
      <c r="A354" s="1" t="s">
        <v>831</v>
      </c>
      <c r="B354" s="1" t="s">
        <v>832</v>
      </c>
      <c r="C354" s="1" t="s">
        <v>833</v>
      </c>
      <c r="D354" s="1" t="s">
        <v>115</v>
      </c>
      <c r="E354" s="1" t="s">
        <v>188</v>
      </c>
      <c r="F354" s="1" t="s">
        <v>301</v>
      </c>
      <c r="G354" s="1" t="s">
        <v>67</v>
      </c>
      <c r="H354" s="1" t="s">
        <v>51</v>
      </c>
      <c r="I354" s="2">
        <v>11.7</v>
      </c>
      <c r="J354" s="2">
        <v>11.64</v>
      </c>
      <c r="K354" s="2">
        <f t="shared" si="58"/>
        <v>3.6500000000000004</v>
      </c>
      <c r="L354" s="2">
        <f t="shared" si="59"/>
        <v>7.98</v>
      </c>
      <c r="M354" s="3">
        <v>7.98</v>
      </c>
      <c r="R354" s="7">
        <v>1.1599999999999999</v>
      </c>
      <c r="S354" s="5">
        <v>1052.0999999999999</v>
      </c>
      <c r="T354" s="8">
        <v>0.06</v>
      </c>
      <c r="U354" s="5">
        <v>14.028</v>
      </c>
      <c r="Z354" s="9">
        <v>1.85</v>
      </c>
      <c r="AA354" s="5">
        <v>259.51799999999997</v>
      </c>
      <c r="AB354" s="10">
        <v>0.57999999999999996</v>
      </c>
      <c r="AC354" s="5">
        <v>72.644999999999996</v>
      </c>
      <c r="AL354" s="5" t="str">
        <f t="shared" si="60"/>
        <v/>
      </c>
      <c r="AN354" s="5" t="str">
        <f t="shared" si="61"/>
        <v/>
      </c>
      <c r="AP354" s="5" t="str">
        <f t="shared" si="62"/>
        <v/>
      </c>
      <c r="AS354" s="5">
        <f t="shared" si="63"/>
        <v>1398.2909999999999</v>
      </c>
      <c r="AT354" s="11">
        <f t="shared" si="64"/>
        <v>6.5293325944327796E-2</v>
      </c>
      <c r="AU354" s="5">
        <f t="shared" si="65"/>
        <v>65.29332594432779</v>
      </c>
    </row>
    <row r="355" spans="1:47" x14ac:dyDescent="0.3">
      <c r="A355" s="1" t="s">
        <v>834</v>
      </c>
      <c r="B355" s="1" t="s">
        <v>829</v>
      </c>
      <c r="C355" s="1" t="s">
        <v>830</v>
      </c>
      <c r="D355" s="1" t="s">
        <v>693</v>
      </c>
      <c r="E355" s="1" t="s">
        <v>188</v>
      </c>
      <c r="F355" s="1" t="s">
        <v>301</v>
      </c>
      <c r="G355" s="1" t="s">
        <v>67</v>
      </c>
      <c r="H355" s="1" t="s">
        <v>51</v>
      </c>
      <c r="I355" s="2">
        <v>19.7</v>
      </c>
      <c r="J355" s="2">
        <v>19.71</v>
      </c>
      <c r="K355" s="2">
        <f t="shared" si="58"/>
        <v>14.79</v>
      </c>
      <c r="L355" s="2">
        <f t="shared" si="59"/>
        <v>4.92</v>
      </c>
      <c r="M355" s="3">
        <v>4.71</v>
      </c>
      <c r="P355" s="6">
        <v>0.35</v>
      </c>
      <c r="Q355" s="5">
        <v>274.57499999999999</v>
      </c>
      <c r="R355" s="7">
        <v>13.08</v>
      </c>
      <c r="S355" s="5">
        <v>10614.52</v>
      </c>
      <c r="Z355" s="9">
        <v>0.78</v>
      </c>
      <c r="AA355" s="5">
        <v>54.709200000000003</v>
      </c>
      <c r="AB355" s="10">
        <v>0.57999999999999996</v>
      </c>
      <c r="AC355" s="5">
        <v>36.322499999999998</v>
      </c>
      <c r="AK355" s="3">
        <v>0.01</v>
      </c>
      <c r="AL355" s="5">
        <f t="shared" si="60"/>
        <v>25.098000000000003</v>
      </c>
      <c r="AN355" s="5" t="str">
        <f t="shared" si="61"/>
        <v/>
      </c>
      <c r="AO355" s="2">
        <v>7.0000000000000007E-2</v>
      </c>
      <c r="AP355" s="5">
        <f t="shared" si="62"/>
        <v>7.0000000000000007E-2</v>
      </c>
      <c r="AQ355" s="2">
        <v>0.13</v>
      </c>
      <c r="AS355" s="5">
        <f t="shared" si="63"/>
        <v>10980.126700000001</v>
      </c>
      <c r="AT355" s="11">
        <f t="shared" si="64"/>
        <v>0.51271801901972935</v>
      </c>
      <c r="AU355" s="5">
        <f t="shared" si="65"/>
        <v>512.71801901972935</v>
      </c>
    </row>
    <row r="356" spans="1:47" x14ac:dyDescent="0.3">
      <c r="A356" s="1" t="s">
        <v>835</v>
      </c>
      <c r="B356" s="1" t="s">
        <v>836</v>
      </c>
      <c r="C356" s="1" t="s">
        <v>837</v>
      </c>
      <c r="D356" s="1" t="s">
        <v>97</v>
      </c>
      <c r="E356" s="1" t="s">
        <v>58</v>
      </c>
      <c r="F356" s="1" t="s">
        <v>449</v>
      </c>
      <c r="G356" s="1" t="s">
        <v>67</v>
      </c>
      <c r="H356" s="1" t="s">
        <v>51</v>
      </c>
      <c r="I356" s="2">
        <v>34.200000000000003</v>
      </c>
      <c r="J356" s="2">
        <v>33.71</v>
      </c>
      <c r="K356" s="2">
        <f t="shared" si="58"/>
        <v>15.54</v>
      </c>
      <c r="L356" s="2">
        <f t="shared" si="59"/>
        <v>18.18</v>
      </c>
      <c r="M356" s="3">
        <v>18.18</v>
      </c>
      <c r="P356" s="6">
        <v>9.33</v>
      </c>
      <c r="Q356" s="5">
        <v>14638.77</v>
      </c>
      <c r="R356" s="7">
        <v>0.95</v>
      </c>
      <c r="S356" s="5">
        <v>1110.55</v>
      </c>
      <c r="Z356" s="9">
        <v>5.26</v>
      </c>
      <c r="AA356" s="5">
        <v>737.87279999999998</v>
      </c>
      <c r="AL356" s="5" t="str">
        <f t="shared" si="60"/>
        <v/>
      </c>
      <c r="AN356" s="5" t="str">
        <f t="shared" si="61"/>
        <v/>
      </c>
      <c r="AP356" s="5" t="str">
        <f t="shared" si="62"/>
        <v/>
      </c>
      <c r="AS356" s="5">
        <f t="shared" si="63"/>
        <v>16487.192800000001</v>
      </c>
      <c r="AT356" s="11">
        <f t="shared" si="64"/>
        <v>0.7698709734936251</v>
      </c>
      <c r="AU356" s="5">
        <f t="shared" si="65"/>
        <v>769.87097349362512</v>
      </c>
    </row>
    <row r="357" spans="1:47" x14ac:dyDescent="0.3">
      <c r="A357" s="1" t="s">
        <v>838</v>
      </c>
      <c r="B357" s="1" t="s">
        <v>839</v>
      </c>
      <c r="C357" s="1" t="s">
        <v>840</v>
      </c>
      <c r="D357" s="1" t="s">
        <v>115</v>
      </c>
      <c r="E357" s="1" t="s">
        <v>58</v>
      </c>
      <c r="F357" s="1" t="s">
        <v>449</v>
      </c>
      <c r="G357" s="1" t="s">
        <v>67</v>
      </c>
      <c r="H357" s="1" t="s">
        <v>51</v>
      </c>
      <c r="I357" s="2">
        <v>3</v>
      </c>
      <c r="J357" s="2">
        <v>2.95</v>
      </c>
      <c r="K357" s="2">
        <f t="shared" si="58"/>
        <v>2.64</v>
      </c>
      <c r="L357" s="2">
        <f t="shared" si="59"/>
        <v>0.31</v>
      </c>
      <c r="M357" s="3">
        <v>0.31</v>
      </c>
      <c r="Z357" s="9">
        <v>2.64</v>
      </c>
      <c r="AA357" s="5">
        <v>370.33920000000001</v>
      </c>
      <c r="AL357" s="5" t="str">
        <f t="shared" si="60"/>
        <v/>
      </c>
      <c r="AN357" s="5" t="str">
        <f t="shared" si="61"/>
        <v/>
      </c>
      <c r="AP357" s="5" t="str">
        <f t="shared" si="62"/>
        <v/>
      </c>
      <c r="AS357" s="5">
        <f t="shared" si="63"/>
        <v>370.33920000000001</v>
      </c>
      <c r="AT357" s="11">
        <f t="shared" si="64"/>
        <v>1.7293022765333968E-2</v>
      </c>
      <c r="AU357" s="5">
        <f t="shared" si="65"/>
        <v>17.293022765333969</v>
      </c>
    </row>
    <row r="358" spans="1:47" x14ac:dyDescent="0.3">
      <c r="B358" s="29" t="s">
        <v>863</v>
      </c>
      <c r="K358" s="2">
        <f t="shared" si="58"/>
        <v>0</v>
      </c>
      <c r="L358" s="2">
        <f t="shared" si="59"/>
        <v>0</v>
      </c>
      <c r="AS358" s="5">
        <f t="shared" si="63"/>
        <v>0</v>
      </c>
      <c r="AT358" s="11">
        <f t="shared" si="64"/>
        <v>0</v>
      </c>
      <c r="AU358" s="5">
        <f t="shared" si="65"/>
        <v>0</v>
      </c>
    </row>
    <row r="359" spans="1:47" x14ac:dyDescent="0.3">
      <c r="B359" s="1" t="s">
        <v>856</v>
      </c>
      <c r="C359" s="1" t="s">
        <v>866</v>
      </c>
      <c r="D359" s="1" t="s">
        <v>867</v>
      </c>
      <c r="J359" s="2">
        <v>11.12</v>
      </c>
      <c r="K359" s="2">
        <f t="shared" si="58"/>
        <v>11.12</v>
      </c>
      <c r="L359" s="2">
        <f t="shared" si="59"/>
        <v>0</v>
      </c>
      <c r="AG359" s="9">
        <v>11.12</v>
      </c>
      <c r="AH359" s="5">
        <v>13957.82</v>
      </c>
      <c r="AS359" s="5">
        <f t="shared" si="63"/>
        <v>13957.82</v>
      </c>
      <c r="AT359" s="11">
        <f t="shared" si="64"/>
        <v>0.65176167960192644</v>
      </c>
      <c r="AU359" s="5">
        <f t="shared" si="65"/>
        <v>651.76167960192652</v>
      </c>
    </row>
    <row r="360" spans="1:47" x14ac:dyDescent="0.3">
      <c r="B360" s="29" t="s">
        <v>868</v>
      </c>
      <c r="K360" s="2">
        <f t="shared" si="58"/>
        <v>0</v>
      </c>
      <c r="L360" s="2">
        <f t="shared" si="59"/>
        <v>0</v>
      </c>
      <c r="AS360" s="5">
        <f t="shared" si="63"/>
        <v>0</v>
      </c>
      <c r="AT360" s="11">
        <f t="shared" si="64"/>
        <v>0</v>
      </c>
      <c r="AU360" s="5">
        <f t="shared" si="65"/>
        <v>0</v>
      </c>
    </row>
    <row r="361" spans="1:47" x14ac:dyDescent="0.3">
      <c r="B361" s="1" t="s">
        <v>851</v>
      </c>
      <c r="C361" s="1" t="s">
        <v>869</v>
      </c>
      <c r="D361" s="1" t="s">
        <v>88</v>
      </c>
      <c r="J361" s="2">
        <v>22.74</v>
      </c>
      <c r="K361" s="2">
        <f t="shared" si="58"/>
        <v>22.45</v>
      </c>
      <c r="L361" s="2">
        <f t="shared" si="59"/>
        <v>0</v>
      </c>
      <c r="AG361" s="9">
        <v>22.45</v>
      </c>
      <c r="AH361" s="5">
        <v>28179.24</v>
      </c>
      <c r="AS361" s="5">
        <f t="shared" si="63"/>
        <v>28179.24</v>
      </c>
      <c r="AT361" s="11">
        <f t="shared" si="64"/>
        <v>1.3158321852771988</v>
      </c>
      <c r="AU361" s="5">
        <f t="shared" si="65"/>
        <v>1315.8321852771987</v>
      </c>
    </row>
    <row r="362" spans="1:47" x14ac:dyDescent="0.3">
      <c r="B362" s="1" t="s">
        <v>850</v>
      </c>
      <c r="C362" s="1" t="s">
        <v>869</v>
      </c>
      <c r="D362" s="1" t="s">
        <v>88</v>
      </c>
      <c r="J362" s="2">
        <v>0.14000000000000001</v>
      </c>
      <c r="K362" s="2">
        <f t="shared" si="58"/>
        <v>0.14000000000000001</v>
      </c>
      <c r="L362" s="2">
        <f t="shared" si="59"/>
        <v>0</v>
      </c>
      <c r="AG362" s="9">
        <v>0.14000000000000001</v>
      </c>
      <c r="AH362" s="5">
        <v>87.86</v>
      </c>
      <c r="AS362" s="5">
        <f t="shared" si="63"/>
        <v>87.86</v>
      </c>
      <c r="AT362" s="11">
        <f t="shared" si="64"/>
        <v>4.1026307238397732E-3</v>
      </c>
      <c r="AU362" s="5">
        <f t="shared" si="65"/>
        <v>4.1026307238397735</v>
      </c>
    </row>
    <row r="363" spans="1:47" x14ac:dyDescent="0.3">
      <c r="B363" s="1" t="s">
        <v>849</v>
      </c>
      <c r="C363" s="1" t="s">
        <v>869</v>
      </c>
      <c r="D363" s="1" t="s">
        <v>88</v>
      </c>
      <c r="J363" s="2">
        <v>8.98</v>
      </c>
      <c r="K363" s="2">
        <f t="shared" si="58"/>
        <v>8.98</v>
      </c>
      <c r="L363" s="2">
        <f t="shared" si="59"/>
        <v>0</v>
      </c>
      <c r="AG363" s="9">
        <v>8.98</v>
      </c>
      <c r="AH363" s="5">
        <v>7044.81</v>
      </c>
      <c r="AS363" s="5">
        <f t="shared" si="63"/>
        <v>7044.81</v>
      </c>
      <c r="AT363" s="11">
        <f t="shared" si="64"/>
        <v>0.3289580463192997</v>
      </c>
      <c r="AU363" s="5">
        <f t="shared" si="65"/>
        <v>328.95804631929968</v>
      </c>
    </row>
    <row r="364" spans="1:47" x14ac:dyDescent="0.3">
      <c r="B364" s="1" t="s">
        <v>852</v>
      </c>
      <c r="C364" s="1" t="s">
        <v>869</v>
      </c>
      <c r="D364" s="1" t="s">
        <v>88</v>
      </c>
      <c r="J364" s="2">
        <v>47.22</v>
      </c>
      <c r="K364" s="2">
        <f t="shared" si="58"/>
        <v>47.22</v>
      </c>
      <c r="L364" s="2">
        <f t="shared" si="59"/>
        <v>0</v>
      </c>
      <c r="AG364" s="9">
        <v>47.22</v>
      </c>
      <c r="AH364" s="5">
        <v>37092.730000000003</v>
      </c>
      <c r="AS364" s="5">
        <f t="shared" si="63"/>
        <v>37092.730000000003</v>
      </c>
      <c r="AT364" s="11">
        <f t="shared" si="64"/>
        <v>1.7320484148542374</v>
      </c>
      <c r="AU364" s="5">
        <f t="shared" si="65"/>
        <v>1732.0484148542373</v>
      </c>
    </row>
    <row r="365" spans="1:47" x14ac:dyDescent="0.3">
      <c r="B365" s="29" t="s">
        <v>864</v>
      </c>
      <c r="K365" s="2">
        <f t="shared" si="58"/>
        <v>0</v>
      </c>
      <c r="L365" s="2">
        <f t="shared" si="59"/>
        <v>0</v>
      </c>
      <c r="AS365" s="5">
        <f t="shared" si="63"/>
        <v>0</v>
      </c>
      <c r="AT365" s="11">
        <f t="shared" si="64"/>
        <v>0</v>
      </c>
      <c r="AU365" s="5">
        <f t="shared" si="65"/>
        <v>0</v>
      </c>
    </row>
    <row r="366" spans="1:47" x14ac:dyDescent="0.3">
      <c r="B366" s="1" t="s">
        <v>860</v>
      </c>
      <c r="C366" s="1" t="s">
        <v>870</v>
      </c>
      <c r="D366" s="1" t="s">
        <v>55</v>
      </c>
      <c r="J366" s="2">
        <v>2.27</v>
      </c>
      <c r="K366" s="2">
        <f t="shared" si="58"/>
        <v>2.27</v>
      </c>
      <c r="L366" s="2">
        <f t="shared" si="59"/>
        <v>0</v>
      </c>
      <c r="AG366" s="9">
        <v>2.27</v>
      </c>
      <c r="AH366" s="5">
        <v>1424.65</v>
      </c>
      <c r="AS366" s="5">
        <f t="shared" si="63"/>
        <v>1424.65</v>
      </c>
      <c r="AT366" s="11">
        <f t="shared" si="64"/>
        <v>6.6524161856571062E-2</v>
      </c>
      <c r="AU366" s="5">
        <f t="shared" si="65"/>
        <v>66.524161856571055</v>
      </c>
    </row>
    <row r="367" spans="1:47" x14ac:dyDescent="0.3">
      <c r="B367" s="29" t="s">
        <v>865</v>
      </c>
      <c r="K367" s="2">
        <f t="shared" si="58"/>
        <v>0</v>
      </c>
      <c r="L367" s="2">
        <f t="shared" si="59"/>
        <v>0</v>
      </c>
      <c r="AS367" s="5">
        <f t="shared" si="63"/>
        <v>0</v>
      </c>
      <c r="AT367" s="11">
        <f t="shared" si="64"/>
        <v>0</v>
      </c>
      <c r="AU367" s="5">
        <f t="shared" si="65"/>
        <v>0</v>
      </c>
    </row>
    <row r="368" spans="1:47" x14ac:dyDescent="0.3">
      <c r="B368" s="1" t="s">
        <v>848</v>
      </c>
      <c r="C368" s="1" t="s">
        <v>871</v>
      </c>
      <c r="D368" s="1" t="s">
        <v>115</v>
      </c>
      <c r="J368" s="2">
        <v>2.54</v>
      </c>
      <c r="K368" s="2">
        <f t="shared" si="58"/>
        <v>2.54</v>
      </c>
      <c r="L368" s="2">
        <f t="shared" si="59"/>
        <v>0</v>
      </c>
      <c r="AG368" s="9">
        <v>2.54</v>
      </c>
      <c r="AH368" s="5">
        <v>1992.63</v>
      </c>
      <c r="AS368" s="5">
        <f t="shared" si="63"/>
        <v>1992.63</v>
      </c>
      <c r="AT368" s="11">
        <f t="shared" si="64"/>
        <v>9.3046039827507934E-2</v>
      </c>
      <c r="AU368" s="5">
        <f t="shared" si="65"/>
        <v>93.046039827507926</v>
      </c>
    </row>
    <row r="369" spans="1:47" x14ac:dyDescent="0.3">
      <c r="B369" s="1" t="s">
        <v>847</v>
      </c>
      <c r="C369" s="1" t="s">
        <v>871</v>
      </c>
      <c r="D369" s="1" t="s">
        <v>115</v>
      </c>
      <c r="J369" s="2">
        <v>17.28</v>
      </c>
      <c r="K369" s="2">
        <f t="shared" si="58"/>
        <v>17.28</v>
      </c>
      <c r="L369" s="2">
        <f t="shared" si="59"/>
        <v>0</v>
      </c>
      <c r="AG369" s="9">
        <v>17.28</v>
      </c>
      <c r="AH369" s="5">
        <v>20546.060000000001</v>
      </c>
      <c r="AS369" s="5">
        <f t="shared" si="63"/>
        <v>20546.060000000001</v>
      </c>
      <c r="AT369" s="11">
        <f t="shared" si="64"/>
        <v>0.95940014807483975</v>
      </c>
      <c r="AU369" s="5">
        <f t="shared" si="65"/>
        <v>959.40014807483976</v>
      </c>
    </row>
    <row r="370" spans="1:47" x14ac:dyDescent="0.3">
      <c r="B370" s="1" t="s">
        <v>846</v>
      </c>
      <c r="C370" s="1" t="s">
        <v>871</v>
      </c>
      <c r="D370" s="1" t="s">
        <v>115</v>
      </c>
      <c r="J370" s="2">
        <v>4.97</v>
      </c>
      <c r="K370" s="2">
        <f t="shared" si="58"/>
        <v>4.97</v>
      </c>
      <c r="L370" s="2">
        <f t="shared" si="59"/>
        <v>0</v>
      </c>
      <c r="AG370" s="9">
        <v>4.97</v>
      </c>
      <c r="AH370" s="5">
        <v>6219.52</v>
      </c>
      <c r="AS370" s="5">
        <f t="shared" si="63"/>
        <v>6219.52</v>
      </c>
      <c r="AT370" s="11">
        <f t="shared" si="64"/>
        <v>0.29042105439945309</v>
      </c>
      <c r="AU370" s="5">
        <f t="shared" si="65"/>
        <v>290.42105439945306</v>
      </c>
    </row>
    <row r="371" spans="1:47" x14ac:dyDescent="0.3">
      <c r="B371" s="1" t="s">
        <v>845</v>
      </c>
      <c r="C371" s="1" t="s">
        <v>871</v>
      </c>
      <c r="D371" s="1" t="s">
        <v>115</v>
      </c>
      <c r="J371" s="2">
        <v>0.65</v>
      </c>
      <c r="K371" s="2">
        <f t="shared" si="58"/>
        <v>0.65</v>
      </c>
      <c r="L371" s="2">
        <f t="shared" si="59"/>
        <v>0</v>
      </c>
      <c r="AG371" s="9">
        <v>0.65</v>
      </c>
      <c r="AH371" s="5">
        <v>815.88000000000011</v>
      </c>
      <c r="AL371" s="5" t="str">
        <f>IF(AK371&gt;0,AK371*$AL$1,"")</f>
        <v/>
      </c>
      <c r="AN371" s="5" t="str">
        <f>IF(AM371&gt;0,AM371*$AN$1,"")</f>
        <v/>
      </c>
      <c r="AP371" s="5" t="str">
        <f>IF(AO371&gt;0,AO371*$AP$1,"")</f>
        <v/>
      </c>
      <c r="AS371" s="5">
        <f t="shared" si="63"/>
        <v>815.88000000000011</v>
      </c>
      <c r="AT371" s="11">
        <f t="shared" si="64"/>
        <v>3.8097591110475691E-2</v>
      </c>
      <c r="AU371" s="5">
        <f t="shared" si="65"/>
        <v>38.09759111047569</v>
      </c>
    </row>
    <row r="372" spans="1:47" x14ac:dyDescent="0.3">
      <c r="B372" s="1" t="s">
        <v>844</v>
      </c>
      <c r="C372" s="1" t="s">
        <v>871</v>
      </c>
      <c r="D372" s="1" t="s">
        <v>115</v>
      </c>
      <c r="J372" s="2">
        <v>12.28</v>
      </c>
      <c r="K372" s="2">
        <f t="shared" si="58"/>
        <v>11.99</v>
      </c>
      <c r="L372" s="2">
        <f t="shared" si="59"/>
        <v>0</v>
      </c>
      <c r="AG372" s="9">
        <v>11.99</v>
      </c>
      <c r="AH372" s="5">
        <v>15049.85</v>
      </c>
      <c r="AS372" s="5">
        <f t="shared" si="63"/>
        <v>15049.85</v>
      </c>
      <c r="AT372" s="11">
        <f t="shared" si="64"/>
        <v>0.70275412018188044</v>
      </c>
      <c r="AU372" s="5">
        <f t="shared" si="65"/>
        <v>702.75412018188047</v>
      </c>
    </row>
    <row r="373" spans="1:47" x14ac:dyDescent="0.3">
      <c r="B373" s="1" t="s">
        <v>843</v>
      </c>
      <c r="C373" s="1" t="s">
        <v>871</v>
      </c>
      <c r="D373" s="1" t="s">
        <v>115</v>
      </c>
      <c r="J373" s="2">
        <v>0.57999999999999996</v>
      </c>
      <c r="K373" s="2">
        <f t="shared" si="58"/>
        <v>0.57999999999999996</v>
      </c>
      <c r="L373" s="2">
        <f t="shared" si="59"/>
        <v>0</v>
      </c>
      <c r="AG373" s="9">
        <v>0.57999999999999996</v>
      </c>
      <c r="AH373" s="5">
        <v>728.02</v>
      </c>
      <c r="AS373" s="5">
        <f t="shared" si="63"/>
        <v>728.02</v>
      </c>
      <c r="AT373" s="11">
        <f t="shared" si="64"/>
        <v>3.3994960386635915E-2</v>
      </c>
      <c r="AU373" s="5">
        <f t="shared" si="65"/>
        <v>33.99496038663591</v>
      </c>
    </row>
    <row r="374" spans="1:47" x14ac:dyDescent="0.3">
      <c r="B374" s="1" t="s">
        <v>842</v>
      </c>
      <c r="C374" s="1" t="s">
        <v>871</v>
      </c>
      <c r="D374" s="1" t="s">
        <v>115</v>
      </c>
      <c r="J374" s="2">
        <v>1.01</v>
      </c>
      <c r="K374" s="2">
        <f t="shared" si="58"/>
        <v>1.17</v>
      </c>
      <c r="L374" s="2">
        <f t="shared" si="59"/>
        <v>0</v>
      </c>
      <c r="AG374" s="9">
        <v>1.17</v>
      </c>
      <c r="AH374" s="5">
        <v>1468.58</v>
      </c>
      <c r="AS374" s="5">
        <f t="shared" si="63"/>
        <v>1468.58</v>
      </c>
      <c r="AT374" s="11">
        <f t="shared" si="64"/>
        <v>6.8575477218490929E-2</v>
      </c>
      <c r="AU374" s="5">
        <f t="shared" si="65"/>
        <v>68.575477218490931</v>
      </c>
    </row>
    <row r="375" spans="1:47" x14ac:dyDescent="0.3">
      <c r="B375" s="1" t="s">
        <v>841</v>
      </c>
      <c r="C375" s="1" t="s">
        <v>871</v>
      </c>
      <c r="D375" s="1" t="s">
        <v>115</v>
      </c>
      <c r="J375" s="2">
        <v>1.8</v>
      </c>
      <c r="K375" s="2">
        <f t="shared" si="58"/>
        <v>1.82</v>
      </c>
      <c r="L375" s="2">
        <f t="shared" si="59"/>
        <v>0</v>
      </c>
      <c r="AG375" s="9">
        <v>1.82</v>
      </c>
      <c r="AH375" s="5">
        <v>2284.4639999999999</v>
      </c>
      <c r="AL375" s="5" t="str">
        <f>IF(AK375&gt;0,AK375*$AL$1,"")</f>
        <v/>
      </c>
      <c r="AN375" s="5" t="str">
        <f>IF(AM375&gt;0,AM375*$AN$1,"")</f>
        <v/>
      </c>
      <c r="AP375" s="5" t="str">
        <f>IF(AO375&gt;0,AO375*$AP$1,"")</f>
        <v/>
      </c>
      <c r="AS375" s="5">
        <f t="shared" si="63"/>
        <v>2284.4639999999999</v>
      </c>
      <c r="AT375" s="11">
        <f t="shared" si="64"/>
        <v>0.10667325510933193</v>
      </c>
      <c r="AU375" s="5">
        <f t="shared" si="65"/>
        <v>106.67325510933193</v>
      </c>
    </row>
    <row r="376" spans="1:47" x14ac:dyDescent="0.3">
      <c r="B376" s="1" t="s">
        <v>861</v>
      </c>
      <c r="C376" s="1" t="s">
        <v>871</v>
      </c>
      <c r="D376" s="1" t="s">
        <v>115</v>
      </c>
      <c r="J376" s="2">
        <v>7.0000000000000007E-2</v>
      </c>
      <c r="K376" s="2">
        <f t="shared" si="58"/>
        <v>7.0000000000000007E-2</v>
      </c>
      <c r="L376" s="2">
        <f t="shared" si="59"/>
        <v>0</v>
      </c>
      <c r="AG376" s="9">
        <v>7.0000000000000007E-2</v>
      </c>
      <c r="AH376" s="5">
        <v>87.864000000000019</v>
      </c>
      <c r="AL376" s="5" t="str">
        <f>IF(AK376&gt;0,AK376*$AL$1,"")</f>
        <v/>
      </c>
      <c r="AN376" s="5" t="str">
        <f>IF(AM376&gt;0,AM376*$AN$1,"")</f>
        <v/>
      </c>
      <c r="AP376" s="5" t="str">
        <f>IF(AO376&gt;0,AO376*$AP$1,"")</f>
        <v/>
      </c>
      <c r="AS376" s="5">
        <f t="shared" si="63"/>
        <v>87.864000000000019</v>
      </c>
      <c r="AT376" s="11">
        <f t="shared" si="64"/>
        <v>4.1028175042050752E-3</v>
      </c>
      <c r="AU376" s="5">
        <f t="shared" si="65"/>
        <v>4.102817504205075</v>
      </c>
    </row>
    <row r="377" spans="1:47" x14ac:dyDescent="0.3">
      <c r="B377" s="1" t="s">
        <v>860</v>
      </c>
      <c r="C377" s="1" t="s">
        <v>871</v>
      </c>
      <c r="D377" s="1" t="s">
        <v>115</v>
      </c>
      <c r="J377" s="2">
        <v>27.3</v>
      </c>
      <c r="K377" s="2">
        <f t="shared" si="58"/>
        <v>28.46</v>
      </c>
      <c r="L377" s="2">
        <f t="shared" si="59"/>
        <v>0</v>
      </c>
      <c r="AG377" s="9">
        <v>28.46</v>
      </c>
      <c r="AH377" s="5">
        <v>29729.41</v>
      </c>
      <c r="AS377" s="5">
        <f t="shared" si="63"/>
        <v>29729.41</v>
      </c>
      <c r="AT377" s="11">
        <f t="shared" si="64"/>
        <v>1.3882175149969198</v>
      </c>
      <c r="AU377" s="5">
        <f t="shared" si="65"/>
        <v>1388.2175149969198</v>
      </c>
    </row>
    <row r="378" spans="1:47" x14ac:dyDescent="0.3">
      <c r="B378" s="1" t="s">
        <v>859</v>
      </c>
      <c r="C378" s="1" t="s">
        <v>871</v>
      </c>
      <c r="D378" s="1" t="s">
        <v>115</v>
      </c>
      <c r="J378" s="2">
        <v>4.8899999999999997</v>
      </c>
      <c r="K378" s="2">
        <f t="shared" si="58"/>
        <v>4.8899999999999997</v>
      </c>
      <c r="L378" s="2">
        <f t="shared" si="59"/>
        <v>0</v>
      </c>
      <c r="AG378" s="9">
        <v>4.8899999999999997</v>
      </c>
      <c r="AH378" s="5">
        <v>6137.93</v>
      </c>
      <c r="AS378" s="5">
        <f t="shared" si="63"/>
        <v>6137.93</v>
      </c>
      <c r="AT378" s="11">
        <f t="shared" si="64"/>
        <v>0.28661120189822287</v>
      </c>
      <c r="AU378" s="5">
        <f t="shared" si="65"/>
        <v>286.61120189822287</v>
      </c>
    </row>
    <row r="379" spans="1:47" x14ac:dyDescent="0.3">
      <c r="B379" s="1" t="s">
        <v>858</v>
      </c>
      <c r="C379" s="1" t="s">
        <v>871</v>
      </c>
      <c r="D379" s="1" t="s">
        <v>115</v>
      </c>
      <c r="J379" s="2">
        <v>1.59</v>
      </c>
      <c r="K379" s="2">
        <f t="shared" si="58"/>
        <v>1.58</v>
      </c>
      <c r="L379" s="2">
        <f t="shared" si="59"/>
        <v>0</v>
      </c>
      <c r="AG379" s="9">
        <v>1.58</v>
      </c>
      <c r="AH379" s="5">
        <v>1035.54</v>
      </c>
      <c r="AL379" s="5" t="str">
        <f>IF(AK379&gt;0,AK379*$AL$1,"")</f>
        <v/>
      </c>
      <c r="AN379" s="5" t="str">
        <f>IF(AM379&gt;0,AM379*$AN$1,"")</f>
        <v/>
      </c>
      <c r="AP379" s="5" t="str">
        <f>IF(AO379&gt;0,AO379*$AP$1,"")</f>
        <v/>
      </c>
      <c r="AS379" s="5">
        <f t="shared" si="63"/>
        <v>1035.54</v>
      </c>
      <c r="AT379" s="11">
        <f t="shared" si="64"/>
        <v>4.8354634870988372E-2</v>
      </c>
      <c r="AU379" s="5">
        <f t="shared" si="65"/>
        <v>48.35463487098837</v>
      </c>
    </row>
    <row r="380" spans="1:47" x14ac:dyDescent="0.3">
      <c r="B380" s="1" t="s">
        <v>857</v>
      </c>
      <c r="C380" s="1" t="s">
        <v>871</v>
      </c>
      <c r="D380" s="1" t="s">
        <v>115</v>
      </c>
      <c r="J380" s="2">
        <v>13.3</v>
      </c>
      <c r="K380" s="2">
        <f t="shared" si="58"/>
        <v>13.3</v>
      </c>
      <c r="L380" s="2">
        <f t="shared" si="59"/>
        <v>0</v>
      </c>
      <c r="AG380" s="9">
        <v>13.3</v>
      </c>
      <c r="AH380" s="5">
        <v>10893.57</v>
      </c>
      <c r="AS380" s="5">
        <f t="shared" si="63"/>
        <v>10893.57</v>
      </c>
      <c r="AT380" s="11">
        <f t="shared" si="64"/>
        <v>0.50867624600841377</v>
      </c>
      <c r="AU380" s="5">
        <f t="shared" si="65"/>
        <v>508.67624600841373</v>
      </c>
    </row>
    <row r="381" spans="1:47" x14ac:dyDescent="0.3">
      <c r="B381" s="1" t="s">
        <v>855</v>
      </c>
      <c r="C381" s="1" t="s">
        <v>871</v>
      </c>
      <c r="D381" s="1" t="s">
        <v>115</v>
      </c>
      <c r="J381" s="2">
        <v>2</v>
      </c>
      <c r="K381" s="2">
        <f t="shared" si="58"/>
        <v>2.0099999999999998</v>
      </c>
      <c r="L381" s="2">
        <f t="shared" si="59"/>
        <v>0</v>
      </c>
      <c r="AG381" s="9">
        <v>2.0099999999999998</v>
      </c>
      <c r="AH381" s="5">
        <v>2245.2399999999998</v>
      </c>
      <c r="AS381" s="5">
        <f t="shared" si="63"/>
        <v>2245.2399999999998</v>
      </c>
      <c r="AT381" s="11">
        <f t="shared" si="64"/>
        <v>0.10484168684718884</v>
      </c>
      <c r="AU381" s="5">
        <f t="shared" si="65"/>
        <v>104.84168684718883</v>
      </c>
    </row>
    <row r="382" spans="1:47" x14ac:dyDescent="0.3">
      <c r="B382" s="1" t="s">
        <v>854</v>
      </c>
      <c r="C382" s="1" t="s">
        <v>871</v>
      </c>
      <c r="D382" s="1" t="s">
        <v>115</v>
      </c>
      <c r="J382" s="2">
        <v>3.41</v>
      </c>
      <c r="K382" s="2">
        <f t="shared" si="58"/>
        <v>3.41</v>
      </c>
      <c r="L382" s="2">
        <f t="shared" si="59"/>
        <v>0</v>
      </c>
      <c r="AG382" s="9">
        <v>3.41</v>
      </c>
      <c r="AH382" s="5">
        <v>4280.2299999999996</v>
      </c>
      <c r="AS382" s="5">
        <f t="shared" si="63"/>
        <v>4280.2299999999996</v>
      </c>
      <c r="AT382" s="11">
        <f t="shared" si="64"/>
        <v>0.19986573074323596</v>
      </c>
      <c r="AU382" s="5">
        <f t="shared" si="65"/>
        <v>199.86573074323596</v>
      </c>
    </row>
    <row r="383" spans="1:47" ht="15" thickBot="1" x14ac:dyDescent="0.35">
      <c r="B383" s="1" t="s">
        <v>853</v>
      </c>
      <c r="C383" s="1" t="s">
        <v>871</v>
      </c>
      <c r="D383" s="1" t="s">
        <v>115</v>
      </c>
      <c r="J383" s="2">
        <v>1.91</v>
      </c>
      <c r="K383" s="2">
        <f t="shared" si="58"/>
        <v>2.12</v>
      </c>
      <c r="L383" s="2">
        <f t="shared" si="59"/>
        <v>0</v>
      </c>
      <c r="AG383" s="9">
        <v>2.12</v>
      </c>
      <c r="AH383" s="5">
        <v>2661.02</v>
      </c>
      <c r="AS383" s="5">
        <f t="shared" si="63"/>
        <v>2661.02</v>
      </c>
      <c r="AT383" s="11">
        <f t="shared" si="64"/>
        <v>0.12425657191841694</v>
      </c>
      <c r="AU383" s="5">
        <f t="shared" si="65"/>
        <v>124.25657191841694</v>
      </c>
    </row>
    <row r="384" spans="1:47" ht="15" thickTop="1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>
        <f t="shared" ref="K384:AU384" si="66">SUM(K3:K383)</f>
        <v>2884.1000000000004</v>
      </c>
      <c r="L384" s="20">
        <f t="shared" si="66"/>
        <v>2507.4400000000019</v>
      </c>
      <c r="M384" s="21">
        <f t="shared" si="66"/>
        <v>2480.1100000000024</v>
      </c>
      <c r="N384" s="22">
        <f t="shared" si="66"/>
        <v>23.52</v>
      </c>
      <c r="O384" s="23">
        <f t="shared" si="66"/>
        <v>28599.055000000004</v>
      </c>
      <c r="P384" s="24">
        <f t="shared" si="66"/>
        <v>441.97000000000008</v>
      </c>
      <c r="Q384" s="23">
        <f t="shared" si="66"/>
        <v>510578.99624999997</v>
      </c>
      <c r="R384" s="25">
        <f t="shared" si="66"/>
        <v>1301.5700000000002</v>
      </c>
      <c r="S384" s="23">
        <f t="shared" si="66"/>
        <v>1229703.2599999995</v>
      </c>
      <c r="T384" s="26">
        <f t="shared" si="66"/>
        <v>360.26000000000005</v>
      </c>
      <c r="U384" s="23">
        <f t="shared" si="66"/>
        <v>113148.53587499999</v>
      </c>
      <c r="V384" s="20">
        <f t="shared" si="66"/>
        <v>0</v>
      </c>
      <c r="W384" s="23">
        <f t="shared" si="66"/>
        <v>0</v>
      </c>
      <c r="X384" s="20">
        <f t="shared" si="66"/>
        <v>2.63</v>
      </c>
      <c r="Y384" s="23">
        <f t="shared" si="66"/>
        <v>922.34099999999989</v>
      </c>
      <c r="Z384" s="27">
        <f t="shared" si="66"/>
        <v>331.49999999999983</v>
      </c>
      <c r="AA384" s="23">
        <f t="shared" si="66"/>
        <v>39563.350149999991</v>
      </c>
      <c r="AB384" s="28">
        <f t="shared" si="66"/>
        <v>233.63</v>
      </c>
      <c r="AC384" s="23">
        <f t="shared" si="66"/>
        <v>25074.267187500009</v>
      </c>
      <c r="AD384" s="20">
        <f t="shared" si="66"/>
        <v>0</v>
      </c>
      <c r="AE384" s="20">
        <f t="shared" si="66"/>
        <v>0</v>
      </c>
      <c r="AF384" s="23">
        <f t="shared" si="66"/>
        <v>0</v>
      </c>
      <c r="AG384" s="27">
        <f t="shared" si="66"/>
        <v>189.02</v>
      </c>
      <c r="AH384" s="23">
        <f t="shared" si="66"/>
        <v>193962.91799999998</v>
      </c>
      <c r="AI384" s="20">
        <f t="shared" si="66"/>
        <v>0</v>
      </c>
      <c r="AJ384" s="23">
        <f t="shared" si="66"/>
        <v>0</v>
      </c>
      <c r="AK384" s="21">
        <f t="shared" si="66"/>
        <v>0.31000000000000005</v>
      </c>
      <c r="AL384" s="23">
        <f t="shared" si="66"/>
        <v>778.03800000000001</v>
      </c>
      <c r="AM384" s="21">
        <f t="shared" si="66"/>
        <v>0.01</v>
      </c>
      <c r="AN384" s="23">
        <f t="shared" si="66"/>
        <v>41.83</v>
      </c>
      <c r="AO384" s="20">
        <f t="shared" si="66"/>
        <v>10.49</v>
      </c>
      <c r="AP384" s="23">
        <f t="shared" si="66"/>
        <v>10.49</v>
      </c>
      <c r="AQ384" s="20">
        <f t="shared" si="66"/>
        <v>16.519999999999989</v>
      </c>
      <c r="AR384" s="20">
        <f t="shared" si="66"/>
        <v>0</v>
      </c>
      <c r="AS384" s="23">
        <f t="shared" si="66"/>
        <v>2141552.7234625015</v>
      </c>
      <c r="AT384" s="20">
        <f t="shared" si="66"/>
        <v>99.999999999999858</v>
      </c>
      <c r="AU384" s="23">
        <f t="shared" si="66"/>
        <v>99999.999999999956</v>
      </c>
    </row>
    <row r="387" spans="2:3" x14ac:dyDescent="0.3">
      <c r="B387" s="29" t="s">
        <v>862</v>
      </c>
      <c r="C387" s="1">
        <f>SUM(K384,L384)</f>
        <v>5391.5400000000027</v>
      </c>
    </row>
  </sheetData>
  <autoFilter ref="A2:AU384" xr:uid="{00000000-0001-0000-0000-000000000000}"/>
  <conditionalFormatting sqref="I298:I318 I360:I383">
    <cfRule type="notContainsText" dxfId="0" priority="10" operator="notContains" text="#########">
      <formula>ISERROR(SEARCH("#########",I298))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Props1.xml><?xml version="1.0" encoding="utf-8"?>
<ds:datastoreItem xmlns:ds="http://schemas.openxmlformats.org/officeDocument/2006/customXml" ds:itemID="{C97D23D8-10DC-479D-B58E-222C1A1FD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84204E-DA6E-4FE6-9FDE-C7C10B404E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217E08-A775-427F-BF6E-9208F58994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e58739-8685-4d29-a2ec-7c9c68f6c483"/>
    <ds:schemaRef ds:uri="0443536a-32f8-43be-b347-138dc7c4b7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Derek Ebertowski</cp:lastModifiedBy>
  <dcterms:created xsi:type="dcterms:W3CDTF">2023-11-03T15:09:35Z</dcterms:created>
  <dcterms:modified xsi:type="dcterms:W3CDTF">2023-11-16T19:51:35Z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  <property fmtid="{D5CDD505-2E9C-101B-9397-08002B2CF9AE}" pid="3" name="MediaServiceImageTags">
    <vt:lpwstr/>
  </property>
</Properties>
</file>